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defaultThemeVersion="124226"/>
  <mc:AlternateContent xmlns:mc="http://schemas.openxmlformats.org/markup-compatibility/2006">
    <mc:Choice Requires="x15">
      <x15ac:absPath xmlns:x15ac="http://schemas.microsoft.com/office/spreadsheetml/2010/11/ac" url="https://hscic365-my.sharepoint.com/personal/samo4_hscic_gov_uk/Documents/e-RS APIs/Compliance Documents/"/>
    </mc:Choice>
  </mc:AlternateContent>
  <xr:revisionPtr revIDLastSave="2" documentId="8_{BB2AE486-0AB4-4F94-8E2D-FD905C7829CC}" xr6:coauthVersionLast="34" xr6:coauthVersionMax="34" xr10:uidLastSave="{EF46E365-0DEC-4F34-AA55-6B54E03D1637}"/>
  <bookViews>
    <workbookView xWindow="-15" yWindow="1125" windowWidth="9015" windowHeight="1485" tabRatio="937" xr2:uid="{00000000-000D-0000-FFFF-FFFF00000000}"/>
  </bookViews>
  <sheets>
    <sheet name="Cover" sheetId="21" r:id="rId1"/>
    <sheet name="Introduction" sheetId="35" r:id="rId2"/>
    <sheet name="User Guide" sheetId="34" r:id="rId3"/>
    <sheet name="Approval Gateways" sheetId="23" r:id="rId4"/>
    <sheet name="1 - Contact Log" sheetId="8" r:id="rId5"/>
    <sheet name="2 - Supplier Information " sheetId="2" r:id="rId6"/>
    <sheet name="3 - End User Organisation " sheetId="29" r:id="rId7"/>
    <sheet name="4 - Topology" sheetId="17" r:id="rId8"/>
    <sheet name="5 - Architecture" sheetId="11" r:id="rId9"/>
    <sheet name="6 - IG and Security" sheetId="52" r:id="rId10"/>
    <sheet name="7 - Clinical Safety" sheetId="53" r:id="rId11"/>
    <sheet name="8 - Service " sheetId="31" r:id="rId12"/>
    <sheet name="9 - e-RS API Overarching reqs" sheetId="54" r:id="rId13"/>
    <sheet name="9.1 - NHS e-RS Session APIs " sheetId="49" r:id="rId14"/>
    <sheet name="9.2 - NHS e-RS Ref Data APIs" sheetId="50" r:id="rId15"/>
    <sheet name="9.3 - NHS e-RS CRI APIs" sheetId="51" r:id="rId16"/>
    <sheet name="NHS Digital Assessement" sheetId="32" r:id="rId17"/>
    <sheet name="Lists" sheetId="33"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xlnm._FilterDatabase" localSheetId="1" hidden="1">Introduction!#REF!</definedName>
    <definedName name="_ftn1" localSheetId="12">'9 - e-RS API Overarching reqs'!#REF!</definedName>
    <definedName name="_ftn1" localSheetId="13">'9.1 - NHS e-RS Session APIs '!#REF!</definedName>
    <definedName name="_ftn1" localSheetId="14">'9.2 - NHS e-RS Ref Data APIs'!#REF!</definedName>
    <definedName name="_ftn1" localSheetId="15">'9.3 - NHS e-RS CRI APIs'!#REF!</definedName>
    <definedName name="_ftnref1" localSheetId="12">'9 - e-RS API Overarching reqs'!$C$7</definedName>
    <definedName name="_ftnref1" localSheetId="13">'9.1 - NHS e-RS Session APIs '!$C$7</definedName>
    <definedName name="_ftnref1" localSheetId="14">'9.2 - NHS e-RS Ref Data APIs'!$C$7</definedName>
    <definedName name="_ftnref1" localSheetId="15">'9.3 - NHS e-RS CRI APIs'!$C$7</definedName>
    <definedName name="_Toc456344471" localSheetId="3">'Approval Gateways'!#REF!</definedName>
    <definedName name="_Toc456344472" localSheetId="3">'Approval Gateways'!#REF!</definedName>
    <definedName name="_Toc456344473" localSheetId="3">'Approval Gateways'!#REF!</definedName>
    <definedName name="AccessMethod" localSheetId="9">[1]Lists!$B$66:$B$73</definedName>
    <definedName name="AccessMethod" localSheetId="10">[2]Lists!$B$66:$B$73</definedName>
    <definedName name="AccessMethod" localSheetId="12">[3]Lists!$B$52:$B$59</definedName>
    <definedName name="AccessMethod" localSheetId="13">[3]Lists!$B$52:$B$59</definedName>
    <definedName name="AccessMethod" localSheetId="14">[3]Lists!$B$52:$B$59</definedName>
    <definedName name="AccessMethod" localSheetId="15">[3]Lists!$B$52:$B$59</definedName>
    <definedName name="AccessMethod" localSheetId="1">[4]Lists!$B$52:$B$59</definedName>
    <definedName name="AccessMethod" localSheetId="2">[4]Lists!$B$52:$B$59</definedName>
    <definedName name="AccessMethod">Lists!$B$66:$B$73</definedName>
    <definedName name="Approval" localSheetId="9">[1]Lists!$B$109:$B$110</definedName>
    <definedName name="Approval" localSheetId="10">[2]Lists!$B$109:$B$110</definedName>
    <definedName name="Approval" localSheetId="12">[3]Lists!$B$95:$B$96</definedName>
    <definedName name="Approval" localSheetId="13">[3]Lists!$B$95:$B$96</definedName>
    <definedName name="Approval" localSheetId="14">[3]Lists!$B$95:$B$96</definedName>
    <definedName name="Approval" localSheetId="15">[3]Lists!$B$95:$B$96</definedName>
    <definedName name="Approval">Lists!$B$109:$B$110</definedName>
    <definedName name="Assessment" localSheetId="9">#REF!</definedName>
    <definedName name="Assessment" localSheetId="10">#REF!</definedName>
    <definedName name="Assessment" localSheetId="12">[5]Lists!$B$82:$B$85</definedName>
    <definedName name="Assessment" localSheetId="13">[5]Lists!$B$82:$B$85</definedName>
    <definedName name="Assessment" localSheetId="14">[5]Lists!$B$82:$B$85</definedName>
    <definedName name="Assessment" localSheetId="15">[5]Lists!$B$82:$B$85</definedName>
    <definedName name="Assessment">[4]Lists!$B$82:$B$85</definedName>
    <definedName name="Bundles" localSheetId="9">[6]Lists!$E$2:$E$27</definedName>
    <definedName name="Bundles" localSheetId="10">[7]Lists!$E$2:$E$27</definedName>
    <definedName name="Bundles">[8]Lists!$E$2:$E$27</definedName>
    <definedName name="Change" localSheetId="9">[6]Lists!$G$2:$G$5</definedName>
    <definedName name="Change" localSheetId="10">[7]Lists!$G$2:$G$5</definedName>
    <definedName name="Change">[8]Lists!$G$2:$G$5</definedName>
    <definedName name="Compliance_Level" localSheetId="9">#REF!</definedName>
    <definedName name="Compliance_Level" localSheetId="10">#REF!</definedName>
    <definedName name="Compliance_Level" localSheetId="12">#REF!</definedName>
    <definedName name="Compliance_Level" localSheetId="14">#REF!</definedName>
    <definedName name="Compliance_Level" localSheetId="15">#REF!</definedName>
    <definedName name="Compliance_Level">#REF!</definedName>
    <definedName name="ComplianceLevel">[9]Data!$A$3:$A$6</definedName>
    <definedName name="CompliantStatus">[10]Data!$A$3:$A$6</definedName>
    <definedName name="DMS" localSheetId="9">[6]Lists!$K$2:$K$9</definedName>
    <definedName name="DMS" localSheetId="10">[7]Lists!$K$2:$K$9</definedName>
    <definedName name="DMS">[8]Lists!$K$2:$K$9</definedName>
    <definedName name="EndUserOrgType">Lists!$B$41:$B$50</definedName>
    <definedName name="IGSoCResult" localSheetId="9">[1]Lists!$B$83:$B$86</definedName>
    <definedName name="IGSoCResult" localSheetId="12">[3]Lists!$B$69:$B$72</definedName>
    <definedName name="IGSoCResult" localSheetId="13">[3]Lists!$B$69:$B$72</definedName>
    <definedName name="IGSoCResult" localSheetId="14">[3]Lists!$B$69:$B$72</definedName>
    <definedName name="IGSoCResult" localSheetId="15">[3]Lists!$B$69:$B$72</definedName>
    <definedName name="IGSoCResult" localSheetId="1">[4]Lists!$B$69:$B$72</definedName>
    <definedName name="IGSoCResult" localSheetId="2">[4]Lists!$B$69:$B$72</definedName>
    <definedName name="IGSoCResult">Lists!$B$83:$B$86</definedName>
    <definedName name="IGTResult" localSheetId="9">[1]Lists!$B$76:$B$80</definedName>
    <definedName name="IGTResult" localSheetId="10">[2]Lists!$B$76:$B$80</definedName>
    <definedName name="IGTResult" localSheetId="12">[3]Lists!$B$62:$B$66</definedName>
    <definedName name="IGTResult" localSheetId="13">[3]Lists!$B$62:$B$66</definedName>
    <definedName name="IGTResult" localSheetId="14">[3]Lists!$B$62:$B$66</definedName>
    <definedName name="IGTResult" localSheetId="15">[3]Lists!$B$62:$B$66</definedName>
    <definedName name="IGTResult" localSheetId="1">[4]Lists!$B$62:$B$66</definedName>
    <definedName name="IGTResult" localSheetId="2">[4]Lists!$B$62:$B$66</definedName>
    <definedName name="IGTResult">Lists!$B$76:$B$80</definedName>
    <definedName name="ITK_SMSP" localSheetId="9">#REF!</definedName>
    <definedName name="ITK_SMSP" localSheetId="10">#REF!</definedName>
    <definedName name="ITK_SMSP" localSheetId="12">#REF!</definedName>
    <definedName name="ITK_SMSP" localSheetId="14">#REF!</definedName>
    <definedName name="ITK_SMSP" localSheetId="15">#REF!</definedName>
    <definedName name="ITK_SMSP">#REF!</definedName>
    <definedName name="Jurisdiction" localSheetId="9">[1]Lists!$B$89:$B$92</definedName>
    <definedName name="Jurisdiction" localSheetId="10">[2]Lists!$B$89:$B$92</definedName>
    <definedName name="Jurisdiction" localSheetId="12">[3]Lists!$B$75:$B$78</definedName>
    <definedName name="Jurisdiction" localSheetId="13">[3]Lists!$B$75:$B$78</definedName>
    <definedName name="Jurisdiction" localSheetId="14">[3]Lists!$B$75:$B$78</definedName>
    <definedName name="Jurisdiction" localSheetId="15">[3]Lists!$B$75:$B$78</definedName>
    <definedName name="Jurisdiction" localSheetId="1">[4]Lists!$B$75:$B$79</definedName>
    <definedName name="Jurisdiction" localSheetId="2">[4]Lists!$B$75:$B$79</definedName>
    <definedName name="Jurisdiction">Lists!$B$89:$B$92</definedName>
    <definedName name="NHSorNot" localSheetId="9">[1]Lists!$B$53:$B$56</definedName>
    <definedName name="NHSorNot" localSheetId="10">[2]Lists!$B$53:$B$56</definedName>
    <definedName name="NHSorNot" localSheetId="12">[3]Lists!$B$39:$B$42</definedName>
    <definedName name="NHSorNot" localSheetId="13">[3]Lists!$B$39:$B$42</definedName>
    <definedName name="NHSorNot" localSheetId="14">[3]Lists!$B$39:$B$42</definedName>
    <definedName name="NHSorNot" localSheetId="15">[3]Lists!$B$39:$B$42</definedName>
    <definedName name="NHSorNot" localSheetId="1">[4]Lists!$B$39:$B$42</definedName>
    <definedName name="NHSorNot" localSheetId="2">[4]Lists!$B$39:$B$42</definedName>
    <definedName name="NHSorNot">Lists!$B$53:$B$56</definedName>
    <definedName name="OrgType" localSheetId="9">[1]Lists!$B$14:$B$37</definedName>
    <definedName name="OrgType" localSheetId="12">[3]Lists!$B$12:$B$24</definedName>
    <definedName name="OrgType" localSheetId="13">[3]Lists!$B$12:$B$24</definedName>
    <definedName name="OrgType" localSheetId="14">[3]Lists!$B$12:$B$24</definedName>
    <definedName name="OrgType" localSheetId="15">[3]Lists!$B$12:$B$24</definedName>
    <definedName name="OrgType" localSheetId="1">[4]Lists!$B$12:$B$24</definedName>
    <definedName name="OrgType" localSheetId="2">[4]Lists!$B$12:$B$24</definedName>
    <definedName name="OrgType">Lists!#REF!</definedName>
    <definedName name="Programmes">[11]Data!$B$3:$B$25</definedName>
    <definedName name="RAG">Lists!$B$6:$B$11</definedName>
    <definedName name="Select" localSheetId="6">'3 - End User Organisation '!$E$61</definedName>
    <definedName name="Status" localSheetId="9">#REF!</definedName>
    <definedName name="Status" localSheetId="10">#REF!</definedName>
    <definedName name="Status">[12]Constants!$A$1:$A$4</definedName>
    <definedName name="System" localSheetId="9">[6]Lists!$A$2:$A$7</definedName>
    <definedName name="System" localSheetId="10">[7]Lists!$A$2:$A$7</definedName>
    <definedName name="System">[8]Lists!$A$2:$A$7</definedName>
    <definedName name="Testbench" localSheetId="9">[6]Lists!$M$2:$M$3</definedName>
    <definedName name="Testbench" localSheetId="10">[7]Lists!$M$2:$M$3</definedName>
    <definedName name="Testbench">[8]Lists!$M$2:$M$3</definedName>
    <definedName name="Tests_Dist_Env" localSheetId="6">'[8]Testcases Detailed'!#REF!</definedName>
    <definedName name="Tests_Dist_Env" localSheetId="12">'[8]Testcases Detailed'!#REF!</definedName>
    <definedName name="Tests_Dist_Env" localSheetId="13">'[8]Testcases Detailed'!#REF!</definedName>
    <definedName name="Tests_Dist_Env" localSheetId="14">'[8]Testcases Detailed'!#REF!</definedName>
    <definedName name="Tests_Dist_Env" localSheetId="15">'[8]Testcases Detailed'!#REF!</definedName>
    <definedName name="Tests_Dist_Env" localSheetId="3">'[8]Testcases Detailed'!#REF!</definedName>
    <definedName name="Tests_Dist_Env">'[8]Testcases Detailed'!#REF!</definedName>
    <definedName name="UsageOutcome" localSheetId="9">[1]Lists!$B$113:$B$117</definedName>
    <definedName name="UsageOutcome" localSheetId="10">[2]Lists!$B$113:$B$117</definedName>
    <definedName name="UsageOutcome" localSheetId="12">[3]Lists!$B$99:$B$103</definedName>
    <definedName name="UsageOutcome" localSheetId="13">[3]Lists!$B$99:$B$103</definedName>
    <definedName name="UsageOutcome" localSheetId="14">[3]Lists!$B$99:$B$103</definedName>
    <definedName name="UsageOutcome" localSheetId="15">[3]Lists!$B$99:$B$103</definedName>
    <definedName name="UsageOutcome">Lists!$B$113:$B$117</definedName>
    <definedName name="Yes" localSheetId="9">#REF!</definedName>
    <definedName name="Yes" localSheetId="10">#REF!</definedName>
    <definedName name="Yes">[12]Constants!$C$1:$C$65536</definedName>
    <definedName name="YesNo" localSheetId="9">[6]Lists!$I$2:$I$4</definedName>
    <definedName name="YesNo" localSheetId="10">[7]Lists!$I$2:$I$4</definedName>
    <definedName name="YesNo">[8]Lists!$I$2:$I$4</definedName>
  </definedNames>
  <calcPr calcId="179021"/>
</workbook>
</file>

<file path=xl/calcChain.xml><?xml version="1.0" encoding="utf-8"?>
<calcChain xmlns="http://schemas.openxmlformats.org/spreadsheetml/2006/main">
  <c r="B28" i="53" l="1"/>
  <c r="C22" i="53"/>
  <c r="B36" i="53" s="1"/>
  <c r="B34" i="53" l="1"/>
  <c r="B26" i="53"/>
  <c r="B35" i="53"/>
  <c r="B37" i="53"/>
  <c r="B27" i="53"/>
  <c r="B84" i="52" l="1"/>
  <c r="B83" i="52"/>
  <c r="H48" i="52"/>
  <c r="F48" i="52"/>
  <c r="H44" i="52" s="1"/>
  <c r="H46" i="52"/>
  <c r="F46" i="52"/>
  <c r="F44" i="52"/>
  <c r="H37" i="52"/>
  <c r="F37" i="52"/>
  <c r="H25" i="52"/>
  <c r="F25" i="52"/>
  <c r="H22" i="52"/>
  <c r="F22" i="52"/>
  <c r="B77" i="52" l="1"/>
  <c r="F80" i="32" l="1"/>
  <c r="F81" i="32"/>
  <c r="F82" i="32"/>
  <c r="F83" i="32"/>
  <c r="F84" i="32"/>
  <c r="F85" i="32"/>
  <c r="F79" i="32"/>
  <c r="F75" i="32"/>
  <c r="F76" i="32"/>
  <c r="F77" i="32"/>
  <c r="F74" i="32"/>
  <c r="F59" i="32"/>
  <c r="F60" i="32"/>
  <c r="F61" i="32"/>
  <c r="F62" i="32"/>
  <c r="F63" i="32"/>
  <c r="F64" i="32"/>
  <c r="F65" i="32"/>
  <c r="F66" i="32"/>
  <c r="F67" i="32"/>
  <c r="F68" i="32"/>
  <c r="F69" i="32"/>
  <c r="F70" i="32"/>
  <c r="F71" i="32"/>
  <c r="F72" i="32"/>
  <c r="F58" i="32"/>
  <c r="F53" i="32"/>
  <c r="F54" i="32"/>
  <c r="F55" i="32"/>
  <c r="F56" i="32"/>
  <c r="F52" i="32"/>
  <c r="F49" i="32"/>
  <c r="F50" i="32"/>
  <c r="F48" i="32"/>
  <c r="F42" i="32"/>
  <c r="F43" i="32"/>
  <c r="F44" i="32"/>
  <c r="F45" i="32"/>
  <c r="F46" i="32"/>
  <c r="F41" i="32"/>
  <c r="F35" i="32"/>
  <c r="F36" i="32"/>
  <c r="F37" i="32"/>
  <c r="F38" i="32"/>
  <c r="F39" i="32"/>
  <c r="F34" i="32"/>
  <c r="F32" i="32"/>
  <c r="F30" i="32"/>
  <c r="F29" i="32"/>
  <c r="F28" i="32"/>
  <c r="F26" i="32"/>
  <c r="F25" i="32"/>
  <c r="F24" i="32"/>
  <c r="F22" i="32"/>
  <c r="F21" i="32"/>
  <c r="F8" i="32"/>
  <c r="F9" i="32"/>
  <c r="F10" i="32"/>
  <c r="F11" i="32"/>
  <c r="F12" i="32"/>
  <c r="F13" i="32"/>
  <c r="F14" i="32"/>
  <c r="F15" i="32"/>
  <c r="F16" i="32"/>
  <c r="F17" i="32"/>
  <c r="F18" i="32"/>
  <c r="F19" i="32"/>
  <c r="F7" i="32"/>
  <c r="C77" i="32"/>
  <c r="C76" i="32"/>
  <c r="C75" i="32"/>
  <c r="C74" i="32"/>
  <c r="C71" i="32"/>
  <c r="C69" i="32"/>
  <c r="C66" i="32"/>
  <c r="C62" i="32"/>
  <c r="C61" i="32"/>
  <c r="C60" i="32"/>
  <c r="C59" i="32"/>
  <c r="C50" i="32"/>
  <c r="C39" i="32"/>
  <c r="C37" i="32"/>
  <c r="C35" i="32"/>
  <c r="C30" i="32"/>
  <c r="C29" i="32"/>
  <c r="C28" i="32"/>
  <c r="C26" i="32"/>
  <c r="C25" i="32"/>
  <c r="C24" i="32"/>
  <c r="C19" i="32"/>
  <c r="C16" i="32"/>
  <c r="C15" i="32"/>
  <c r="C14" i="32"/>
  <c r="C7" i="32"/>
</calcChain>
</file>

<file path=xl/sharedStrings.xml><?xml version="1.0" encoding="utf-8"?>
<sst xmlns="http://schemas.openxmlformats.org/spreadsheetml/2006/main" count="1909" uniqueCount="1112">
  <si>
    <t>First of Type</t>
  </si>
  <si>
    <t>Item</t>
  </si>
  <si>
    <t>Response</t>
  </si>
  <si>
    <t>Guidance</t>
  </si>
  <si>
    <t>Date</t>
  </si>
  <si>
    <t>Product</t>
  </si>
  <si>
    <t>Supplier</t>
  </si>
  <si>
    <t>Category</t>
  </si>
  <si>
    <t>Audit</t>
  </si>
  <si>
    <t>Info</t>
  </si>
  <si>
    <t>Type</t>
  </si>
  <si>
    <t>Name</t>
  </si>
  <si>
    <t>Email</t>
  </si>
  <si>
    <t>Telno</t>
  </si>
  <si>
    <t>Project Manager</t>
  </si>
  <si>
    <t>Job Title</t>
  </si>
  <si>
    <t>Other Project Team Members</t>
  </si>
  <si>
    <t>Other Stakeholders</t>
  </si>
  <si>
    <t>Other contact details</t>
  </si>
  <si>
    <t>User representative(s)</t>
  </si>
  <si>
    <t xml:space="preserve">Other key ICT contacts </t>
  </si>
  <si>
    <t>ICT Manager(s)</t>
  </si>
  <si>
    <t>SIRO(s)</t>
  </si>
  <si>
    <t>Clinical Safety Officer(s)</t>
  </si>
  <si>
    <t>Version and configuration details</t>
  </si>
  <si>
    <t>Other Supplier 1</t>
  </si>
  <si>
    <t>Repeat and add other suppliers as required</t>
  </si>
  <si>
    <t>Project Board Executive</t>
  </si>
  <si>
    <t>Category / Requirement</t>
  </si>
  <si>
    <t>Detail</t>
  </si>
  <si>
    <t>N/A</t>
  </si>
  <si>
    <t>Technical Contact</t>
  </si>
  <si>
    <t>Executive Sponsor</t>
  </si>
  <si>
    <t>Other Supplier's Stakeholders</t>
  </si>
  <si>
    <t>Supplier Project Manager</t>
  </si>
  <si>
    <t>Supplier Technical</t>
  </si>
  <si>
    <t>Supplier Executive Sponsor</t>
  </si>
  <si>
    <t>Additional Information Required</t>
  </si>
  <si>
    <t>Additional Stakeholder Involvement</t>
  </si>
  <si>
    <t>IT Operations Planning</t>
  </si>
  <si>
    <t>Data Centre Resilience and Manageability</t>
  </si>
  <si>
    <r>
      <t xml:space="preserve">Ensuring that the Go Live process is adequately planned, including contingency planning. </t>
    </r>
    <r>
      <rPr>
        <i/>
        <sz val="10"/>
        <rFont val="Arial"/>
        <family val="2"/>
      </rPr>
      <t xml:space="preserve">
Topics to cover include:
 - Cutover and Fallback
 - Installation and Configuration
 - Network worthiness
 - Data Migration</t>
    </r>
  </si>
  <si>
    <t>Operational Checks</t>
  </si>
  <si>
    <t>End-to-End Performance Design Review</t>
  </si>
  <si>
    <r>
      <t>Ensuring that the solution is performant under the anticipated usage load.</t>
    </r>
    <r>
      <rPr>
        <i/>
        <sz val="10"/>
        <rFont val="Arial"/>
        <family val="2"/>
      </rPr>
      <t xml:space="preserve">
Topics to cover include:
 - Estimated usage volumetrics 
 - Service Levels required
 - End-to-end performance implications of transactions via the new interface.
 - Volume and Performance (V&amp;P) testing and / or performance design review</t>
    </r>
  </si>
  <si>
    <t>Integration Architecture</t>
  </si>
  <si>
    <t>Interface Change Planning</t>
  </si>
  <si>
    <t>Information Architecture</t>
  </si>
  <si>
    <r>
      <t xml:space="preserve">Ensuring that the solution supports data quality - and in particular that the new interface does not propagate low quality or misleading data between systems. </t>
    </r>
    <r>
      <rPr>
        <i/>
        <sz val="10"/>
        <rFont val="Arial"/>
        <family val="2"/>
      </rPr>
      <t xml:space="preserve">
Topics to cover include:
 - Message validation (The approach to technical message validation - specifically how sending systems ensure that generated messages are valid)
 - Data content quality (The mechanisms in place to ensure that data passing via the new interface is complete, consistent, timely and accurate)
 - Data Concurrency (Ensuring that data made available via the new interface is kept up-to-date, and that updates of "stale" data are not able to corrupt upstream system)</t>
    </r>
  </si>
  <si>
    <t>Use of Data Standards</t>
  </si>
  <si>
    <t>Clinical Safety</t>
  </si>
  <si>
    <t>Technical Clinical Safety Review</t>
  </si>
  <si>
    <t>Control</t>
  </si>
  <si>
    <t>Additional Notes / References</t>
  </si>
  <si>
    <t>Business Scenario(s)</t>
  </si>
  <si>
    <t>Action</t>
  </si>
  <si>
    <t>Demographic Query</t>
  </si>
  <si>
    <t>Demographic Cross Organisation</t>
  </si>
  <si>
    <t>Process Controls</t>
  </si>
  <si>
    <t>These Process Controls are always relevant</t>
  </si>
  <si>
    <t>Information Security Management System (ISMS)</t>
  </si>
  <si>
    <t>Technical Controls</t>
  </si>
  <si>
    <t>These Technical Controls are always relevant</t>
  </si>
  <si>
    <t>Secure Communications</t>
  </si>
  <si>
    <t>Storage</t>
  </si>
  <si>
    <t>Time Stamping</t>
  </si>
  <si>
    <t>Network Access</t>
  </si>
  <si>
    <t>Workstation Access</t>
  </si>
  <si>
    <t>Content Commitment</t>
  </si>
  <si>
    <r>
      <t xml:space="preserve">Are Digital Signatures used where necessary to sign content and / or authenticate the identity of a sender? </t>
    </r>
    <r>
      <rPr>
        <i/>
        <sz val="10"/>
        <rFont val="Arial"/>
        <family val="2"/>
      </rPr>
      <t xml:space="preserve">
This may be not applicable, in which case leave blank and note as "Not applicable" in the Additional Notes column</t>
    </r>
  </si>
  <si>
    <t>Security Testing</t>
  </si>
  <si>
    <t>IG Controls (Baseline)</t>
  </si>
  <si>
    <t>These Baseline IG controls are always relevant</t>
  </si>
  <si>
    <t>Authentication</t>
  </si>
  <si>
    <t>Role Based Access Control (RBAC)</t>
  </si>
  <si>
    <t>Data Retention</t>
  </si>
  <si>
    <t>End-to-End Information Flows</t>
  </si>
  <si>
    <t>This section looks at the overall end-to-end information flows and examines the potential for data leakage or data integrity issues as a result of implementing the new interface</t>
  </si>
  <si>
    <t>Data Leakage Issues?</t>
  </si>
  <si>
    <t>Data Integrity Issues?</t>
  </si>
  <si>
    <t>External Impacts</t>
  </si>
  <si>
    <t>Are there any potential implications or risks of this work for external organisations?</t>
  </si>
  <si>
    <t>Could this interface potentially have an impact on Spine data?</t>
  </si>
  <si>
    <t>Clinical Safety Signoff Level</t>
  </si>
  <si>
    <t>Client System Details</t>
  </si>
  <si>
    <t>Title</t>
  </si>
  <si>
    <t>Description</t>
  </si>
  <si>
    <t>Version</t>
  </si>
  <si>
    <t>Status</t>
  </si>
  <si>
    <t>Document History</t>
  </si>
  <si>
    <t>This section provides a reference list of stakeholders who MAY need to be contacted, as an aid to building a virtual project team.</t>
  </si>
  <si>
    <t>It allows specific contact details to be recorded for those roles which are relevant - both for day-to-day practical purposes, and as an audit trail of those involved.</t>
  </si>
  <si>
    <t>(Note that there may be multiple individuals for some stakeholder roles, and extra lines should be inserted as necessary).</t>
  </si>
  <si>
    <t>This section examines the system architecture to ensure that it is fit for purpose.</t>
  </si>
  <si>
    <t>The intention is for this spreadsheet to act as a checklist and cross-reference to ensure that all necessary points are covered in more detailed technical documentation.</t>
  </si>
  <si>
    <t>This section confirms the Information Governance (IG) controls required, and the mechanisms for implementation of each.</t>
  </si>
  <si>
    <t>The emphasis is on highlighting the business requirement for a particular control, rather than mandating that a particular technical mechanism be used.</t>
  </si>
  <si>
    <t>For each IG control a number of recognised technical implementation mechanisms are listed, and use of these pre-established mechanisms can accelerate implementation.</t>
  </si>
  <si>
    <t>This section confirms actions required to mitigate Clinical Safety risks.</t>
  </si>
  <si>
    <t>ODS Code</t>
  </si>
  <si>
    <t>Client Interface Overview</t>
  </si>
  <si>
    <t>Compliance</t>
  </si>
  <si>
    <t>N</t>
  </si>
  <si>
    <t>Select</t>
  </si>
  <si>
    <t>Purpose</t>
  </si>
  <si>
    <t>Other Health Organisations impacted?</t>
  </si>
  <si>
    <t>Actioned By</t>
  </si>
  <si>
    <t>If the analysis of End-to-End Information Flows above has identified further systems downstream of the new interface itself, indicate the nature of these further data flows
(This has implications for the significance of any data leakage or data integrity issues identified)</t>
  </si>
  <si>
    <t>CS-01</t>
  </si>
  <si>
    <t>CS-02</t>
  </si>
  <si>
    <t>IO-01</t>
  </si>
  <si>
    <t>IO-02</t>
  </si>
  <si>
    <t>IO-03</t>
  </si>
  <si>
    <t>IO-04</t>
  </si>
  <si>
    <t>IA-01</t>
  </si>
  <si>
    <t>IA-02</t>
  </si>
  <si>
    <t>IN-01</t>
  </si>
  <si>
    <t>IN-02</t>
  </si>
  <si>
    <t>CL-01</t>
  </si>
  <si>
    <r>
      <t xml:space="preserve">Ensuring that an appropriate integration architecture is in place.
</t>
    </r>
    <r>
      <rPr>
        <i/>
        <sz val="10"/>
        <rFont val="Arial"/>
        <family val="2"/>
      </rPr>
      <t>Topics to cover include:
 - Use of integration middleware (e.g. Trust Integration Engine, Toolkit Middleware)
 - Interface usage (Can existing interfaces be used and/or are any new interfaces or messages needed?)
 - Adapters (Consideration of any new adapters that may be needed to convert between data formats)
 - End-to-End Reliability (e.g.  acknowledgements, retries, transactionality)
 - Sequencing (Mechanisms used to manage business and technical level sequencing and orchestration of messages)
 - Backwards and Forwards compatibility (The technical approach to message versioning, and the approach to handling potential changes in the message definitions)</t>
    </r>
  </si>
  <si>
    <r>
      <t xml:space="preserve">Ensuring that consideration is given to hosting the solution with an appropriate level of resilience and reliability. 
</t>
    </r>
    <r>
      <rPr>
        <i/>
        <sz val="10"/>
        <rFont val="Arial"/>
        <family val="2"/>
      </rPr>
      <t>Topics to cover include:
 - Resilience / Failover
      - Identification of any single points of failure
      - Load balancing design and failure scenarios
 - Backup and Recovery
 - Disaster Recovery
 - Alerting and Monitoring</t>
    </r>
  </si>
  <si>
    <t xml:space="preserve">…...on behalf of the Client Supplier </t>
  </si>
  <si>
    <t>Role</t>
  </si>
  <si>
    <t>Approval Date</t>
  </si>
  <si>
    <t>Organisation</t>
  </si>
  <si>
    <t>Other individuals as required</t>
  </si>
  <si>
    <t>Deployment Topology A</t>
  </si>
  <si>
    <t>Deployment Topology B</t>
  </si>
  <si>
    <r>
      <t xml:space="preserve">Ensuring that the processes and procedures in place to make sure that the interface can be maintained and kept up-to-date. </t>
    </r>
    <r>
      <rPr>
        <i/>
        <sz val="10"/>
        <rFont val="Arial"/>
        <family val="2"/>
      </rPr>
      <t xml:space="preserve">
For example, what would be the impact of a change to an upstream system, and how would this be notified and managed? This is likely to include regression testing</t>
    </r>
  </si>
  <si>
    <r>
      <t>Ensuring that the technical aspects of the solution provide adequate support for clinical safety</t>
    </r>
    <r>
      <rPr>
        <i/>
        <sz val="10"/>
        <rFont val="Arial"/>
        <family val="2"/>
      </rPr>
      <t xml:space="preserve">
Topics to cover include:
- What is the impact on care or provision of clinical of any integration layer becoming unavailable?
- What is the impact of a transactional failure, or a failure of a single request in a sequence of interactions ? 
- Are there any implications for “chains of systems” – such that changes to one system have clinical safety implications for other systems with which it is integrated?
- How are users informed of a failure so that they can react accordingly ?
- How are applications informed of a failure to that they can support their users, and leave their systems in a safe, stable state ?
- How are failures logged so that operations staff can understand what went wrong, and react accordingly ?</t>
    </r>
  </si>
  <si>
    <t>Richard Dobson</t>
  </si>
  <si>
    <t>Medical Device?</t>
  </si>
  <si>
    <t>Updating Spine?</t>
  </si>
  <si>
    <t>System Function? Is there a requirement on Clinical Safety?</t>
  </si>
  <si>
    <t>Safety Issues?</t>
  </si>
  <si>
    <t>Safety Compliance</t>
  </si>
  <si>
    <t>Data Usage</t>
  </si>
  <si>
    <t>Data Storage</t>
  </si>
  <si>
    <t>Organisation Type</t>
  </si>
  <si>
    <t>Date Started</t>
  </si>
  <si>
    <t>Date Published</t>
  </si>
  <si>
    <t>This details the actual use and physical storage of the data</t>
  </si>
  <si>
    <t>Approved/Rejected</t>
  </si>
  <si>
    <t>Reason</t>
  </si>
  <si>
    <t>Actual Data User Organisation</t>
  </si>
  <si>
    <t>Approval/Rejection</t>
  </si>
  <si>
    <t>Area</t>
  </si>
  <si>
    <t xml:space="preserve"> Date</t>
  </si>
  <si>
    <t>Outcome of Usage and Settings Statement</t>
  </si>
  <si>
    <t>Not Complete</t>
  </si>
  <si>
    <t>NHS Digital Approver</t>
  </si>
  <si>
    <t>NHS Digital Stakeholders</t>
  </si>
  <si>
    <t>NHS Digital Clinical Safety Group contact</t>
  </si>
  <si>
    <t>NHS Digital Release Manager</t>
  </si>
  <si>
    <t>Ensuring that the solution makes appropriate use of all relevant data standards.
Topics to cover include:
 - Use of NHS Digital Data Standards including:
     • SNOMED – for reference terminology
     • NHS Data Dictionary – for administrative codes
     • ICD-10 and OPCS – for reporting
 - Reasons for any differences from the above. 
 - Does the project represent an opportunity to migrate towards these NHS Digital data standards?
 - Data Mappings (Are any mappings between different data standards required? If yes, indicate what these mappings are - and confirm that it is both possible and clinically safe to perform the translation)</t>
  </si>
  <si>
    <t>Downstream Issue Business Scenario(s)</t>
  </si>
  <si>
    <t>Reviewers</t>
  </si>
  <si>
    <t>This document must be reviewed by the following people:</t>
  </si>
  <si>
    <t>Reviewer name</t>
  </si>
  <si>
    <t>Title / Responsibility</t>
  </si>
  <si>
    <t>Approved by</t>
  </si>
  <si>
    <t xml:space="preserve">This document must be approved by the following people: </t>
  </si>
  <si>
    <t>Mike Anderson</t>
  </si>
  <si>
    <t>Information Governance Subject Matter Expert</t>
  </si>
  <si>
    <t>Professional Services - Safety Engineer</t>
  </si>
  <si>
    <t>Nicholas Apperley</t>
  </si>
  <si>
    <t>Phase 1A - Usage and Settings - Approved by NHS Digital</t>
  </si>
  <si>
    <t xml:space="preserve">NHS Digital </t>
  </si>
  <si>
    <t>SR-16</t>
  </si>
  <si>
    <t>SR-15</t>
  </si>
  <si>
    <t>SR-14</t>
  </si>
  <si>
    <t>SR-13</t>
  </si>
  <si>
    <t>SR-12</t>
  </si>
  <si>
    <t>Incident Management</t>
  </si>
  <si>
    <t>SR-11</t>
  </si>
  <si>
    <t>SR-10</t>
  </si>
  <si>
    <t>SR-09</t>
  </si>
  <si>
    <t>SR-08</t>
  </si>
  <si>
    <t>SR-07</t>
  </si>
  <si>
    <t>SR-06</t>
  </si>
  <si>
    <t>SR-05</t>
  </si>
  <si>
    <t>Support Hours</t>
  </si>
  <si>
    <t>SR-04</t>
  </si>
  <si>
    <t>SR-03</t>
  </si>
  <si>
    <t>SR-02</t>
  </si>
  <si>
    <t>SR-01</t>
  </si>
  <si>
    <t>Evidence</t>
  </si>
  <si>
    <t>Activity</t>
  </si>
  <si>
    <t>Submitted information will be recorded by the NHS Digital Service Management team.</t>
  </si>
  <si>
    <t>Health or Social Care Organisation Details</t>
  </si>
  <si>
    <t>Organisation Name</t>
  </si>
  <si>
    <t>Postal Address</t>
  </si>
  <si>
    <t>Postcode</t>
  </si>
  <si>
    <t>Email Address</t>
  </si>
  <si>
    <t>Telephone</t>
  </si>
  <si>
    <t>Data Protection Act Information</t>
  </si>
  <si>
    <t>Data Protection Act Registration details</t>
  </si>
  <si>
    <t>Reference</t>
  </si>
  <si>
    <t>This may reference the former HSCIC.</t>
  </si>
  <si>
    <t>Expiry Date</t>
  </si>
  <si>
    <t>Local Data Sharing Agreements</t>
  </si>
  <si>
    <t>For multiple local organisations</t>
  </si>
  <si>
    <t>PDS Data and Access Method</t>
  </si>
  <si>
    <t>PDS data already held</t>
  </si>
  <si>
    <t>Current PDS access method</t>
  </si>
  <si>
    <t>If appropriate.  Select from list.</t>
  </si>
  <si>
    <t>PDS data requested</t>
  </si>
  <si>
    <t>Requested PDS access method</t>
  </si>
  <si>
    <t>Select from list.</t>
  </si>
  <si>
    <t>Application provider name</t>
  </si>
  <si>
    <t>Request Details</t>
  </si>
  <si>
    <t>Processing Objectives and Purpose</t>
  </si>
  <si>
    <t>Summary information - abstract of the "Method" detail below.</t>
  </si>
  <si>
    <t>Context Diagram</t>
  </si>
  <si>
    <t>Describing the player organisations, the data flows between them and the underlying technical architecture.  Embed a PDF of a PowerPoint or Visio diagram.</t>
  </si>
  <si>
    <t>Method:  Business Processes</t>
  </si>
  <si>
    <t>Method:  System Processes</t>
  </si>
  <si>
    <t>With reference to the Technical Architecture.</t>
  </si>
  <si>
    <t>Outputs</t>
  </si>
  <si>
    <t>In Business Process terms.</t>
  </si>
  <si>
    <t>Benefits</t>
  </si>
  <si>
    <t>User roles</t>
  </si>
  <si>
    <t>Target date for implementation</t>
  </si>
  <si>
    <t>Legal Basis</t>
  </si>
  <si>
    <t>Public bodies - the Statutory Functions</t>
  </si>
  <si>
    <t>Highlighting those relevant to this request.  Embed PDF document.</t>
  </si>
  <si>
    <t>Legal Basis for data release</t>
  </si>
  <si>
    <t>If known at this stage.  Embed PDF document.</t>
  </si>
  <si>
    <t>Health and Social Care Act 2012 ref.</t>
  </si>
  <si>
    <t>Section, etc.</t>
  </si>
  <si>
    <t>Legal Basis for data receipt and use</t>
  </si>
  <si>
    <t>Security and IG Assurance</t>
  </si>
  <si>
    <t>Current IG Toolkit (IGT) Version</t>
  </si>
  <si>
    <t>The score quoted below should be using the latest IGT version.</t>
  </si>
  <si>
    <t>Current IG Toolkit (IGT) Score</t>
  </si>
  <si>
    <t>Date of the above</t>
  </si>
  <si>
    <t>ISO 27001 Certification Details</t>
  </si>
  <si>
    <t>Security Policy Information</t>
  </si>
  <si>
    <t>Data Centre Location(s) - Main</t>
  </si>
  <si>
    <t>Full address.</t>
  </si>
  <si>
    <t>Jurisdiction</t>
  </si>
  <si>
    <t>Data Centre Location(s) - Backup</t>
  </si>
  <si>
    <t>IGSoC organisation type - select from list.</t>
  </si>
  <si>
    <t>Date started IGSoC.</t>
  </si>
  <si>
    <t>Date IGSoC was published.</t>
  </si>
  <si>
    <t>Self-assessed Grade</t>
  </si>
  <si>
    <t>Third Party Supplier Details</t>
  </si>
  <si>
    <t>Product(s)</t>
  </si>
  <si>
    <t>The product name(s).  Refer to Context Diagram and Technical Architecture.</t>
  </si>
  <si>
    <t>Supplier(s)</t>
  </si>
  <si>
    <t>Where known and relevant, provide any further details about the product configuration (eg, licensed modules, relevant parameter settings. etc).</t>
  </si>
  <si>
    <t>Service aggregation information</t>
  </si>
  <si>
    <t>Q5.5 As the client, is there:
a) a Clinical Safety Officer or suitably trained and experienced clinicians
or
b) a Social Care Professional, registered by the General Social Care Council.
who has signed off the system and interface?</t>
  </si>
  <si>
    <t>CS-055</t>
  </si>
  <si>
    <t>Q5.4 As the client, is there a formal Safety Case and incorporating Hazard log?</t>
  </si>
  <si>
    <t>CS-054</t>
  </si>
  <si>
    <t>Q5.3 As the client, have you conducted a formal Risk Assessment and identified Clinical Safety Hazards in accordance with SCCI0129 / 0160?</t>
  </si>
  <si>
    <t>CS-053</t>
  </si>
  <si>
    <t>CS-051</t>
  </si>
  <si>
    <t>CS-04</t>
  </si>
  <si>
    <t>CS-034</t>
  </si>
  <si>
    <t>CS-033</t>
  </si>
  <si>
    <t>CS-032</t>
  </si>
  <si>
    <t>CS-031</t>
  </si>
  <si>
    <t>Matt Wyatt</t>
  </si>
  <si>
    <t>Security Subject Matter Expert</t>
  </si>
  <si>
    <t>If the Go-Live will be phased then anticipated dates and timeframes for the service to be introduced with end users.</t>
  </si>
  <si>
    <t>Escalation Contacts (all relevant levels)</t>
  </si>
  <si>
    <t>Escalation and Complaints Process</t>
  </si>
  <si>
    <t>Operational contact numbers</t>
  </si>
  <si>
    <t>High Severity Service Incident Manager</t>
  </si>
  <si>
    <t>Incident Severity Levels</t>
  </si>
  <si>
    <t>Out of hours contact number
(state if same as above)</t>
  </si>
  <si>
    <t>This section ensures the correct operational processes are in place.</t>
  </si>
  <si>
    <t xml:space="preserve">Q3.1: Is the System integrating with other systems (e.g. a parent System, examples may include a patient administration system or prescribing system)?
Output: If the answer is ‘Yes’, further safety assurance may be required in accordance with SCCI0129 / SCCI0160.
</t>
  </si>
  <si>
    <t xml:space="preserve">Q3.2 Is the system used solely to automate general office functions to assist in payments and billing etc.?
</t>
  </si>
  <si>
    <t>Q3.3 Is the System a transactional one (e.g. Used to book, amend and cancel appointments or to issue a prescription or repeat medication)? 
Output: If the answer is ‘Yes’, further safety assurance may be required.</t>
  </si>
  <si>
    <t xml:space="preserve">Q3.4 Is this a calculation and / or monitoring System (e.g. recording patient Clinical Information), which is used to record, track and/or maintain health for ongoing Clinical support? 
Output: If the answer is ‘Yes’, further safety assurance may be required in accordance. 
</t>
  </si>
  <si>
    <t xml:space="preserve">Q5.2 In applying the questions set out in Q2 through Q3, does the output recommend further safety assurance as required under SCCI0129 or 0160?
</t>
  </si>
  <si>
    <r>
      <t xml:space="preserve">See Clinical Risk Management standards and implementation guidance documents for details
</t>
    </r>
    <r>
      <rPr>
        <i/>
        <u/>
        <sz val="10"/>
        <color indexed="8"/>
        <rFont val="Arial"/>
        <family val="2"/>
      </rPr>
      <t>http://systems.digital.nhs.uk/clinsafety</t>
    </r>
  </si>
  <si>
    <t>Andy Dickinson</t>
  </si>
  <si>
    <t>System Usage</t>
  </si>
  <si>
    <t xml:space="preserve">System Setting  </t>
  </si>
  <si>
    <t>Other key End User Organisation ICT contacts - e.g. for architecture / design, operations etc.</t>
  </si>
  <si>
    <t>Step 1 - Contacts Log</t>
  </si>
  <si>
    <t>Step 4 - Please Select the Topology which matches the Deployment</t>
  </si>
  <si>
    <t xml:space="preserve">…...on behalf of the End User Organisation </t>
  </si>
  <si>
    <t>SIRO - This IG assessment must be submitted to the End User Organisation's Senior Information Risk Owner for sign-off</t>
  </si>
  <si>
    <t>Step 7 - Clinical Safety</t>
  </si>
  <si>
    <t>…...on behalf of the End User Organisation</t>
  </si>
  <si>
    <t>CS-052</t>
  </si>
  <si>
    <t>Cat.</t>
  </si>
  <si>
    <t>Date / List / Code</t>
  </si>
  <si>
    <t>Response text - or code or list and explanatory text</t>
  </si>
  <si>
    <t>Assess</t>
  </si>
  <si>
    <t>NHS Digital Contact Centre Reference</t>
  </si>
  <si>
    <t>NYA</t>
  </si>
  <si>
    <t>NHS or not</t>
  </si>
  <si>
    <t>Data Controller(s)</t>
  </si>
  <si>
    <t>Data Processor(s)</t>
  </si>
  <si>
    <t>Date this form first Submitted</t>
  </si>
  <si>
    <t>Subsequent dates can be in the "Response" column.</t>
  </si>
  <si>
    <t>Existing Data Sharing Framework Contract</t>
  </si>
  <si>
    <t>If none existing, one will need to be raised</t>
  </si>
  <si>
    <t>Date of Signature by NHS Digital</t>
  </si>
  <si>
    <t>Existing Data Sharing Agreement</t>
  </si>
  <si>
    <t>If more than one - additional information in "Response".</t>
  </si>
  <si>
    <t>If appropriate.  List data items.</t>
  </si>
  <si>
    <t>NYK</t>
  </si>
  <si>
    <t>List data items.</t>
  </si>
  <si>
    <t>Registration Authority (RA) and ODS code</t>
  </si>
  <si>
    <t>Overview of Use Cases, with reference to the Context Diagram..</t>
  </si>
  <si>
    <t>To the end users and patients or service users.  Provide real life examples if appropriate.</t>
  </si>
  <si>
    <t>eg, nurse, care worker.</t>
  </si>
  <si>
    <t>Numbers of users in each role</t>
  </si>
  <si>
    <t>Relevant Sections of relevant Acts</t>
  </si>
  <si>
    <t>Acts and Sections, etc.</t>
  </si>
  <si>
    <t>NHS Digital IGT Review Result</t>
  </si>
  <si>
    <t>Select from list.  If "other" provide full details.</t>
  </si>
  <si>
    <t>Additional jurisdiction information, if appropriate.</t>
  </si>
  <si>
    <t>Territory of Use Jurisdiction</t>
  </si>
  <si>
    <t>Client IGSoC Status - N3/HSCN connections</t>
  </si>
  <si>
    <t>Taken from IGSoC Toolkit.  Explain in "Response" box.</t>
  </si>
  <si>
    <t>For all products involved in the end to end system</t>
  </si>
  <si>
    <t>The supplier(s) of the product(s).</t>
  </si>
  <si>
    <t>Has product already been technically assessed?</t>
  </si>
  <si>
    <t>Describe the role this product plays in the deployment scenario.  Refer to Context Diagram and Technical Architecture.</t>
  </si>
  <si>
    <t>Has this supplier implemented this interface before (eg, at another health or care Organisation)?</t>
  </si>
  <si>
    <t>If this is a service provided to more than one organisation, give an overview of the service.  Refer to Context Diagram and Technical Architecture.
Note that separate agreements may be required for each organisation receiving the service.</t>
  </si>
  <si>
    <t>Step 3 - End User Organisation</t>
  </si>
  <si>
    <t>DRAFT v1</t>
  </si>
  <si>
    <t>"Type" column not yet in use - see "Lists" tab for Categories</t>
  </si>
  <si>
    <t>Responses</t>
  </si>
  <si>
    <t>NIC</t>
  </si>
  <si>
    <t>Contact Name</t>
  </si>
  <si>
    <t>Date Submitted</t>
  </si>
  <si>
    <t>DPA Registration</t>
  </si>
  <si>
    <t>FPN</t>
  </si>
  <si>
    <t>NHS Digital Signature</t>
  </si>
  <si>
    <t>Local DSA</t>
  </si>
  <si>
    <t>Current Method</t>
  </si>
  <si>
    <t>Requested Method</t>
  </si>
  <si>
    <t>Application provider</t>
  </si>
  <si>
    <t>RA</t>
  </si>
  <si>
    <t>Objectives and Purpose</t>
  </si>
  <si>
    <t>Business Processes</t>
  </si>
  <si>
    <t>System Processes</t>
  </si>
  <si>
    <t>Numbers of</t>
  </si>
  <si>
    <t>Target date</t>
  </si>
  <si>
    <t>Statutory Functions</t>
  </si>
  <si>
    <t>H&amp;SC Act 2012 ref.</t>
  </si>
  <si>
    <t>Legal Basis for data receipt</t>
  </si>
  <si>
    <t>Relevant Sections</t>
  </si>
  <si>
    <t>IGT Version</t>
  </si>
  <si>
    <t>IGT Score</t>
  </si>
  <si>
    <t>Review Result</t>
  </si>
  <si>
    <t>ISO 27001</t>
  </si>
  <si>
    <t>Security Policy</t>
  </si>
  <si>
    <t>Main Data Centre</t>
  </si>
  <si>
    <t>Backup Data Centre</t>
  </si>
  <si>
    <t>Territory</t>
  </si>
  <si>
    <t>Technically assessed?</t>
  </si>
  <si>
    <t>Version &amp; configuration</t>
  </si>
  <si>
    <t>Service aggregation</t>
  </si>
  <si>
    <t>RAG</t>
  </si>
  <si>
    <t>Risk Status</t>
  </si>
  <si>
    <t>Red</t>
  </si>
  <si>
    <t>High Risk</t>
  </si>
  <si>
    <t>Amber</t>
  </si>
  <si>
    <t>Medium Risk</t>
  </si>
  <si>
    <t>Green</t>
  </si>
  <si>
    <t>Limited or No Risk</t>
  </si>
  <si>
    <t>Comp-lete</t>
  </si>
  <si>
    <t>No further action</t>
  </si>
  <si>
    <t>Not applicable</t>
  </si>
  <si>
    <t>None Yet</t>
  </si>
  <si>
    <t>Not yet assessed</t>
  </si>
  <si>
    <t>Org Type</t>
  </si>
  <si>
    <t>Not yet allocated</t>
  </si>
  <si>
    <t>CCG</t>
  </si>
  <si>
    <t>Clinical Commissioning Group</t>
  </si>
  <si>
    <t>CIC</t>
  </si>
  <si>
    <t>Community Interest Corporation (usually former PCT community services)</t>
  </si>
  <si>
    <t>CSU</t>
  </si>
  <si>
    <t>Commissioning Support Unit (and the like)</t>
  </si>
  <si>
    <t>Govt</t>
  </si>
  <si>
    <t>Government Department</t>
  </si>
  <si>
    <t>GP</t>
  </si>
  <si>
    <t>GP Practices</t>
  </si>
  <si>
    <t>ISHP</t>
  </si>
  <si>
    <t>Independent Sector Healthcare Provider</t>
  </si>
  <si>
    <t>LA</t>
  </si>
  <si>
    <t>Local Authority</t>
  </si>
  <si>
    <t>NHS Digital</t>
  </si>
  <si>
    <t>Trust</t>
  </si>
  <si>
    <t>NHS Healthcare provider</t>
  </si>
  <si>
    <t>End User Org</t>
  </si>
  <si>
    <t>NHS or Not</t>
  </si>
  <si>
    <t>Not yet known</t>
  </si>
  <si>
    <t>NHS</t>
  </si>
  <si>
    <t>eg, trust, GP practice, etc</t>
  </si>
  <si>
    <t>Non-NHS</t>
  </si>
  <si>
    <t>eg, ISHP, servive provider</t>
  </si>
  <si>
    <t>Mixed</t>
  </si>
  <si>
    <t>Mixed NHS and Non-NHS staff</t>
  </si>
  <si>
    <t>Direct Care</t>
  </si>
  <si>
    <t>Delivery of health care or social care</t>
  </si>
  <si>
    <t>Other</t>
  </si>
  <si>
    <t>No single category applies - explained in "Objects/Purpose".</t>
  </si>
  <si>
    <t>PHIN</t>
  </si>
  <si>
    <t>Data to Private Health Information Network</t>
  </si>
  <si>
    <t>PROMS</t>
  </si>
  <si>
    <t>PROMS Questionnaires</t>
  </si>
  <si>
    <t>PDS Access Method</t>
  </si>
  <si>
    <t>Spine Full</t>
  </si>
  <si>
    <t>Full Spine Integrated system</t>
  </si>
  <si>
    <t>Partial Spine Integrated system</t>
  </si>
  <si>
    <t>SMSP</t>
  </si>
  <si>
    <t>Spine Mini Services Provider</t>
  </si>
  <si>
    <t>SCRa</t>
  </si>
  <si>
    <t>Summary Care Record Application</t>
  </si>
  <si>
    <t>DBS</t>
  </si>
  <si>
    <t>Demographics Batch Service</t>
  </si>
  <si>
    <t>DBS BS</t>
  </si>
  <si>
    <t>Demographics Batch Service Bureau Service</t>
  </si>
  <si>
    <t>Not Applicable</t>
  </si>
  <si>
    <t>IGT Review Result</t>
  </si>
  <si>
    <t xml:space="preserve">Not Satisfactory
</t>
  </si>
  <si>
    <t xml:space="preserve">Improvement
</t>
  </si>
  <si>
    <t>Satisfactory</t>
  </si>
  <si>
    <t>IGsOC Result</t>
  </si>
  <si>
    <t>UK</t>
  </si>
  <si>
    <t>Incudes Scotland and NI / not Isle of Man or Channel Islands</t>
  </si>
  <si>
    <t>EEA</t>
  </si>
  <si>
    <t>European Economic Area / includes Isle and Man and Channel Islands</t>
  </si>
  <si>
    <t>eg, outside EEA</t>
  </si>
  <si>
    <t>Assessment Scores</t>
  </si>
  <si>
    <t>OK</t>
  </si>
  <si>
    <t>Not OK</t>
  </si>
  <si>
    <t>Queries</t>
  </si>
  <si>
    <t>Queries outstanding</t>
  </si>
  <si>
    <t>PDS IG Scrutiny Category</t>
  </si>
  <si>
    <t>Risk Assess</t>
  </si>
  <si>
    <t>Undergoing risk assessment</t>
  </si>
  <si>
    <t>A - IAO</t>
  </si>
  <si>
    <t>Sign-off by PDS IAO</t>
  </si>
  <si>
    <t>A - SIRO</t>
  </si>
  <si>
    <t>Sign-off by SIRO</t>
  </si>
  <si>
    <t>B - IGARD 1st</t>
  </si>
  <si>
    <t>Submit to IGARD as 1st of Type</t>
  </si>
  <si>
    <t>B - IGARD 2nd</t>
  </si>
  <si>
    <t>Submit to IGARD as Subsequent of Type</t>
  </si>
  <si>
    <r>
      <t xml:space="preserve">IG Toolkit information available at - </t>
    </r>
    <r>
      <rPr>
        <b/>
        <sz val="10"/>
        <color indexed="9"/>
        <rFont val="Arial"/>
        <family val="2"/>
      </rPr>
      <t>https://www.igt.hscic.gov.uk</t>
    </r>
  </si>
  <si>
    <t>End User Organisation's Stakeholders</t>
  </si>
  <si>
    <t>Supporting Topology Information</t>
  </si>
  <si>
    <t>Topology Justification</t>
  </si>
  <si>
    <t>Provide an outline for how the application meets the selected system topology.</t>
  </si>
  <si>
    <t>No. of End Points</t>
  </si>
  <si>
    <t xml:space="preserve">End Point Registration </t>
  </si>
  <si>
    <t>End User Organisation Owner</t>
  </si>
  <si>
    <r>
      <t xml:space="preserve">It provides best-practice guidance which </t>
    </r>
    <r>
      <rPr>
        <b/>
        <u/>
        <sz val="10"/>
        <rFont val="Arial"/>
        <family val="2"/>
      </rPr>
      <t>End User Organisations must consider</t>
    </r>
    <r>
      <rPr>
        <b/>
        <sz val="10"/>
        <rFont val="Arial"/>
        <family val="2"/>
      </rPr>
      <t xml:space="preserve"> when assuring their own architectures.</t>
    </r>
  </si>
  <si>
    <r>
      <t>It is the responsibility of the End User Organisation to agree the specific deployment approach with the Supplier</t>
    </r>
    <r>
      <rPr>
        <b/>
        <strike/>
        <sz val="10"/>
        <color indexed="8"/>
        <rFont val="Arial"/>
        <family val="2"/>
      </rPr>
      <t/>
    </r>
  </si>
  <si>
    <t>Phase 2 - Target Operating Model Assessment - Approved by the End User Organisation</t>
  </si>
  <si>
    <t>End User Organisation Approver</t>
  </si>
  <si>
    <t>End User  Organisation Owner</t>
  </si>
  <si>
    <r>
      <t xml:space="preserve">Must be in place in some instances </t>
    </r>
    <r>
      <rPr>
        <b/>
        <i/>
        <u/>
        <sz val="10"/>
        <color indexed="9"/>
        <rFont val="Arial"/>
        <family val="2"/>
      </rPr>
      <t>before</t>
    </r>
    <r>
      <rPr>
        <b/>
        <i/>
        <sz val="10"/>
        <color indexed="9"/>
        <rFont val="Arial"/>
        <family val="2"/>
      </rPr>
      <t xml:space="preserve"> the request is approved</t>
    </r>
  </si>
  <si>
    <t>Embed documents as appropriate.</t>
  </si>
  <si>
    <t>The effective start date.</t>
  </si>
  <si>
    <t>Information incomplete or ambiguous or not satisfactory</t>
  </si>
  <si>
    <t>Information sufficiently complete and satisfactory</t>
  </si>
  <si>
    <t>Approval</t>
  </si>
  <si>
    <t>Approved</t>
  </si>
  <si>
    <t>Rejected</t>
  </si>
  <si>
    <t>The usage and settings statement has been fully approved - no further usage and settings assessment required</t>
  </si>
  <si>
    <t>The usage and settings statement has been approved  - a DSFC and DSA must be sought</t>
  </si>
  <si>
    <t>The usage and settings statement has been approved  - DSA must be sought</t>
  </si>
  <si>
    <t xml:space="preserve">The usage and settings statement has been rejected  </t>
  </si>
  <si>
    <t>UsageOutcome</t>
  </si>
  <si>
    <t>IAC-nnnn-nnnnnnnn</t>
  </si>
  <si>
    <t>A single ODS code of the organisation with responsibility for the demographics query event. See https://odsportal.hscic.gov.uk/ - insert code in yellow box.</t>
  </si>
  <si>
    <t>Contact Postal Address</t>
  </si>
  <si>
    <t>Contact Postcode</t>
  </si>
  <si>
    <t>Contact Email Address</t>
  </si>
  <si>
    <t>Contact Telephone</t>
  </si>
  <si>
    <t>Existing Data Sharing Agreement (DSA)</t>
  </si>
  <si>
    <t>Summary of purpose in "Response" box with DSA reference. NB Each purpose will have a separate DSA.</t>
  </si>
  <si>
    <t>Provide an overview of the local Data Sharing Agreements and embed documents.</t>
  </si>
  <si>
    <t>NHS Digital National Service Desk</t>
  </si>
  <si>
    <t>Client Supplier Service Desk contact number</t>
  </si>
  <si>
    <t>Client Supplier Service desk email address</t>
  </si>
  <si>
    <t>Confirm that the Supplier has registered with the National Service Desk.</t>
  </si>
  <si>
    <t>Confirm that the Supplier has an incident management process in place that it will use with Commissioning Organisations and that is consistent with the NHS Digital Incident Management process. 
Attach evidence of any service and incident management processes to be used.</t>
  </si>
  <si>
    <t>Client Supplier</t>
  </si>
  <si>
    <t>Operational contacts and contact details (phone, email)</t>
  </si>
  <si>
    <t xml:space="preserve">Please provide local organisation chart where possible, with the roles pertaining to this service explained.
</t>
  </si>
  <si>
    <t>For Spine Integrated systems and Summary Care Record Application (SCRa) only. Insert RA ODS Code in yellow box.</t>
  </si>
  <si>
    <t>Only needed if there is no current/valid IGT score and no ISO 27001  - seek advice from demographics@nhs.net.
Embed PDF documents as necessary.</t>
  </si>
  <si>
    <r>
      <t xml:space="preserve">NIC reference. Please quote on </t>
    </r>
    <r>
      <rPr>
        <b/>
        <i/>
        <u/>
        <sz val="10"/>
        <rFont val="Arial"/>
        <family val="2"/>
      </rPr>
      <t>all</t>
    </r>
    <r>
      <rPr>
        <b/>
        <i/>
        <sz val="10"/>
        <rFont val="Arial"/>
        <family val="2"/>
      </rPr>
      <t xml:space="preserve"> correspondence to NHS Digital.</t>
    </r>
  </si>
  <si>
    <t>Select from list and provide further details in "Response" box if other than 'Not Satisfactory' or 'Improvement'.</t>
  </si>
  <si>
    <t>Please insert the date of the IGT Score</t>
  </si>
  <si>
    <t>If certificated against the ISO27001 Information Security standard, insert certificate details (reference, date obtained, scope) or embed a copy of the certificate.</t>
  </si>
  <si>
    <t>England / Wales</t>
  </si>
  <si>
    <t>This section details the individual who will assess the information provided in the entire Target Operating Model. Any risks highlighted during the completion of the TOM are accepted by and will be managed by the Approver of the End User Organisation.</t>
  </si>
  <si>
    <t>Health or Social Care Organisation Details (End User Organisation)</t>
  </si>
  <si>
    <r>
      <t xml:space="preserve">What access control approach is implemented?
</t>
    </r>
    <r>
      <rPr>
        <i/>
        <sz val="10"/>
        <rFont val="Arial"/>
        <family val="2"/>
      </rPr>
      <t>Role Based Access Control should limit users so that they can only access system functionality relevant to their job role
Recognised mechanisms include both National and Local RBAC
If Local RBAC is selected, please provide further details (this may be in the form of a reference to additional documentation)
Other mechanisms (e.g. limiting physical access to the system )should be noted as "Other" and described further in Additional Notes.</t>
    </r>
  </si>
  <si>
    <r>
      <t xml:space="preserve">What mechanism is provided for secure authentication of users?
</t>
    </r>
    <r>
      <rPr>
        <i/>
        <sz val="10"/>
        <rFont val="Arial"/>
        <family val="2"/>
      </rPr>
      <t>Recognised authentication (log-on) mechanisms include:
 - Spine smartcard
 - Other strong authentication e.g. two-factor token logon
Other mechanisms (e.g. username and password )should be noted as "Other" and described further in Additional Notes.</t>
    </r>
  </si>
  <si>
    <t xml:space="preserve">Roles and Responsibilities </t>
  </si>
  <si>
    <t>Responsibility within the TOM Completion, Review and Approval Process</t>
  </si>
  <si>
    <t xml:space="preserve">TOM Completion Guidance </t>
  </si>
  <si>
    <t xml:space="preserve"> </t>
  </si>
  <si>
    <t xml:space="preserve">                          </t>
  </si>
  <si>
    <t>This section captures contact  details for all involved organisations. Required for Phase 1A</t>
  </si>
  <si>
    <t>Captures Organisation information, data usage, and the associated legal agreements. Required for Phase 1A</t>
  </si>
  <si>
    <t>This section assesses the technical and integration architecture, and highlights any risks or issues. Required for Phase 2</t>
  </si>
  <si>
    <t>This section considers the IG implications of the new interface - assessing the Controls in place against the Business Scenario.  Required for Phase 2</t>
  </si>
  <si>
    <t>This section assesses whether there may be clinical safety implications of the new interface.  Required for Phase 2</t>
  </si>
  <si>
    <t>This section ensures the correct Service Management processes are in place to assist the deployment and maintenance once the application is deployed in to the live environment.  Required for Phase 2</t>
  </si>
  <si>
    <t>End User Organisation</t>
  </si>
  <si>
    <t>End User Policy Signatory</t>
  </si>
  <si>
    <t>NHS Digital Assurance contact</t>
  </si>
  <si>
    <t>Connection Agreement Signatory</t>
  </si>
  <si>
    <t>Fair Processing Notice (FPN) details</t>
  </si>
  <si>
    <r>
      <t>Are the guidelines for network access controls met?</t>
    </r>
    <r>
      <rPr>
        <i/>
        <sz val="10"/>
        <rFont val="Arial"/>
        <family val="2"/>
      </rPr>
      <t xml:space="preserve">
See https://nww.carecertisp.digital.nhs.uk/display/CC/NHS+Digital+Good+Practice+Guides
'Access Control Lists'/'Firewall Technologies'/'LAN Security'</t>
    </r>
  </si>
  <si>
    <r>
      <t xml:space="preserve">* </t>
    </r>
    <r>
      <rPr>
        <b/>
        <sz val="10"/>
        <rFont val="Arial"/>
        <family val="2"/>
      </rPr>
      <t>GUIDANCE</t>
    </r>
    <r>
      <rPr>
        <sz val="10"/>
        <rFont val="Arial"/>
        <family val="2"/>
      </rPr>
      <t xml:space="preserve">
The escalation and complaints process shall comply with the following principles:
- The party raising the Escalation or Complaint shall be kept informed of progress at an appropriate interval as agreed with the party raising the Escalation
- All Escalations and Complaints shall be managed to an appropriate conclusion with agreed remedial actions to prevent re-occurrence
- Escalations and Complaints shall not be closed without the agreement of the party that raised them
- Details of all Escalations and Complaints shall be retained on the audit trail for a period of two years
- Activity should be undertaken by the party against whom the Complaint was made in order to minimise the re-occurrence of the issues underlying reported Escalations and Complaints.
</t>
    </r>
  </si>
  <si>
    <t>Q4 Were any clinical safety issues identified by the technical clinical safety review performed in the "Architecture CL-01" section of this checklist?</t>
  </si>
  <si>
    <r>
      <t>Are workstations and servers adequately secured?</t>
    </r>
    <r>
      <rPr>
        <i/>
        <sz val="10"/>
        <rFont val="Arial"/>
        <family val="2"/>
      </rPr>
      <t xml:space="preserve">
See referenced guidance  from the National Institutes of Standards Technology (NIST) for more details</t>
    </r>
  </si>
  <si>
    <r>
      <t>Are the requirements for secure communications met?</t>
    </r>
    <r>
      <rPr>
        <i/>
        <sz val="10"/>
        <rFont val="Arial"/>
        <family val="2"/>
      </rPr>
      <t xml:space="preserve">
For example, encrypting data in transit
All data in transit must be encrypted using an approved cipher suite, in this instance TLS1.2. See approved Cryptographic Algorithms Document 
http://webarchive.nationalarchives.gov.uk/20161101131024/http://systems.digital.nhs.uk/infogov/security/infrasec/gpg </t>
    </r>
  </si>
  <si>
    <t>Shows the NHS Digital recognised topologies. One must be selected as part of the evaluation process. Required for Phase 1A</t>
  </si>
  <si>
    <t xml:space="preserve">Action By </t>
  </si>
  <si>
    <t xml:space="preserve">Actioned by </t>
  </si>
  <si>
    <t>Additional Notes/References</t>
  </si>
  <si>
    <t>Q5.1 As the client and where a Hazard log is provided by NHS Digital have you:
a) reviewed the Hazard log?
b) implemented appropriate local mitigations?
c) transferred the Hazards/Mitigations into the local business processes and accepted ownership of  residual risk(s)?</t>
  </si>
  <si>
    <t>Anticipated Go Live date for the  service with Commissioning Organisation users</t>
  </si>
  <si>
    <t>Anticipated Go Live date for the service with Commissioning Organisation users</t>
  </si>
  <si>
    <t>The usage and settings statement has been provisionally approved  - full approval will be sought through the IGARD process</t>
  </si>
  <si>
    <t>NHS e-Referral Service APIs - Target Operating Model (TOM) Self-Evaluation Checklist</t>
  </si>
  <si>
    <t>Paul Denton</t>
  </si>
  <si>
    <t>NHS e-RS Programme Manager</t>
  </si>
  <si>
    <t>Siouxsie Trenaman</t>
  </si>
  <si>
    <t>NHS e-RS Compliance Manager</t>
  </si>
  <si>
    <t>Tony Marsh</t>
  </si>
  <si>
    <t>NHS e-RS Project Manager</t>
  </si>
  <si>
    <t>Phil Nixon</t>
  </si>
  <si>
    <t>Andrew Blundell</t>
  </si>
  <si>
    <t>Jon Williams</t>
  </si>
  <si>
    <t>SA Test and Assurance Manager</t>
  </si>
  <si>
    <t>Phil Morton</t>
  </si>
  <si>
    <t>NHS e-RS Programme Head &amp; Information Asset Owner</t>
  </si>
  <si>
    <t>Stephen Miller</t>
  </si>
  <si>
    <t>NHS e-RS Programme Clinical Director</t>
  </si>
  <si>
    <t>Debbie Chinn</t>
  </si>
  <si>
    <t>Director of Solution Assurance</t>
  </si>
  <si>
    <t>Alastair Jepps</t>
  </si>
  <si>
    <t>Technical Architect</t>
  </si>
  <si>
    <t>ATOS Compliance Manual</t>
  </si>
  <si>
    <t>Head of Solution Assurance</t>
  </si>
  <si>
    <t>Head of Technical Support Services</t>
  </si>
  <si>
    <t>Senior Test and Assurance Manager</t>
  </si>
  <si>
    <t xml:space="preserve">The NHS e-RS Programme Head &amp; Information Asset Owner with overall accountability for the data. The assessment is for the usage and setting only and not for any other aspect of the TOM.
</t>
  </si>
  <si>
    <t>This is the e-RS API Technical conformance certificate number, for the version of the Client (End Product) indicated on the certificate.</t>
  </si>
  <si>
    <t>e-RS API Certificate Number</t>
  </si>
  <si>
    <t xml:space="preserve">Solution Assurance Team </t>
  </si>
  <si>
    <t>This section is the assessment of e-RS API consumer applications against the e-RS API requirements. Required for Phase 1B</t>
  </si>
  <si>
    <t>https://developer.nhs.uk/library/systems/e-rs/</t>
  </si>
  <si>
    <t>https://digital.nhs.uk/article/296/NHS-Business-Partners</t>
  </si>
  <si>
    <t xml:space="preserve">Process for Connecting to Core National NHS Systems </t>
  </si>
  <si>
    <t>Information Governance Toolkit</t>
  </si>
  <si>
    <t>https://www.igt.hscic.gov.uk/Home.aspx?tk=427985175981346&amp;cb=e0bf992f-dba9-4ad8-80b9-bf548428cf57&amp;lnv=7&amp;clnav=YES</t>
  </si>
  <si>
    <t>API Ecosystem on Developer Library</t>
  </si>
  <si>
    <t>Solution Supplier</t>
  </si>
  <si>
    <t>This section captures basic information about the e-RS API access request.  Used to determine the application type and approval route.</t>
  </si>
  <si>
    <t>Further guidance on this Section can be obtained from the Ecosystem on Developer Library</t>
  </si>
  <si>
    <t>Common Assurance Process (CAP) for Spine Integration or Interoperability Toolkit (ITK) conformance for Spine Mini Services Provider (SMSP) or e-RS Core Service</t>
  </si>
  <si>
    <t>NHS Business Partners mini-guide</t>
  </si>
  <si>
    <t>For minor changes, or changes which have no material impact on the process or risk profile, this will be validated only by the reviewers listed.</t>
  </si>
  <si>
    <t>Captures Solution Supplier information. Required for Phase 1A and 1B</t>
  </si>
  <si>
    <t>Organisation responsible for the deployment
Responsible for completing the relevant sections of the TOM, demonstrating compliance against the requirement set
Responsible for providing acceptance of the End Product (Phase 2)
Accountable for reviewing the content of the completed TOM and accepting any key risks, exclusions or mitigations (Phase 2)
May also be the Solution Supplier, if a client end product is being developed in-house
Organisation which will be the end user of the Solution Supplier's Consuming Product</t>
  </si>
  <si>
    <t>Organisation responsible for developing the product which will be used by the end user
Responsible for completing the relevant sections of the TOM, demonstrating the e-RS API Client compliance against the requirement set</t>
  </si>
  <si>
    <t>Technical conformance will provide basis for issuing the e-RS API Conformance Certificate to the Supplier and commencing e-RS API development.</t>
  </si>
  <si>
    <t>The Solution Assurance Test &amp; Assurance Team (e-RS Integration) is responsible for assuring the supplier e-RS API development.</t>
  </si>
  <si>
    <t>Once the TOM is approved by this approval panel it should be sent to the Solution Supplier to forward to  NHS Digital for audit purposes. This approval will be used as basis to proceed with the deployment of the Service.</t>
  </si>
  <si>
    <t xml:space="preserve">I am authorised to accept my organisation’s responsibilities as set out in the TOM and End User Agreement Policy, having entered into contract with the Solution Supplier, approve use of the Service. I understand the TOM has been provided to assist my organisation in assuring the Service and there may be additional implications and risks to consider prior to acceptance. 
I confirm my organisation has assured itself and accepts its obligations and responsibilities (and any risks highlighted) as set out in the TOM  and End User Policy. 
</t>
  </si>
  <si>
    <t>This details key information about the Solution Supplier Topology</t>
  </si>
  <si>
    <t>Is the data persistent in the Supplier's system and can be accessed by the Solution Supplier as well as the End User Organisation?</t>
  </si>
  <si>
    <t>Step 2 - Solution Supplier Information</t>
  </si>
  <si>
    <t>This details the consuming e-RS API product.</t>
  </si>
  <si>
    <t>Spine Partial</t>
  </si>
  <si>
    <t>Ian Dugdale</t>
  </si>
  <si>
    <t>IO-05</t>
  </si>
  <si>
    <t>Deployment topology B (Aggregators) - Confirmation of Ready For Operations  and Volume and Performance Assessment</t>
  </si>
  <si>
    <t>Step 5 - Architecture</t>
  </si>
  <si>
    <t>Step 8 - Service Readiness</t>
  </si>
  <si>
    <r>
      <t xml:space="preserve">Assessment activity coverage provision
</t>
    </r>
    <r>
      <rPr>
        <i/>
        <sz val="10"/>
        <rFont val="Arial"/>
        <family val="2"/>
      </rPr>
      <t>Topics to cover include:
 - Define the level of  RFO assessment to be undertaken (applicable only to new infrastructure deployments)
 - Confirm the coverage of  Volume and  Performance assessment to be implemented.</t>
    </r>
  </si>
  <si>
    <t>Comments</t>
  </si>
  <si>
    <t>Document Reference</t>
  </si>
  <si>
    <t>Base 1</t>
  </si>
  <si>
    <t>Base 2</t>
  </si>
  <si>
    <t xml:space="preserve">Base 3 </t>
  </si>
  <si>
    <t>Base 4</t>
  </si>
  <si>
    <t>Base 5</t>
  </si>
  <si>
    <t>Demographics Technical Architect</t>
  </si>
  <si>
    <t>Supporting References</t>
  </si>
  <si>
    <t>This TOM references the following documents:</t>
  </si>
  <si>
    <t>If TOM version changes impact the risks on NHS Digital or Commisioning Organisation, or have a material impact on the process, approval will be sought from the senior approvers.</t>
  </si>
  <si>
    <t>The version history of this document:</t>
  </si>
  <si>
    <t>Document</t>
  </si>
  <si>
    <r>
      <t xml:space="preserve">*Please note the following colour coding conventions: </t>
    </r>
    <r>
      <rPr>
        <b/>
        <sz val="10"/>
        <color indexed="50"/>
        <rFont val="Arial"/>
        <family val="2"/>
      </rPr>
      <t>Green</t>
    </r>
    <r>
      <rPr>
        <sz val="10"/>
        <rFont val="Arial"/>
        <family val="2"/>
      </rPr>
      <t xml:space="preserve"> = End User Organisation; </t>
    </r>
    <r>
      <rPr>
        <b/>
        <sz val="10"/>
        <color indexed="10"/>
        <rFont val="Arial"/>
        <family val="2"/>
      </rPr>
      <t>Red</t>
    </r>
    <r>
      <rPr>
        <sz val="10"/>
        <rFont val="Arial"/>
        <family val="2"/>
      </rPr>
      <t xml:space="preserve"> = Solution Supplier; and, </t>
    </r>
    <r>
      <rPr>
        <b/>
        <sz val="10"/>
        <color indexed="30"/>
        <rFont val="Arial"/>
        <family val="2"/>
      </rPr>
      <t>Blue</t>
    </r>
    <r>
      <rPr>
        <sz val="10"/>
        <rFont val="Arial"/>
        <family val="2"/>
      </rPr>
      <t xml:space="preserve"> = NHS Digital.</t>
    </r>
  </si>
  <si>
    <t>Checklist Section</t>
  </si>
  <si>
    <r>
      <t>NHS Digital Contact Centre (NIC) Reference -</t>
    </r>
    <r>
      <rPr>
        <sz val="11"/>
        <rFont val="Arial"/>
        <family val="2"/>
      </rPr>
      <t xml:space="preserve"> please quote on all correspondence to NHS Digital.</t>
    </r>
  </si>
  <si>
    <t>The notes below provide guidance to those who will be completing the TOM:</t>
  </si>
  <si>
    <t>The table below outlines the roles and responsibilities for those who will either complete, review or approve the Target Operating Model (TOM):</t>
  </si>
  <si>
    <r>
      <t xml:space="preserve">Responsible for reviewing the relevant section of the TOM have been completed
Accountable for ensuring any key risks which stem from non-compliance against the Target Operating Model are highlighted to the End User Organisation
Responsible for ensuring guidance is provided to the End User Organisation and Solution Supplier for Target Operating Model completion
Provides approval for the Client to be deployed 
</t>
    </r>
    <r>
      <rPr>
        <sz val="10"/>
        <color indexed="8"/>
        <rFont val="Arial"/>
        <family val="2"/>
      </rPr>
      <t>Provides statement if technical conformance has been achieved</t>
    </r>
  </si>
  <si>
    <t>Phase 1B - Technical Conformance - Approved by NHS Digital</t>
  </si>
  <si>
    <t>Solution Supplier Stakeholders</t>
  </si>
  <si>
    <t>This section captures basic information about the Solution Supplier and the system consuming the data from the NHS e-Referral Service.</t>
  </si>
  <si>
    <t>Service  Contact</t>
  </si>
  <si>
    <t>User Information</t>
  </si>
  <si>
    <t>Key Dates</t>
  </si>
  <si>
    <t>User Base</t>
  </si>
  <si>
    <t>Overview Description</t>
  </si>
  <si>
    <t>Version and Configuration Details</t>
  </si>
  <si>
    <t>Is This Product Being Assessed</t>
  </si>
  <si>
    <t>Organisation Data Service (ODS) Code</t>
  </si>
  <si>
    <t>This section is for the Solution Suppliers and Deploying Care Organisation to articulate their implementation topology.</t>
  </si>
  <si>
    <t>Topology B represents the use care where a solution supplier product is deployed across multiple care organisations.</t>
  </si>
  <si>
    <t>Topology A represents a single implementation where by the solution supplier and care organisation are focused on a single product.</t>
  </si>
  <si>
    <t>Compliance Level</t>
  </si>
  <si>
    <t>Compliant</t>
  </si>
  <si>
    <t>Semi-compliant</t>
  </si>
  <si>
    <t>Non-compliant</t>
  </si>
  <si>
    <t>N/a</t>
  </si>
  <si>
    <t>Scrutiny Drop-down Lists and Definitions</t>
  </si>
  <si>
    <t>This IG checklist applies to all e-RS API client systems. It should be noted there exists additional client specific requirements detailed in the '9.X - e-RS API Reqs' worksheet.</t>
  </si>
  <si>
    <t>The information is to be submitted by the Supplier however it is anticipated input will be required from the End User Organisation to answer SR-1.</t>
  </si>
  <si>
    <t>Requirement</t>
  </si>
  <si>
    <t>Requirement Description / Help Text</t>
  </si>
  <si>
    <t>Activity Description / Help Text</t>
  </si>
  <si>
    <t>Test Reference - Matrix</t>
  </si>
  <si>
    <t>Any Semi-compliant or Non-compliance MUST be detailed.</t>
  </si>
  <si>
    <t>NHS Digital Scrutiny Organisation Assessment - Print on A4</t>
  </si>
  <si>
    <t>Assessment</t>
  </si>
  <si>
    <t>Assessment Text</t>
  </si>
  <si>
    <t>Implementation Details</t>
  </si>
  <si>
    <t>Client IGSoC Status - N3/HSCN Connections</t>
  </si>
  <si>
    <t>Please select …</t>
  </si>
  <si>
    <t>Gemma Lofthouse</t>
  </si>
  <si>
    <t>Service Operations Lead</t>
  </si>
  <si>
    <t>Zubeir Tai</t>
  </si>
  <si>
    <t>Development Manager</t>
  </si>
  <si>
    <t>A001-01</t>
  </si>
  <si>
    <t>Smartcard Access</t>
  </si>
  <si>
    <t xml:space="preserve">Secure access MUST be authenticated by means of a standardised NHS CRS Smartcard.
</t>
  </si>
  <si>
    <t>A001: Create Professional Session (POST)</t>
  </si>
  <si>
    <t>A001-02</t>
  </si>
  <si>
    <t>Authentication (SSB) Token</t>
  </si>
  <si>
    <t>An Authentication Token MUST be acquired from the Spine Security Broker using the Identity Agent</t>
  </si>
  <si>
    <t>Smartcard Governance</t>
  </si>
  <si>
    <t>Once the consumer system has successfully completed the NHS CRS log-in process, it SHOULD conform to the Spine session timeout, inactivity timeout and Smartcard removal requirements</t>
  </si>
  <si>
    <t>SSB Mechanisms</t>
  </si>
  <si>
    <t>API Call: Create Professional Session</t>
  </si>
  <si>
    <t>An API call to "Create Professional Session" MUST be made to begin a API User Session for a particular Professional User (identified by Smartcard), passing the Authentication Token.
A valid API request MUST include the following items:
• The ASID of the Accredited System;
• The "Common Name" of the Certificate issued to the Organisation, i.e. the FQDN (e.g. FQDN.cfh.nhs.uk)
• The HTTP method (or "verb"). (GET/POST/PUT/etc.);
• The Relative HTTP URL (i.e. the part after the domain and security module context. (e.g. "v1/ReferralRequest/$ers.fetchworklist")</t>
  </si>
  <si>
    <t>Security Artefacts</t>
  </si>
  <si>
    <t>The API Consumer System MUST hold the following Security Artefacts:
An API-specific End-Point certificate; and
An "ASID" (Accredited System ID).</t>
  </si>
  <si>
    <t>API Access is dependent on these factors, and access will be denied otherwise.</t>
  </si>
  <si>
    <t>Multiple ASIDs</t>
  </si>
  <si>
    <t>Error Messaging</t>
  </si>
  <si>
    <t>Failure Cases</t>
  </si>
  <si>
    <t>All failure cases must be presented to the user.</t>
  </si>
  <si>
    <t>A002: Professional Session Select Role (PUT)</t>
  </si>
  <si>
    <t>A002-01</t>
  </si>
  <si>
    <t>An API call to "Select Role" MUST be made to select the business function for the associated eRS Organisation.</t>
  </si>
  <si>
    <t>A002-02</t>
  </si>
  <si>
    <t>A003: Delete Professional Session (DELETE)</t>
  </si>
  <si>
    <t>A003-01</t>
  </si>
  <si>
    <t>Professional Session Expiry</t>
  </si>
  <si>
    <t>The consumer system MUST end an API User Session, if the Professional Session expires.</t>
  </si>
  <si>
    <t>A003-02</t>
  </si>
  <si>
    <t>Delete User Session</t>
  </si>
  <si>
    <t>The API Consumer System MUST make a call to delete the User Session once it has been finished with.</t>
  </si>
  <si>
    <t>A003-03</t>
  </si>
  <si>
    <t>Step 9.1 - NHS e-RS API Authentication &amp; Authorisation Requirements</t>
  </si>
  <si>
    <t>Step 9.2 - NHS e-RS API Reference Data Requirements</t>
  </si>
  <si>
    <t>A004: Retrieve Reference Data (GET)</t>
  </si>
  <si>
    <t>A004-01</t>
  </si>
  <si>
    <t>Valid User Session</t>
  </si>
  <si>
    <t>An API user Session MUST exist, and be valid to retrieve Reference Data. No further authorisation is required.</t>
  </si>
  <si>
    <t>A004-02</t>
  </si>
  <si>
    <t>API Call: Access Key</t>
  </si>
  <si>
    <t>A valid API request MUST include the Access Key.</t>
  </si>
  <si>
    <t>Step 9.3 - NHS e-RS API Clinical Referral Information Requirements</t>
  </si>
  <si>
    <t>A005: Retrieve Referral Request (GET)</t>
  </si>
  <si>
    <t>A005-01</t>
  </si>
  <si>
    <t>API User Session</t>
  </si>
  <si>
    <t>The session "owner" and "effective" Professional user and Business Functions only differ in an "on-behalf-of" case.</t>
  </si>
  <si>
    <t>A005-02</t>
  </si>
  <si>
    <t>API: Retrieve Request</t>
  </si>
  <si>
    <t>The API request MUST contain the Appointment Request (UBRN) to initiate the process.</t>
  </si>
  <si>
    <t>A006: Retrieve Attachment (GET)</t>
  </si>
  <si>
    <t>A006-01</t>
  </si>
  <si>
    <t>A006-02</t>
  </si>
  <si>
    <t>API: Clinical Attachment Retrieval Request</t>
  </si>
  <si>
    <t>A006-03</t>
  </si>
  <si>
    <t>API Call: MIME</t>
  </si>
  <si>
    <t>The HTTP call MUST either list no specific acceptable MIME type for the response, or MUST specify the actual MIME type of the Attachment as being acceptable.</t>
  </si>
  <si>
    <t>A007: Retrieve Clinical Information (GET)</t>
  </si>
  <si>
    <t>A007-01</t>
  </si>
  <si>
    <t>A007-02</t>
  </si>
  <si>
    <t>API: Retrieve Clinical Information</t>
  </si>
  <si>
    <t>A008: Retrieve Worklist (POST)</t>
  </si>
  <si>
    <t>A008-01</t>
  </si>
  <si>
    <t>A008-02</t>
  </si>
  <si>
    <t>API: Retrieve List of Requests</t>
  </si>
  <si>
    <t>Supplier Implementation Reference</t>
  </si>
  <si>
    <t>GUIDANCE:
The Create Professional Session API (A001) creates a Professional Session in the Spine using smartcard roles, giving a secure login.
For all Business Functions (excluding Service Provider Clinician Admin (SPCA)), the API User Session creation is a two-staged process:
Stage 1 (Session Creation) &amp; Stage 2 (Role Selection)
For an SPCA role, there is an additional stage:
Stage 3 (Role Selection, SPCA Only)</t>
  </si>
  <si>
    <t xml:space="preserve">GUIDANCE:
The Professional Session Select Role API (A002) updates a Professional Session with the appropriate NHS organisation and role. This ensures the correct access rights for the user.
</t>
  </si>
  <si>
    <t xml:space="preserve">GUIDANCE:
The Delete Professional Session API (A003) logs out of the Professional Session and closes the dialogue.
</t>
  </si>
  <si>
    <t>GUIDANCE:
This API gets the referral request identified by the given ID. For each new referral, the supplier will be able to get key data attributes. External systems can show these in their system. The supplier can then see status and content header info.</t>
  </si>
  <si>
    <t xml:space="preserve">GUIDANCE:
This API lets suppliers retrieve and download linked files for a referral. Identify the file using both the request and attachment identifier.
</t>
  </si>
  <si>
    <t xml:space="preserve">GUIDANCE:
This API lets users create a real-time Portable Document Format (PDF) of the referral. Suppliers can find the Clinical Information for a referral request using a UBRN.
</t>
  </si>
  <si>
    <t xml:space="preserve">GUIDANCE:
This API lets authorised users retrieve the ‘Referrals for Review’ worklist. This work list gives details of new referrals sent to the service by referrers.
</t>
  </si>
  <si>
    <t>Author</t>
  </si>
  <si>
    <t>Version Description</t>
  </si>
  <si>
    <t>Date of Production</t>
  </si>
  <si>
    <t>Where Column A is marked 'PDS' the item is only mandatory if this TOM includes a PDS deployment</t>
  </si>
  <si>
    <t>PDS</t>
  </si>
  <si>
    <t>GPSoC IG Requirements V4</t>
  </si>
  <si>
    <t>Base 6</t>
  </si>
  <si>
    <t>A002-03</t>
  </si>
  <si>
    <t>A004-03</t>
  </si>
  <si>
    <t>A005-03</t>
  </si>
  <si>
    <t>A006-04</t>
  </si>
  <si>
    <t>A007-03</t>
  </si>
  <si>
    <t>A008-03</t>
  </si>
  <si>
    <t>GUIDANCE:
NHS e-RS holds a variety of “reference data” which are semi-permanent, enumerated values that are used to represent concepts and options within the application. To facilitate use of the API, a capability is made available to retrieve these sets of values.
This API retrieves a specific Value Set (Reference Dataset) by ID, currently limited to Specialty.
Only these Business Functions: Service Provider Clinician (SPC), Referring Clinician (RC) and Referring Clinician Admin (RCA), are able to retrieve Reference Data at the moment.</t>
  </si>
  <si>
    <r>
      <t xml:space="preserve">
</t>
    </r>
    <r>
      <rPr>
        <b/>
        <sz val="10"/>
        <rFont val="Arial"/>
        <family val="2"/>
      </rPr>
      <t>API Access Key: Failure</t>
    </r>
    <r>
      <rPr>
        <sz val="10"/>
        <rFont val="Arial"/>
        <family val="2"/>
      </rPr>
      <t xml:space="preserve">
If a Business Function other than Referring Clinician, Referring Clinician Admin or Service Provider Clinician is selected a NOT_AUTHORISED error will be returned.
If an unanticipated technical error occurs the HTTP Response code is 500 ("Internal Server Error") will be returned.</t>
    </r>
  </si>
  <si>
    <r>
      <t xml:space="preserve">The only retrievable reference data type required at present is Specialties (Access Key = SPECIALTY)
Upon successful verification of the Request API, the following values are returned:
• 'CodeValue'
• 'DisplayValue'
• 'AdditionalRepresentation'
• 'EffectiveDateRange'
Some types of Reference Data have a concept of "Effective Date Range" (defined as an optional Start Date and an optional End Date) as a per-code value and are only deemed to be effective if the current date is within this range. 
</t>
    </r>
    <r>
      <rPr>
        <b/>
        <sz val="10"/>
        <rFont val="Arial"/>
        <family val="2"/>
      </rPr>
      <t>API Access Key: Success</t>
    </r>
    <r>
      <rPr>
        <sz val="10"/>
        <rFont val="Arial"/>
        <family val="2"/>
      </rPr>
      <t xml:space="preserve">
API Reference Data retrieval will return codes that are not effective as well as effective ones.
</t>
    </r>
  </si>
  <si>
    <r>
      <rPr>
        <b/>
        <sz val="10"/>
        <rFont val="Arial"/>
        <family val="2"/>
      </rPr>
      <t>API Retrieve Request: Success</t>
    </r>
    <r>
      <rPr>
        <sz val="10"/>
        <rFont val="Arial"/>
      </rPr>
      <t xml:space="preserve">
Following successful validation, the following referral information will be returned:
• Referral ID (this is an internal system ID and is NOT that same as the UBRN);
• Service (ID and Name) returned if applicable;
• Specialty (of Service);
• Allocated Clinician (if applicable. An allocated clinician is only returned if the appointment slot has been specifically assigned to a user by the provider, on the PAS);
• Appointment Start Date &amp; Time (if there is a current appointment booking, or is marked as DNA);
• Appointment End Date &amp; Time;
• Request Priority;
• NHS Number;
• Clinical Information First Submitted Date/Time (the first submission from the referrer clinical Information related to the appointment request);
• Clinical Information Last Updated Date/Time (the last alteration date time from the referrer clinical information for the appointment request);
• Appointment Request Status (five possible states are: Incomplete, Unbooked, Booked, Cancelled, Requires Rebook &amp; Complete);
• Appointment Booking Status (three possible states: Booked, Cancelled and DNA);
• Related UBRNs (a list of other UBRNs on the same Pathway of the requested UBRN, if any)
A summary list of clinical attachments is also returned, including:
• Attachment ID;
• Attachment Type (whether it is referrer clinical attachment, provider clinical attachment, an advice request clinical attachment or a guidance response clinical attachment);
• File Name;
• File Size;
• Attachment Description (if entered by the user);
• Attached By;
• Attachment Date Time (when the attachment was added);
• File Format Type (e.g. PDF, DOC, PNG, etc.)
</t>
    </r>
    <r>
      <rPr>
        <b/>
        <sz val="10"/>
        <rFont val="Arial"/>
        <family val="2"/>
      </rPr>
      <t>API Return: Failure</t>
    </r>
    <r>
      <rPr>
        <sz val="10"/>
        <rFont val="Arial"/>
      </rPr>
      <t xml:space="preserve">
If validation fails an appropriate HTTP error code will be returned.</t>
    </r>
  </si>
  <si>
    <r>
      <rPr>
        <b/>
        <sz val="10"/>
        <rFont val="Arial"/>
        <family val="2"/>
      </rPr>
      <t>API Retrieve Request: Failure</t>
    </r>
    <r>
      <rPr>
        <sz val="10"/>
        <rFont val="Arial"/>
        <family val="2"/>
      </rPr>
      <t xml:space="preserve">
This following HTTP errors may be encountered for these scenarios:
• Invalid Request - The specified request does not exist, an outcome NO_SUCH_REQUEST will be returned;
• Invalid Request Type - The UBRN is not associated with an appointment request, an outcome of INVALID_REQUEST_TYPE is returned;
• Sensitive Patient - The Patient associated with the request is sensitive, an outcome of PATIENT_SENSITIVE will be returned;
• Invalid Relationship - The Professional User does not have a valid legitimate relationship with the patient, an outcome of NO_RELATIONSHIP will be returned;
• Incorrect Business Function - If the effective Business Function of the Professional User is NOT Referring Clinician, Referring Clinician Admin, or Service Provider Clinician, an outcome NOT_AUTHORISED will be returned;
• Unanticipated Technical Error Occurs - An outcome of TECHNICAL_ERROR will be returned.
</t>
    </r>
  </si>
  <si>
    <r>
      <rPr>
        <b/>
        <sz val="10"/>
        <rFont val="Arial"/>
        <family val="2"/>
      </rPr>
      <t>API Retrieve Attachment: Failure</t>
    </r>
    <r>
      <rPr>
        <sz val="10"/>
        <rFont val="Arial"/>
        <family val="2"/>
      </rPr>
      <t xml:space="preserve">
This following HTTP errors may be encountered for these scenarios:
• Invalid Request - The specified request does not exist, an outcome NO_SUCH_REQUEST will be returned;
• Invalid Request Type - The UBRN is not associated with an appointment request, an outcome of INVALID_REQUEST_TYPE is returned;
• Sensitive Patient - The Patient associated with the request is sensitive, an outcome of PATIENT_SENSITIVE will be returned;
• Invalid Relationship - The Professional User does not have a valid legitimate relationship with the patient, an outcome of NO_RELATIONSHIP will be returned;
• Invalid Attachment - An attachment with that attachment ID does not exist, an outcome NO_SUCH_ATTACHMENT will be returned;
• Invalid Attachment Request - The attachment associated with that request is not valid, an outcome of NO_SUCH_ATTACHMENT will be returned;
• Invalid Request State - The appointment request is in an unresolved (deferral) state, an outcome of INVALID_REQUEST_STATE will be returned;
• Incorrect Business Function - If the effective Business Function of the Professional User is NOT Referring Clinician, Referring Clinician Admin, or Service Provider Clinician, an outcome NOT_AUTHORISED will be returned;
• Unanticipated Technical Error Occurs - An outcome of TECHNICAL_ERROR will be returned.
</t>
    </r>
  </si>
  <si>
    <r>
      <rPr>
        <b/>
        <sz val="10"/>
        <rFont val="Arial"/>
        <family val="2"/>
      </rPr>
      <t>API Retrieve Clinical Information: Failure</t>
    </r>
    <r>
      <rPr>
        <sz val="10"/>
        <rFont val="Arial"/>
        <family val="2"/>
      </rPr>
      <t xml:space="preserve">
This following HTTP errors may be encountered for these scenarios:
• Invalid Request - The specified request does not exist, an outcome NO_SUCH_REQUEST will be returned;
• Invalid Request Type - The UBRN is not associated with an appointment request, an outcome of INVALID_REQUEST_TYPE is returned;
• Sensitive Patient - The Patient associated with the request is sensitive, an outcome of PATIENT_SENSITIVE will be returned;
• Invalid Relationship - The Professional User does not have a valid legitimate relationship with the patient, an outcome of NO_RELATIONSHIP will be returned;
• Invalid Request State - The appointment request is in an unresolved (deferral) state, an outcome of INVALID_REQUEST_STATE will be returned;
• No Clinical Info - The is no referrer clinical information associated with the request, and the request status must not be 'cancelled', an outcome of NO_CLINICAL_INFO will be returned;
• Incorrect Business Function - If the effective Business Function of the Professional User is NOT authorised to view the CRI, a HTTP response code 403 'Forbidden' will be returned;
• Unanticipated Technical Error Occurs - An outcome of TECHNICAL_ERROR will be returned.
</t>
    </r>
  </si>
  <si>
    <r>
      <rPr>
        <b/>
        <sz val="10"/>
        <rFont val="Arial"/>
        <family val="2"/>
      </rPr>
      <t>API Retrieve Clinical Information: Success</t>
    </r>
    <r>
      <rPr>
        <sz val="10"/>
        <rFont val="Arial"/>
      </rPr>
      <t xml:space="preserve">
Following successful validation, a binary stream of the generated PDF file will be returned.
</t>
    </r>
    <r>
      <rPr>
        <b/>
        <sz val="10"/>
        <rFont val="Arial"/>
        <family val="2"/>
      </rPr>
      <t/>
    </r>
  </si>
  <si>
    <r>
      <t xml:space="preserve">This API will validate the call, including any filter criteria to retrieve the list of applicable Referrals for Review. If no values are received for one or more of the optional fields, the system will interpret these values as 'Show All'.
Only Appointment Requests relating to Services for which the Professional User is a Workgroup member at the logged in e-RS Organisation are returned. And the only effective Business Functions that can perform a Retrieve Requests Ready for Review API call are Service Provider Clinician and Service Provider Administrator. 
</t>
    </r>
    <r>
      <rPr>
        <b/>
        <sz val="10"/>
        <rFont val="Arial"/>
        <family val="2"/>
      </rPr>
      <t xml:space="preserve">API Retrieve Worklist: Success
</t>
    </r>
    <r>
      <rPr>
        <sz val="10"/>
        <rFont val="Arial"/>
        <family val="2"/>
      </rPr>
      <t xml:space="preserve">Following successful validation, each returned entry will include:
• UBRN;
• Referral ID (internal ID, not the UBRN);
• Referral Received;
• Request Priority;
• Appointment Date Time;
• Clinicial Information First Submitted Date;
• Clinical Information Last Updated Date;
• Printing Complete Flag;
• Clinician;
• Specialty;
• Status.
IF zero results are returned, this will be indicated via the return message.
</t>
    </r>
    <r>
      <rPr>
        <b/>
        <sz val="10"/>
        <rFont val="Arial"/>
        <family val="2"/>
      </rPr>
      <t xml:space="preserve">API Return: Failure
</t>
    </r>
    <r>
      <rPr>
        <sz val="10"/>
        <rFont val="Arial"/>
        <family val="2"/>
      </rPr>
      <t xml:space="preserve">If validation fails an appropriate HTTP error code will be returned.
</t>
    </r>
  </si>
  <si>
    <t>Jason Brian</t>
  </si>
  <si>
    <t>Service Operations</t>
  </si>
  <si>
    <t>Nicola Young</t>
  </si>
  <si>
    <t>Nigel Saville</t>
  </si>
  <si>
    <t>Senior Test and Assurance Analyst</t>
  </si>
  <si>
    <t>Atos_Origin_Supplier_Master_Guide.pdf</t>
  </si>
  <si>
    <t>David Pool</t>
  </si>
  <si>
    <t>Test &amp; Assurance Manager</t>
  </si>
  <si>
    <t>Zahid Hayat</t>
  </si>
  <si>
    <t>Vicki Depledge</t>
  </si>
  <si>
    <t>Client IG Toolkit Compliance</t>
  </si>
  <si>
    <r>
      <t xml:space="preserve">Details of the IG Toolkit compliance status 
</t>
    </r>
    <r>
      <rPr>
        <i/>
        <sz val="10"/>
        <color indexed="9"/>
        <rFont val="Arial"/>
        <family val="2"/>
      </rPr>
      <t xml:space="preserve">(information can be found on the IG toolkit - </t>
    </r>
    <r>
      <rPr>
        <sz val="10"/>
        <color indexed="9"/>
        <rFont val="Arial"/>
        <family val="2"/>
      </rPr>
      <t xml:space="preserve">https://www.igt.hscic.gov.uk/ </t>
    </r>
    <r>
      <rPr>
        <i/>
        <sz val="10"/>
        <color indexed="9"/>
        <rFont val="Arial"/>
        <family val="2"/>
      </rPr>
      <t>)</t>
    </r>
  </si>
  <si>
    <t>Client IGSoC Compliance</t>
  </si>
  <si>
    <r>
      <t xml:space="preserve">Details of the IGSoC compliance status 
</t>
    </r>
    <r>
      <rPr>
        <i/>
        <sz val="10"/>
        <color indexed="9"/>
        <rFont val="Arial"/>
        <family val="2"/>
      </rPr>
      <t>(for information see  - https://digital.nhs.uk/health-social-care-network/new-to-hscn/connecting-to-HSCN#The HSCN Connection Agreement</t>
    </r>
    <r>
      <rPr>
        <sz val="10"/>
        <color indexed="9"/>
        <rFont val="Arial"/>
        <family val="2"/>
      </rPr>
      <t xml:space="preserve">/ </t>
    </r>
    <r>
      <rPr>
        <i/>
        <sz val="10"/>
        <color indexed="9"/>
        <rFont val="Arial"/>
        <family val="2"/>
      </rPr>
      <t>)</t>
    </r>
  </si>
  <si>
    <r>
      <t xml:space="preserve">Organisation Type </t>
    </r>
    <r>
      <rPr>
        <sz val="10"/>
        <rFont val="Arial"/>
        <family val="2"/>
      </rPr>
      <t>(if different from IGT Organisation Type)</t>
    </r>
  </si>
  <si>
    <t>Start date</t>
  </si>
  <si>
    <t>KEY FOR COMPLETION</t>
  </si>
  <si>
    <t>The colour key used throughout this document is:</t>
  </si>
  <si>
    <t>NHS Digital to complete</t>
  </si>
  <si>
    <t>Supplier to complete</t>
  </si>
  <si>
    <t>End User organisation to complete</t>
  </si>
  <si>
    <t>Supplier/End User collaborate to complete</t>
  </si>
  <si>
    <t>Where a non-standard technical implementation mechanism is proposed then the checklist will highlight the need for further review and risk assessment by the End User Organisation's Senior Information Risk Owner (SIRO).</t>
  </si>
  <si>
    <t xml:space="preserve">This section relates to identifying the type of business scenario which the interface will support. 
This is because different business scenarios will require different levels of IG controls.
Answer "Yes" or "No" to indicate whether each of the business scenarios in the list below apply to the interface
</t>
  </si>
  <si>
    <t>Demographic Update</t>
  </si>
  <si>
    <t>Clinical Query</t>
  </si>
  <si>
    <t>Clinical data is queried under the control of the receiving system</t>
  </si>
  <si>
    <t>Clinical Update</t>
  </si>
  <si>
    <t>CP-IS Query</t>
  </si>
  <si>
    <t>CP-IS Update</t>
  </si>
  <si>
    <t>V&amp;M Query</t>
  </si>
  <si>
    <t>V&amp;M Update</t>
  </si>
  <si>
    <t>V&amp;M data is updated via the interface</t>
  </si>
  <si>
    <t>FGM RIS Query</t>
  </si>
  <si>
    <t>FGM RIS Update</t>
  </si>
  <si>
    <r>
      <t>Is a formal Information Security Management System in place?</t>
    </r>
    <r>
      <rPr>
        <i/>
        <sz val="10"/>
        <rFont val="Arial"/>
        <family val="2"/>
      </rPr>
      <t xml:space="preserve">
An Information Security Management System (ISMS) is defined as that part of the overall management system, based on a business risk approach, to establish, implement, operate, monitor, review, maintain and improve information security. 
BS EN ISO/IEC 27001:2017 is the relevant standard</t>
    </r>
  </si>
  <si>
    <t>IG Controls (Clinical)</t>
  </si>
  <si>
    <t>These IG controls are only applicable for systems handling patient identifiable clinical data (Answer n/a if not applicable)</t>
  </si>
  <si>
    <t>Legitimate Relationships (LR)</t>
  </si>
  <si>
    <t>IG Controls (Clinical Cross Organisation)</t>
  </si>
  <si>
    <t>These IG Controls are only applicable for systems passing patient identifiable clinical data across organisational boundaries (Answer n/a if not applicable)</t>
  </si>
  <si>
    <t>DCR Consent to Share</t>
  </si>
  <si>
    <t>Demographic Feed</t>
  </si>
  <si>
    <t>Clinical Feed</t>
  </si>
  <si>
    <t>Clinical Cross Organisation</t>
  </si>
  <si>
    <t>CP-IS Feed</t>
  </si>
  <si>
    <t>CP-IS Cross Organisation</t>
  </si>
  <si>
    <t>V&amp;M Feed</t>
  </si>
  <si>
    <t>V&amp;M Cross Organisation</t>
  </si>
  <si>
    <t>FGM RIS Feed</t>
  </si>
  <si>
    <t>FGM RIS Cross Organisation</t>
  </si>
  <si>
    <t>Dependant on the clinical setting of your Health IT system, this section must be completed or have input from either;
- a Clinical Safety Officer or suitably trained and experienced clinicians
- a Social Care Professional, registered by the General Social Care Council 
and MUST be signed off as indicated in the Additional Stakeholder Involvement section below.</t>
  </si>
  <si>
    <t>Clinical safety signoff requirements are determined below on completing questions 1 to 5, there are five possible outcomes;
   1. None Required 
   2. Local Only (Non Clinical)
   3. Local Only (Clinical Safety Related) SCCI0129 / SCCI0160 needs to be applied
   4. NHS Digital Clinical Safety Group Assistance Required 
   5. The System falls under the category of a Medical Device and guidance should be sought from the MHRA 
If further guidance is needed then the NHS Digital Clinical Safety Group may be contacted on clinical.safety@nhs.net</t>
  </si>
  <si>
    <t xml:space="preserve">
For Deployment topology B (Aggregators) - the Deploying Organisation is expected to provide details of level and coverage of the Ready for Operations (applicable to new implementations) and Volume and Performance assessment (testing) they will look to implement to support IO-01 and IO-04 requirments</t>
  </si>
  <si>
    <t>This section assesses the application against the published set of Target Operating Model NHS e-RS API requirements</t>
  </si>
  <si>
    <t>The requirements may be satisfied by a combination of Solution Supplier and End User Organisations design and implementation activity.</t>
  </si>
  <si>
    <t>An Organisation that uses an API MAY have more than one ASID, each for a different deployed instance of an assured system.</t>
  </si>
  <si>
    <t>An API call to "Select Role" MUST be made to select the business function for the associated eRS Organisation. If the role selected during this stage is a Service Provider Clinician Admin, the assured system MUST make an additional call to pass the UUID of an SPC (from the returned list), completing the authentication process.</t>
  </si>
  <si>
    <r>
      <t xml:space="preserve">The Referral ID is NOT the same as the UBRN, it is a unique internal system identifier.
The Attachment ID is an identifier that uniquely identifies an Attachment across all Organisations and all Requests. It will have been received previously via A005: Retrieve Referral Request API
</t>
    </r>
    <r>
      <rPr>
        <b/>
        <sz val="10"/>
        <rFont val="Arial"/>
        <family val="2"/>
      </rPr>
      <t xml:space="preserve">API Retrieve Attachment: Success
</t>
    </r>
    <r>
      <rPr>
        <sz val="10"/>
        <rFont val="Arial"/>
        <family val="2"/>
      </rPr>
      <t xml:space="preserve">Upon successful validation of the API call, a binary stream of the file content will be sent. The format remains the same as it was when uploaded originally.
</t>
    </r>
  </si>
  <si>
    <t xml:space="preserve">The list supplied has one or more acceptable MIME types and if the actual MIME type of the Attachment isn't among them, the error should say invalid MIME type or MIME type not acceptable. </t>
  </si>
  <si>
    <t>Referrer Systems are responsible for meeting IG requirements for the creation of Legitimate Relationships in the LRS between the patient and the Referrer, prior to invoking e-RS.</t>
  </si>
  <si>
    <t>Service Provider systems must not rely on e-RS creating or terminating a legitimate relationship with the organisation or workgroup</t>
  </si>
  <si>
    <t>This section assesses the application against the published set of Target Operating Model NHS e-RS API pre-requisites</t>
  </si>
  <si>
    <t>The API request MUST contain:
(1) The Referral ID (internal to e-RS, not the UBRN) and the
(2) Attachment ID
to initiate the retrieval process.</t>
  </si>
  <si>
    <t>In scenarios where the user fails to authenticate (because of the reasons listed below), an appropriate message detailing the error must be presented so that they are able to diagnose and solve the problem.
Failure cases include:
• Invalid Authentication Token (HTTP Error Code '403');</t>
  </si>
  <si>
    <t>Senior Technical Architect</t>
  </si>
  <si>
    <t>Alek Radjenovic</t>
  </si>
  <si>
    <t>Senior Business Analyst</t>
  </si>
  <si>
    <t>The "Select Role" API re-verifies that this e-RS Organisation/Business Function pair is valid for the Professional User.
A valid API User Session is established, and the Session ID is passed to the assured system.
API User Session: Success
Upon successful completion of the API user session, a Session ID and success code (200 - OK) are returned to the assured system. This converts the Provisional API User Session to a valid API User Session.</t>
  </si>
  <si>
    <t>For an API User Session to be established for an SPCA, a suitable Service Provider Clinician (SPC) must be nominated on whose behalf the SPCA is acting.
If the intended Business Function for the API User Session is SPCA, the API returns a list of suitable SPCs (UUIDs) that the SPCA can act on-behalf-of.
API User Session: Success
Upon successful completion of the API user session, a Session ID and success code (200 - OK) are returned to the assured system. This converts the Provisional API User Session to a valid API User Session.</t>
  </si>
  <si>
    <t>In scenarios where the user fails to select a role (because of the reasons listed below), an appropriate message detailing the error must be presented so that they are able to diagnose and solve the problem.
API User Session: Failure
The following HTTP errors may be encountered for various scenarios:
• No eRS Roles Available (HTTP Error Code '201');
• Invalid eRS Org/Business Function Selected (HTTP Error Code '403');
• Calls are not made in the correct order (HTTP Error Code '403');
• Call made when a Role Profile has already been selected (HTTP Error Code '400');
• No On-behalf of UUID (HTTP Error Code '403');
• Invalid On-behalf of UUID (HTTP Error Code '403');
• On-behalf of UUID not at same organisation (HTTP Error Code '403');
• On-behalf of UUID not an SPC (HTTP Error Code '403');
• On-behalf of UUID does not share a common service (HTTP Error Code '403');
• Establishment not completed (HTTP Error Code '403');
• Unnecessary SPCA call made after successful establishment of non-SPCA call (HTTP Error Code '400');</t>
  </si>
  <si>
    <t>No further API calls using that session will be recognised by the system.
API Delete User Session: Success
Upon successful deletion, a success code (204) without body content will be returned to the assured system.</t>
  </si>
  <si>
    <t>An API user session is currently dependent on a core Professional Session.
If the Professional Session expires the API Session will also expire without any notification being sent to the user.</t>
  </si>
  <si>
    <r>
      <t xml:space="preserve">A valid user session MUST be present, with the following for the logged-in user:
• A session owner Professional User (by UUID); </t>
    </r>
    <r>
      <rPr>
        <sz val="10"/>
        <color theme="9" tint="-0.249977111117893"/>
        <rFont val="Arial"/>
        <family val="2"/>
      </rPr>
      <t xml:space="preserve">
</t>
    </r>
    <r>
      <rPr>
        <sz val="10"/>
        <rFont val="Arial"/>
        <family val="2"/>
      </rPr>
      <t xml:space="preserve">• A session owner Business Function (Role), e.g. Service Provider Clinician Admin; </t>
    </r>
    <r>
      <rPr>
        <sz val="10"/>
        <rFont val="Arial"/>
        <family val="2"/>
      </rPr>
      <t xml:space="preserve">
• An effective Professional User (by UUID);
• An effective Business Function (Role), e.g. Service Provider Clinician;
• An e-RS Organisation
</t>
    </r>
  </si>
  <si>
    <t xml:space="preserve">A valid user session MUST be present, with the following for the logged-in user:
• A session owner Professional User (by UUID);
• A session owner Business Function (Role), e.g. Service Provider Clinician Admin;
• An effective Professional User (by UUID);
• An effective Business Function (Role), e.g. Service Provider Clinician;
• An e-RS Organisation
</t>
  </si>
  <si>
    <r>
      <t xml:space="preserve">A valid user session MUST be present, with the following for the logged-in user:
• A session owner Professional User (by UUID);
• A session owner Business Function (Role), e.g. Service Provider Clinician Admin; </t>
    </r>
    <r>
      <rPr>
        <sz val="10"/>
        <rFont val="Arial"/>
        <family val="2"/>
      </rPr>
      <t xml:space="preserve">
• An effective Professional User (by UUID);
• An effective Business Function (Role), e.g. Service Provider Clinician;
• An e-RS Organisation
</t>
    </r>
  </si>
  <si>
    <t xml:space="preserve">The API request MUST contain the Worklist Type (currently the only worklist which will be retrievable is 'Referrals for Review'. Others will be made available in future releases).
It MAY also contain the following if filters are required to act upon the worklist:
• Service ID;
• Specialty Assigned; 
• Specialty; (If Specialty Assigned is set to "Assigned" then Specialty is Mandatory)
• Service Location (ODS code);
• Clinician Assigned 
• Clinician; (If Clinician Assigned is set to 'Assigned', then Clinician is mandatory);
</t>
  </si>
  <si>
    <r>
      <rPr>
        <b/>
        <sz val="10"/>
        <rFont val="Arial"/>
        <family val="2"/>
      </rPr>
      <t>API Retrieve Worklist: Failure</t>
    </r>
    <r>
      <rPr>
        <sz val="10"/>
        <rFont val="Arial"/>
        <family val="2"/>
      </rPr>
      <t xml:space="preserve">
This following HTTP errors may be encountered for these scenarios:
• Value Not Provided - Either the Specialty or Clinician field has not been provided, an outcome of MISSING_VALUE is returned;
• Not Assigned - The Specialty and Clinician fields have been provided, but the values have not been assigned, an outcome of UNEXPECTED_FIELD is returned;
• Invalid Service - The service provider does not exist on eRS, an outcome of NO_SUCH_SERVICE is returned;
• Invalid Location - The location does not match a service location in eRS, an outcome of NO_LOCATION is returned;
• Invalid Specialty - The specialty provided is not part of eRS reference data, an outcome of NO_SUCH_SPECIALTY is returned;
• Invalid Clinician - The clinician provided is not a professional user in eRS, an outcome of NO_SUCH_CLINICIAN is returned;
• Not Assigned - The specialty assigned value is not assigned, an outcome of INVALID_VALUE is returned;
• Invalid Relationship - The professional user must be associated to the Service, the Location and the Specialty (if provided), by current workgroup membership at the same eRS organisation that the 'owner' professional user is logged-in under. An outcome of NO_RELATIONSHIP will be returned;
• Incorrect Business Function - If the effective Business Function of the Professional User in the API User Session is not Service Provider Clinician or Service Provider Administrator; an OutcomeKey of NOT_AUTHORISED is returned; 
• An Unanticipated Technical Error Occurs - An outcome of TECHNICAL_ERROR will be returned.
</t>
    </r>
  </si>
  <si>
    <t>Senior Service Manager</t>
  </si>
  <si>
    <t>Mark Stangroom</t>
  </si>
  <si>
    <t xml:space="preserve">1. General Requirements </t>
  </si>
  <si>
    <t>Requirement is applicable only to referring systems</t>
  </si>
  <si>
    <t>LR-001</t>
  </si>
  <si>
    <t>LR-002</t>
  </si>
  <si>
    <t>GR-001</t>
  </si>
  <si>
    <t>Upon successful professional session creation, a success code (201) with a list of e-RS Organisation/Business Function pairs available to that Professional User will be returned to the assured system.</t>
  </si>
  <si>
    <t>The data received was malformed (e.g. missing/incorrect fields)</t>
  </si>
  <si>
    <t>Error: 400 (Bad Request)</t>
  </si>
  <si>
    <t>Report the error to local service desk</t>
  </si>
  <si>
    <t>The requested resource (e.g. A UBRN, NHSNumber, Attachment, Lock etc does not exist and cannot be returned)</t>
  </si>
  <si>
    <t>Error: 404 (Resource not found)</t>
  </si>
  <si>
    <t>The logged in user is not authorised to perform the requested action (e.g. due to their business function not being authorised, organisation not having the appropriate organisation role, legitimate relationship, referrer rights etc)</t>
  </si>
  <si>
    <t>Check the search term entered was correct</t>
  </si>
  <si>
    <t>An attempt was made to call an e-RS internal API using an HTTP method that the API does not support (e.g. sending a POST request to create data to a read-only endpoint that only supports GET)</t>
  </si>
  <si>
    <t>An attempt was made to update an out-of-date version of some data (i.e. optimistic locking error). Often caused by another user simultaneously editing the same record</t>
  </si>
  <si>
    <t>Reload the data, re-enter your changes, and try again</t>
  </si>
  <si>
    <t>An attempt was made to retrieve/update data that no longer exists (e.g. it did exist but has since been deleted)</t>
  </si>
  <si>
    <t>A business rule assertion was violated (e.g. a search that is only expected to return a single entry such as find patient by NHS Number, returned multiple results)</t>
  </si>
  <si>
    <t>Reload the data and try again, if the issue persists report to local service desk</t>
  </si>
  <si>
    <t>The data received failed validation and could not be processed (e.g. data to update/create or a search query)</t>
  </si>
  <si>
    <t>An unexpected internal server error occurred</t>
  </si>
  <si>
    <t>Reload (relogin if necessary) and try again, if issue persists report to local service desk</t>
  </si>
  <si>
    <t>An error occurred communicating with a gateway service (e.g. PDS, SDS, PAS etc)</t>
  </si>
  <si>
    <t>The gateway did not receive a timely response from the upstream server (e.g. PDS, SDS, PAS etc)</t>
  </si>
  <si>
    <t>Error: 403 (Forbidden)</t>
  </si>
  <si>
    <t>Error: 405 (Method not allowed)</t>
  </si>
  <si>
    <t>Error: 409 (Conflict)</t>
  </si>
  <si>
    <t>Error: 410 (Resource Gone)</t>
  </si>
  <si>
    <t>Error: 412 (Precondition failed)</t>
  </si>
  <si>
    <t>Error: 416 (Page not in range)</t>
  </si>
  <si>
    <t>Error: 422 (Unprocessable entity)</t>
  </si>
  <si>
    <t>Error: 500 (Internal server error)</t>
  </si>
  <si>
    <t>Error: 502 (Bad gateway)</t>
  </si>
  <si>
    <t>Error: 504 (Gateway timeout)</t>
  </si>
  <si>
    <t>The following error messages returned from e-RS must be logged in the Supplier system, for auditing, test and analysis purposes.</t>
  </si>
  <si>
    <t>In scenarios where the user encounters errors, an appropriate message detailing the error must be presented to the user so that a corrective action can be taken. Example messages are detailed below.</t>
  </si>
  <si>
    <t>The consumer system MUST ‘listen’ for SAML Token events, and shall integrate with Spine Security Broker mechanisms for notification of:
• Session Timeout
• Inactivity Timeout
• Smartcard Removal</t>
  </si>
  <si>
    <t>The Spine Security Broker (SSB) SAMLTokenListener interface provides a
mechanism for applications that need notification when an SAML token expires. The
token will expire if it reaches its maximum session time, or maximum idle time, or if
an administrator terminates the session.</t>
  </si>
  <si>
    <t>Infrastructure architecture connotes the architecture of the low level hardware, networks, and system software (sometimes called "middleware") that supports the applications software and business systems of an enterprise.</t>
  </si>
  <si>
    <t>Security Architecture is the design artifacts that describe how the security controls (= security countermeasures) are positioned and how they relate to the overall systems architecture. These controls serve the purpose to maintain the system's quality attributes such as confidentiality, integrity and availability.</t>
  </si>
  <si>
    <t>Diagram indicating service delivery, service support, Risk management, Security, &amp; Operations Whichever elements are pertinent to the supplier solution.
See here for example:
https://www.linkedin.com/pulse/why-operations-architecture-sarthak-banerjee/</t>
  </si>
  <si>
    <t>The Data architecture view deals with the architecture of the storage, retrieval, processing, archiving, and security of data. It looks at the flow of data as it is stored and processed, and at what components will be required to support and manage both storage and processing.</t>
  </si>
  <si>
    <t>Network Architecture diagrams visualize the computer networks topology and equipment connections and arrangement. Used to visually document the architecture of computer and telecommunication networks</t>
  </si>
  <si>
    <t>Sequence / Activity Diagrams</t>
  </si>
  <si>
    <t xml:space="preserve">Throttling </t>
  </si>
  <si>
    <t>Overall diagram to depict the top level design of the supplier solution.</t>
  </si>
  <si>
    <t>The Client supplier must demonstrate ability to throttle their (batch) solution per [api endpoint] to limit X connections (X to be agreed with Programme)</t>
  </si>
  <si>
    <t>Architecture Collateral</t>
  </si>
  <si>
    <t>IO-06</t>
  </si>
  <si>
    <t>AC-01</t>
  </si>
  <si>
    <t>AC-02</t>
  </si>
  <si>
    <t>AC-03</t>
  </si>
  <si>
    <t>AC-04</t>
  </si>
  <si>
    <t>AC-05</t>
  </si>
  <si>
    <t>AC-06</t>
  </si>
  <si>
    <t>AC-07</t>
  </si>
  <si>
    <t xml:space="preserve">These should be included for all business flows, including exception handling.
Activity diagram depict the control flow from one activity to another, conditional structures, loops, concurrency, and exceptions.
Sequence diagram depict the sequence of messages flow from one object to another, how their messages/events are exchanged in what time-order.
</t>
  </si>
  <si>
    <t>Training</t>
  </si>
  <si>
    <t>…...on behalf of the Client Supplier and End User Organisation</t>
  </si>
  <si>
    <r>
      <t>Are there adequate controls of data in storage?</t>
    </r>
    <r>
      <rPr>
        <i/>
        <sz val="10"/>
        <rFont val="Arial"/>
        <family val="2"/>
      </rPr>
      <t xml:space="preserve">
For example are storage devices (e.g. File system, Database) encrypted at rest and / or located in a secure area?
See approved Cryptographic Algorithms Document http://webarchive.nationalarchives.gov.uk/20161101131024/
http://systems.digital.nhs.uk/infogov/security/infrasec/gpg
Guidance provided by NCSC here
https://www.ncsc.gov.uk/guidance/b3-data-security </t>
    </r>
  </si>
  <si>
    <t>Outline any key dates relevant to the self-assessment process (e.g. target Go-Live dates.</t>
  </si>
  <si>
    <t>GR-002</t>
  </si>
  <si>
    <t>ATP achieved to proceed with formal Assurance process</t>
  </si>
  <si>
    <t xml:space="preserve">2. General Technical Requirements </t>
  </si>
  <si>
    <t>GTR-001</t>
  </si>
  <si>
    <t>Data Dictionary</t>
  </si>
  <si>
    <t>GTR-002</t>
  </si>
  <si>
    <t>GTR-003</t>
  </si>
  <si>
    <t>FHIR Modelling</t>
  </si>
  <si>
    <t>SNOMED classification</t>
  </si>
  <si>
    <t>Implemented solution MUST have clinical terms based on appropriate SNOMED coding where required</t>
  </si>
  <si>
    <t>If a user is registered to NCRS with more than one role profile then an NCRS compliant system must ensure the user selects a role Profile for each application session</t>
  </si>
  <si>
    <t>Change Control</t>
  </si>
  <si>
    <t>GR-003</t>
  </si>
  <si>
    <t>The Deploying Organisation is responsible for managing Change Control activities in conjunction with the Supplier and NHS Digital</t>
  </si>
  <si>
    <t>Produce a process documentation to ensure Changes are undertaken appropriately</t>
  </si>
  <si>
    <t xml:space="preserve">3. Legitimate Relationships </t>
  </si>
  <si>
    <t>4. Authentication</t>
  </si>
  <si>
    <t>Multiple Role Profiles</t>
  </si>
  <si>
    <t>5. Security</t>
  </si>
  <si>
    <t>6. Error Messaging &amp; Handling</t>
  </si>
  <si>
    <t>AUT-001</t>
  </si>
  <si>
    <t>AUT-002</t>
  </si>
  <si>
    <t>AUT-003</t>
  </si>
  <si>
    <t>AUT-004</t>
  </si>
  <si>
    <t>AUT-005</t>
  </si>
  <si>
    <t>SEC-001</t>
  </si>
  <si>
    <t>SEC-002</t>
  </si>
  <si>
    <t>A request was made to retrieve a specific page of results that was out of the range of valid pages (e.g. when paging through appointment slots)</t>
  </si>
  <si>
    <t>Step 6 - Information Governance and Security</t>
  </si>
  <si>
    <t>Refer FHIR website at https://www.hl7.org/fhir/</t>
  </si>
  <si>
    <t>ERR-001</t>
  </si>
  <si>
    <t>ERR-002</t>
  </si>
  <si>
    <t>ERR-003</t>
  </si>
  <si>
    <t>ERR-004</t>
  </si>
  <si>
    <t>ERR-005</t>
  </si>
  <si>
    <t>ERR-006</t>
  </si>
  <si>
    <t>ERR-007</t>
  </si>
  <si>
    <t>ERR-008</t>
  </si>
  <si>
    <t>ERR-009</t>
  </si>
  <si>
    <t>ERR-010</t>
  </si>
  <si>
    <t>ERR-011</t>
  </si>
  <si>
    <t>ERR-012</t>
  </si>
  <si>
    <t>Sami Mohammed, Paul Denton, Zubeir Tai, Alastair Jepps</t>
  </si>
  <si>
    <t>1.0</t>
  </si>
  <si>
    <t>S. Mohammed</t>
  </si>
  <si>
    <t>V1.0</t>
  </si>
  <si>
    <t>New - Initial Pilot Release for Review</t>
  </si>
  <si>
    <t>ERR-000</t>
  </si>
  <si>
    <t>In scenarios where the user attempts to close either an unrecognised or invalid API User Session, an appropriate message detailing the error must be presented so that they are able to diagnose and solve the problem.
API Delete User Session: Failure
A HTTP Response code 403 ("Forbidden") will be returned to the assured system.</t>
  </si>
  <si>
    <t>Record of self-certified statements and evidence mapped against each requirement.</t>
  </si>
  <si>
    <t>Author(s)</t>
  </si>
  <si>
    <t>This section details the individual who will assess the Usage and Settings information provided within the End User Organisation tab of this Target Operating Model. This assessment will provide basis for granting access to e-RS APIs.</t>
  </si>
  <si>
    <t>The assessement may require further action - please see the Section 'Outcome of Usage and Settings Statement'.</t>
  </si>
  <si>
    <t>Step 9 - NHS e-RS API Overarching Requirements</t>
  </si>
  <si>
    <t>Documents available from https://developer.nhs.uk/library/systems/e-rs/</t>
  </si>
  <si>
    <t>Documents signed and submitted to NHS Digital</t>
  </si>
  <si>
    <t>Exit Criteria from the e-RS/DEV1 Path-To-Live (PTL) environment has been achieved through prorotype elaboration, solution architecture definition, process documentation and approval from the assigned NHS Digital Assurance Manager</t>
  </si>
  <si>
    <t>Authority To Proceed (ATP) to Commence Formal Assurance</t>
  </si>
  <si>
    <t>Submission of Signed Connection Agreement and End User Organisation Policyn, inclusive of Ecoystsem-based Special Terms acknowledgement</t>
  </si>
  <si>
    <t xml:space="preserve">Implemented solutions MUST confirm to NHS Digital, NHS e-RS Data Dictionary and Solution Reference Data coding and implement changes as and when required. </t>
  </si>
  <si>
    <t>References available from: https://developer.nhs.uk/library/systems/e-rs/</t>
  </si>
  <si>
    <t>Implemented solution MUST adhere to FHIR conformance principles and statements</t>
  </si>
  <si>
    <t>Available from https://www.snomed.org/ and https://isd.digital.nhs.uk/trud3</t>
  </si>
  <si>
    <t>Referrer Requirements</t>
  </si>
  <si>
    <t>Provider Requirements</t>
  </si>
  <si>
    <t>Requirement is applicable only to provider systems</t>
  </si>
  <si>
    <t xml:space="preserve">Existing NHS e-Referral Service Compliance </t>
  </si>
  <si>
    <t>Topology and implemented architecture design</t>
  </si>
  <si>
    <t>HSCIC-FNT-TO-TAR-0223.01 IG Requirements V4 - 0.9.docx</t>
  </si>
  <si>
    <r>
      <t xml:space="preserve">Is an accurate time source in place? Servers must be time synchronised to an agreed NHS N3 NTP synchronized time server and use this time in messages and logs.
</t>
    </r>
    <r>
      <rPr>
        <i/>
        <sz val="10"/>
        <rFont val="Arial"/>
        <family val="2"/>
      </rPr>
      <t>Date and time between systems (e.g. for use in audit logs) should be synchronised within 250 milliseconds of the NASP-provided or National  Network Time Servers. These are sources of UTC time (known locally as GMT) which is the time that all message interactions MUST be time stamped with (i.e. message or API interaction creation time).</t>
    </r>
  </si>
  <si>
    <t>Acute Trust</t>
  </si>
  <si>
    <t>Ambulance Trust</t>
  </si>
  <si>
    <t>Any Qualified Provider - Clinical Services</t>
  </si>
  <si>
    <t>Any Qualified Provider - Non Clinical Services</t>
  </si>
  <si>
    <t>Commercial Third Party</t>
  </si>
  <si>
    <t>Commissioning Support Unit</t>
  </si>
  <si>
    <t>Community Health Provider</t>
  </si>
  <si>
    <t>Community Pharmacy/DAC</t>
  </si>
  <si>
    <t>Data Service for Commissioners</t>
  </si>
  <si>
    <t>Dental Practice</t>
  </si>
  <si>
    <t>Eye Care Service</t>
  </si>
  <si>
    <t>General Practice</t>
  </si>
  <si>
    <t>Hosted Secondary Use Team/Project</t>
  </si>
  <si>
    <t>Mental Health Trust</t>
  </si>
  <si>
    <t>NHS Business Partner/ITC/ALB</t>
  </si>
  <si>
    <t>NHS Business Services Authority</t>
  </si>
  <si>
    <t>NHS England</t>
  </si>
  <si>
    <t>Prison Health</t>
  </si>
  <si>
    <t>Public Health England</t>
  </si>
  <si>
    <t>Secondary Use Organisation</t>
  </si>
  <si>
    <t>Voluntary Sector Organisation</t>
  </si>
  <si>
    <t>NHS Digital Use Only - DO NOT EDIT</t>
  </si>
  <si>
    <t xml:space="preserve">System Security </t>
  </si>
  <si>
    <t>System Awareness</t>
  </si>
  <si>
    <t>1.1</t>
  </si>
  <si>
    <t>02/03/2018</t>
  </si>
  <si>
    <t>28/02/2018</t>
  </si>
  <si>
    <t>Greg Walker</t>
  </si>
  <si>
    <t>Gerry Monahan</t>
  </si>
  <si>
    <t>Assurance Analyst</t>
  </si>
  <si>
    <t>26/02/2018</t>
  </si>
  <si>
    <t xml:space="preserve">…...on behalf of the Client Supplier and End User Organisation </t>
  </si>
  <si>
    <r>
      <rPr>
        <b/>
        <i/>
        <sz val="10"/>
        <rFont val="Arial"/>
        <family val="2"/>
      </rPr>
      <t>Has a penetration test been completed and an action plan been developed to mitigate any vulnerabilities identified?</t>
    </r>
    <r>
      <rPr>
        <i/>
        <sz val="10"/>
        <rFont val="Arial"/>
        <family val="2"/>
      </rPr>
      <t xml:space="preserve">
</t>
    </r>
  </si>
  <si>
    <t>Review Comments from External Teams</t>
  </si>
  <si>
    <t>Also known as a Privacy Notice.  Provide a web link to your organisation's notice
Must be fully compliant with the guidance of  https://ico.org.uk/for-organisations/guide-to-data-protection/privacy-notices-transparency-and-control/ and Independent Group Advising on the Release of Data (IGARD).  Further information about the IGARD guidance will be provided.</t>
  </si>
  <si>
    <t>Select from list. For Mixed and Non-NHS staff explain in "Response" box.</t>
  </si>
  <si>
    <t>Outline how many End Points are going to be used for the deployment (i.e. single end point or multiple end points per deployment).</t>
  </si>
  <si>
    <t>Go Live Planning</t>
  </si>
  <si>
    <t>Data Quality Review</t>
  </si>
  <si>
    <t>Infrastructure View (Optional)</t>
  </si>
  <si>
    <t>Security Architecture</t>
  </si>
  <si>
    <t>Operations Architecture (Optional)</t>
  </si>
  <si>
    <t>Data Architecture</t>
  </si>
  <si>
    <t>Network Architecture (Optional)</t>
  </si>
  <si>
    <t>Solution Architecture</t>
  </si>
  <si>
    <t>V1.1</t>
  </si>
  <si>
    <t>The End User Organisations Executive with overall accountability for the project, this assessment, and any associated risks.</t>
  </si>
  <si>
    <t>The  End User Organisations Executive directly leading the project.</t>
  </si>
  <si>
    <t>The  End User Organisations project manager.</t>
  </si>
  <si>
    <t>Other project team members (Add lines and details as required).</t>
  </si>
  <si>
    <t>ICT Manager for the  End User Organisation(s) involved in the project.</t>
  </si>
  <si>
    <t>User representatives - e.g. for requirements and testing activities.</t>
  </si>
  <si>
    <t>The Senior Information Risk Owner responsible for signoff of IG related risks (Note: May be multiple individuals if several organisations are involved).</t>
  </si>
  <si>
    <t>The Clinical Safety Officer responsible for signoff of Clinical Safety related risks as defined by SCCI0160 Standard, mandated by NHS England (Note: May be multiple individuals if several organisations are involved).</t>
  </si>
  <si>
    <t>The individual that will be the recipient of the End User Policy for a signature.</t>
  </si>
  <si>
    <t>Supplier Name.</t>
  </si>
  <si>
    <t>The Supplier project manager.</t>
  </si>
  <si>
    <t>The technical contact / architect.</t>
  </si>
  <si>
    <t>The Executive sponsor / escalation point.</t>
  </si>
  <si>
    <t>The Clinical Safety Officer responsible for signoff of Clinical Safety related risks as defined by SCCI0129 Standard, mandated by NHS England (Note: May be multiple individuals if several organisations are involved).</t>
  </si>
  <si>
    <t>Depending on the assessment of clinical safety implications, may need to be used as an advice / escalation point for any Clinical Safety risks. (May be n/a if not involved).</t>
  </si>
  <si>
    <t>Will be used as an advice / escalation point for general impacts.</t>
  </si>
  <si>
    <t>Will advise on conformance in general.</t>
  </si>
  <si>
    <t>Will advise on programme specific details (e.g. training, support).</t>
  </si>
  <si>
    <t>Any other contacts relevant to the specific project - to be added as necessary.</t>
  </si>
  <si>
    <t>The product requesting and receiving data from the NHS e-RS API solution.</t>
  </si>
  <si>
    <t>The supplier of the product.</t>
  </si>
  <si>
    <t>If the product is already deployed further assessment of this product is not required.</t>
  </si>
  <si>
    <t>A single ODS code of the Solution Supplier or End User - see https://odsportal.hscic.gov.uk/.</t>
  </si>
  <si>
    <t>Where known and relevant, provide any further details about the product configuration (e.g. licensed APIs workflow suites, relevant parameter settings etc.).</t>
  </si>
  <si>
    <t>Yes or No. If the system has previously implemented this interface (e.g. at another End User Organisation) it would not be a first of type.If No, indicate organisation name.</t>
  </si>
  <si>
    <t>The score quoted below should be using the latest IGT version - an IGT assessment must be completed and published annually.</t>
  </si>
  <si>
    <t>Select best match from list.</t>
  </si>
  <si>
    <t>Date started IG Toolkit.</t>
  </si>
  <si>
    <t>Date IG Toolkit was published.</t>
  </si>
  <si>
    <t>IG Toolkit compliance grade; if relevant, provide details in "Response text".</t>
  </si>
  <si>
    <t>Date received IGSoC.</t>
  </si>
  <si>
    <t>Provide a brief introductory overview describing at a high level what the interface does and why it is being introduced e.g. screenshots, screencam of the application.</t>
  </si>
  <si>
    <t>Provide a description of how the data retrieved from Spine will be used e.g. displayed on a screen with the subject of the data in attendance, a batch job with no user interface.</t>
  </si>
  <si>
    <t>Describe by who and where the data will be held/stored e.g. on  End User Organisation servers, on servers .belonging to third party suppliers commissioned by an  End User Organisation to do work on behalf of the  End User Organisation</t>
  </si>
  <si>
    <t>Explain in broad terms who will be using the system (e.g. number of users, typical job roles e.g. social worker, doctor, pharmacist, administrator).</t>
  </si>
  <si>
    <t>Full name required.</t>
  </si>
  <si>
    <t>Direct dial number please.</t>
  </si>
  <si>
    <t>Provide role (not name), organisation and address.
Definition of a Data Controller can be found https://ico.org.uk/for-organisations/guide-to-data-protection/key-definitions/.</t>
  </si>
  <si>
    <t>Provide role (not name), organisation and address.
Definition of a Data Processor can be found https://ico.org.uk/for-organisations/guide-to-data-protection/key-definitions/.</t>
  </si>
  <si>
    <t>Provide a web link.</t>
  </si>
  <si>
    <t>For Spine Integrated systems and Spine Mini Service Provider (SMSP) only.</t>
  </si>
  <si>
    <t>Enter score in yellow box and description to the right (eg. "Not complete / Not satisfactory / Improvement / Satisfactory").</t>
  </si>
  <si>
    <t>Is the intention to use existing live end points or use new end points. 
If existing End Points are to be used confirm the relevant details here (inc ASID).</t>
  </si>
  <si>
    <t>.</t>
  </si>
  <si>
    <r>
      <t xml:space="preserve">Planning for checks that the system is operating correctly.
</t>
    </r>
    <r>
      <rPr>
        <i/>
        <sz val="10"/>
        <rFont val="Arial"/>
        <family val="2"/>
      </rPr>
      <t>Topics to cover include:
 - Audit
 - Journaling
 - Usability</t>
    </r>
  </si>
  <si>
    <t xml:space="preserve">To be completed by the Supplier to provide best-practice guidance to the End User Organisation </t>
  </si>
  <si>
    <t>Demographic data is queried under the control of the receiving system.</t>
  </si>
  <si>
    <t>Demographic data is updated via the interface.</t>
  </si>
  <si>
    <t>Clinical data is updated via the interface.</t>
  </si>
  <si>
    <t>CP-IS data is queried under the control of the receiving system.</t>
  </si>
  <si>
    <t>CP-IS data is updated via the interface.</t>
  </si>
  <si>
    <t>V&amp;M data is queried under the control of the receiving system.</t>
  </si>
  <si>
    <t>FGM RIS data is queried under the control of the receiving system.</t>
  </si>
  <si>
    <t>FGM RIS data is updated via the interface.</t>
  </si>
  <si>
    <t>Are there any downstream systems which have not passed this self-assessment process, and which act as a source of data for this system to update a Spine Compliant system?
If "yes", please provide details in Additional Notes.</t>
  </si>
  <si>
    <t>Are there any downstream systems which have not passed this self-assessment process, and to which this system passes patient-identifiable Spine originated data?
If "yes", please provide details in Additional Notes.</t>
  </si>
  <si>
    <t>Provide reference to documentation (e.g. diagram) showing the information flows to / from the system being assessed and other systems in the estate.
Specifically, the purpose is to highlight:
i) The potential ultimate destinations of any patient identifiable Spine-originated data passing through this system.
ii) The potential original sources of any data updates made to Spine via this system.</t>
  </si>
  <si>
    <r>
      <t>How is it ensured that patient consent is checked for any sharing of the Detailed Care Record (DCR) across organisational boundaries?</t>
    </r>
    <r>
      <rPr>
        <i/>
        <sz val="10"/>
        <rFont val="Arial"/>
        <family val="2"/>
      </rPr>
      <t xml:space="preserve">
Recognised mechanisms include:
 - National DCR Consent Check - checking against the DCR Consent Flag on Spine (PDS) before allowing sharing of clinical data across boundaries
 - Block sending externally - ensuring that clinical data is only shared within the same Trust
 - Referral Based Sharing - ensuring that clinical data is only shared in relation to directly supporting a referral 
</t>
    </r>
    <r>
      <rPr>
        <b/>
        <i/>
        <sz val="10"/>
        <rFont val="Arial"/>
        <family val="2"/>
      </rPr>
      <t xml:space="preserve">
</t>
    </r>
    <r>
      <rPr>
        <i/>
        <sz val="10"/>
        <rFont val="Arial"/>
        <family val="2"/>
      </rPr>
      <t>Please use "Additional Notes" to provide further details of the approach used.</t>
    </r>
  </si>
  <si>
    <r>
      <t xml:space="preserve">What mechanism is used to ensure that only clinicians with a legitimate relationship with a patient are able to access their clinical records?
</t>
    </r>
    <r>
      <rPr>
        <i/>
        <sz val="10"/>
        <rFont val="Arial"/>
        <family val="2"/>
      </rPr>
      <t>Recognised mechanisms include 
 - National LR checking
 - Locally Inferred LR (e.g. based on the clinician being a member of a relevant workgroup in the local system)
Please use "Additional Notes" to provide further details of the approach used.</t>
    </r>
  </si>
  <si>
    <r>
      <t>Is data retention provided, in line with NHS retention standards?</t>
    </r>
    <r>
      <rPr>
        <i/>
        <sz val="10"/>
        <rFont val="Arial"/>
        <family val="2"/>
      </rPr>
      <t xml:space="preserve">
See https://digital.nhs.uk/codes-of-practice-handling-information for more details of minimum retention periods for different data types.</t>
    </r>
  </si>
  <si>
    <r>
      <t xml:space="preserve">Is a full audit trail provided?
</t>
    </r>
    <r>
      <rPr>
        <i/>
        <sz val="10"/>
        <rFont val="Arial"/>
        <family val="2"/>
      </rPr>
      <t>See “Audit Requirements - v3.0” (within downloadable 'Requirements Pack') for details which MUST be complied with: https://developer.nhs.uk/library/systems/e-rs/.</t>
    </r>
    <r>
      <rPr>
        <b/>
        <i/>
        <sz val="10"/>
        <rFont val="Arial"/>
        <family val="2"/>
      </rPr>
      <t xml:space="preserve">
</t>
    </r>
  </si>
  <si>
    <t>Demographic data is transmitted downstream under the control of the sending system.</t>
  </si>
  <si>
    <t>Demographic data is queried by a downstream application under the control of the receiving system.</t>
  </si>
  <si>
    <t>Demographic data is transmitted across organisational (e.g. Trust) boundaries.</t>
  </si>
  <si>
    <t>Clinical data is queried by a downstream application under the control of the receiving system.</t>
  </si>
  <si>
    <t>Clinical data is transmitted downstream under the control of the sending system.</t>
  </si>
  <si>
    <t>CP-IS data is transmitted across organisational (e.g. Trust) boundaries.</t>
  </si>
  <si>
    <t>CP-IS data is transmitted downstream under the control of the sending system.</t>
  </si>
  <si>
    <t>CP-IS data is queried by a downstream application under the control of the receiving system.</t>
  </si>
  <si>
    <t>Clinical data is transmitted across organisational (e.g. Trust) boundaries.</t>
  </si>
  <si>
    <t>V&amp;M data is transmitted downstream under the control of the sending system.</t>
  </si>
  <si>
    <t>V&amp;M data is queried by a downstream application under the control of the receiving system.</t>
  </si>
  <si>
    <t>V&amp;M data is transmitted across organisational (e.g. Trust) boundaries.</t>
  </si>
  <si>
    <t>FGM RIS data is transmitted downstream under the control of the sending system.</t>
  </si>
  <si>
    <t>FGM RIS data is queried by a downstream application under the control of the receiving system.</t>
  </si>
  <si>
    <t>FGM RIS data is transmitted across organisational (e.g. Trust) boundaries.</t>
  </si>
  <si>
    <t>Could this interface potentially have an impact on data belonging to other Health Organisations? (e.g. shared PAS instance).</t>
  </si>
  <si>
    <t>Staff have appropriate awareness, knowledge and skills to carry out their organisational roles effectively in relation to the security of network and information systems supporting the delivery of essential services.
https://www.ncsc.gov.uk/guidance/b6-staff-awareness-and-training.</t>
  </si>
  <si>
    <t>System users have been trained in relevant local system and API integration and that the supplier has produced adequate training and guidance materials for them to do so.</t>
  </si>
  <si>
    <t>Spine Impacted?</t>
  </si>
  <si>
    <t>Q1 Is your system a Medical Device or eligible to be a Medical Device? 
Output: If the answer is ‘No’ further safety assurance work may be required. Continue to Q2 If the answer is ‘Yes’ the system falls under the category of a medical device and guidance should be sought from the MHRA.</t>
  </si>
  <si>
    <t xml:space="preserve">Q2 Is the System updating data held on the Spine?
Output: If the answer is ‘Yes’, further safety assurance may be required in accordance with SCCI0129 / 0160.
</t>
  </si>
  <si>
    <t>Telephone number for operational contact regarding the service.</t>
  </si>
  <si>
    <t>Primary email address.</t>
  </si>
  <si>
    <t>State the hours of support provided by the Client Supplier Service Desk.</t>
  </si>
  <si>
    <t>If there is an on-call rota, please advise how this will be provided to the NHS Digital Bridge.</t>
  </si>
  <si>
    <t xml:space="preserve">Please provide the incident severity levels that you will apply for this service with associated guidance on usage.
Please indicate SLA response times for all incident severity types.
E.g. Severity Level 1 (Critical): HSSI 
Severity Level 2 (High): HSSI
Severity Level 3 (Medium) 
Severity Level 4 (Low) 
Severity Level 5 (Very Low)
</t>
  </si>
  <si>
    <t>Please provide either a name or the rota for performing this function. If the named contact/s will change regularly, please advise how the updated details will be provided to the NHS Digital Service Bridge.</t>
  </si>
  <si>
    <t>Please provide the escalation process for this service. Further guidance is included below*.</t>
  </si>
  <si>
    <t>Name, email and phone numbers of all escalation contacts with the escalation level associated with each contact.</t>
  </si>
  <si>
    <r>
      <t>Select Role (</t>
    </r>
    <r>
      <rPr>
        <b/>
        <sz val="11"/>
        <color indexed="8"/>
        <rFont val="Calibri"/>
        <family val="2"/>
      </rPr>
      <t>Not Service Provider Clinician Admin (SPCA) Role)</t>
    </r>
  </si>
  <si>
    <r>
      <t>Select Role (</t>
    </r>
    <r>
      <rPr>
        <b/>
        <sz val="11"/>
        <color indexed="8"/>
        <rFont val="Calibri"/>
        <family val="2"/>
      </rPr>
      <t>Service Provider Clinician Admin Role)</t>
    </r>
  </si>
  <si>
    <t>1.2</t>
  </si>
  <si>
    <t>Final approval</t>
  </si>
  <si>
    <t>Marc Escreet</t>
  </si>
  <si>
    <t>12/03/2018</t>
  </si>
  <si>
    <t>This section details the individual who will assess the technical conformance of the developed Client based on the outcome of testing  and the completion of sections 5 to 9.x.</t>
  </si>
  <si>
    <t>Back to Introduction</t>
  </si>
  <si>
    <t>11/03/2018</t>
  </si>
  <si>
    <t>Information Asset Transfer</t>
  </si>
  <si>
    <t>1.3</t>
  </si>
  <si>
    <t>P. Denton</t>
  </si>
  <si>
    <t>7. Local Audit Logs</t>
  </si>
  <si>
    <t>Audit logs</t>
  </si>
  <si>
    <t>All mandatory fields must be adhered</t>
  </si>
  <si>
    <r>
      <t>Ensure local audit logs are maintained for Subject Access Requests as per attached “Audit logs - v1.0”</t>
    </r>
    <r>
      <rPr>
        <b/>
        <i/>
        <sz val="10"/>
        <rFont val="Arial"/>
        <family val="2"/>
      </rPr>
      <t xml:space="preserve">
</t>
    </r>
    <r>
      <rPr>
        <i/>
        <sz val="10"/>
        <rFont val="Arial"/>
        <family val="2"/>
      </rPr>
      <t xml:space="preserve">
</t>
    </r>
  </si>
  <si>
    <t>Target Operating Model - e-RS APIs - Self-Evaluation Checklist v 1.4</t>
  </si>
  <si>
    <t>1.4</t>
  </si>
  <si>
    <t>V1.4</t>
  </si>
  <si>
    <r>
      <t xml:space="preserve">The End User Organisation, with its supplier(s), has undertaken a Data Privacy Impact Assessment (DPIA) and confirms acceptance of its information asset sharing duties and obligations as invoked at the point in time when data is accessed.
</t>
    </r>
    <r>
      <rPr>
        <i/>
        <sz val="10"/>
        <rFont val="Arial"/>
        <family val="2"/>
      </rPr>
      <t>At the point of the asset transfer, the responsibility and ownership of the data is transferred to the End User Organisation and NHS Digital no longer holds the position or duties of information asset owner or that of data controller.
The point in time is recognised as the system-based date and time stamp when information asset transfer occurs. Data sharing duties and obligations are defined within the NHS England Information Sharing Policy and Department of Health Information Governance Toolkit.</t>
    </r>
    <r>
      <rPr>
        <b/>
        <i/>
        <sz val="10"/>
        <rFont val="Arial"/>
        <family val="2"/>
      </rPr>
      <t xml:space="preserve">
</t>
    </r>
  </si>
  <si>
    <r>
      <t xml:space="preserve">Details of the IGSoC compliance status 
see </t>
    </r>
    <r>
      <rPr>
        <b/>
        <sz val="10"/>
        <color indexed="9"/>
        <rFont val="Arial"/>
        <family val="2"/>
      </rPr>
      <t>https://digital.nhs.uk/health-social-care-network/new-to-hscn/connecting-to-HSCN#The HSCN Connection Agreement/</t>
    </r>
  </si>
  <si>
    <t>LAL-001</t>
  </si>
  <si>
    <t>Addition of Information Assest Transfer requirement under 6 - IG and Security, Audit Logs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</si>
</sst>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6" x14ac:knownFonts="1">
    <font>
      <sz val="10"/>
      <name val="Arial"/>
    </font>
    <font>
      <b/>
      <sz val="10"/>
      <name val="Arial"/>
      <family val="2"/>
    </font>
    <font>
      <sz val="8"/>
      <name val="Arial"/>
      <family val="2"/>
    </font>
    <font>
      <b/>
      <sz val="14"/>
      <name val="Arial"/>
      <family val="2"/>
    </font>
    <font>
      <i/>
      <sz val="10"/>
      <name val="Arial"/>
      <family val="2"/>
    </font>
    <font>
      <b/>
      <sz val="10"/>
      <color indexed="9"/>
      <name val="Arial"/>
      <family val="2"/>
    </font>
    <font>
      <b/>
      <i/>
      <sz val="10"/>
      <color indexed="9"/>
      <name val="Arial"/>
      <family val="2"/>
    </font>
    <font>
      <b/>
      <u/>
      <sz val="10"/>
      <name val="Arial"/>
      <family val="2"/>
    </font>
    <font>
      <sz val="10"/>
      <color indexed="10"/>
      <name val="Arial"/>
      <family val="2"/>
    </font>
    <font>
      <b/>
      <sz val="10"/>
      <color indexed="10"/>
      <name val="Arial"/>
      <family val="2"/>
    </font>
    <font>
      <i/>
      <sz val="10"/>
      <color indexed="10"/>
      <name val="Arial"/>
      <family val="2"/>
    </font>
    <font>
      <b/>
      <i/>
      <sz val="10"/>
      <name val="Arial"/>
      <family val="2"/>
    </font>
    <font>
      <sz val="10"/>
      <name val="Arial"/>
      <family val="2"/>
    </font>
    <font>
      <u/>
      <sz val="10"/>
      <color indexed="12"/>
      <name val="Arial"/>
      <family val="2"/>
    </font>
    <font>
      <sz val="10"/>
      <name val="Arial"/>
      <family val="2"/>
    </font>
    <font>
      <b/>
      <sz val="12"/>
      <name val="Arial"/>
      <family val="2"/>
    </font>
    <font>
      <sz val="11"/>
      <color indexed="8"/>
      <name val="Calibri"/>
      <family val="2"/>
    </font>
    <font>
      <b/>
      <u/>
      <sz val="12"/>
      <name val="Arial"/>
      <family val="2"/>
    </font>
    <font>
      <sz val="12"/>
      <name val="Arial"/>
      <family val="2"/>
    </font>
    <font>
      <i/>
      <sz val="12"/>
      <name val="Arial"/>
      <family val="2"/>
    </font>
    <font>
      <b/>
      <sz val="24"/>
      <name val="Arial"/>
      <family val="2"/>
    </font>
    <font>
      <b/>
      <sz val="12"/>
      <color indexed="9"/>
      <name val="Arial"/>
      <family val="2"/>
    </font>
    <font>
      <sz val="11"/>
      <name val="Calibri"/>
      <family val="2"/>
    </font>
    <font>
      <sz val="11"/>
      <name val="Arial"/>
      <family val="2"/>
    </font>
    <font>
      <b/>
      <sz val="11"/>
      <color indexed="9"/>
      <name val="Arial"/>
      <family val="2"/>
    </font>
    <font>
      <sz val="14"/>
      <name val="Arial"/>
      <family val="2"/>
    </font>
    <font>
      <b/>
      <sz val="10"/>
      <color indexed="8"/>
      <name val="Arial"/>
      <family val="2"/>
    </font>
    <font>
      <b/>
      <strike/>
      <sz val="10"/>
      <color indexed="8"/>
      <name val="Arial"/>
      <family val="2"/>
    </font>
    <font>
      <i/>
      <sz val="10"/>
      <color indexed="9"/>
      <name val="Arial"/>
      <family val="2"/>
    </font>
    <font>
      <sz val="10"/>
      <color indexed="9"/>
      <name val="Arial"/>
      <family val="2"/>
    </font>
    <font>
      <i/>
      <u/>
      <sz val="10"/>
      <color indexed="8"/>
      <name val="Arial"/>
      <family val="2"/>
    </font>
    <font>
      <sz val="10"/>
      <color indexed="8"/>
      <name val="Arial"/>
      <family val="2"/>
    </font>
    <font>
      <b/>
      <sz val="11"/>
      <name val="Arial"/>
      <family val="2"/>
    </font>
    <font>
      <b/>
      <i/>
      <u/>
      <sz val="10"/>
      <color indexed="9"/>
      <name val="Arial"/>
      <family val="2"/>
    </font>
    <font>
      <b/>
      <i/>
      <u/>
      <sz val="10"/>
      <name val="Arial"/>
      <family val="2"/>
    </font>
    <font>
      <i/>
      <sz val="11"/>
      <name val="Arial"/>
      <family val="2"/>
    </font>
    <font>
      <sz val="11"/>
      <color indexed="8"/>
      <name val="Arial"/>
      <family val="2"/>
    </font>
    <font>
      <b/>
      <sz val="11"/>
      <color indexed="8"/>
      <name val="Arial"/>
      <family val="2"/>
    </font>
    <font>
      <b/>
      <sz val="10"/>
      <color indexed="50"/>
      <name val="Arial"/>
      <family val="2"/>
    </font>
    <font>
      <b/>
      <sz val="10"/>
      <color indexed="30"/>
      <name val="Arial"/>
      <family val="2"/>
    </font>
    <font>
      <b/>
      <sz val="17"/>
      <name val="Arial"/>
      <family val="2"/>
    </font>
    <font>
      <u/>
      <sz val="10"/>
      <color theme="10"/>
      <name val="Calibri"/>
      <family val="2"/>
    </font>
    <font>
      <u/>
      <sz val="10"/>
      <color theme="10"/>
      <name val="Arial"/>
      <family val="2"/>
    </font>
    <font>
      <sz val="10"/>
      <color theme="1"/>
      <name val="Calibri"/>
      <family val="2"/>
    </font>
    <font>
      <sz val="11"/>
      <color theme="1"/>
      <name val="Arial"/>
      <family val="2"/>
    </font>
    <font>
      <sz val="10"/>
      <color theme="1"/>
      <name val="Arial"/>
      <family val="2"/>
    </font>
    <font>
      <b/>
      <sz val="10"/>
      <color theme="1"/>
      <name val="Arial"/>
      <family val="2"/>
    </font>
    <font>
      <b/>
      <sz val="10"/>
      <color rgb="FF000000"/>
      <name val="Arial"/>
      <family val="2"/>
    </font>
    <font>
      <b/>
      <sz val="12"/>
      <color theme="0"/>
      <name val="Arial"/>
      <family val="2"/>
    </font>
    <font>
      <sz val="12"/>
      <color theme="0"/>
      <name val="Arial"/>
      <family val="2"/>
    </font>
    <font>
      <i/>
      <sz val="12"/>
      <color theme="0"/>
      <name val="Arial"/>
      <family val="2"/>
    </font>
    <font>
      <i/>
      <sz val="10"/>
      <color theme="1"/>
      <name val="Arial"/>
      <family val="2"/>
    </font>
    <font>
      <b/>
      <sz val="10"/>
      <color theme="0"/>
      <name val="Arial"/>
      <family val="2"/>
    </font>
    <font>
      <i/>
      <sz val="10"/>
      <color theme="0"/>
      <name val="Arial"/>
      <family val="2"/>
    </font>
    <font>
      <sz val="10"/>
      <color theme="0"/>
      <name val="Arial"/>
      <family val="2"/>
    </font>
    <font>
      <b/>
      <i/>
      <sz val="10"/>
      <color theme="0"/>
      <name val="Arial"/>
      <family val="2"/>
    </font>
    <font>
      <sz val="8"/>
      <color theme="0"/>
      <name val="Arial"/>
      <family val="2"/>
    </font>
    <font>
      <b/>
      <sz val="14"/>
      <color theme="1"/>
      <name val="Arial"/>
      <family val="2"/>
    </font>
    <font>
      <u/>
      <sz val="10"/>
      <color theme="1"/>
      <name val="Arial"/>
      <family val="2"/>
    </font>
    <font>
      <b/>
      <sz val="14"/>
      <color rgb="FF365F91"/>
      <name val="Cambria"/>
      <family val="1"/>
    </font>
    <font>
      <sz val="10"/>
      <color rgb="FFFF0000"/>
      <name val="Arial"/>
      <family val="2"/>
    </font>
    <font>
      <sz val="10"/>
      <color theme="3"/>
      <name val="Arial"/>
      <family val="2"/>
    </font>
    <font>
      <b/>
      <sz val="10"/>
      <color rgb="FFFF0000"/>
      <name val="Arial"/>
      <family val="2"/>
    </font>
    <font>
      <b/>
      <sz val="10"/>
      <color theme="3"/>
      <name val="Arial"/>
      <family val="2"/>
    </font>
    <font>
      <strike/>
      <sz val="10"/>
      <color theme="1"/>
      <name val="Arial"/>
      <family val="2"/>
    </font>
    <font>
      <sz val="12"/>
      <color theme="1"/>
      <name val="Arial"/>
      <family val="2"/>
    </font>
    <font>
      <i/>
      <sz val="10"/>
      <color theme="0" tint="-0.499984740745262"/>
      <name val="Arial"/>
      <family val="2"/>
    </font>
    <font>
      <i/>
      <sz val="10"/>
      <color rgb="FFFF0000"/>
      <name val="Arial"/>
      <family val="2"/>
    </font>
    <font>
      <b/>
      <sz val="16"/>
      <color theme="1"/>
      <name val="Arial"/>
      <family val="2"/>
    </font>
    <font>
      <sz val="11"/>
      <color theme="3"/>
      <name val="Arial"/>
      <family val="2"/>
    </font>
    <font>
      <b/>
      <sz val="18"/>
      <color theme="3"/>
      <name val="Arial"/>
      <family val="2"/>
    </font>
    <font>
      <sz val="11"/>
      <color rgb="FFFF0000"/>
      <name val="Arial"/>
      <family val="2"/>
    </font>
    <font>
      <b/>
      <sz val="14"/>
      <color theme="3"/>
      <name val="Calibri"/>
      <family val="2"/>
      <scheme val="minor"/>
    </font>
    <font>
      <b/>
      <sz val="14"/>
      <color theme="3"/>
      <name val="Arial"/>
      <family val="2"/>
    </font>
    <font>
      <b/>
      <sz val="10"/>
      <color rgb="FF00B050"/>
      <name val="Arial"/>
      <family val="2"/>
    </font>
    <font>
      <b/>
      <sz val="12"/>
      <color theme="1"/>
      <name val="Arial"/>
      <family val="2"/>
    </font>
    <font>
      <b/>
      <sz val="10"/>
      <color rgb="FF0070C0"/>
      <name val="Arial"/>
      <family val="2"/>
    </font>
    <font>
      <b/>
      <sz val="11"/>
      <color theme="0"/>
      <name val="Arial"/>
      <family val="2"/>
    </font>
    <font>
      <b/>
      <sz val="11"/>
      <color indexed="8"/>
      <name val="Calibri"/>
      <family val="2"/>
    </font>
    <font>
      <b/>
      <u/>
      <sz val="11"/>
      <name val="Arial"/>
      <family val="2"/>
    </font>
    <font>
      <b/>
      <sz val="12"/>
      <color rgb="FFFF0000"/>
      <name val="Arial"/>
      <family val="2"/>
    </font>
    <font>
      <b/>
      <u/>
      <sz val="12"/>
      <color rgb="FFFF0000"/>
      <name val="Arial"/>
      <family val="2"/>
    </font>
    <font>
      <b/>
      <u/>
      <sz val="10"/>
      <color theme="1"/>
      <name val="Arial"/>
      <family val="2"/>
    </font>
    <font>
      <sz val="10"/>
      <color theme="9" tint="-0.249977111117893"/>
      <name val="Arial"/>
      <family val="2"/>
    </font>
    <font>
      <b/>
      <sz val="14"/>
      <color indexed="8"/>
      <name val="Arial"/>
      <family val="2"/>
    </font>
    <font>
      <b/>
      <i/>
      <sz val="10"/>
      <color theme="1"/>
      <name val="Arial"/>
      <family val="2"/>
    </font>
  </fonts>
  <fills count="29">
    <fill>
      <patternFill patternType="none"/>
    </fill>
    <fill>
      <patternFill patternType="gray125"/>
    </fill>
    <fill>
      <patternFill patternType="solid">
        <fgColor indexed="22"/>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theme="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5" tint="0.59999389629810485"/>
        <bgColor indexed="64"/>
      </patternFill>
    </fill>
    <fill>
      <patternFill patternType="solid">
        <fgColor rgb="FFFFFF66"/>
        <bgColor indexed="64"/>
      </patternFill>
    </fill>
    <fill>
      <patternFill patternType="solid">
        <fgColor theme="0" tint="-0.34998626667073579"/>
        <bgColor indexed="64"/>
      </patternFill>
    </fill>
    <fill>
      <patternFill patternType="solid">
        <fgColor rgb="FFFFCC99"/>
        <bgColor indexed="64"/>
      </patternFill>
    </fill>
    <fill>
      <patternFill patternType="solid">
        <fgColor theme="3" tint="0.59999389629810485"/>
        <bgColor indexed="64"/>
      </patternFill>
    </fill>
    <fill>
      <patternFill patternType="solid">
        <fgColor rgb="FFFFFF66"/>
        <bgColor rgb="FF000000"/>
      </patternFill>
    </fill>
    <fill>
      <patternFill patternType="solid">
        <fgColor theme="6" tint="0.39997558519241921"/>
        <bgColor indexed="64"/>
      </patternFill>
    </fill>
    <fill>
      <patternFill patternType="solid">
        <fgColor rgb="FFC00000"/>
        <bgColor indexed="64"/>
      </patternFill>
    </fill>
    <fill>
      <patternFill patternType="solid">
        <fgColor theme="5" tint="0.59999389629810485"/>
        <bgColor rgb="FF000000"/>
      </patternFill>
    </fill>
    <fill>
      <patternFill patternType="solid">
        <fgColor theme="5" tint="0.59999389629810485"/>
        <bgColor indexed="11"/>
      </patternFill>
    </fill>
    <fill>
      <gradientFill degree="90">
        <stop position="0">
          <color theme="6" tint="0.59999389629810485"/>
        </stop>
        <stop position="1">
          <color theme="5" tint="0.59999389629810485"/>
        </stop>
      </gradientFill>
    </fill>
    <fill>
      <patternFill patternType="solid">
        <fgColor theme="1" tint="4.9989318521683403E-2"/>
        <bgColor indexed="64"/>
      </patternFill>
    </fill>
    <fill>
      <patternFill patternType="solid">
        <fgColor theme="6" tint="0.59999389629810485"/>
        <bgColor indexed="31"/>
      </patternFill>
    </fill>
    <fill>
      <patternFill patternType="solid">
        <fgColor theme="5" tint="0.59999389629810485"/>
        <bgColor indexed="31"/>
      </patternFill>
    </fill>
    <fill>
      <patternFill patternType="solid">
        <fgColor theme="6" tint="0.59996337778862885"/>
        <bgColor indexed="64"/>
      </patternFill>
    </fill>
    <fill>
      <patternFill patternType="solid">
        <fgColor indexed="23"/>
        <bgColor indexed="64"/>
      </patternFill>
    </fill>
    <fill>
      <gradientFill degree="90">
        <stop position="0">
          <color theme="6" tint="0.59999389629810485"/>
        </stop>
        <stop position="1">
          <color theme="5" tint="0.40000610370189521"/>
        </stop>
      </gradientFill>
    </fill>
  </fills>
  <borders count="57">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right/>
      <top style="thin">
        <color indexed="64"/>
      </top>
      <bottom/>
      <diagonal/>
    </border>
    <border>
      <left/>
      <right/>
      <top style="thin">
        <color theme="0"/>
      </top>
      <bottom/>
      <diagonal/>
    </border>
    <border>
      <left/>
      <right/>
      <top/>
      <bottom style="thin">
        <color theme="0"/>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4">
    <xf numFmtId="0" fontId="0" fillId="0" borderId="0"/>
    <xf numFmtId="0" fontId="13" fillId="0" borderId="0" applyNumberFormat="0" applyFill="0" applyBorder="0" applyAlignment="0" applyProtection="0">
      <alignment vertical="top"/>
      <protection locked="0"/>
    </xf>
    <xf numFmtId="0" fontId="41" fillId="0" borderId="0" applyNumberFormat="0" applyFill="0" applyBorder="0" applyAlignment="0" applyProtection="0"/>
    <xf numFmtId="0" fontId="42" fillId="0" borderId="0" applyNumberFormat="0" applyFill="0" applyBorder="0" applyAlignment="0" applyProtection="0"/>
    <xf numFmtId="0" fontId="16" fillId="0" borderId="0"/>
    <xf numFmtId="0" fontId="12" fillId="0" borderId="0"/>
    <xf numFmtId="0" fontId="12" fillId="0" borderId="0"/>
    <xf numFmtId="0" fontId="12" fillId="0" borderId="0"/>
    <xf numFmtId="0" fontId="43" fillId="0" borderId="0"/>
    <xf numFmtId="0" fontId="43" fillId="0" borderId="0"/>
    <xf numFmtId="0" fontId="43" fillId="0" borderId="0"/>
    <xf numFmtId="0" fontId="44" fillId="0" borderId="0"/>
    <xf numFmtId="0" fontId="43" fillId="0" borderId="0"/>
    <xf numFmtId="0" fontId="45" fillId="0" borderId="0"/>
  </cellStyleXfs>
  <cellXfs count="618">
    <xf numFmtId="0" fontId="0" fillId="0" borderId="0" xfId="0"/>
    <xf numFmtId="0" fontId="3" fillId="0" borderId="0" xfId="0" applyFont="1" applyAlignment="1">
      <alignment vertical="top"/>
    </xf>
    <xf numFmtId="0" fontId="1" fillId="0" borderId="0" xfId="0" applyFont="1" applyAlignment="1">
      <alignment vertical="top"/>
    </xf>
    <xf numFmtId="0" fontId="0" fillId="0" borderId="0" xfId="0" applyAlignment="1">
      <alignment vertical="top"/>
    </xf>
    <xf numFmtId="0" fontId="4" fillId="0" borderId="0" xfId="0" applyFont="1" applyAlignment="1">
      <alignment vertical="top"/>
    </xf>
    <xf numFmtId="0" fontId="0" fillId="0" borderId="0" xfId="0" applyAlignment="1">
      <alignment vertical="top" wrapText="1"/>
    </xf>
    <xf numFmtId="0" fontId="1" fillId="0" borderId="0" xfId="0" applyFont="1" applyAlignment="1">
      <alignment vertical="top" wrapText="1"/>
    </xf>
    <xf numFmtId="0" fontId="4" fillId="0" borderId="0" xfId="0" applyFont="1" applyAlignment="1">
      <alignment vertical="top" wrapText="1"/>
    </xf>
    <xf numFmtId="0" fontId="1" fillId="2" borderId="1" xfId="0" applyFont="1" applyFill="1" applyBorder="1" applyAlignment="1">
      <alignment horizontal="center" vertical="top" wrapText="1"/>
    </xf>
    <xf numFmtId="0" fontId="8" fillId="0" borderId="0" xfId="0" applyFont="1" applyAlignment="1">
      <alignment vertical="top"/>
    </xf>
    <xf numFmtId="0" fontId="9" fillId="0" borderId="0" xfId="0" applyFont="1" applyAlignment="1">
      <alignment vertical="top"/>
    </xf>
    <xf numFmtId="0" fontId="10" fillId="0" borderId="0" xfId="0" applyFont="1" applyAlignment="1">
      <alignment vertical="top"/>
    </xf>
    <xf numFmtId="0" fontId="0" fillId="0" borderId="0" xfId="0" applyBorder="1" applyAlignment="1">
      <alignment vertical="top"/>
    </xf>
    <xf numFmtId="0" fontId="16" fillId="0" borderId="0" xfId="4"/>
    <xf numFmtId="0" fontId="0" fillId="3" borderId="2" xfId="0" applyFill="1" applyBorder="1"/>
    <xf numFmtId="0" fontId="0" fillId="3" borderId="3" xfId="0" applyFill="1" applyBorder="1"/>
    <xf numFmtId="0" fontId="0" fillId="3" borderId="0" xfId="0" applyFill="1" applyBorder="1"/>
    <xf numFmtId="0" fontId="0" fillId="3" borderId="4" xfId="0" applyFill="1" applyBorder="1"/>
    <xf numFmtId="0" fontId="0" fillId="3" borderId="5" xfId="0" applyFill="1" applyBorder="1"/>
    <xf numFmtId="0" fontId="46" fillId="3" borderId="0" xfId="0" applyFont="1" applyFill="1" applyBorder="1"/>
    <xf numFmtId="0" fontId="1" fillId="4" borderId="6" xfId="0" applyFont="1" applyFill="1" applyBorder="1" applyAlignment="1">
      <alignment horizontal="center"/>
    </xf>
    <xf numFmtId="0" fontId="0" fillId="0" borderId="5" xfId="0" applyBorder="1"/>
    <xf numFmtId="0" fontId="17" fillId="3" borderId="7" xfId="0" applyFont="1" applyFill="1" applyBorder="1"/>
    <xf numFmtId="0" fontId="17" fillId="3" borderId="3" xfId="0" applyFont="1" applyFill="1" applyBorder="1"/>
    <xf numFmtId="0" fontId="12" fillId="5" borderId="1" xfId="0" applyFont="1" applyFill="1" applyBorder="1" applyAlignment="1">
      <alignment vertical="top" wrapText="1"/>
    </xf>
    <xf numFmtId="0" fontId="12" fillId="0" borderId="0" xfId="6" applyAlignment="1">
      <alignment vertical="top" wrapText="1"/>
    </xf>
    <xf numFmtId="0" fontId="18" fillId="0" borderId="0" xfId="0" applyFont="1" applyAlignment="1">
      <alignment vertical="center"/>
    </xf>
    <xf numFmtId="0" fontId="15" fillId="0" borderId="0" xfId="0" applyFont="1" applyAlignment="1">
      <alignment vertical="top"/>
    </xf>
    <xf numFmtId="0" fontId="20"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9" fillId="0" borderId="0" xfId="0" applyFont="1" applyAlignment="1">
      <alignment vertical="top" wrapText="1"/>
    </xf>
    <xf numFmtId="0" fontId="14" fillId="6" borderId="6" xfId="0" applyFont="1" applyFill="1" applyBorder="1"/>
    <xf numFmtId="0" fontId="0" fillId="4" borderId="1" xfId="0" applyFill="1" applyBorder="1" applyAlignment="1">
      <alignment vertical="top" wrapText="1"/>
    </xf>
    <xf numFmtId="0" fontId="0" fillId="3" borderId="8" xfId="0" applyFill="1" applyBorder="1"/>
    <xf numFmtId="0" fontId="0" fillId="3" borderId="9" xfId="0" applyFill="1" applyBorder="1"/>
    <xf numFmtId="0" fontId="1" fillId="3" borderId="6" xfId="0" applyFont="1" applyFill="1" applyBorder="1" applyAlignment="1">
      <alignment horizontal="center"/>
    </xf>
    <xf numFmtId="0" fontId="0" fillId="3" borderId="10" xfId="0" applyFill="1" applyBorder="1"/>
    <xf numFmtId="0" fontId="4" fillId="4" borderId="1" xfId="0" applyFont="1" applyFill="1" applyBorder="1" applyAlignment="1">
      <alignment vertical="top" wrapText="1"/>
    </xf>
    <xf numFmtId="49" fontId="0" fillId="4" borderId="1" xfId="0" applyNumberFormat="1" applyFill="1" applyBorder="1" applyAlignment="1">
      <alignment vertical="top" wrapText="1"/>
    </xf>
    <xf numFmtId="0" fontId="12" fillId="4" borderId="0" xfId="5" applyFont="1" applyFill="1" applyAlignment="1">
      <alignment vertical="center" wrapText="1"/>
    </xf>
    <xf numFmtId="0" fontId="12" fillId="4" borderId="3" xfId="5" applyFont="1" applyFill="1" applyBorder="1" applyAlignment="1">
      <alignment vertical="center" wrapText="1"/>
    </xf>
    <xf numFmtId="0" fontId="12" fillId="4" borderId="0" xfId="6" applyFill="1" applyAlignment="1">
      <alignment vertical="top" wrapText="1"/>
    </xf>
    <xf numFmtId="0" fontId="23" fillId="0" borderId="0" xfId="5" applyFont="1" applyAlignment="1">
      <alignment vertical="top" wrapText="1"/>
    </xf>
    <xf numFmtId="0" fontId="24" fillId="7" borderId="11" xfId="5" applyFont="1" applyFill="1" applyBorder="1" applyAlignment="1">
      <alignment horizontal="center" vertical="top" wrapText="1"/>
    </xf>
    <xf numFmtId="0" fontId="24" fillId="7" borderId="12" xfId="5" applyFont="1" applyFill="1" applyBorder="1" applyAlignment="1">
      <alignment horizontal="center" vertical="top" wrapText="1"/>
    </xf>
    <xf numFmtId="0" fontId="24" fillId="7" borderId="13" xfId="5" applyFont="1" applyFill="1" applyBorder="1" applyAlignment="1">
      <alignment horizontal="center" vertical="top" wrapText="1"/>
    </xf>
    <xf numFmtId="0" fontId="23" fillId="4" borderId="0" xfId="5" applyFont="1" applyFill="1" applyAlignment="1">
      <alignment vertical="top" wrapText="1"/>
    </xf>
    <xf numFmtId="0" fontId="12" fillId="4" borderId="0" xfId="5" applyFont="1" applyFill="1" applyAlignment="1">
      <alignment vertical="top"/>
    </xf>
    <xf numFmtId="0" fontId="4" fillId="4" borderId="0" xfId="5" applyFont="1" applyFill="1" applyAlignment="1">
      <alignment vertical="top"/>
    </xf>
    <xf numFmtId="0" fontId="1" fillId="4" borderId="0" xfId="5" applyFont="1" applyFill="1" applyAlignment="1">
      <alignment vertical="top"/>
    </xf>
    <xf numFmtId="0" fontId="25" fillId="4" borderId="0" xfId="5" applyFont="1" applyFill="1" applyAlignment="1">
      <alignment vertical="center" wrapText="1"/>
    </xf>
    <xf numFmtId="0" fontId="3" fillId="4" borderId="0" xfId="5" applyFont="1" applyFill="1" applyAlignment="1">
      <alignment vertical="top"/>
    </xf>
    <xf numFmtId="0" fontId="0" fillId="0" borderId="0" xfId="0" applyFont="1" applyAlignment="1">
      <alignment vertical="top" wrapText="1"/>
    </xf>
    <xf numFmtId="0" fontId="0" fillId="0" borderId="0" xfId="0" applyAlignment="1">
      <alignment horizontal="left" vertical="top"/>
    </xf>
    <xf numFmtId="0" fontId="11" fillId="0" borderId="0" xfId="0" applyFont="1" applyAlignment="1">
      <alignment vertical="top"/>
    </xf>
    <xf numFmtId="0" fontId="0" fillId="0" borderId="0" xfId="0" applyAlignment="1">
      <alignment horizontal="left" vertical="top" wrapText="1"/>
    </xf>
    <xf numFmtId="0" fontId="47" fillId="0" borderId="52" xfId="5" applyFont="1" applyBorder="1" applyAlignment="1"/>
    <xf numFmtId="0" fontId="47" fillId="0" borderId="53" xfId="5" applyFont="1" applyBorder="1" applyAlignment="1"/>
    <xf numFmtId="0" fontId="15" fillId="8" borderId="1" xfId="0" applyFont="1" applyFill="1" applyBorder="1" applyAlignment="1">
      <alignment vertical="top" wrapText="1"/>
    </xf>
    <xf numFmtId="0" fontId="18" fillId="8" borderId="1" xfId="0" applyFont="1" applyFill="1" applyBorder="1" applyAlignment="1">
      <alignment vertical="top" wrapText="1"/>
    </xf>
    <xf numFmtId="0" fontId="15" fillId="9" borderId="1" xfId="0" applyFont="1" applyFill="1" applyBorder="1" applyAlignment="1">
      <alignment vertical="top" wrapText="1"/>
    </xf>
    <xf numFmtId="0" fontId="19" fillId="9" borderId="1" xfId="0" applyFont="1" applyFill="1" applyBorder="1" applyAlignment="1">
      <alignment vertical="top" wrapText="1"/>
    </xf>
    <xf numFmtId="0" fontId="19" fillId="8" borderId="1" xfId="0" applyFont="1" applyFill="1" applyBorder="1" applyAlignment="1">
      <alignment vertical="top" wrapText="1"/>
    </xf>
    <xf numFmtId="0" fontId="18" fillId="9" borderId="1" xfId="0" applyFont="1" applyFill="1" applyBorder="1" applyAlignment="1">
      <alignment horizontal="left" vertical="top" wrapText="1"/>
    </xf>
    <xf numFmtId="14" fontId="18" fillId="9" borderId="1" xfId="0" applyNumberFormat="1" applyFont="1" applyFill="1" applyBorder="1" applyAlignment="1">
      <alignment horizontal="center" vertical="top" wrapText="1"/>
    </xf>
    <xf numFmtId="0" fontId="48" fillId="8" borderId="1" xfId="0" applyFont="1" applyFill="1" applyBorder="1" applyAlignment="1">
      <alignment vertical="top"/>
    </xf>
    <xf numFmtId="0" fontId="48" fillId="8" borderId="1" xfId="0" applyFont="1" applyFill="1" applyBorder="1" applyAlignment="1">
      <alignment vertical="top" wrapText="1"/>
    </xf>
    <xf numFmtId="0" fontId="49" fillId="8" borderId="1" xfId="0" applyFont="1" applyFill="1" applyBorder="1" applyAlignment="1">
      <alignment vertical="top" wrapText="1"/>
    </xf>
    <xf numFmtId="0" fontId="18" fillId="9" borderId="1" xfId="0" applyFont="1" applyFill="1" applyBorder="1" applyAlignment="1">
      <alignment horizontal="center" vertical="top" wrapText="1"/>
    </xf>
    <xf numFmtId="0" fontId="50" fillId="8" borderId="1" xfId="0" applyFont="1" applyFill="1" applyBorder="1" applyAlignment="1">
      <alignment vertical="top" wrapText="1"/>
    </xf>
    <xf numFmtId="0" fontId="1" fillId="10" borderId="1" xfId="0" applyFont="1" applyFill="1" applyBorder="1" applyAlignment="1">
      <alignment vertical="top" wrapText="1"/>
    </xf>
    <xf numFmtId="0" fontId="4" fillId="10" borderId="1" xfId="0" applyFont="1" applyFill="1" applyBorder="1" applyAlignment="1">
      <alignment vertical="top" wrapText="1"/>
    </xf>
    <xf numFmtId="0" fontId="0" fillId="10" borderId="1" xfId="0" applyFill="1" applyBorder="1" applyAlignment="1">
      <alignment vertical="top" wrapText="1"/>
    </xf>
    <xf numFmtId="0" fontId="1" fillId="11" borderId="1" xfId="0" applyFont="1" applyFill="1" applyBorder="1" applyAlignment="1">
      <alignment vertical="top"/>
    </xf>
    <xf numFmtId="0" fontId="1" fillId="11" borderId="1" xfId="0" applyFont="1" applyFill="1" applyBorder="1" applyAlignment="1">
      <alignment vertical="top" wrapText="1"/>
    </xf>
    <xf numFmtId="0" fontId="4" fillId="11" borderId="1" xfId="0" applyFont="1" applyFill="1" applyBorder="1" applyAlignment="1">
      <alignment vertical="top" wrapText="1"/>
    </xf>
    <xf numFmtId="0" fontId="0" fillId="11" borderId="1" xfId="0" applyFill="1" applyBorder="1" applyAlignment="1">
      <alignment vertical="top" wrapText="1"/>
    </xf>
    <xf numFmtId="0" fontId="1" fillId="3" borderId="1" xfId="0" applyFont="1" applyFill="1" applyBorder="1" applyAlignment="1">
      <alignment vertical="top" wrapText="1"/>
    </xf>
    <xf numFmtId="0" fontId="4" fillId="3" borderId="1" xfId="0" applyFont="1" applyFill="1" applyBorder="1" applyAlignment="1">
      <alignment vertical="top" wrapText="1"/>
    </xf>
    <xf numFmtId="0" fontId="0" fillId="3" borderId="1" xfId="0" applyFill="1" applyBorder="1" applyAlignment="1">
      <alignment vertical="top" wrapText="1"/>
    </xf>
    <xf numFmtId="0" fontId="1" fillId="12" borderId="1" xfId="0" applyFont="1" applyFill="1" applyBorder="1" applyAlignment="1">
      <alignment vertical="top" wrapText="1"/>
    </xf>
    <xf numFmtId="0" fontId="4" fillId="12" borderId="1" xfId="0" applyFont="1" applyFill="1" applyBorder="1" applyAlignment="1">
      <alignment vertical="top" wrapText="1"/>
    </xf>
    <xf numFmtId="0" fontId="0" fillId="12" borderId="1" xfId="0" applyFill="1" applyBorder="1" applyAlignment="1">
      <alignment vertical="top" wrapText="1"/>
    </xf>
    <xf numFmtId="0" fontId="5" fillId="7" borderId="1" xfId="0" applyFont="1" applyFill="1" applyBorder="1" applyAlignment="1">
      <alignment horizontal="center" vertical="top" wrapText="1"/>
    </xf>
    <xf numFmtId="0" fontId="1" fillId="8" borderId="1" xfId="0" applyFont="1" applyFill="1" applyBorder="1" applyAlignment="1">
      <alignment vertical="top" wrapText="1"/>
    </xf>
    <xf numFmtId="0" fontId="4" fillId="8" borderId="1" xfId="0" applyFont="1" applyFill="1" applyBorder="1" applyAlignment="1">
      <alignment vertical="top" wrapText="1"/>
    </xf>
    <xf numFmtId="0" fontId="0" fillId="8" borderId="1" xfId="0" applyFill="1" applyBorder="1" applyAlignment="1">
      <alignment vertical="top" wrapText="1"/>
    </xf>
    <xf numFmtId="0" fontId="1" fillId="9" borderId="1" xfId="0" applyFont="1" applyFill="1" applyBorder="1" applyAlignment="1">
      <alignment vertical="top" wrapText="1"/>
    </xf>
    <xf numFmtId="0" fontId="4" fillId="9" borderId="1" xfId="0" applyFont="1" applyFill="1" applyBorder="1" applyAlignment="1">
      <alignment vertical="top" wrapText="1"/>
    </xf>
    <xf numFmtId="0" fontId="0" fillId="9" borderId="1" xfId="0" applyFill="1" applyBorder="1" applyAlignment="1">
      <alignment vertical="top" wrapText="1"/>
    </xf>
    <xf numFmtId="49" fontId="0" fillId="9" borderId="1" xfId="0" applyNumberFormat="1" applyFill="1" applyBorder="1" applyAlignment="1">
      <alignment vertical="top" wrapText="1"/>
    </xf>
    <xf numFmtId="49" fontId="12" fillId="3" borderId="1" xfId="0" applyNumberFormat="1" applyFont="1" applyFill="1" applyBorder="1" applyAlignment="1">
      <alignment vertical="top" wrapText="1"/>
    </xf>
    <xf numFmtId="49" fontId="0" fillId="3" borderId="1" xfId="0" applyNumberFormat="1" applyFill="1" applyBorder="1" applyAlignment="1">
      <alignment vertical="top" wrapText="1"/>
    </xf>
    <xf numFmtId="49" fontId="0" fillId="12" borderId="1" xfId="0" applyNumberFormat="1" applyFill="1" applyBorder="1" applyAlignment="1">
      <alignment vertical="top" wrapText="1"/>
    </xf>
    <xf numFmtId="49" fontId="0" fillId="8" borderId="1" xfId="0" applyNumberFormat="1" applyFill="1" applyBorder="1" applyAlignment="1">
      <alignment vertical="top" wrapText="1"/>
    </xf>
    <xf numFmtId="0" fontId="12" fillId="9" borderId="1" xfId="0" applyFont="1" applyFill="1" applyBorder="1" applyAlignment="1">
      <alignment vertical="top" wrapText="1"/>
    </xf>
    <xf numFmtId="0" fontId="13" fillId="9" borderId="1" xfId="1" applyFill="1" applyBorder="1" applyAlignment="1" applyProtection="1">
      <alignment vertical="top" wrapText="1"/>
    </xf>
    <xf numFmtId="0" fontId="1" fillId="4" borderId="1" xfId="0" applyFont="1" applyFill="1" applyBorder="1" applyAlignment="1">
      <alignment vertical="top" wrapText="1"/>
    </xf>
    <xf numFmtId="0" fontId="11" fillId="4" borderId="1" xfId="0" applyFont="1" applyFill="1" applyBorder="1" applyAlignment="1">
      <alignment vertical="top" wrapText="1"/>
    </xf>
    <xf numFmtId="0" fontId="51" fillId="12" borderId="1" xfId="0" applyFont="1" applyFill="1" applyBorder="1" applyAlignment="1">
      <alignment vertical="top" wrapText="1"/>
    </xf>
    <xf numFmtId="0" fontId="52" fillId="10" borderId="1" xfId="0" applyFont="1" applyFill="1" applyBorder="1" applyAlignment="1">
      <alignment vertical="top"/>
    </xf>
    <xf numFmtId="0" fontId="52" fillId="10" borderId="1" xfId="0" applyFont="1" applyFill="1" applyBorder="1" applyAlignment="1">
      <alignment vertical="top" wrapText="1"/>
    </xf>
    <xf numFmtId="0" fontId="53" fillId="10" borderId="1" xfId="0" applyFont="1" applyFill="1" applyBorder="1" applyAlignment="1">
      <alignment vertical="top" wrapText="1"/>
    </xf>
    <xf numFmtId="0" fontId="54" fillId="10" borderId="1" xfId="0" applyFont="1" applyFill="1" applyBorder="1" applyAlignment="1">
      <alignment vertical="top" wrapText="1"/>
    </xf>
    <xf numFmtId="49" fontId="54" fillId="10" borderId="1" xfId="0" applyNumberFormat="1" applyFont="1" applyFill="1" applyBorder="1" applyAlignment="1">
      <alignment vertical="top" wrapText="1"/>
    </xf>
    <xf numFmtId="0" fontId="52" fillId="8" borderId="1" xfId="0" applyFont="1" applyFill="1" applyBorder="1" applyAlignment="1">
      <alignment vertical="top" wrapText="1"/>
    </xf>
    <xf numFmtId="0" fontId="55" fillId="10" borderId="1" xfId="0" applyFont="1" applyFill="1" applyBorder="1" applyAlignment="1">
      <alignment vertical="top" wrapText="1"/>
    </xf>
    <xf numFmtId="0" fontId="52" fillId="7" borderId="1" xfId="0" applyFont="1" applyFill="1" applyBorder="1" applyAlignment="1">
      <alignment horizontal="center" vertical="top" wrapText="1"/>
    </xf>
    <xf numFmtId="0" fontId="12" fillId="0" borderId="0" xfId="0" applyFont="1" applyAlignment="1">
      <alignment vertical="top"/>
    </xf>
    <xf numFmtId="0" fontId="1" fillId="5" borderId="1" xfId="0" applyFont="1" applyFill="1" applyBorder="1" applyAlignment="1">
      <alignment vertical="top" wrapText="1"/>
    </xf>
    <xf numFmtId="0" fontId="57" fillId="0" borderId="0" xfId="6" applyFont="1" applyAlignment="1">
      <alignment vertical="top"/>
    </xf>
    <xf numFmtId="0" fontId="46" fillId="0" borderId="0" xfId="6" applyFont="1" applyAlignment="1">
      <alignment vertical="top"/>
    </xf>
    <xf numFmtId="0" fontId="51" fillId="0" borderId="0" xfId="6" applyFont="1" applyAlignment="1">
      <alignment vertical="top"/>
    </xf>
    <xf numFmtId="0" fontId="58" fillId="0" borderId="0" xfId="1" applyFont="1" applyAlignment="1" applyProtection="1">
      <alignment vertical="top"/>
    </xf>
    <xf numFmtId="0" fontId="45" fillId="0" borderId="0" xfId="6" applyFont="1" applyAlignment="1">
      <alignment vertical="top"/>
    </xf>
    <xf numFmtId="0" fontId="45" fillId="0" borderId="0" xfId="6" applyFont="1" applyAlignment="1">
      <alignment vertical="top" wrapText="1"/>
    </xf>
    <xf numFmtId="0" fontId="46" fillId="2" borderId="14" xfId="6" applyFont="1" applyFill="1" applyBorder="1" applyAlignment="1">
      <alignment horizontal="center" vertical="top" wrapText="1"/>
    </xf>
    <xf numFmtId="0" fontId="46" fillId="0" borderId="3" xfId="6" applyFont="1" applyBorder="1" applyAlignment="1">
      <alignment vertical="top" wrapText="1"/>
    </xf>
    <xf numFmtId="0" fontId="46" fillId="0" borderId="0" xfId="6" applyFont="1" applyBorder="1" applyAlignment="1">
      <alignment vertical="top" wrapText="1"/>
    </xf>
    <xf numFmtId="0" fontId="51" fillId="0" borderId="0" xfId="6" applyFont="1" applyBorder="1" applyAlignment="1">
      <alignment vertical="top" wrapText="1"/>
    </xf>
    <xf numFmtId="0" fontId="45" fillId="0" borderId="0" xfId="6" applyFont="1" applyBorder="1" applyAlignment="1">
      <alignment vertical="top" wrapText="1"/>
    </xf>
    <xf numFmtId="0" fontId="51" fillId="0" borderId="9" xfId="6" applyFont="1" applyBorder="1" applyAlignment="1">
      <alignment vertical="top" wrapText="1"/>
    </xf>
    <xf numFmtId="0" fontId="46" fillId="0" borderId="0" xfId="6" applyFont="1" applyBorder="1" applyAlignment="1">
      <alignment vertical="top"/>
    </xf>
    <xf numFmtId="0" fontId="45" fillId="0" borderId="0" xfId="6" applyFont="1" applyBorder="1" applyAlignment="1">
      <alignment vertical="top"/>
    </xf>
    <xf numFmtId="0" fontId="51" fillId="0" borderId="0" xfId="6" applyFont="1" applyAlignment="1">
      <alignment vertical="top" wrapText="1"/>
    </xf>
    <xf numFmtId="0" fontId="46" fillId="0" borderId="0" xfId="6" applyFont="1" applyAlignment="1">
      <alignment vertical="top" wrapText="1"/>
    </xf>
    <xf numFmtId="0" fontId="52" fillId="7" borderId="15" xfId="6" applyFont="1" applyFill="1" applyBorder="1" applyAlignment="1">
      <alignment horizontal="center" vertical="top" wrapText="1"/>
    </xf>
    <xf numFmtId="0" fontId="52" fillId="7" borderId="16" xfId="6" applyFont="1" applyFill="1" applyBorder="1" applyAlignment="1">
      <alignment horizontal="center" vertical="top" wrapText="1"/>
    </xf>
    <xf numFmtId="0" fontId="52" fillId="7" borderId="17" xfId="6" applyFont="1" applyFill="1" applyBorder="1" applyAlignment="1">
      <alignment horizontal="center" vertical="top" wrapText="1"/>
    </xf>
    <xf numFmtId="0" fontId="52" fillId="7" borderId="18" xfId="6" applyFont="1" applyFill="1" applyBorder="1" applyAlignment="1">
      <alignment vertical="top" wrapText="1"/>
    </xf>
    <xf numFmtId="0" fontId="52" fillId="7" borderId="1" xfId="6" applyFont="1" applyFill="1" applyBorder="1" applyAlignment="1">
      <alignment vertical="top" wrapText="1"/>
    </xf>
    <xf numFmtId="0" fontId="53" fillId="7" borderId="1" xfId="6" applyFont="1" applyFill="1" applyBorder="1" applyAlignment="1">
      <alignment vertical="top" wrapText="1"/>
    </xf>
    <xf numFmtId="0" fontId="54" fillId="7" borderId="1" xfId="6" applyFont="1" applyFill="1" applyBorder="1" applyAlignment="1">
      <alignment vertical="top" wrapText="1"/>
    </xf>
    <xf numFmtId="0" fontId="54" fillId="7" borderId="14" xfId="6" applyFont="1" applyFill="1" applyBorder="1" applyAlignment="1">
      <alignment vertical="top" wrapText="1"/>
    </xf>
    <xf numFmtId="0" fontId="21" fillId="7" borderId="1" xfId="0" applyFont="1" applyFill="1" applyBorder="1" applyAlignment="1">
      <alignment horizontal="center" vertical="top" wrapText="1"/>
    </xf>
    <xf numFmtId="0" fontId="48" fillId="7" borderId="1" xfId="0" applyFont="1" applyFill="1" applyBorder="1" applyAlignment="1">
      <alignment horizontal="center" vertical="top" wrapText="1"/>
    </xf>
    <xf numFmtId="0" fontId="19" fillId="9" borderId="1" xfId="0" applyFont="1" applyFill="1" applyBorder="1" applyAlignment="1">
      <alignment horizontal="left" vertical="top" wrapText="1"/>
    </xf>
    <xf numFmtId="0" fontId="3" fillId="0" borderId="0" xfId="0" applyFont="1" applyAlignment="1">
      <alignment vertical="top" wrapText="1"/>
    </xf>
    <xf numFmtId="0" fontId="11" fillId="0" borderId="0" xfId="0" applyFont="1" applyAlignment="1">
      <alignment vertical="top" wrapText="1"/>
    </xf>
    <xf numFmtId="49" fontId="0" fillId="13" borderId="1" xfId="0" applyNumberFormat="1" applyFont="1" applyFill="1" applyBorder="1" applyAlignment="1">
      <alignment vertical="top" wrapText="1"/>
    </xf>
    <xf numFmtId="0" fontId="0" fillId="14" borderId="1" xfId="0" applyFont="1" applyFill="1" applyBorder="1" applyAlignment="1">
      <alignment vertical="top" wrapText="1"/>
    </xf>
    <xf numFmtId="0" fontId="1" fillId="15" borderId="1" xfId="0" applyFont="1" applyFill="1" applyBorder="1" applyAlignment="1">
      <alignment horizontal="left" vertical="top" wrapText="1"/>
    </xf>
    <xf numFmtId="0" fontId="0" fillId="0" borderId="1" xfId="0" applyFont="1" applyFill="1" applyBorder="1" applyAlignment="1">
      <alignment vertical="top" wrapText="1"/>
    </xf>
    <xf numFmtId="14" fontId="0" fillId="13" borderId="1" xfId="0" applyNumberFormat="1" applyFont="1" applyFill="1" applyBorder="1" applyAlignment="1">
      <alignment vertical="top" wrapText="1"/>
    </xf>
    <xf numFmtId="0" fontId="0" fillId="13" borderId="1" xfId="0" applyNumberFormat="1" applyFont="1" applyFill="1" applyBorder="1" applyAlignment="1">
      <alignment vertical="top" wrapText="1"/>
    </xf>
    <xf numFmtId="0" fontId="1" fillId="13" borderId="1" xfId="0" applyNumberFormat="1" applyFont="1" applyFill="1" applyBorder="1" applyAlignment="1">
      <alignment vertical="top" wrapText="1"/>
    </xf>
    <xf numFmtId="0" fontId="0" fillId="13" borderId="1" xfId="0" applyFont="1" applyFill="1" applyBorder="1" applyAlignment="1">
      <alignment vertical="top" wrapText="1"/>
    </xf>
    <xf numFmtId="49" fontId="1" fillId="16" borderId="1" xfId="0" applyNumberFormat="1" applyFont="1" applyFill="1" applyBorder="1" applyAlignment="1">
      <alignment vertical="top"/>
    </xf>
    <xf numFmtId="0" fontId="1" fillId="16" borderId="1" xfId="0" applyFont="1" applyFill="1" applyBorder="1" applyAlignment="1">
      <alignment vertical="top" wrapText="1"/>
    </xf>
    <xf numFmtId="0" fontId="0" fillId="16" borderId="1" xfId="0" applyFont="1" applyFill="1" applyBorder="1" applyAlignment="1">
      <alignment vertical="top" wrapText="1"/>
    </xf>
    <xf numFmtId="0" fontId="0" fillId="16" borderId="1" xfId="0" applyFill="1" applyBorder="1" applyAlignment="1">
      <alignment horizontal="left" vertical="top" wrapText="1"/>
    </xf>
    <xf numFmtId="49" fontId="0" fillId="0" borderId="1" xfId="0" applyNumberFormat="1" applyFont="1" applyFill="1" applyBorder="1" applyAlignment="1">
      <alignment vertical="top" wrapText="1"/>
    </xf>
    <xf numFmtId="0" fontId="1" fillId="16" borderId="1" xfId="0" applyFont="1" applyFill="1" applyBorder="1" applyAlignment="1">
      <alignment vertical="top"/>
    </xf>
    <xf numFmtId="49" fontId="12" fillId="13" borderId="1" xfId="0" applyNumberFormat="1" applyFont="1" applyFill="1" applyBorder="1" applyAlignment="1">
      <alignment vertical="top" wrapText="1"/>
    </xf>
    <xf numFmtId="0" fontId="12" fillId="13" borderId="1" xfId="0" applyNumberFormat="1" applyFont="1" applyFill="1" applyBorder="1" applyAlignment="1">
      <alignment vertical="top" wrapText="1"/>
    </xf>
    <xf numFmtId="0" fontId="26" fillId="0" borderId="0" xfId="8" applyFont="1" applyAlignment="1"/>
    <xf numFmtId="0" fontId="31" fillId="0" borderId="0" xfId="8" applyFont="1"/>
    <xf numFmtId="0" fontId="31" fillId="0" borderId="0" xfId="8" applyFont="1" applyAlignment="1"/>
    <xf numFmtId="0" fontId="26" fillId="0" borderId="0" xfId="8" applyFont="1"/>
    <xf numFmtId="0" fontId="59" fillId="0" borderId="0" xfId="0" applyFont="1" applyAlignment="1">
      <alignment horizontal="left" vertical="top" wrapText="1"/>
    </xf>
    <xf numFmtId="0" fontId="1" fillId="0" borderId="0" xfId="0" applyFont="1" applyAlignment="1">
      <alignment vertical="center"/>
    </xf>
    <xf numFmtId="0" fontId="23" fillId="9" borderId="1" xfId="0" applyFont="1" applyFill="1" applyBorder="1" applyAlignment="1">
      <alignment vertical="top" wrapText="1"/>
    </xf>
    <xf numFmtId="0" fontId="52" fillId="11" borderId="1" xfId="0" applyFont="1" applyFill="1" applyBorder="1" applyAlignment="1">
      <alignment vertical="top"/>
    </xf>
    <xf numFmtId="0" fontId="52" fillId="11" borderId="1" xfId="0" applyFont="1" applyFill="1" applyBorder="1" applyAlignment="1">
      <alignment vertical="top" wrapText="1"/>
    </xf>
    <xf numFmtId="0" fontId="55" fillId="11" borderId="1" xfId="0" applyFont="1" applyFill="1" applyBorder="1" applyAlignment="1">
      <alignment vertical="top" wrapText="1"/>
    </xf>
    <xf numFmtId="0" fontId="54" fillId="11" borderId="1" xfId="0" applyFont="1" applyFill="1" applyBorder="1" applyAlignment="1">
      <alignment vertical="top" wrapText="1"/>
    </xf>
    <xf numFmtId="0" fontId="54" fillId="11" borderId="1" xfId="0" applyFont="1" applyFill="1" applyBorder="1" applyAlignment="1">
      <alignment horizontal="left" vertical="top" wrapText="1"/>
    </xf>
    <xf numFmtId="0" fontId="24" fillId="7" borderId="1" xfId="0" applyFont="1" applyFill="1" applyBorder="1" applyAlignment="1">
      <alignment horizontal="center" vertical="top" wrapText="1"/>
    </xf>
    <xf numFmtId="14" fontId="12" fillId="17" borderId="1" xfId="0" applyNumberFormat="1" applyFont="1" applyFill="1" applyBorder="1" applyAlignment="1">
      <alignment vertical="top" wrapText="1"/>
    </xf>
    <xf numFmtId="14" fontId="62" fillId="17" borderId="1" xfId="0" applyNumberFormat="1" applyFont="1" applyFill="1" applyBorder="1" applyAlignment="1">
      <alignment vertical="top" wrapText="1"/>
    </xf>
    <xf numFmtId="0" fontId="63" fillId="14" borderId="1" xfId="0" applyFont="1" applyFill="1" applyBorder="1" applyAlignment="1">
      <alignment vertical="top" wrapText="1"/>
    </xf>
    <xf numFmtId="0" fontId="61" fillId="12" borderId="1" xfId="0" applyFont="1" applyFill="1" applyBorder="1" applyAlignment="1">
      <alignment vertical="top" wrapText="1"/>
    </xf>
    <xf numFmtId="0" fontId="11" fillId="9" borderId="1" xfId="0" applyFont="1" applyFill="1" applyBorder="1" applyAlignment="1">
      <alignment vertical="top" wrapText="1"/>
    </xf>
    <xf numFmtId="14" fontId="61" fillId="17" borderId="1" xfId="0" applyNumberFormat="1" applyFont="1" applyFill="1" applyBorder="1" applyAlignment="1">
      <alignment vertical="top" wrapText="1"/>
    </xf>
    <xf numFmtId="0" fontId="48" fillId="11" borderId="1" xfId="0" applyFont="1" applyFill="1" applyBorder="1" applyAlignment="1">
      <alignment vertical="top"/>
    </xf>
    <xf numFmtId="0" fontId="32" fillId="18" borderId="1" xfId="0" applyFont="1" applyFill="1" applyBorder="1" applyAlignment="1">
      <alignment vertical="top" wrapText="1"/>
    </xf>
    <xf numFmtId="0" fontId="35" fillId="18" borderId="1" xfId="0" applyFont="1" applyFill="1" applyBorder="1" applyAlignment="1">
      <alignment vertical="top" wrapText="1"/>
    </xf>
    <xf numFmtId="0" fontId="23" fillId="18" borderId="1" xfId="0" applyFont="1" applyFill="1" applyBorder="1" applyAlignment="1">
      <alignment vertical="top" wrapText="1"/>
    </xf>
    <xf numFmtId="0" fontId="52" fillId="7" borderId="0" xfId="0" applyFont="1" applyFill="1" applyAlignment="1">
      <alignment horizontal="center"/>
    </xf>
    <xf numFmtId="0" fontId="12" fillId="4" borderId="0" xfId="6" applyFill="1" applyBorder="1"/>
    <xf numFmtId="0" fontId="18" fillId="4" borderId="0" xfId="6" applyFont="1" applyFill="1"/>
    <xf numFmtId="0" fontId="12" fillId="4" borderId="0" xfId="6" applyFont="1" applyFill="1"/>
    <xf numFmtId="0" fontId="12" fillId="4" borderId="0" xfId="6" applyFill="1"/>
    <xf numFmtId="0" fontId="1" fillId="4" borderId="0" xfId="6" applyFont="1" applyFill="1"/>
    <xf numFmtId="0" fontId="12" fillId="4" borderId="0" xfId="6" applyFont="1" applyFill="1" applyAlignment="1">
      <alignment vertical="center" wrapText="1"/>
    </xf>
    <xf numFmtId="0" fontId="12" fillId="4" borderId="0" xfId="6" applyFill="1" applyAlignment="1">
      <alignment wrapText="1"/>
    </xf>
    <xf numFmtId="0" fontId="12" fillId="4" borderId="0" xfId="6" applyFont="1" applyFill="1" applyAlignment="1">
      <alignment horizontal="left" vertical="center" wrapText="1"/>
    </xf>
    <xf numFmtId="0" fontId="1" fillId="4" borderId="0" xfId="6" applyFont="1" applyFill="1" applyAlignment="1">
      <alignment wrapText="1"/>
    </xf>
    <xf numFmtId="0" fontId="22" fillId="4" borderId="0" xfId="6" applyFont="1" applyFill="1" applyAlignment="1">
      <alignment horizontal="left" vertical="center" wrapText="1"/>
    </xf>
    <xf numFmtId="0" fontId="45" fillId="4" borderId="0" xfId="0" applyFont="1" applyFill="1"/>
    <xf numFmtId="0" fontId="64" fillId="4" borderId="0" xfId="0" applyFont="1" applyFill="1"/>
    <xf numFmtId="0" fontId="65" fillId="4" borderId="0" xfId="6" applyFont="1" applyFill="1"/>
    <xf numFmtId="0" fontId="45" fillId="4" borderId="0" xfId="6" applyFont="1" applyFill="1"/>
    <xf numFmtId="0" fontId="46" fillId="4" borderId="19" xfId="6" applyFont="1" applyFill="1" applyBorder="1"/>
    <xf numFmtId="0" fontId="46" fillId="4" borderId="20" xfId="6" applyFont="1" applyFill="1" applyBorder="1"/>
    <xf numFmtId="0" fontId="46" fillId="4" borderId="21" xfId="6" applyFont="1" applyFill="1" applyBorder="1"/>
    <xf numFmtId="0" fontId="3" fillId="0" borderId="0" xfId="5" applyFont="1" applyAlignment="1">
      <alignment vertical="top"/>
    </xf>
    <xf numFmtId="0" fontId="1" fillId="0" borderId="0" xfId="5" applyFont="1" applyAlignment="1">
      <alignment vertical="top"/>
    </xf>
    <xf numFmtId="0" fontId="4" fillId="0" borderId="0" xfId="5" applyFont="1" applyAlignment="1">
      <alignment vertical="top"/>
    </xf>
    <xf numFmtId="0" fontId="12" fillId="0" borderId="0" xfId="5" applyAlignment="1">
      <alignment vertical="top"/>
    </xf>
    <xf numFmtId="0" fontId="8" fillId="0" borderId="0" xfId="5" applyFont="1" applyAlignment="1">
      <alignment vertical="top"/>
    </xf>
    <xf numFmtId="0" fontId="9" fillId="0" borderId="0" xfId="5" applyFont="1" applyAlignment="1">
      <alignment vertical="top"/>
    </xf>
    <xf numFmtId="0" fontId="12" fillId="0" borderId="0" xfId="5" applyAlignment="1">
      <alignment vertical="top" wrapText="1"/>
    </xf>
    <xf numFmtId="0" fontId="1" fillId="0" borderId="0" xfId="5" applyFont="1" applyAlignment="1">
      <alignment vertical="top" wrapText="1"/>
    </xf>
    <xf numFmtId="0" fontId="4" fillId="0" borderId="0" xfId="5" applyFont="1" applyAlignment="1">
      <alignment vertical="top" wrapText="1"/>
    </xf>
    <xf numFmtId="0" fontId="12" fillId="0" borderId="0" xfId="5" applyFont="1" applyAlignment="1">
      <alignment vertical="top" wrapText="1"/>
    </xf>
    <xf numFmtId="0" fontId="62" fillId="0" borderId="0" xfId="0" applyFont="1" applyAlignment="1">
      <alignment vertical="top"/>
    </xf>
    <xf numFmtId="0" fontId="67" fillId="0" borderId="0" xfId="0" applyFont="1" applyAlignment="1">
      <alignment vertical="top"/>
    </xf>
    <xf numFmtId="0" fontId="24" fillId="7" borderId="27" xfId="5" applyFont="1" applyFill="1" applyBorder="1" applyAlignment="1">
      <alignment horizontal="center" vertical="top" wrapText="1"/>
    </xf>
    <xf numFmtId="0" fontId="12" fillId="4" borderId="0" xfId="0" applyFont="1" applyFill="1"/>
    <xf numFmtId="0" fontId="0" fillId="4" borderId="0" xfId="0" applyFill="1"/>
    <xf numFmtId="0" fontId="68" fillId="4" borderId="0" xfId="0" applyFont="1" applyFill="1" applyAlignment="1">
      <alignment horizontal="left" vertical="center"/>
    </xf>
    <xf numFmtId="0" fontId="12" fillId="4" borderId="0" xfId="0" applyFont="1" applyFill="1" applyAlignment="1">
      <alignment horizontal="left" indent="1"/>
    </xf>
    <xf numFmtId="0" fontId="69" fillId="4" borderId="0" xfId="4" applyFont="1" applyFill="1" applyAlignment="1">
      <alignment vertical="top"/>
    </xf>
    <xf numFmtId="0" fontId="3" fillId="4" borderId="15" xfId="4" applyFont="1" applyFill="1" applyBorder="1" applyAlignment="1">
      <alignment horizontal="center" vertical="center"/>
    </xf>
    <xf numFmtId="0" fontId="36" fillId="4" borderId="0" xfId="4" applyFont="1" applyFill="1"/>
    <xf numFmtId="0" fontId="32" fillId="4" borderId="18" xfId="4" applyFont="1" applyFill="1" applyBorder="1" applyAlignment="1">
      <alignment horizontal="left" vertical="center"/>
    </xf>
    <xf numFmtId="0" fontId="32" fillId="4" borderId="18" xfId="4" applyFont="1" applyFill="1" applyBorder="1" applyAlignment="1">
      <alignment horizontal="left" vertical="center" wrapText="1"/>
    </xf>
    <xf numFmtId="0" fontId="32" fillId="4" borderId="28" xfId="4" applyFont="1" applyFill="1" applyBorder="1" applyAlignment="1">
      <alignment horizontal="left" vertical="center"/>
    </xf>
    <xf numFmtId="0" fontId="70" fillId="4" borderId="0" xfId="4" applyFont="1" applyFill="1" applyAlignment="1">
      <alignment vertical="top"/>
    </xf>
    <xf numFmtId="0" fontId="23" fillId="4" borderId="0" xfId="4" applyFont="1" applyFill="1" applyAlignment="1">
      <alignment vertical="top"/>
    </xf>
    <xf numFmtId="0" fontId="32" fillId="4" borderId="29" xfId="4" applyFont="1" applyFill="1" applyBorder="1" applyAlignment="1">
      <alignment horizontal="center" vertical="center" wrapText="1"/>
    </xf>
    <xf numFmtId="0" fontId="32" fillId="4" borderId="30" xfId="4" applyFont="1" applyFill="1" applyBorder="1" applyAlignment="1">
      <alignment horizontal="center" vertical="center" wrapText="1"/>
    </xf>
    <xf numFmtId="0" fontId="32" fillId="4" borderId="31" xfId="4" applyFont="1" applyFill="1" applyBorder="1" applyAlignment="1">
      <alignment horizontal="center" vertical="center" wrapText="1"/>
    </xf>
    <xf numFmtId="0" fontId="32" fillId="4" borderId="29" xfId="4" applyFont="1" applyFill="1" applyBorder="1" applyAlignment="1">
      <alignment horizontal="center" vertical="center"/>
    </xf>
    <xf numFmtId="0" fontId="37" fillId="4" borderId="30" xfId="4" applyFont="1" applyFill="1" applyBorder="1" applyAlignment="1">
      <alignment horizontal="center" vertical="center"/>
    </xf>
    <xf numFmtId="0" fontId="18" fillId="4" borderId="0" xfId="4" applyFont="1" applyFill="1" applyAlignment="1">
      <alignment vertical="top"/>
    </xf>
    <xf numFmtId="0" fontId="32" fillId="4" borderId="34" xfId="4" applyFont="1" applyFill="1" applyBorder="1" applyAlignment="1">
      <alignment horizontal="center" vertical="center"/>
    </xf>
    <xf numFmtId="0" fontId="32" fillId="4" borderId="34"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6" fillId="4" borderId="7" xfId="4" applyFont="1" applyFill="1" applyBorder="1" applyAlignment="1">
      <alignment horizontal="left" vertical="center"/>
    </xf>
    <xf numFmtId="0" fontId="36" fillId="4" borderId="16" xfId="4" applyFont="1" applyFill="1" applyBorder="1" applyAlignment="1">
      <alignment horizontal="left" vertical="center"/>
    </xf>
    <xf numFmtId="16" fontId="23" fillId="4" borderId="16" xfId="4" applyNumberFormat="1" applyFont="1" applyFill="1" applyBorder="1" applyAlignment="1">
      <alignment vertical="top" wrapText="1"/>
    </xf>
    <xf numFmtId="49" fontId="36" fillId="4" borderId="17" xfId="4" applyNumberFormat="1" applyFont="1" applyFill="1" applyBorder="1" applyAlignment="1">
      <alignment horizontal="left" vertical="center"/>
    </xf>
    <xf numFmtId="0" fontId="23" fillId="4" borderId="18" xfId="4" applyFont="1" applyFill="1" applyBorder="1" applyAlignment="1">
      <alignment horizontal="left" vertical="center"/>
    </xf>
    <xf numFmtId="0" fontId="23" fillId="4" borderId="1" xfId="4" applyFont="1" applyFill="1" applyBorder="1" applyAlignment="1">
      <alignment horizontal="left" vertical="center"/>
    </xf>
    <xf numFmtId="16" fontId="23" fillId="4" borderId="1" xfId="4" applyNumberFormat="1" applyFont="1" applyFill="1" applyBorder="1" applyAlignment="1">
      <alignment vertical="top" wrapText="1"/>
    </xf>
    <xf numFmtId="49" fontId="36" fillId="4" borderId="14" xfId="4" applyNumberFormat="1" applyFont="1" applyFill="1" applyBorder="1" applyAlignment="1">
      <alignment horizontal="left" vertical="center"/>
    </xf>
    <xf numFmtId="0" fontId="23" fillId="4" borderId="35" xfId="4" applyFont="1" applyFill="1" applyBorder="1" applyAlignment="1">
      <alignment horizontal="left" vertical="center"/>
    </xf>
    <xf numFmtId="49" fontId="23" fillId="4" borderId="1" xfId="4" applyNumberFormat="1" applyFont="1" applyFill="1" applyBorder="1" applyAlignment="1">
      <alignment horizontal="left" vertical="center"/>
    </xf>
    <xf numFmtId="0" fontId="71" fillId="4" borderId="0" xfId="4" applyFont="1" applyFill="1"/>
    <xf numFmtId="0" fontId="23" fillId="4" borderId="36" xfId="4" applyFont="1" applyFill="1" applyBorder="1" applyAlignment="1">
      <alignment horizontal="left" vertical="center"/>
    </xf>
    <xf numFmtId="0" fontId="23" fillId="4" borderId="37" xfId="4" applyFont="1" applyFill="1" applyBorder="1" applyAlignment="1">
      <alignment horizontal="left" vertical="center"/>
    </xf>
    <xf numFmtId="0" fontId="23" fillId="4" borderId="38" xfId="4" applyFont="1" applyFill="1" applyBorder="1" applyAlignment="1">
      <alignment horizontal="left" vertical="center"/>
    </xf>
    <xf numFmtId="0" fontId="23" fillId="4" borderId="22" xfId="4" applyFont="1" applyFill="1" applyBorder="1" applyAlignment="1">
      <alignment horizontal="left" vertical="center"/>
    </xf>
    <xf numFmtId="16" fontId="23" fillId="4" borderId="22" xfId="4" applyNumberFormat="1" applyFont="1" applyFill="1" applyBorder="1" applyAlignment="1">
      <alignment vertical="top" wrapText="1"/>
    </xf>
    <xf numFmtId="49" fontId="36" fillId="4" borderId="23" xfId="4" applyNumberFormat="1" applyFont="1" applyFill="1" applyBorder="1" applyAlignment="1">
      <alignment horizontal="left" vertical="center"/>
    </xf>
    <xf numFmtId="0" fontId="32" fillId="4" borderId="6" xfId="4" applyFont="1" applyFill="1" applyBorder="1" applyAlignment="1">
      <alignment horizontal="center" vertical="center"/>
    </xf>
    <xf numFmtId="0" fontId="32" fillId="4" borderId="6" xfId="0" applyFont="1" applyFill="1" applyBorder="1" applyAlignment="1">
      <alignment horizontal="center" vertical="center" wrapText="1"/>
    </xf>
    <xf numFmtId="14" fontId="23" fillId="4" borderId="1" xfId="4" applyNumberFormat="1" applyFont="1" applyFill="1" applyBorder="1" applyAlignment="1">
      <alignment vertical="top" wrapText="1"/>
    </xf>
    <xf numFmtId="0" fontId="23" fillId="4" borderId="1" xfId="0" applyFont="1" applyFill="1" applyBorder="1" applyAlignment="1">
      <alignment vertical="center" wrapText="1"/>
    </xf>
    <xf numFmtId="0" fontId="60" fillId="4" borderId="0" xfId="4" applyFont="1" applyFill="1"/>
    <xf numFmtId="0" fontId="23" fillId="4" borderId="28" xfId="4" applyFont="1" applyFill="1" applyBorder="1" applyAlignment="1">
      <alignment horizontal="left" vertical="center"/>
    </xf>
    <xf numFmtId="14" fontId="23" fillId="4" borderId="22" xfId="4" applyNumberFormat="1" applyFont="1" applyFill="1" applyBorder="1" applyAlignment="1">
      <alignment vertical="top" wrapText="1"/>
    </xf>
    <xf numFmtId="0" fontId="65" fillId="4" borderId="0" xfId="0" applyFont="1" applyFill="1"/>
    <xf numFmtId="0" fontId="72" fillId="4" borderId="0" xfId="0" applyFont="1" applyFill="1" applyAlignment="1">
      <alignment horizontal="center" vertical="center"/>
    </xf>
    <xf numFmtId="0" fontId="73" fillId="4" borderId="0" xfId="6" applyFont="1" applyFill="1"/>
    <xf numFmtId="0" fontId="74" fillId="4" borderId="19" xfId="6" applyFont="1" applyFill="1" applyBorder="1" applyAlignment="1">
      <alignment horizontal="left" vertical="center"/>
    </xf>
    <xf numFmtId="0" fontId="46" fillId="4" borderId="20" xfId="6" applyFont="1" applyFill="1" applyBorder="1" applyAlignment="1">
      <alignment vertical="center"/>
    </xf>
    <xf numFmtId="0" fontId="46" fillId="4" borderId="21" xfId="6" applyFont="1" applyFill="1" applyBorder="1" applyAlignment="1">
      <alignment vertical="center"/>
    </xf>
    <xf numFmtId="0" fontId="3" fillId="0" borderId="0" xfId="0" applyFont="1" applyFill="1" applyAlignment="1">
      <alignment vertical="top"/>
    </xf>
    <xf numFmtId="0" fontId="1" fillId="0" borderId="0" xfId="0" applyFont="1" applyFill="1" applyAlignment="1">
      <alignment vertical="top"/>
    </xf>
    <xf numFmtId="0" fontId="4" fillId="0" borderId="0" xfId="0" applyFont="1" applyFill="1" applyAlignment="1">
      <alignment vertical="top"/>
    </xf>
    <xf numFmtId="0" fontId="0" fillId="0" borderId="0" xfId="0" applyFill="1" applyAlignment="1">
      <alignment vertical="top"/>
    </xf>
    <xf numFmtId="0" fontId="12" fillId="0" borderId="0" xfId="0" applyFont="1" applyFill="1" applyAlignment="1">
      <alignment vertical="top"/>
    </xf>
    <xf numFmtId="0" fontId="0" fillId="0" borderId="0" xfId="0" applyFill="1" applyAlignment="1">
      <alignment vertical="top" wrapText="1"/>
    </xf>
    <xf numFmtId="0" fontId="1" fillId="0" borderId="0" xfId="0" applyFont="1" applyFill="1" applyAlignment="1">
      <alignment vertical="top" wrapText="1"/>
    </xf>
    <xf numFmtId="0" fontId="4" fillId="0" borderId="0" xfId="0" applyFont="1" applyFill="1" applyAlignment="1">
      <alignment vertical="top" wrapText="1"/>
    </xf>
    <xf numFmtId="0" fontId="61" fillId="0" borderId="0" xfId="0" applyFont="1" applyFill="1" applyAlignment="1">
      <alignment vertical="top"/>
    </xf>
    <xf numFmtId="0" fontId="62" fillId="0" borderId="0" xfId="0" applyFont="1" applyFill="1" applyAlignment="1">
      <alignment vertical="top"/>
    </xf>
    <xf numFmtId="0" fontId="62" fillId="0" borderId="0" xfId="0" applyFont="1" applyFill="1" applyAlignment="1">
      <alignment vertical="top" wrapText="1"/>
    </xf>
    <xf numFmtId="0" fontId="1" fillId="3" borderId="1" xfId="0" applyFont="1" applyFill="1" applyBorder="1" applyAlignment="1">
      <alignment horizontal="left" vertical="top" wrapText="1" indent="1"/>
    </xf>
    <xf numFmtId="0" fontId="4" fillId="3"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23" fillId="10" borderId="40" xfId="0" applyFont="1" applyFill="1" applyBorder="1" applyAlignment="1">
      <alignment vertical="center" wrapText="1"/>
    </xf>
    <xf numFmtId="0" fontId="17" fillId="3" borderId="2" xfId="0" applyFont="1" applyFill="1" applyBorder="1"/>
    <xf numFmtId="0" fontId="17" fillId="3" borderId="9" xfId="0" applyFont="1" applyFill="1" applyBorder="1"/>
    <xf numFmtId="0" fontId="5" fillId="7" borderId="1" xfId="0" applyFont="1" applyFill="1" applyBorder="1" applyAlignment="1">
      <alignment horizontal="left" vertical="top" wrapText="1"/>
    </xf>
    <xf numFmtId="0" fontId="5" fillId="7" borderId="1" xfId="5" applyFont="1" applyFill="1" applyBorder="1" applyAlignment="1">
      <alignment horizontal="center" vertical="top" wrapText="1"/>
    </xf>
    <xf numFmtId="0" fontId="45" fillId="4" borderId="0" xfId="0" applyFont="1" applyFill="1" applyBorder="1"/>
    <xf numFmtId="0" fontId="11" fillId="12" borderId="1" xfId="0" applyFont="1" applyFill="1" applyBorder="1" applyAlignment="1">
      <alignment vertical="top" wrapText="1"/>
    </xf>
    <xf numFmtId="0" fontId="4" fillId="5" borderId="1" xfId="0" applyFont="1" applyFill="1" applyBorder="1" applyAlignment="1">
      <alignment vertical="top" wrapText="1"/>
    </xf>
    <xf numFmtId="0" fontId="1" fillId="12" borderId="1" xfId="5" applyFont="1" applyFill="1" applyBorder="1" applyAlignment="1">
      <alignment vertical="top" wrapText="1"/>
    </xf>
    <xf numFmtId="0" fontId="4" fillId="12" borderId="1" xfId="5" applyFont="1" applyFill="1" applyBorder="1" applyAlignment="1">
      <alignment vertical="top" wrapText="1"/>
    </xf>
    <xf numFmtId="0" fontId="1" fillId="3" borderId="1" xfId="5" applyFont="1" applyFill="1" applyBorder="1" applyAlignment="1">
      <alignment vertical="top" wrapText="1"/>
    </xf>
    <xf numFmtId="0" fontId="4" fillId="3" borderId="1" xfId="5" applyFont="1" applyFill="1" applyBorder="1" applyAlignment="1">
      <alignment vertical="top" wrapText="1"/>
    </xf>
    <xf numFmtId="0" fontId="31" fillId="0" borderId="0" xfId="4" applyFont="1"/>
    <xf numFmtId="0" fontId="0" fillId="0" borderId="0" xfId="0" applyFont="1" applyFill="1" applyAlignment="1">
      <alignment vertical="top" wrapText="1"/>
    </xf>
    <xf numFmtId="0" fontId="0" fillId="0" borderId="0" xfId="0" applyFill="1" applyAlignment="1">
      <alignment horizontal="left" vertical="top"/>
    </xf>
    <xf numFmtId="0" fontId="11" fillId="0" borderId="0" xfId="0" applyFont="1" applyFill="1" applyAlignment="1">
      <alignment vertical="top"/>
    </xf>
    <xf numFmtId="0" fontId="11" fillId="0" borderId="0" xfId="0" applyFont="1" applyFill="1" applyAlignment="1">
      <alignment vertical="top" wrapText="1"/>
    </xf>
    <xf numFmtId="0" fontId="11" fillId="0" borderId="0" xfId="0" applyFont="1" applyFill="1" applyAlignment="1">
      <alignment horizontal="right" vertical="top"/>
    </xf>
    <xf numFmtId="49" fontId="0" fillId="3" borderId="1" xfId="0" applyNumberFormat="1" applyFill="1" applyBorder="1" applyAlignment="1" applyProtection="1">
      <alignment horizontal="center" vertical="top"/>
      <protection locked="0"/>
    </xf>
    <xf numFmtId="0" fontId="11" fillId="0" borderId="0" xfId="0" applyFont="1" applyAlignment="1">
      <alignment vertical="top" wrapText="1"/>
    </xf>
    <xf numFmtId="0" fontId="1" fillId="5" borderId="1" xfId="0" applyFont="1" applyFill="1" applyBorder="1" applyAlignment="1">
      <alignment horizontal="center" vertical="top" wrapText="1"/>
    </xf>
    <xf numFmtId="14" fontId="23" fillId="4" borderId="55" xfId="4" applyNumberFormat="1" applyFont="1" applyFill="1" applyBorder="1" applyAlignment="1">
      <alignment horizontal="left" vertical="top" wrapText="1"/>
    </xf>
    <xf numFmtId="0" fontId="23" fillId="4" borderId="55" xfId="4" applyFont="1" applyFill="1" applyBorder="1" applyAlignment="1">
      <alignment vertical="top" wrapText="1"/>
    </xf>
    <xf numFmtId="0" fontId="23" fillId="4" borderId="56" xfId="4" applyFont="1" applyFill="1" applyBorder="1" applyAlignment="1">
      <alignment vertical="top" wrapText="1"/>
    </xf>
    <xf numFmtId="14" fontId="23" fillId="4" borderId="1" xfId="4" applyNumberFormat="1" applyFont="1" applyFill="1" applyBorder="1" applyAlignment="1">
      <alignment horizontal="left" vertical="top" wrapText="1"/>
    </xf>
    <xf numFmtId="49" fontId="23" fillId="4" borderId="13" xfId="4" applyNumberFormat="1" applyFont="1" applyFill="1" applyBorder="1" applyAlignment="1">
      <alignment horizontal="left" vertical="top" wrapText="1"/>
    </xf>
    <xf numFmtId="14" fontId="23" fillId="4" borderId="12" xfId="4" applyNumberFormat="1" applyFont="1" applyFill="1" applyBorder="1" applyAlignment="1">
      <alignment horizontal="left" vertical="top" wrapText="1"/>
    </xf>
    <xf numFmtId="0" fontId="23" fillId="4" borderId="11" xfId="4" applyFont="1" applyFill="1" applyBorder="1" applyAlignment="1">
      <alignment vertical="top" wrapText="1"/>
    </xf>
    <xf numFmtId="49" fontId="23" fillId="4" borderId="18" xfId="4" applyNumberFormat="1" applyFont="1" applyFill="1" applyBorder="1" applyAlignment="1">
      <alignment horizontal="left" vertical="top" wrapText="1"/>
    </xf>
    <xf numFmtId="0" fontId="23" fillId="4" borderId="14" xfId="4" applyFont="1" applyFill="1" applyBorder="1" applyAlignment="1">
      <alignment vertical="top" wrapText="1"/>
    </xf>
    <xf numFmtId="0" fontId="52" fillId="19" borderId="1" xfId="0" applyFont="1" applyFill="1" applyBorder="1" applyAlignment="1">
      <alignment vertical="top" wrapText="1"/>
    </xf>
    <xf numFmtId="14" fontId="23" fillId="4" borderId="50" xfId="4" applyNumberFormat="1" applyFont="1" applyFill="1" applyBorder="1" applyAlignment="1">
      <alignment horizontal="left" vertical="top" wrapText="1"/>
    </xf>
    <xf numFmtId="14" fontId="23" fillId="4" borderId="32" xfId="4" applyNumberFormat="1" applyFont="1" applyFill="1" applyBorder="1" applyAlignment="1">
      <alignment horizontal="left" vertical="top" wrapText="1"/>
    </xf>
    <xf numFmtId="0" fontId="0" fillId="12" borderId="1" xfId="0" applyFont="1" applyFill="1" applyBorder="1" applyAlignment="1">
      <alignment vertical="top" wrapText="1"/>
    </xf>
    <xf numFmtId="14" fontId="12" fillId="20" borderId="1" xfId="0" applyNumberFormat="1" applyFont="1" applyFill="1" applyBorder="1" applyAlignment="1">
      <alignment vertical="top" wrapText="1"/>
    </xf>
    <xf numFmtId="14" fontId="12" fillId="12" borderId="1" xfId="5" applyNumberFormat="1" applyFill="1" applyBorder="1" applyAlignment="1">
      <alignment vertical="top" wrapText="1"/>
    </xf>
    <xf numFmtId="0" fontId="0" fillId="12" borderId="1" xfId="0" applyNumberFormat="1" applyFont="1" applyFill="1" applyBorder="1" applyAlignment="1">
      <alignment vertical="top" wrapText="1"/>
    </xf>
    <xf numFmtId="14" fontId="0" fillId="12" borderId="1" xfId="0" applyNumberFormat="1" applyFill="1" applyBorder="1" applyAlignment="1">
      <alignment vertical="top" wrapText="1"/>
    </xf>
    <xf numFmtId="0" fontId="45" fillId="0" borderId="0" xfId="0" applyFont="1"/>
    <xf numFmtId="0" fontId="1" fillId="0" borderId="0" xfId="5" applyFont="1" applyAlignment="1">
      <alignment horizontal="center" vertical="top"/>
    </xf>
    <xf numFmtId="0" fontId="12" fillId="0" borderId="0" xfId="5" applyFont="1" applyAlignment="1">
      <alignment vertical="top"/>
    </xf>
    <xf numFmtId="0" fontId="11" fillId="0" borderId="0" xfId="5" applyFont="1" applyAlignment="1">
      <alignment horizontal="center" vertical="top"/>
    </xf>
    <xf numFmtId="0" fontId="12" fillId="0" borderId="0" xfId="5" applyFont="1" applyAlignment="1" applyProtection="1">
      <alignment vertical="top"/>
      <protection locked="0"/>
    </xf>
    <xf numFmtId="0" fontId="4" fillId="0" borderId="0" xfId="5" applyFont="1" applyAlignment="1" applyProtection="1">
      <alignment vertical="top"/>
      <protection locked="0"/>
    </xf>
    <xf numFmtId="0" fontId="1" fillId="7" borderId="1" xfId="5" applyFont="1" applyFill="1" applyBorder="1" applyAlignment="1">
      <alignment horizontal="center" vertical="top" wrapText="1"/>
    </xf>
    <xf numFmtId="0" fontId="52" fillId="7" borderId="1" xfId="5" applyFont="1" applyFill="1" applyBorder="1" applyAlignment="1">
      <alignment vertical="top" wrapText="1"/>
    </xf>
    <xf numFmtId="0" fontId="55" fillId="7" borderId="1" xfId="5" applyFont="1" applyFill="1" applyBorder="1" applyAlignment="1">
      <alignment vertical="top" wrapText="1"/>
    </xf>
    <xf numFmtId="0" fontId="54" fillId="7" borderId="1" xfId="5" applyFont="1" applyFill="1" applyBorder="1" applyAlignment="1" applyProtection="1">
      <alignment vertical="top" wrapText="1"/>
    </xf>
    <xf numFmtId="0" fontId="52" fillId="7" borderId="1" xfId="5" applyFont="1" applyFill="1" applyBorder="1" applyAlignment="1">
      <alignment horizontal="center" vertical="top" wrapText="1"/>
    </xf>
    <xf numFmtId="0" fontId="1" fillId="2" borderId="1" xfId="5" applyFont="1" applyFill="1" applyBorder="1" applyAlignment="1">
      <alignment horizontal="center" vertical="top" wrapText="1"/>
    </xf>
    <xf numFmtId="0" fontId="52" fillId="23" borderId="1" xfId="5" applyFont="1" applyFill="1" applyBorder="1" applyAlignment="1">
      <alignment vertical="top" wrapText="1"/>
    </xf>
    <xf numFmtId="0" fontId="55" fillId="23" borderId="1" xfId="5" applyFont="1" applyFill="1" applyBorder="1" applyAlignment="1">
      <alignment vertical="top" wrapText="1"/>
    </xf>
    <xf numFmtId="0" fontId="56" fillId="7" borderId="1" xfId="5" applyFont="1" applyFill="1" applyBorder="1" applyAlignment="1" applyProtection="1">
      <alignment horizontal="right" vertical="top" wrapText="1"/>
    </xf>
    <xf numFmtId="0" fontId="60" fillId="0" borderId="0" xfId="5" applyFont="1" applyAlignment="1">
      <alignment vertical="top" wrapText="1"/>
    </xf>
    <xf numFmtId="0" fontId="1" fillId="12" borderId="1" xfId="5" applyFont="1" applyFill="1" applyBorder="1" applyAlignment="1" applyProtection="1">
      <alignment vertical="top" wrapText="1"/>
      <protection locked="0"/>
    </xf>
    <xf numFmtId="0" fontId="12" fillId="0" borderId="0" xfId="5" applyFont="1" applyFill="1" applyAlignment="1">
      <alignment vertical="top" wrapText="1"/>
    </xf>
    <xf numFmtId="0" fontId="1" fillId="3" borderId="1" xfId="5" applyFont="1" applyFill="1" applyBorder="1" applyAlignment="1" applyProtection="1">
      <alignment vertical="top" wrapText="1"/>
      <protection locked="0"/>
    </xf>
    <xf numFmtId="0" fontId="12" fillId="24" borderId="1" xfId="5" applyFont="1" applyFill="1" applyBorder="1" applyAlignment="1">
      <alignment vertical="top" wrapText="1"/>
    </xf>
    <xf numFmtId="0" fontId="12" fillId="3" borderId="1" xfId="5" applyFont="1" applyFill="1" applyBorder="1" applyAlignment="1" applyProtection="1">
      <alignment vertical="top" wrapText="1"/>
      <protection locked="0"/>
    </xf>
    <xf numFmtId="0" fontId="4" fillId="26" borderId="1" xfId="5" applyFont="1" applyFill="1" applyBorder="1" applyAlignment="1">
      <alignment vertical="top" wrapText="1"/>
    </xf>
    <xf numFmtId="0" fontId="12" fillId="0" borderId="0" xfId="5" applyFont="1" applyAlignment="1" applyProtection="1">
      <alignment vertical="top" wrapText="1"/>
      <protection locked="0"/>
    </xf>
    <xf numFmtId="0" fontId="1" fillId="0" borderId="0" xfId="5" applyFont="1" applyAlignment="1">
      <alignment horizontal="center" vertical="top" wrapText="1"/>
    </xf>
    <xf numFmtId="0" fontId="17" fillId="0" borderId="0" xfId="5" applyFont="1" applyAlignment="1">
      <alignment vertical="top"/>
    </xf>
    <xf numFmtId="0" fontId="12" fillId="0" borderId="0" xfId="5" applyFont="1" applyBorder="1" applyAlignment="1">
      <alignment vertical="top"/>
    </xf>
    <xf numFmtId="0" fontId="1" fillId="0" borderId="0" xfId="5" applyFont="1" applyBorder="1" applyAlignment="1">
      <alignment vertical="top"/>
    </xf>
    <xf numFmtId="0" fontId="1" fillId="0" borderId="0" xfId="5" applyFont="1" applyBorder="1" applyAlignment="1" applyProtection="1">
      <alignment vertical="top"/>
      <protection locked="0"/>
    </xf>
    <xf numFmtId="0" fontId="1" fillId="0" borderId="0" xfId="5" applyFont="1" applyBorder="1" applyAlignment="1">
      <alignment horizontal="center" vertical="top"/>
    </xf>
    <xf numFmtId="0" fontId="17" fillId="0" borderId="0" xfId="5" applyFont="1" applyBorder="1" applyAlignment="1">
      <alignment vertical="top"/>
    </xf>
    <xf numFmtId="0" fontId="12" fillId="0" borderId="0" xfId="5" applyFont="1" applyBorder="1" applyAlignment="1" applyProtection="1">
      <alignment vertical="top"/>
      <protection locked="0"/>
    </xf>
    <xf numFmtId="0" fontId="52" fillId="7" borderId="1" xfId="5" applyFont="1" applyFill="1" applyBorder="1" applyAlignment="1" applyProtection="1">
      <alignment vertical="top" wrapText="1"/>
    </xf>
    <xf numFmtId="0" fontId="11" fillId="3" borderId="1" xfId="5" applyFont="1" applyFill="1" applyBorder="1" applyAlignment="1">
      <alignment vertical="top" wrapText="1"/>
    </xf>
    <xf numFmtId="0" fontId="1" fillId="3" borderId="32" xfId="5" applyFont="1" applyFill="1" applyBorder="1" applyAlignment="1">
      <alignment horizontal="left" vertical="top" wrapText="1"/>
    </xf>
    <xf numFmtId="0" fontId="1" fillId="3" borderId="1" xfId="6" applyFont="1" applyFill="1" applyBorder="1" applyAlignment="1">
      <alignment vertical="top" wrapText="1"/>
    </xf>
    <xf numFmtId="0" fontId="11" fillId="3" borderId="1" xfId="6" applyFont="1" applyFill="1" applyBorder="1" applyAlignment="1">
      <alignment vertical="top" wrapText="1"/>
    </xf>
    <xf numFmtId="0" fontId="4" fillId="3" borderId="1" xfId="6" applyFont="1" applyFill="1" applyBorder="1" applyAlignment="1">
      <alignment vertical="top" wrapText="1"/>
    </xf>
    <xf numFmtId="0" fontId="11" fillId="12" borderId="1" xfId="5" applyFont="1" applyFill="1" applyBorder="1" applyAlignment="1">
      <alignment vertical="top" wrapText="1"/>
    </xf>
    <xf numFmtId="0" fontId="51" fillId="26" borderId="1" xfId="6" applyFont="1" applyFill="1" applyBorder="1" applyAlignment="1">
      <alignment vertical="top" wrapText="1"/>
    </xf>
    <xf numFmtId="0" fontId="45" fillId="26" borderId="1" xfId="6" applyFont="1" applyFill="1" applyBorder="1"/>
    <xf numFmtId="0" fontId="12" fillId="3" borderId="1" xfId="6" applyFont="1" applyFill="1" applyBorder="1" applyAlignment="1" applyProtection="1">
      <alignment vertical="top" wrapText="1"/>
      <protection locked="0"/>
    </xf>
    <xf numFmtId="0" fontId="45" fillId="3" borderId="1" xfId="6" applyFont="1" applyFill="1" applyBorder="1" applyAlignment="1" applyProtection="1">
      <alignment vertical="top" wrapText="1"/>
      <protection locked="0"/>
    </xf>
    <xf numFmtId="0" fontId="45" fillId="4" borderId="0" xfId="6" applyFont="1" applyFill="1" applyAlignment="1">
      <alignment vertical="top" wrapText="1"/>
    </xf>
    <xf numFmtId="49" fontId="1" fillId="3" borderId="1" xfId="0" applyNumberFormat="1" applyFont="1" applyFill="1" applyBorder="1" applyAlignment="1">
      <alignment vertical="top" wrapText="1"/>
    </xf>
    <xf numFmtId="0" fontId="81" fillId="0" borderId="3" xfId="6" applyFont="1" applyBorder="1" applyAlignment="1">
      <alignment vertical="top"/>
    </xf>
    <xf numFmtId="0" fontId="51" fillId="0" borderId="0" xfId="6" applyFont="1" applyBorder="1" applyAlignment="1">
      <alignment vertical="top"/>
    </xf>
    <xf numFmtId="0" fontId="45" fillId="0" borderId="9" xfId="6" applyFont="1" applyBorder="1" applyAlignment="1">
      <alignment vertical="top"/>
    </xf>
    <xf numFmtId="0" fontId="62" fillId="0" borderId="3" xfId="6" applyFont="1" applyBorder="1" applyAlignment="1">
      <alignment vertical="top"/>
    </xf>
    <xf numFmtId="0" fontId="46" fillId="0" borderId="9" xfId="6" applyFont="1" applyBorder="1" applyAlignment="1">
      <alignment vertical="top"/>
    </xf>
    <xf numFmtId="0" fontId="46" fillId="0" borderId="3" xfId="6" applyFont="1" applyBorder="1" applyAlignment="1">
      <alignment vertical="top"/>
    </xf>
    <xf numFmtId="0" fontId="46" fillId="0" borderId="38" xfId="6" applyFont="1" applyBorder="1" applyAlignment="1">
      <alignment vertical="top"/>
    </xf>
    <xf numFmtId="0" fontId="46" fillId="27" borderId="16" xfId="6" applyFont="1" applyFill="1" applyBorder="1" applyAlignment="1">
      <alignment horizontal="center" vertical="top" wrapText="1"/>
    </xf>
    <xf numFmtId="0" fontId="12" fillId="12" borderId="1" xfId="5" applyFont="1" applyFill="1" applyBorder="1" applyAlignment="1">
      <alignment vertical="top" wrapText="1"/>
    </xf>
    <xf numFmtId="0" fontId="12" fillId="12" borderId="1" xfId="6" applyFont="1" applyFill="1" applyBorder="1" applyAlignment="1">
      <alignment vertical="top" wrapText="1"/>
    </xf>
    <xf numFmtId="0" fontId="12" fillId="25" borderId="1" xfId="5" applyFont="1" applyFill="1" applyBorder="1" applyAlignment="1">
      <alignment vertical="top" wrapText="1"/>
    </xf>
    <xf numFmtId="0" fontId="23" fillId="4" borderId="54" xfId="4" applyNumberFormat="1" applyFont="1" applyFill="1" applyBorder="1" applyAlignment="1">
      <alignment horizontal="left" vertical="top" wrapText="1"/>
    </xf>
    <xf numFmtId="0" fontId="36" fillId="4" borderId="33" xfId="4" applyFont="1" applyFill="1" applyBorder="1" applyAlignment="1">
      <alignment vertical="top"/>
    </xf>
    <xf numFmtId="0" fontId="36" fillId="4" borderId="1" xfId="4" applyFont="1" applyFill="1" applyBorder="1" applyAlignment="1">
      <alignment vertical="top"/>
    </xf>
    <xf numFmtId="0" fontId="36" fillId="4" borderId="18" xfId="4" applyFont="1" applyFill="1" applyBorder="1" applyAlignment="1">
      <alignment vertical="top"/>
    </xf>
    <xf numFmtId="0" fontId="36" fillId="4" borderId="1" xfId="4" applyFont="1" applyFill="1" applyBorder="1" applyAlignment="1">
      <alignment vertical="top" wrapText="1"/>
    </xf>
    <xf numFmtId="0" fontId="36" fillId="4" borderId="28" xfId="4" applyFont="1" applyFill="1" applyBorder="1" applyAlignment="1">
      <alignment vertical="top"/>
    </xf>
    <xf numFmtId="0" fontId="36" fillId="4" borderId="22" xfId="4" applyFont="1" applyFill="1" applyBorder="1" applyAlignment="1">
      <alignment vertical="top"/>
    </xf>
    <xf numFmtId="0" fontId="36" fillId="4" borderId="15" xfId="4" applyFont="1" applyFill="1" applyBorder="1" applyAlignment="1">
      <alignment vertical="top"/>
    </xf>
    <xf numFmtId="0" fontId="36" fillId="4" borderId="16" xfId="4" applyFont="1" applyFill="1" applyBorder="1" applyAlignment="1">
      <alignment vertical="top"/>
    </xf>
    <xf numFmtId="0" fontId="56" fillId="7" borderId="1" xfId="5" applyFont="1" applyFill="1" applyBorder="1" applyAlignment="1" applyProtection="1">
      <alignment horizontal="center" vertical="center" wrapText="1"/>
    </xf>
    <xf numFmtId="0" fontId="56" fillId="7" borderId="1" xfId="5" applyFont="1" applyFill="1" applyBorder="1" applyAlignment="1" applyProtection="1">
      <alignment horizontal="center" vertical="top" wrapText="1"/>
    </xf>
    <xf numFmtId="0" fontId="12" fillId="25" borderId="1" xfId="0" applyFont="1" applyFill="1" applyBorder="1" applyAlignment="1" applyProtection="1">
      <alignment vertical="top"/>
      <protection locked="0"/>
    </xf>
    <xf numFmtId="0" fontId="12" fillId="3" borderId="1" xfId="0" applyFont="1" applyFill="1" applyBorder="1" applyAlignment="1" applyProtection="1">
      <alignment vertical="top"/>
      <protection locked="0"/>
    </xf>
    <xf numFmtId="0" fontId="12" fillId="1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12" fillId="3" borderId="1" xfId="0" applyFont="1" applyFill="1" applyBorder="1" applyAlignment="1">
      <alignment vertical="top" wrapText="1"/>
    </xf>
    <xf numFmtId="0" fontId="61" fillId="3" borderId="1" xfId="0" applyFont="1" applyFill="1" applyBorder="1" applyAlignment="1">
      <alignment vertical="top" wrapText="1"/>
    </xf>
    <xf numFmtId="0" fontId="61" fillId="3" borderId="1" xfId="5" applyFont="1" applyFill="1" applyBorder="1" applyAlignment="1">
      <alignment vertical="top" wrapText="1"/>
    </xf>
    <xf numFmtId="0" fontId="32" fillId="10" borderId="25" xfId="5" applyFont="1" applyFill="1" applyBorder="1" applyAlignment="1">
      <alignment vertical="center" wrapText="1"/>
    </xf>
    <xf numFmtId="0" fontId="32" fillId="10" borderId="39" xfId="5" applyFont="1" applyFill="1" applyBorder="1" applyAlignment="1">
      <alignment vertical="center" wrapText="1"/>
    </xf>
    <xf numFmtId="0" fontId="1" fillId="12" borderId="41" xfId="5" applyFont="1" applyFill="1" applyBorder="1" applyAlignment="1">
      <alignment vertical="top" wrapText="1"/>
    </xf>
    <xf numFmtId="0" fontId="1" fillId="12" borderId="42" xfId="5" applyFont="1" applyFill="1" applyBorder="1" applyAlignment="1">
      <alignment vertical="top" wrapText="1"/>
    </xf>
    <xf numFmtId="0" fontId="1" fillId="12" borderId="43" xfId="5" applyFont="1" applyFill="1" applyBorder="1" applyAlignment="1">
      <alignment vertical="top" wrapText="1"/>
    </xf>
    <xf numFmtId="0" fontId="1" fillId="12" borderId="44" xfId="5" applyFont="1" applyFill="1" applyBorder="1" applyAlignment="1">
      <alignment vertical="top" wrapText="1"/>
    </xf>
    <xf numFmtId="0" fontId="1" fillId="12" borderId="45" xfId="5" applyFont="1" applyFill="1" applyBorder="1" applyAlignment="1">
      <alignment vertical="top" wrapText="1"/>
    </xf>
    <xf numFmtId="0" fontId="1" fillId="12" borderId="46" xfId="5" applyFont="1" applyFill="1" applyBorder="1" applyAlignment="1">
      <alignment vertical="top" wrapText="1"/>
    </xf>
    <xf numFmtId="49" fontId="0" fillId="12" borderId="1" xfId="0" applyNumberFormat="1" applyFill="1" applyBorder="1" applyAlignment="1" applyProtection="1">
      <alignment horizontal="center" vertical="top"/>
      <protection locked="0"/>
    </xf>
    <xf numFmtId="0" fontId="46" fillId="3" borderId="18" xfId="6" applyFont="1" applyFill="1" applyBorder="1" applyAlignment="1">
      <alignment vertical="top" wrapText="1"/>
    </xf>
    <xf numFmtId="0" fontId="46" fillId="3" borderId="1" xfId="6" applyFont="1" applyFill="1" applyBorder="1" applyAlignment="1">
      <alignment horizontal="left" vertical="top" wrapText="1"/>
    </xf>
    <xf numFmtId="0" fontId="51" fillId="3" borderId="1" xfId="6" applyFont="1" applyFill="1" applyBorder="1" applyAlignment="1">
      <alignment vertical="top" wrapText="1"/>
    </xf>
    <xf numFmtId="0" fontId="51" fillId="3" borderId="0" xfId="6" applyFont="1" applyFill="1" applyBorder="1" applyAlignment="1">
      <alignment vertical="top" wrapText="1"/>
    </xf>
    <xf numFmtId="0" fontId="75" fillId="3" borderId="19" xfId="6" applyFont="1" applyFill="1" applyBorder="1" applyAlignment="1">
      <alignment horizontal="center" vertical="center" wrapText="1"/>
    </xf>
    <xf numFmtId="0" fontId="80" fillId="3" borderId="20" xfId="6" applyFont="1" applyFill="1" applyBorder="1" applyAlignment="1">
      <alignment horizontal="center" vertical="center" wrapText="1"/>
    </xf>
    <xf numFmtId="0" fontId="51" fillId="3" borderId="21" xfId="6" applyFont="1" applyFill="1" applyBorder="1" applyAlignment="1">
      <alignment horizontal="center" vertical="center" wrapText="1"/>
    </xf>
    <xf numFmtId="0" fontId="62" fillId="3" borderId="7" xfId="6" applyFont="1" applyFill="1" applyBorder="1" applyAlignment="1">
      <alignment vertical="top"/>
    </xf>
    <xf numFmtId="0" fontId="45" fillId="3" borderId="2" xfId="6" applyFont="1" applyFill="1" applyBorder="1" applyAlignment="1">
      <alignment vertical="top" wrapText="1"/>
    </xf>
    <xf numFmtId="0" fontId="45" fillId="3" borderId="8" xfId="6" applyFont="1" applyFill="1" applyBorder="1" applyAlignment="1">
      <alignment vertical="top" wrapText="1"/>
    </xf>
    <xf numFmtId="0" fontId="62" fillId="3" borderId="3" xfId="6" applyFont="1" applyFill="1" applyBorder="1" applyAlignment="1">
      <alignment vertical="top"/>
    </xf>
    <xf numFmtId="0" fontId="45" fillId="3" borderId="0" xfId="6" applyFont="1" applyFill="1" applyBorder="1" applyAlignment="1">
      <alignment vertical="top" wrapText="1"/>
    </xf>
    <xf numFmtId="0" fontId="45" fillId="3" borderId="9" xfId="6" applyFont="1" applyFill="1" applyBorder="1" applyAlignment="1">
      <alignment vertical="top" wrapText="1"/>
    </xf>
    <xf numFmtId="0" fontId="46" fillId="3" borderId="3" xfId="6" applyFont="1" applyFill="1" applyBorder="1" applyAlignment="1">
      <alignment vertical="top"/>
    </xf>
    <xf numFmtId="0" fontId="1" fillId="3" borderId="4" xfId="6" applyFont="1" applyFill="1" applyBorder="1" applyAlignment="1">
      <alignment vertical="top"/>
    </xf>
    <xf numFmtId="0" fontId="45" fillId="3" borderId="5" xfId="6" applyFont="1" applyFill="1" applyBorder="1" applyAlignment="1">
      <alignment vertical="top" wrapText="1"/>
    </xf>
    <xf numFmtId="0" fontId="45" fillId="3" borderId="10" xfId="6" applyFont="1" applyFill="1" applyBorder="1" applyAlignment="1">
      <alignment vertical="top" wrapText="1"/>
    </xf>
    <xf numFmtId="0" fontId="46" fillId="3" borderId="3" xfId="6" applyFont="1" applyFill="1" applyBorder="1" applyAlignment="1">
      <alignment horizontal="left" vertical="top"/>
    </xf>
    <xf numFmtId="0" fontId="46" fillId="3" borderId="2" xfId="6" applyFont="1" applyFill="1" applyBorder="1" applyAlignment="1">
      <alignment horizontal="left" vertical="top"/>
    </xf>
    <xf numFmtId="0" fontId="45" fillId="3" borderId="2" xfId="6" applyFont="1" applyFill="1" applyBorder="1" applyAlignment="1">
      <alignment horizontal="left" vertical="top"/>
    </xf>
    <xf numFmtId="0" fontId="45" fillId="3" borderId="8" xfId="6" applyFont="1" applyFill="1" applyBorder="1" applyAlignment="1">
      <alignment horizontal="left" vertical="top"/>
    </xf>
    <xf numFmtId="0" fontId="4" fillId="12" borderId="25" xfId="5" applyFont="1" applyFill="1" applyBorder="1" applyAlignment="1">
      <alignment vertical="top" wrapText="1"/>
    </xf>
    <xf numFmtId="0" fontId="4" fillId="3" borderId="25" xfId="5" applyFont="1" applyFill="1" applyBorder="1" applyAlignment="1">
      <alignment vertical="top" wrapText="1"/>
    </xf>
    <xf numFmtId="0" fontId="11" fillId="0" borderId="0" xfId="0" applyFont="1" applyFill="1" applyAlignment="1">
      <alignment horizontal="center" vertical="top" wrapText="1"/>
    </xf>
    <xf numFmtId="0" fontId="18" fillId="0" borderId="0" xfId="0" applyFont="1" applyFill="1" applyAlignment="1">
      <alignment vertical="top" wrapText="1"/>
    </xf>
    <xf numFmtId="0" fontId="18" fillId="0" borderId="0" xfId="0" applyFont="1" applyFill="1" applyAlignment="1">
      <alignment vertical="top"/>
    </xf>
    <xf numFmtId="0" fontId="45" fillId="0" borderId="0" xfId="0" applyFont="1" applyAlignment="1">
      <alignment vertical="top"/>
    </xf>
    <xf numFmtId="0" fontId="46" fillId="0" borderId="0" xfId="0" applyFont="1" applyAlignment="1">
      <alignment vertical="top"/>
    </xf>
    <xf numFmtId="0" fontId="84" fillId="16" borderId="0" xfId="8" applyFont="1" applyFill="1" applyAlignment="1"/>
    <xf numFmtId="0" fontId="31" fillId="16" borderId="0" xfId="8" applyFont="1" applyFill="1"/>
    <xf numFmtId="0" fontId="1" fillId="2" borderId="37" xfId="0" applyFont="1" applyFill="1" applyBorder="1" applyAlignment="1">
      <alignment horizontal="center" vertical="top" wrapText="1"/>
    </xf>
    <xf numFmtId="0" fontId="66" fillId="28" borderId="1" xfId="5" applyFont="1" applyFill="1" applyBorder="1" applyAlignment="1">
      <alignment vertical="top" wrapText="1"/>
    </xf>
    <xf numFmtId="0" fontId="12" fillId="22" borderId="1" xfId="5" applyFont="1" applyFill="1" applyBorder="1" applyAlignment="1" applyProtection="1">
      <alignment horizontal="left" vertical="top" wrapText="1" shrinkToFit="1"/>
    </xf>
    <xf numFmtId="49" fontId="0" fillId="22" borderId="1" xfId="0" applyNumberFormat="1" applyFill="1" applyBorder="1" applyAlignment="1" applyProtection="1">
      <alignment horizontal="center" vertical="top"/>
      <protection locked="0"/>
    </xf>
    <xf numFmtId="0" fontId="31" fillId="22" borderId="1" xfId="4" applyFont="1" applyFill="1" applyBorder="1" applyAlignment="1">
      <alignment vertical="top"/>
    </xf>
    <xf numFmtId="0" fontId="12" fillId="22" borderId="1" xfId="5" applyFont="1" applyFill="1" applyBorder="1" applyAlignment="1">
      <alignment vertical="top" wrapText="1"/>
    </xf>
    <xf numFmtId="0" fontId="12" fillId="22" borderId="1" xfId="0" applyFont="1" applyFill="1" applyBorder="1" applyAlignment="1" applyProtection="1">
      <alignment horizontal="left" vertical="top" wrapText="1"/>
    </xf>
    <xf numFmtId="14" fontId="36" fillId="4" borderId="14" xfId="4" applyNumberFormat="1" applyFont="1" applyFill="1" applyBorder="1" applyAlignment="1">
      <alignment horizontal="left" vertical="center"/>
    </xf>
    <xf numFmtId="14" fontId="36" fillId="4" borderId="23" xfId="4" applyNumberFormat="1" applyFont="1" applyFill="1" applyBorder="1" applyAlignment="1">
      <alignment horizontal="left" vertical="center"/>
    </xf>
    <xf numFmtId="0" fontId="51" fillId="28" borderId="1" xfId="5" applyFont="1" applyFill="1" applyBorder="1" applyAlignment="1">
      <alignment vertical="top" wrapText="1"/>
    </xf>
    <xf numFmtId="0" fontId="51" fillId="12" borderId="1" xfId="5" applyFont="1" applyFill="1" applyBorder="1" applyAlignment="1">
      <alignment vertical="top" wrapText="1"/>
    </xf>
    <xf numFmtId="0" fontId="46" fillId="28" borderId="1" xfId="5" applyFont="1" applyFill="1" applyBorder="1" applyAlignment="1">
      <alignment vertical="top" wrapText="1"/>
    </xf>
    <xf numFmtId="0" fontId="85" fillId="3" borderId="1" xfId="6" applyFont="1" applyFill="1" applyBorder="1" applyAlignment="1">
      <alignment vertical="top" wrapText="1"/>
    </xf>
    <xf numFmtId="0" fontId="1" fillId="22" borderId="1" xfId="5" applyFont="1" applyFill="1" applyBorder="1" applyAlignment="1" applyProtection="1">
      <alignment horizontal="left" vertical="top" wrapText="1" shrinkToFit="1"/>
    </xf>
    <xf numFmtId="0" fontId="1" fillId="22" borderId="1" xfId="0" applyFont="1" applyFill="1" applyBorder="1" applyAlignment="1" applyProtection="1">
      <alignment horizontal="left" vertical="top" wrapText="1" shrinkToFit="1"/>
    </xf>
    <xf numFmtId="0" fontId="1" fillId="22" borderId="1" xfId="5" applyFont="1" applyFill="1" applyBorder="1" applyAlignment="1">
      <alignment vertical="top" wrapText="1"/>
    </xf>
    <xf numFmtId="0" fontId="1" fillId="12" borderId="18" xfId="5" applyFont="1" applyFill="1" applyBorder="1" applyAlignment="1">
      <alignment vertical="center" wrapText="1"/>
    </xf>
    <xf numFmtId="0" fontId="1" fillId="3" borderId="18" xfId="5" applyFont="1" applyFill="1" applyBorder="1" applyAlignment="1">
      <alignment vertical="center" wrapText="1"/>
    </xf>
    <xf numFmtId="0" fontId="13" fillId="0" borderId="0" xfId="1" applyAlignment="1" applyProtection="1">
      <alignment vertical="top"/>
    </xf>
    <xf numFmtId="0" fontId="4" fillId="22" borderId="1" xfId="5" applyFont="1" applyFill="1" applyBorder="1" applyAlignment="1">
      <alignment vertical="top" wrapText="1"/>
    </xf>
    <xf numFmtId="0" fontId="23" fillId="4" borderId="22" xfId="0" applyFont="1" applyFill="1" applyBorder="1" applyAlignment="1">
      <alignment vertical="top"/>
    </xf>
    <xf numFmtId="0" fontId="23" fillId="4" borderId="23" xfId="0" applyFont="1" applyFill="1" applyBorder="1" applyAlignment="1">
      <alignment vertical="top"/>
    </xf>
    <xf numFmtId="0" fontId="23" fillId="4" borderId="25" xfId="0" applyFont="1" applyFill="1" applyBorder="1" applyAlignment="1">
      <alignment vertical="top" wrapText="1"/>
    </xf>
    <xf numFmtId="0" fontId="23" fillId="4" borderId="47" xfId="0" applyFont="1" applyFill="1" applyBorder="1" applyAlignment="1">
      <alignment vertical="top" wrapText="1"/>
    </xf>
    <xf numFmtId="0" fontId="23" fillId="4" borderId="1" xfId="0" applyFont="1" applyFill="1" applyBorder="1" applyAlignment="1">
      <alignment vertical="top"/>
    </xf>
    <xf numFmtId="0" fontId="23" fillId="4" borderId="14" xfId="0" applyFont="1" applyFill="1" applyBorder="1" applyAlignment="1">
      <alignment vertical="top"/>
    </xf>
    <xf numFmtId="0" fontId="40" fillId="4" borderId="16" xfId="4" applyFont="1" applyFill="1" applyBorder="1" applyAlignment="1">
      <alignment horizontal="center" vertical="center"/>
    </xf>
    <xf numFmtId="0" fontId="12" fillId="4" borderId="16" xfId="0" applyFont="1" applyFill="1" applyBorder="1" applyAlignment="1">
      <alignment horizontal="center" vertical="center"/>
    </xf>
    <xf numFmtId="0" fontId="12" fillId="4" borderId="17" xfId="0" applyFont="1" applyFill="1" applyBorder="1" applyAlignment="1">
      <alignment horizontal="center" vertical="center"/>
    </xf>
    <xf numFmtId="0" fontId="36" fillId="4" borderId="1" xfId="4" applyFont="1" applyFill="1" applyBorder="1" applyAlignment="1">
      <alignment horizontal="left" vertical="center" wrapText="1"/>
    </xf>
    <xf numFmtId="0" fontId="12" fillId="4" borderId="1" xfId="0" applyFont="1" applyFill="1" applyBorder="1" applyAlignment="1">
      <alignment wrapText="1"/>
    </xf>
    <xf numFmtId="0" fontId="12" fillId="4" borderId="14" xfId="0" applyFont="1" applyFill="1" applyBorder="1" applyAlignment="1">
      <alignment wrapText="1"/>
    </xf>
    <xf numFmtId="0" fontId="36" fillId="4" borderId="1" xfId="4" applyFont="1" applyFill="1" applyBorder="1" applyAlignment="1">
      <alignment horizontal="left" vertical="center"/>
    </xf>
    <xf numFmtId="0" fontId="12" fillId="4" borderId="1" xfId="0" applyFont="1" applyFill="1" applyBorder="1" applyAlignment="1"/>
    <xf numFmtId="0" fontId="12" fillId="4" borderId="14" xfId="0" applyFont="1" applyFill="1" applyBorder="1" applyAlignment="1"/>
    <xf numFmtId="0" fontId="12" fillId="4" borderId="1" xfId="0" applyFont="1" applyFill="1" applyBorder="1" applyAlignment="1">
      <alignment horizontal="left" vertical="center" wrapText="1"/>
    </xf>
    <xf numFmtId="0" fontId="12" fillId="4" borderId="14" xfId="0" applyFont="1" applyFill="1" applyBorder="1" applyAlignment="1">
      <alignment horizontal="left" vertical="center" wrapText="1"/>
    </xf>
    <xf numFmtId="0" fontId="23" fillId="0" borderId="0" xfId="0" applyFont="1" applyFill="1" applyBorder="1"/>
    <xf numFmtId="0" fontId="23" fillId="0" borderId="9" xfId="0" applyFont="1" applyFill="1" applyBorder="1"/>
    <xf numFmtId="14" fontId="23" fillId="4" borderId="1" xfId="4" applyNumberFormat="1" applyFont="1" applyFill="1" applyBorder="1" applyAlignment="1">
      <alignment horizontal="left" vertical="center"/>
    </xf>
    <xf numFmtId="164" fontId="23" fillId="4" borderId="1" xfId="4" applyNumberFormat="1" applyFont="1" applyFill="1" applyBorder="1" applyAlignment="1">
      <alignment horizontal="left" vertical="center"/>
    </xf>
    <xf numFmtId="0" fontId="36" fillId="4" borderId="22" xfId="4" applyFont="1" applyFill="1" applyBorder="1" applyAlignment="1">
      <alignment horizontal="left" vertical="center"/>
    </xf>
    <xf numFmtId="0" fontId="12" fillId="4" borderId="22" xfId="0" applyFont="1" applyFill="1" applyBorder="1" applyAlignment="1"/>
    <xf numFmtId="0" fontId="12" fillId="4" borderId="23" xfId="0" applyFont="1" applyFill="1" applyBorder="1" applyAlignment="1"/>
    <xf numFmtId="0" fontId="37" fillId="4" borderId="30" xfId="4" applyFont="1" applyFill="1" applyBorder="1" applyAlignment="1">
      <alignment horizontal="center" vertical="center"/>
    </xf>
    <xf numFmtId="0" fontId="1" fillId="4" borderId="31" xfId="0" applyFont="1" applyFill="1" applyBorder="1" applyAlignment="1">
      <alignment horizontal="center" vertical="center"/>
    </xf>
    <xf numFmtId="0" fontId="36" fillId="4" borderId="16" xfId="4" applyFont="1" applyFill="1" applyBorder="1" applyAlignment="1">
      <alignment vertical="top" wrapText="1"/>
    </xf>
    <xf numFmtId="0" fontId="23" fillId="4" borderId="17" xfId="0" applyFont="1" applyFill="1" applyBorder="1" applyAlignment="1">
      <alignment vertical="top" wrapText="1"/>
    </xf>
    <xf numFmtId="0" fontId="79" fillId="0" borderId="0" xfId="0" applyFont="1" applyBorder="1" applyAlignment="1">
      <alignment horizontal="left" vertical="center" wrapText="1"/>
    </xf>
    <xf numFmtId="0" fontId="12" fillId="9" borderId="1" xfId="4" applyFont="1" applyFill="1" applyBorder="1" applyAlignment="1">
      <alignment horizontal="center" vertical="center"/>
    </xf>
    <xf numFmtId="0" fontId="12" fillId="21" borderId="1" xfId="0" applyFont="1" applyFill="1" applyBorder="1" applyAlignment="1">
      <alignment horizontal="center" vertical="center"/>
    </xf>
    <xf numFmtId="0" fontId="12" fillId="3" borderId="1" xfId="6" applyFont="1" applyFill="1" applyBorder="1" applyAlignment="1">
      <alignment horizontal="center" vertical="center"/>
    </xf>
    <xf numFmtId="0" fontId="12" fillId="22" borderId="1" xfId="0" applyFont="1" applyFill="1" applyBorder="1" applyAlignment="1">
      <alignment horizontal="center" vertical="center"/>
    </xf>
    <xf numFmtId="0" fontId="46" fillId="4" borderId="19" xfId="6" applyFont="1" applyFill="1" applyBorder="1" applyAlignment="1">
      <alignment horizontal="center"/>
    </xf>
    <xf numFmtId="0" fontId="46" fillId="4" borderId="21" xfId="6" applyFont="1" applyFill="1" applyBorder="1" applyAlignment="1">
      <alignment horizontal="center"/>
    </xf>
    <xf numFmtId="0" fontId="12" fillId="4" borderId="19" xfId="6" applyFont="1" applyFill="1" applyBorder="1" applyAlignment="1">
      <alignment horizontal="left" vertical="center" wrapText="1"/>
    </xf>
    <xf numFmtId="0" fontId="12" fillId="4" borderId="21" xfId="6" applyFont="1" applyFill="1" applyBorder="1" applyAlignment="1">
      <alignment horizontal="left" vertical="center" wrapText="1"/>
    </xf>
    <xf numFmtId="0" fontId="45" fillId="4" borderId="4" xfId="6" applyFont="1" applyFill="1" applyBorder="1" applyAlignment="1">
      <alignment horizontal="left" vertical="center" wrapText="1"/>
    </xf>
    <xf numFmtId="0" fontId="45" fillId="4" borderId="10" xfId="6" applyFont="1" applyFill="1" applyBorder="1" applyAlignment="1">
      <alignment horizontal="left" vertical="center" wrapText="1"/>
    </xf>
    <xf numFmtId="0" fontId="12" fillId="4" borderId="7" xfId="6" applyFont="1" applyFill="1" applyBorder="1" applyAlignment="1">
      <alignment horizontal="left" vertical="center" wrapText="1"/>
    </xf>
    <xf numFmtId="0" fontId="12" fillId="4" borderId="8" xfId="6" applyFont="1" applyFill="1" applyBorder="1" applyAlignment="1">
      <alignment horizontal="left" vertical="center" wrapText="1"/>
    </xf>
    <xf numFmtId="0" fontId="76" fillId="4" borderId="19" xfId="6" applyFont="1" applyFill="1" applyBorder="1" applyAlignment="1">
      <alignment horizontal="left" vertical="center"/>
    </xf>
    <xf numFmtId="0" fontId="76" fillId="4" borderId="20" xfId="6" applyFont="1" applyFill="1" applyBorder="1" applyAlignment="1">
      <alignment horizontal="left" vertical="center"/>
    </xf>
    <xf numFmtId="0" fontId="76" fillId="4" borderId="21" xfId="6" applyFont="1" applyFill="1" applyBorder="1" applyAlignment="1">
      <alignment horizontal="left" vertical="center"/>
    </xf>
    <xf numFmtId="0" fontId="62" fillId="4" borderId="19" xfId="6" applyFont="1" applyFill="1" applyBorder="1" applyAlignment="1">
      <alignment horizontal="left" vertical="center"/>
    </xf>
    <xf numFmtId="0" fontId="62" fillId="4" borderId="20" xfId="6" applyFont="1" applyFill="1" applyBorder="1" applyAlignment="1">
      <alignment horizontal="left" vertical="center"/>
    </xf>
    <xf numFmtId="0" fontId="62" fillId="4" borderId="21" xfId="6" applyFont="1" applyFill="1" applyBorder="1" applyAlignment="1">
      <alignment horizontal="left" vertical="center"/>
    </xf>
    <xf numFmtId="0" fontId="19" fillId="9" borderId="25" xfId="0" applyFont="1" applyFill="1" applyBorder="1" applyAlignment="1">
      <alignment horizontal="left" vertical="top" wrapText="1"/>
    </xf>
    <xf numFmtId="0" fontId="19" fillId="9" borderId="26" xfId="0" applyFont="1" applyFill="1" applyBorder="1" applyAlignment="1">
      <alignment horizontal="left" vertical="top" wrapText="1"/>
    </xf>
    <xf numFmtId="0" fontId="19" fillId="9" borderId="39" xfId="0" applyFont="1" applyFill="1" applyBorder="1" applyAlignment="1">
      <alignment horizontal="left" vertical="top" wrapText="1"/>
    </xf>
    <xf numFmtId="0" fontId="50" fillId="8" borderId="25" xfId="0" applyFont="1" applyFill="1" applyBorder="1" applyAlignment="1">
      <alignment horizontal="center" vertical="top" wrapText="1"/>
    </xf>
    <xf numFmtId="0" fontId="50" fillId="8" borderId="26" xfId="0" applyFont="1" applyFill="1" applyBorder="1" applyAlignment="1">
      <alignment horizontal="center" vertical="top" wrapText="1"/>
    </xf>
    <xf numFmtId="0" fontId="50" fillId="8" borderId="39" xfId="0" applyFont="1" applyFill="1" applyBorder="1" applyAlignment="1">
      <alignment horizontal="center" vertical="top" wrapText="1"/>
    </xf>
    <xf numFmtId="0" fontId="48" fillId="7" borderId="25" xfId="0" applyFont="1" applyFill="1" applyBorder="1" applyAlignment="1">
      <alignment horizontal="center" vertical="top" wrapText="1"/>
    </xf>
    <xf numFmtId="0" fontId="48" fillId="7" borderId="26" xfId="0" applyFont="1" applyFill="1" applyBorder="1" applyAlignment="1">
      <alignment horizontal="center" vertical="top" wrapText="1"/>
    </xf>
    <xf numFmtId="0" fontId="48" fillId="7" borderId="39" xfId="0" applyFont="1" applyFill="1" applyBorder="1" applyAlignment="1">
      <alignment horizontal="center" vertical="top" wrapText="1"/>
    </xf>
    <xf numFmtId="0" fontId="21" fillId="7" borderId="25" xfId="0" applyFont="1" applyFill="1" applyBorder="1" applyAlignment="1">
      <alignment horizontal="center" vertical="top" wrapText="1"/>
    </xf>
    <xf numFmtId="0" fontId="21" fillId="7" borderId="26" xfId="0" applyFont="1" applyFill="1" applyBorder="1" applyAlignment="1">
      <alignment horizontal="center" vertical="top" wrapText="1"/>
    </xf>
    <xf numFmtId="0" fontId="21" fillId="7" borderId="39" xfId="0" applyFont="1" applyFill="1" applyBorder="1" applyAlignment="1">
      <alignment horizontal="center" vertical="top" wrapText="1"/>
    </xf>
    <xf numFmtId="0" fontId="49" fillId="8" borderId="25" xfId="0" applyFont="1" applyFill="1" applyBorder="1" applyAlignment="1">
      <alignment horizontal="center" vertical="top" wrapText="1"/>
    </xf>
    <xf numFmtId="0" fontId="49" fillId="8" borderId="26" xfId="0" applyFont="1" applyFill="1" applyBorder="1" applyAlignment="1">
      <alignment horizontal="center" vertical="top" wrapText="1"/>
    </xf>
    <xf numFmtId="0" fontId="49" fillId="8" borderId="39" xfId="0" applyFont="1" applyFill="1" applyBorder="1" applyAlignment="1">
      <alignment horizontal="center" vertical="top" wrapText="1"/>
    </xf>
    <xf numFmtId="0" fontId="18" fillId="9" borderId="25" xfId="0" applyFont="1" applyFill="1" applyBorder="1" applyAlignment="1">
      <alignment horizontal="left" vertical="top" wrapText="1"/>
    </xf>
    <xf numFmtId="0" fontId="18" fillId="9" borderId="26" xfId="0" applyFont="1" applyFill="1" applyBorder="1" applyAlignment="1">
      <alignment horizontal="left" vertical="top" wrapText="1"/>
    </xf>
    <xf numFmtId="0" fontId="18" fillId="9" borderId="39" xfId="0" applyFont="1" applyFill="1" applyBorder="1" applyAlignment="1">
      <alignment horizontal="left" vertical="top" wrapText="1"/>
    </xf>
    <xf numFmtId="0" fontId="1" fillId="12" borderId="25" xfId="0" applyFont="1" applyFill="1" applyBorder="1" applyAlignment="1">
      <alignment vertical="top" wrapText="1"/>
    </xf>
    <xf numFmtId="0" fontId="0" fillId="0" borderId="26" xfId="0" applyBorder="1" applyAlignment="1">
      <alignment vertical="top" wrapText="1"/>
    </xf>
    <xf numFmtId="0" fontId="0" fillId="0" borderId="39" xfId="0" applyBorder="1" applyAlignment="1">
      <alignment vertical="top" wrapText="1"/>
    </xf>
    <xf numFmtId="0" fontId="1" fillId="12" borderId="1" xfId="5" applyFont="1" applyFill="1" applyBorder="1" applyAlignment="1">
      <alignment horizontal="center" vertical="top" wrapText="1"/>
    </xf>
    <xf numFmtId="0" fontId="4" fillId="12" borderId="1" xfId="5" applyFont="1" applyFill="1" applyBorder="1" applyAlignment="1">
      <alignment horizontal="left" vertical="top" wrapText="1"/>
    </xf>
    <xf numFmtId="0" fontId="0" fillId="3" borderId="2" xfId="0" applyFill="1" applyBorder="1" applyAlignment="1">
      <alignment horizontal="center"/>
    </xf>
    <xf numFmtId="0" fontId="14" fillId="6" borderId="19" xfId="0" applyFont="1" applyFill="1" applyBorder="1" applyAlignment="1">
      <alignment horizontal="left"/>
    </xf>
    <xf numFmtId="0" fontId="14" fillId="6" borderId="20" xfId="0" applyFont="1" applyFill="1" applyBorder="1" applyAlignment="1">
      <alignment horizontal="left"/>
    </xf>
    <xf numFmtId="0" fontId="14" fillId="6" borderId="21" xfId="0" applyFont="1" applyFill="1" applyBorder="1" applyAlignment="1">
      <alignment horizontal="left"/>
    </xf>
    <xf numFmtId="0" fontId="24" fillId="7" borderId="43" xfId="0" applyFont="1" applyFill="1" applyBorder="1" applyAlignment="1">
      <alignment horizontal="center" vertical="top" wrapText="1"/>
    </xf>
    <xf numFmtId="0" fontId="24" fillId="7" borderId="0" xfId="0" applyFont="1" applyFill="1" applyBorder="1" applyAlignment="1">
      <alignment horizontal="center" vertical="top" wrapText="1"/>
    </xf>
    <xf numFmtId="0" fontId="1" fillId="10" borderId="1" xfId="5" applyFont="1" applyFill="1" applyBorder="1" applyAlignment="1">
      <alignment horizontal="center" vertical="top" wrapText="1"/>
    </xf>
    <xf numFmtId="0" fontId="24" fillId="7" borderId="44" xfId="0" applyFont="1" applyFill="1" applyBorder="1" applyAlignment="1">
      <alignment horizontal="center" vertical="top" wrapText="1"/>
    </xf>
    <xf numFmtId="0" fontId="4" fillId="10" borderId="1" xfId="5" applyFont="1" applyFill="1" applyBorder="1" applyAlignment="1">
      <alignment horizontal="center" vertical="center" wrapText="1"/>
    </xf>
    <xf numFmtId="0" fontId="24" fillId="7" borderId="43" xfId="0" applyFont="1" applyFill="1" applyBorder="1" applyAlignment="1">
      <alignment horizontal="center" vertical="top"/>
    </xf>
    <xf numFmtId="0" fontId="24" fillId="7" borderId="0" xfId="0" applyFont="1" applyFill="1" applyBorder="1" applyAlignment="1">
      <alignment horizontal="center" vertical="top"/>
    </xf>
    <xf numFmtId="0" fontId="23" fillId="10" borderId="45" xfId="0" applyFont="1" applyFill="1" applyBorder="1" applyAlignment="1">
      <alignment horizontal="center" vertical="center" wrapText="1"/>
    </xf>
    <xf numFmtId="0" fontId="23" fillId="10" borderId="40" xfId="0" applyFont="1" applyFill="1" applyBorder="1" applyAlignment="1">
      <alignment horizontal="center" vertical="center" wrapText="1"/>
    </xf>
    <xf numFmtId="0" fontId="1" fillId="5" borderId="25" xfId="0" applyFont="1" applyFill="1" applyBorder="1" applyAlignment="1">
      <alignment horizontal="left" vertical="top" wrapText="1"/>
    </xf>
    <xf numFmtId="0" fontId="1" fillId="5" borderId="26" xfId="0" applyFont="1" applyFill="1" applyBorder="1" applyAlignment="1">
      <alignment horizontal="left" vertical="top" wrapText="1"/>
    </xf>
    <xf numFmtId="0" fontId="1" fillId="5" borderId="39" xfId="0" applyFont="1" applyFill="1" applyBorder="1" applyAlignment="1">
      <alignment horizontal="left" vertical="top" wrapText="1"/>
    </xf>
    <xf numFmtId="0" fontId="11" fillId="0" borderId="0" xfId="0" applyFont="1" applyAlignment="1">
      <alignment vertical="top" wrapText="1"/>
    </xf>
    <xf numFmtId="0" fontId="1" fillId="2" borderId="37" xfId="5" applyFont="1" applyFill="1" applyBorder="1" applyAlignment="1">
      <alignment horizontal="center" vertical="top" wrapText="1"/>
    </xf>
    <xf numFmtId="0" fontId="0" fillId="0" borderId="32" xfId="0" applyBorder="1" applyAlignment="1">
      <alignment horizontal="center" vertical="top" wrapText="1"/>
    </xf>
    <xf numFmtId="0" fontId="4" fillId="12" borderId="37" xfId="5" applyFont="1" applyFill="1" applyBorder="1" applyAlignment="1">
      <alignment vertical="top" wrapText="1"/>
    </xf>
    <xf numFmtId="0" fontId="0" fillId="0" borderId="32" xfId="0" applyBorder="1" applyAlignment="1">
      <alignment vertical="top" wrapText="1"/>
    </xf>
    <xf numFmtId="0" fontId="12" fillId="12" borderId="37" xfId="0" applyFont="1" applyFill="1" applyBorder="1" applyAlignment="1" applyProtection="1">
      <alignment vertical="top"/>
      <protection locked="0"/>
    </xf>
    <xf numFmtId="0" fontId="0" fillId="0" borderId="32" xfId="0" applyBorder="1" applyAlignment="1">
      <alignment vertical="top"/>
    </xf>
    <xf numFmtId="0" fontId="12" fillId="12" borderId="37" xfId="5" applyFill="1" applyBorder="1" applyAlignment="1" applyProtection="1">
      <alignment vertical="top" wrapText="1"/>
      <protection locked="0"/>
    </xf>
    <xf numFmtId="0" fontId="12" fillId="12" borderId="37" xfId="0" applyFont="1" applyFill="1" applyBorder="1" applyAlignment="1" applyProtection="1">
      <alignment vertical="top" wrapText="1"/>
      <protection locked="0"/>
    </xf>
    <xf numFmtId="0" fontId="4" fillId="28" borderId="37" xfId="5" applyFont="1" applyFill="1" applyBorder="1" applyAlignment="1">
      <alignment vertical="top" wrapText="1"/>
    </xf>
    <xf numFmtId="0" fontId="0" fillId="0" borderId="50" xfId="0" applyBorder="1" applyAlignment="1">
      <alignment vertical="top" wrapText="1"/>
    </xf>
    <xf numFmtId="0" fontId="66" fillId="28" borderId="37" xfId="5" applyFont="1" applyFill="1" applyBorder="1" applyAlignment="1">
      <alignment vertical="top" wrapText="1"/>
    </xf>
    <xf numFmtId="0" fontId="1" fillId="12" borderId="37" xfId="5" applyFont="1" applyFill="1" applyBorder="1" applyAlignment="1">
      <alignment horizontal="left" vertical="top" wrapText="1"/>
    </xf>
    <xf numFmtId="0" fontId="1" fillId="12" borderId="32" xfId="5" applyFont="1" applyFill="1" applyBorder="1" applyAlignment="1">
      <alignment horizontal="left" vertical="top" wrapText="1"/>
    </xf>
    <xf numFmtId="0" fontId="11" fillId="12" borderId="37" xfId="5" applyFont="1" applyFill="1" applyBorder="1" applyAlignment="1">
      <alignment horizontal="left" vertical="top" wrapText="1"/>
    </xf>
    <xf numFmtId="0" fontId="11" fillId="12" borderId="32" xfId="5" applyFont="1" applyFill="1" applyBorder="1" applyAlignment="1">
      <alignment horizontal="left" vertical="top" wrapText="1"/>
    </xf>
    <xf numFmtId="0" fontId="1" fillId="0" borderId="4" xfId="5" applyFont="1" applyBorder="1" applyAlignment="1">
      <alignment vertical="top" wrapText="1"/>
    </xf>
    <xf numFmtId="0" fontId="12" fillId="0" borderId="5" xfId="5" applyFont="1" applyBorder="1" applyAlignment="1">
      <alignment vertical="top" wrapText="1"/>
    </xf>
    <xf numFmtId="0" fontId="12" fillId="0" borderId="10" xfId="5" applyFont="1" applyBorder="1" applyAlignment="1">
      <alignment vertical="top" wrapText="1"/>
    </xf>
    <xf numFmtId="0" fontId="62" fillId="0" borderId="19" xfId="5" applyFont="1" applyBorder="1" applyAlignment="1">
      <alignment vertical="top" wrapText="1"/>
    </xf>
    <xf numFmtId="0" fontId="60" fillId="0" borderId="20" xfId="5" applyFont="1" applyBorder="1" applyAlignment="1">
      <alignment vertical="top" wrapText="1"/>
    </xf>
    <xf numFmtId="0" fontId="60" fillId="0" borderId="21" xfId="5" applyFont="1" applyBorder="1" applyAlignment="1">
      <alignment vertical="top" wrapText="1"/>
    </xf>
    <xf numFmtId="0" fontId="1" fillId="0" borderId="7" xfId="5" applyFont="1" applyBorder="1" applyAlignment="1">
      <alignment vertical="top" wrapText="1"/>
    </xf>
    <xf numFmtId="0" fontId="12" fillId="0" borderId="2" xfId="5" applyFont="1" applyBorder="1" applyAlignment="1">
      <alignment vertical="top" wrapText="1"/>
    </xf>
    <xf numFmtId="0" fontId="12" fillId="0" borderId="8" xfId="5" applyFont="1" applyBorder="1" applyAlignment="1">
      <alignment vertical="top" wrapText="1"/>
    </xf>
    <xf numFmtId="0" fontId="1" fillId="0" borderId="3" xfId="5" applyFont="1" applyBorder="1" applyAlignment="1">
      <alignment vertical="top" wrapText="1"/>
    </xf>
    <xf numFmtId="0" fontId="12" fillId="0" borderId="0" xfId="5" applyFont="1" applyBorder="1" applyAlignment="1">
      <alignment vertical="top" wrapText="1"/>
    </xf>
    <xf numFmtId="0" fontId="12" fillId="0" borderId="9" xfId="5" applyFont="1" applyBorder="1" applyAlignment="1">
      <alignment vertical="top" wrapText="1"/>
    </xf>
    <xf numFmtId="0" fontId="12" fillId="12" borderId="37" xfId="5" applyFont="1" applyFill="1" applyBorder="1" applyAlignment="1" applyProtection="1">
      <alignment vertical="top" wrapText="1"/>
      <protection locked="0"/>
    </xf>
    <xf numFmtId="0" fontId="1" fillId="12" borderId="37" xfId="5" applyFont="1" applyFill="1" applyBorder="1" applyAlignment="1" applyProtection="1">
      <alignment vertical="top" wrapText="1"/>
      <protection locked="0"/>
    </xf>
    <xf numFmtId="0" fontId="1" fillId="28" borderId="37" xfId="5" applyFont="1" applyFill="1" applyBorder="1" applyAlignment="1">
      <alignment vertical="top" wrapText="1"/>
    </xf>
    <xf numFmtId="0" fontId="46" fillId="0" borderId="0" xfId="6" applyFont="1" applyAlignment="1">
      <alignment horizontal="left" vertical="top"/>
    </xf>
    <xf numFmtId="0" fontId="1" fillId="0" borderId="0" xfId="6" applyFont="1" applyAlignment="1">
      <alignment horizontal="left" vertical="top" wrapText="1"/>
    </xf>
    <xf numFmtId="0" fontId="62" fillId="3" borderId="3" xfId="6" applyFont="1" applyFill="1" applyBorder="1" applyAlignment="1">
      <alignment horizontal="left" vertical="top"/>
    </xf>
    <xf numFmtId="0" fontId="62" fillId="3" borderId="0" xfId="6" applyFont="1" applyFill="1" applyBorder="1" applyAlignment="1">
      <alignment horizontal="left" vertical="top"/>
    </xf>
    <xf numFmtId="0" fontId="62" fillId="3" borderId="9" xfId="6" applyFont="1" applyFill="1" applyBorder="1" applyAlignment="1">
      <alignment horizontal="left" vertical="top"/>
    </xf>
    <xf numFmtId="0" fontId="46" fillId="3" borderId="4" xfId="6" applyFont="1" applyFill="1" applyBorder="1" applyAlignment="1">
      <alignment horizontal="left" vertical="top"/>
    </xf>
    <xf numFmtId="0" fontId="46" fillId="3" borderId="5" xfId="6" applyFont="1" applyFill="1" applyBorder="1" applyAlignment="1">
      <alignment horizontal="left" vertical="top"/>
    </xf>
    <xf numFmtId="0" fontId="46" fillId="3" borderId="10" xfId="6" applyFont="1" applyFill="1" applyBorder="1" applyAlignment="1">
      <alignment horizontal="left" vertical="top"/>
    </xf>
    <xf numFmtId="0" fontId="46" fillId="0" borderId="0" xfId="6" applyFont="1" applyAlignment="1">
      <alignment horizontal="left" vertical="top" wrapText="1"/>
    </xf>
    <xf numFmtId="0" fontId="46" fillId="3" borderId="37" xfId="6" applyFont="1" applyFill="1" applyBorder="1" applyAlignment="1">
      <alignment horizontal="left" vertical="top" wrapText="1"/>
    </xf>
    <xf numFmtId="0" fontId="46" fillId="3" borderId="50" xfId="6" applyFont="1" applyFill="1" applyBorder="1" applyAlignment="1">
      <alignment horizontal="left" vertical="top" wrapText="1"/>
    </xf>
    <xf numFmtId="0" fontId="46" fillId="3" borderId="32" xfId="6" applyFont="1" applyFill="1" applyBorder="1" applyAlignment="1">
      <alignment horizontal="left" vertical="top" wrapText="1"/>
    </xf>
    <xf numFmtId="0" fontId="51" fillId="3" borderId="20" xfId="6" applyFont="1" applyFill="1" applyBorder="1" applyAlignment="1">
      <alignment horizontal="center" vertical="center" wrapText="1"/>
    </xf>
    <xf numFmtId="0" fontId="82" fillId="3" borderId="3" xfId="6" applyFont="1" applyFill="1" applyBorder="1" applyAlignment="1">
      <alignment horizontal="left" vertical="top"/>
    </xf>
    <xf numFmtId="0" fontId="82" fillId="3" borderId="0" xfId="6" applyFont="1" applyFill="1" applyBorder="1" applyAlignment="1">
      <alignment horizontal="left" vertical="top"/>
    </xf>
    <xf numFmtId="0" fontId="82" fillId="3" borderId="9" xfId="6" applyFont="1" applyFill="1" applyBorder="1" applyAlignment="1">
      <alignment horizontal="left" vertical="top"/>
    </xf>
    <xf numFmtId="0" fontId="24" fillId="10" borderId="48" xfId="6" applyFont="1" applyFill="1" applyBorder="1" applyAlignment="1">
      <alignment horizontal="left" vertical="top" wrapText="1"/>
    </xf>
    <xf numFmtId="0" fontId="77" fillId="10" borderId="24" xfId="6" applyFont="1" applyFill="1" applyBorder="1" applyAlignment="1">
      <alignment horizontal="left" vertical="top" wrapText="1"/>
    </xf>
    <xf numFmtId="0" fontId="77" fillId="10" borderId="49" xfId="6" applyFont="1" applyFill="1" applyBorder="1" applyAlignment="1">
      <alignment horizontal="left" vertical="top" wrapText="1"/>
    </xf>
    <xf numFmtId="0" fontId="24" fillId="11" borderId="48" xfId="6" applyFont="1" applyFill="1" applyBorder="1" applyAlignment="1">
      <alignment horizontal="left" vertical="top" wrapText="1"/>
    </xf>
    <xf numFmtId="0" fontId="77" fillId="11" borderId="24" xfId="6" applyFont="1" applyFill="1" applyBorder="1" applyAlignment="1">
      <alignment horizontal="left" vertical="top" wrapText="1"/>
    </xf>
    <xf numFmtId="0" fontId="77" fillId="11" borderId="49" xfId="6" applyFont="1" applyFill="1" applyBorder="1" applyAlignment="1">
      <alignment horizontal="left" vertical="top" wrapText="1"/>
    </xf>
    <xf numFmtId="0" fontId="12" fillId="4" borderId="41" xfId="5" applyFont="1" applyFill="1" applyBorder="1" applyAlignment="1">
      <alignment horizontal="left" vertical="top" wrapText="1"/>
    </xf>
    <xf numFmtId="0" fontId="12" fillId="4" borderId="51" xfId="5" applyFont="1" applyFill="1" applyBorder="1" applyAlignment="1">
      <alignment horizontal="left" vertical="top" wrapText="1"/>
    </xf>
    <xf numFmtId="0" fontId="12" fillId="4" borderId="42" xfId="5" applyFont="1" applyFill="1" applyBorder="1" applyAlignment="1">
      <alignment horizontal="left" vertical="top" wrapText="1"/>
    </xf>
    <xf numFmtId="0" fontId="12" fillId="4" borderId="43" xfId="5" applyFont="1" applyFill="1" applyBorder="1" applyAlignment="1">
      <alignment horizontal="left" vertical="top" wrapText="1"/>
    </xf>
    <xf numFmtId="0" fontId="12" fillId="4" borderId="0" xfId="5" applyFont="1" applyFill="1" applyBorder="1" applyAlignment="1">
      <alignment horizontal="left" vertical="top" wrapText="1"/>
    </xf>
    <xf numFmtId="0" fontId="12" fillId="4" borderId="44" xfId="5" applyFont="1" applyFill="1" applyBorder="1" applyAlignment="1">
      <alignment horizontal="left" vertical="top" wrapText="1"/>
    </xf>
    <xf numFmtId="0" fontId="12" fillId="4" borderId="45" xfId="5" applyFont="1" applyFill="1" applyBorder="1" applyAlignment="1">
      <alignment horizontal="left" vertical="top" wrapText="1"/>
    </xf>
    <xf numFmtId="0" fontId="12" fillId="4" borderId="40" xfId="5" applyFont="1" applyFill="1" applyBorder="1" applyAlignment="1">
      <alignment horizontal="left" vertical="top" wrapText="1"/>
    </xf>
    <xf numFmtId="0" fontId="12" fillId="4" borderId="46" xfId="5" applyFont="1" applyFill="1" applyBorder="1" applyAlignment="1">
      <alignment horizontal="left" vertical="top" wrapText="1"/>
    </xf>
    <xf numFmtId="0" fontId="32" fillId="11" borderId="25" xfId="5" applyFont="1" applyFill="1" applyBorder="1" applyAlignment="1" applyProtection="1">
      <alignment horizontal="left" vertical="top" wrapText="1" shrinkToFit="1"/>
    </xf>
    <xf numFmtId="0" fontId="32" fillId="11" borderId="26" xfId="5" applyFont="1" applyFill="1" applyBorder="1" applyAlignment="1" applyProtection="1">
      <alignment horizontal="left" vertical="top" wrapText="1" shrinkToFit="1"/>
    </xf>
    <xf numFmtId="0" fontId="32" fillId="11" borderId="39" xfId="5" applyFont="1" applyFill="1" applyBorder="1" applyAlignment="1" applyProtection="1">
      <alignment horizontal="left" vertical="top" wrapText="1" shrinkToFit="1"/>
    </xf>
    <xf numFmtId="0" fontId="32" fillId="11" borderId="25" xfId="0" applyFont="1" applyFill="1" applyBorder="1" applyAlignment="1" applyProtection="1">
      <alignment horizontal="left" vertical="top" wrapText="1" shrinkToFit="1"/>
    </xf>
    <xf numFmtId="0" fontId="32" fillId="11" borderId="26" xfId="0" applyFont="1" applyFill="1" applyBorder="1" applyAlignment="1" applyProtection="1">
      <alignment horizontal="left" vertical="top" wrapText="1" shrinkToFit="1"/>
    </xf>
    <xf numFmtId="0" fontId="32" fillId="11" borderId="39" xfId="0" applyFont="1" applyFill="1" applyBorder="1" applyAlignment="1" applyProtection="1">
      <alignment horizontal="left" vertical="top" wrapText="1" shrinkToFit="1"/>
    </xf>
    <xf numFmtId="0" fontId="23" fillId="11" borderId="41" xfId="0" applyFont="1" applyFill="1" applyBorder="1" applyAlignment="1" applyProtection="1">
      <alignment horizontal="left" vertical="top" wrapText="1" shrinkToFit="1"/>
    </xf>
    <xf numFmtId="0" fontId="23" fillId="11" borderId="51" xfId="0" applyFont="1" applyFill="1" applyBorder="1" applyAlignment="1" applyProtection="1">
      <alignment horizontal="left" vertical="top" wrapText="1" shrinkToFit="1"/>
    </xf>
    <xf numFmtId="0" fontId="0" fillId="11" borderId="51" xfId="0" applyFill="1" applyBorder="1" applyAlignment="1">
      <alignment vertical="top" wrapText="1"/>
    </xf>
    <xf numFmtId="0" fontId="0" fillId="11" borderId="42" xfId="0" applyFill="1" applyBorder="1" applyAlignment="1">
      <alignment vertical="top" wrapText="1"/>
    </xf>
    <xf numFmtId="0" fontId="23" fillId="11" borderId="45" xfId="0" applyFont="1" applyFill="1" applyBorder="1" applyAlignment="1" applyProtection="1">
      <alignment horizontal="left" vertical="top" wrapText="1" shrinkToFit="1"/>
    </xf>
    <xf numFmtId="0" fontId="23" fillId="11" borderId="40" xfId="0" applyFont="1" applyFill="1" applyBorder="1" applyAlignment="1" applyProtection="1">
      <alignment horizontal="left" vertical="top" wrapText="1" shrinkToFit="1"/>
    </xf>
    <xf numFmtId="0" fontId="0" fillId="11" borderId="40" xfId="0" applyFill="1" applyBorder="1" applyAlignment="1">
      <alignment vertical="top" wrapText="1"/>
    </xf>
    <xf numFmtId="0" fontId="0" fillId="11" borderId="46" xfId="0" applyFill="1" applyBorder="1" applyAlignment="1">
      <alignment vertical="top" wrapText="1"/>
    </xf>
    <xf numFmtId="0" fontId="1" fillId="5" borderId="25" xfId="0" applyFont="1" applyFill="1" applyBorder="1" applyAlignment="1" applyProtection="1">
      <alignment horizontal="left" vertical="top"/>
    </xf>
    <xf numFmtId="0" fontId="1" fillId="5" borderId="26" xfId="0" applyFont="1" applyFill="1" applyBorder="1" applyAlignment="1" applyProtection="1">
      <alignment horizontal="left" vertical="top"/>
    </xf>
    <xf numFmtId="0" fontId="1" fillId="5" borderId="39" xfId="0" applyFont="1" applyFill="1" applyBorder="1" applyAlignment="1" applyProtection="1">
      <alignment horizontal="left" vertical="top"/>
    </xf>
    <xf numFmtId="0" fontId="23" fillId="11" borderId="25" xfId="0" applyFont="1" applyFill="1" applyBorder="1" applyAlignment="1" applyProtection="1">
      <alignment horizontal="left" vertical="top" wrapText="1" shrinkToFit="1"/>
    </xf>
    <xf numFmtId="0" fontId="23" fillId="11" borderId="26" xfId="0" applyFont="1" applyFill="1" applyBorder="1" applyAlignment="1" applyProtection="1">
      <alignment horizontal="left" vertical="top" wrapText="1" shrinkToFit="1"/>
    </xf>
    <xf numFmtId="0" fontId="23" fillId="11" borderId="39" xfId="0" applyFont="1" applyFill="1" applyBorder="1" applyAlignment="1" applyProtection="1">
      <alignment horizontal="left" vertical="top" wrapText="1" shrinkToFit="1"/>
    </xf>
    <xf numFmtId="0" fontId="0" fillId="0" borderId="26" xfId="0" applyBorder="1" applyAlignment="1">
      <alignment vertical="top"/>
    </xf>
    <xf numFmtId="0" fontId="0" fillId="0" borderId="39" xfId="0" applyBorder="1" applyAlignment="1">
      <alignment vertical="top"/>
    </xf>
    <xf numFmtId="0" fontId="1" fillId="5" borderId="1" xfId="0" applyFont="1" applyFill="1" applyBorder="1" applyAlignment="1" applyProtection="1">
      <alignment horizontal="left" vertical="top"/>
    </xf>
    <xf numFmtId="0" fontId="3" fillId="0" borderId="0" xfId="0" applyFont="1" applyFill="1" applyAlignment="1">
      <alignment horizontal="center" vertical="top"/>
    </xf>
    <xf numFmtId="0" fontId="77" fillId="11" borderId="40" xfId="6" applyFont="1" applyFill="1" applyBorder="1" applyAlignment="1">
      <alignment horizontal="left" vertical="top" wrapText="1"/>
    </xf>
  </cellXfs>
  <cellStyles count="14">
    <cellStyle name="Hyperlink" xfId="1" builtinId="8"/>
    <cellStyle name="Hyperlink 2" xfId="2" xr:uid="{00000000-0005-0000-0000-000001000000}"/>
    <cellStyle name="Hyperlink 3" xfId="3" xr:uid="{00000000-0005-0000-0000-000002000000}"/>
    <cellStyle name="Normal" xfId="0" builtinId="0"/>
    <cellStyle name="Normal 2" xfId="4" xr:uid="{00000000-0005-0000-0000-000004000000}"/>
    <cellStyle name="Normal 2 2" xfId="5" xr:uid="{00000000-0005-0000-0000-000005000000}"/>
    <cellStyle name="Normal 3" xfId="6" xr:uid="{00000000-0005-0000-0000-000006000000}"/>
    <cellStyle name="Normal 3 2" xfId="7" xr:uid="{00000000-0005-0000-0000-000007000000}"/>
    <cellStyle name="Normal 4" xfId="8" xr:uid="{00000000-0005-0000-0000-000008000000}"/>
    <cellStyle name="Normal 4 2" xfId="9" xr:uid="{00000000-0005-0000-0000-000009000000}"/>
    <cellStyle name="Normal 5" xfId="10" xr:uid="{00000000-0005-0000-0000-00000A000000}"/>
    <cellStyle name="Normal 6" xfId="11" xr:uid="{00000000-0005-0000-0000-00000B000000}"/>
    <cellStyle name="Normal 7" xfId="12" xr:uid="{00000000-0005-0000-0000-00000C000000}"/>
    <cellStyle name="Normal 8" xfId="13" xr:uid="{00000000-0005-0000-0000-00000D000000}"/>
  </cellStyles>
  <dxfs count="205">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ill>
        <patternFill>
          <bgColor indexed="53"/>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51"/>
        </patternFill>
      </fill>
    </dxf>
    <dxf>
      <fill>
        <patternFill>
          <bgColor rgb="FFFF0000"/>
        </patternFill>
      </fill>
    </dxf>
    <dxf>
      <fill>
        <patternFill>
          <bgColor rgb="FFFF0000"/>
        </patternFill>
      </fill>
    </dxf>
    <dxf>
      <fill>
        <patternFill>
          <bgColor rgb="FFFF0000"/>
        </patternFill>
      </fill>
    </dxf>
    <dxf>
      <font>
        <u/>
        <color rgb="FF00B0F0"/>
      </font>
    </dxf>
    <dxf>
      <font>
        <u/>
        <color rgb="FF00B0F0"/>
      </font>
    </dxf>
    <dxf>
      <fill>
        <patternFill>
          <bgColor rgb="FFFF0000"/>
        </patternFill>
      </fill>
    </dxf>
    <dxf>
      <fill>
        <patternFill>
          <bgColor rgb="FFFF0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53"/>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51"/>
        </patternFill>
      </fill>
    </dxf>
    <dxf>
      <fill>
        <patternFill>
          <bgColor indexed="53"/>
        </patternFill>
      </fill>
    </dxf>
    <dxf>
      <fill>
        <patternFill>
          <bgColor indexed="51"/>
        </patternFill>
      </fill>
    </dxf>
    <dxf>
      <fill>
        <patternFill>
          <bgColor rgb="FFFF0000"/>
        </patternFill>
      </fill>
    </dxf>
    <dxf>
      <fill>
        <patternFill>
          <bgColor rgb="FF92D050"/>
        </patternFill>
      </fill>
    </dxf>
    <dxf>
      <font>
        <b/>
        <i val="0"/>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b/>
        <i val="0"/>
        <color rgb="FFFF0000"/>
      </font>
    </dxf>
    <dxf>
      <font>
        <b/>
        <i val="0"/>
        <color rgb="FFFF0000"/>
      </font>
    </dxf>
    <dxf>
      <font>
        <color rgb="FF006600"/>
      </font>
    </dxf>
    <dxf>
      <font>
        <color rgb="FF006600"/>
      </font>
    </dxf>
    <dxf>
      <font>
        <color rgb="FF006600"/>
      </font>
    </dxf>
    <dxf>
      <font>
        <color rgb="FFFF6600"/>
      </font>
    </dxf>
    <dxf>
      <font>
        <color rgb="FFFF0000"/>
      </font>
    </dxf>
    <dxf>
      <font>
        <color rgb="FF006600"/>
      </font>
    </dxf>
    <dxf>
      <font>
        <color rgb="FF006600"/>
      </font>
    </dxf>
    <dxf>
      <font>
        <color rgb="FF006600"/>
      </font>
    </dxf>
    <dxf>
      <font>
        <color rgb="FFFF6600"/>
      </font>
    </dxf>
    <dxf>
      <font>
        <color rgb="FFFF0000"/>
      </font>
    </dxf>
    <dxf>
      <font>
        <b/>
        <i val="0"/>
        <color rgb="FFFF0000"/>
      </font>
    </dxf>
    <dxf>
      <font>
        <b/>
        <i val="0"/>
        <color rgb="FFFF0000"/>
      </font>
    </dxf>
    <dxf>
      <font>
        <color rgb="FF006600"/>
      </font>
    </dxf>
    <dxf>
      <font>
        <color rgb="FF006600"/>
      </font>
    </dxf>
    <dxf>
      <font>
        <color rgb="FF006600"/>
      </font>
    </dxf>
    <dxf>
      <font>
        <color rgb="FFFF6600"/>
      </font>
    </dxf>
    <dxf>
      <font>
        <color rgb="FFFF0000"/>
      </font>
    </dxf>
    <dxf>
      <font>
        <color rgb="FFFF0000"/>
      </font>
    </dxf>
    <dxf>
      <font>
        <color rgb="FF006600"/>
      </font>
    </dxf>
    <dxf>
      <font>
        <color rgb="FFFF6600"/>
      </font>
    </dxf>
    <dxf>
      <font>
        <color rgb="FFFF0000"/>
      </font>
    </dxf>
    <dxf>
      <font>
        <b/>
        <i val="0"/>
        <color rgb="FFFF0000"/>
      </font>
    </dxf>
    <dxf>
      <font>
        <b/>
        <i val="0"/>
        <color rgb="FFFF0000"/>
      </font>
    </dxf>
    <dxf>
      <font>
        <b/>
        <i val="0"/>
        <color rgb="FFFF0000"/>
      </font>
    </dxf>
    <dxf>
      <font>
        <b/>
        <i val="0"/>
        <color rgb="FFFF0000"/>
      </font>
    </dxf>
  </dxfs>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21" Type="http://schemas.openxmlformats.org/officeDocument/2006/relationships/externalLink" Target="externalLinks/externalLink3.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externalLink" Target="externalLinks/externalLink10.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externalLink" Target="externalLinks/externalLink12.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1</xdr:col>
      <xdr:colOff>16932</xdr:colOff>
      <xdr:row>28</xdr:row>
      <xdr:rowOff>45518</xdr:rowOff>
    </xdr:from>
    <xdr:to>
      <xdr:col>2</xdr:col>
      <xdr:colOff>677930</xdr:colOff>
      <xdr:row>31</xdr:row>
      <xdr:rowOff>60330</xdr:rowOff>
    </xdr:to>
    <xdr:sp macro="" textlink="">
      <xdr:nvSpPr>
        <xdr:cNvPr id="2" name="AutoShape 1">
          <a:extLst>
            <a:ext uri="{FF2B5EF4-FFF2-40B4-BE49-F238E27FC236}">
              <a16:creationId xmlns:a16="http://schemas.microsoft.com/office/drawing/2014/main" id="{00000000-0008-0000-0100-000002000000}"/>
            </a:ext>
          </a:extLst>
        </xdr:cNvPr>
        <xdr:cNvSpPr>
          <a:spLocks noChangeArrowheads="1"/>
        </xdr:cNvSpPr>
      </xdr:nvSpPr>
      <xdr:spPr bwMode="auto">
        <a:xfrm rot="5400000">
          <a:off x="1080124" y="3754351"/>
          <a:ext cx="500587" cy="2017372"/>
        </a:xfrm>
        <a:prstGeom prst="homePlate">
          <a:avLst>
            <a:gd name="adj" fmla="val 25000"/>
          </a:avLst>
        </a:prstGeom>
        <a:gradFill>
          <a:gsLst>
            <a:gs pos="51000">
              <a:schemeClr val="accent2">
                <a:lumMod val="40000"/>
                <a:lumOff val="60000"/>
              </a:schemeClr>
            </a:gs>
            <a:gs pos="20000">
              <a:schemeClr val="tx2">
                <a:lumMod val="20000"/>
                <a:lumOff val="80000"/>
              </a:schemeClr>
            </a:gs>
            <a:gs pos="80000">
              <a:schemeClr val="accent3">
                <a:lumMod val="40000"/>
                <a:lumOff val="60000"/>
              </a:schemeClr>
            </a:gs>
          </a:gsLst>
          <a:lin ang="5400000" scaled="0"/>
        </a:gra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ysClr val="windowText" lastClr="000000"/>
              </a:solidFill>
              <a:latin typeface="Arial"/>
              <a:cs typeface="Arial"/>
            </a:rPr>
            <a:t>1 - Contact Log</a:t>
          </a:r>
        </a:p>
      </xdr:txBody>
    </xdr:sp>
    <xdr:clientData/>
  </xdr:twoCellAnchor>
  <xdr:twoCellAnchor>
    <xdr:from>
      <xdr:col>0</xdr:col>
      <xdr:colOff>308607</xdr:colOff>
      <xdr:row>60</xdr:row>
      <xdr:rowOff>89518</xdr:rowOff>
    </xdr:from>
    <xdr:to>
      <xdr:col>2</xdr:col>
      <xdr:colOff>641457</xdr:colOff>
      <xdr:row>63</xdr:row>
      <xdr:rowOff>134795</xdr:rowOff>
    </xdr:to>
    <xdr:sp macro="" textlink="">
      <xdr:nvSpPr>
        <xdr:cNvPr id="3" name="AutoShape 5">
          <a:extLst>
            <a:ext uri="{FF2B5EF4-FFF2-40B4-BE49-F238E27FC236}">
              <a16:creationId xmlns:a16="http://schemas.microsoft.com/office/drawing/2014/main" id="{00000000-0008-0000-0100-000003000000}"/>
            </a:ext>
          </a:extLst>
        </xdr:cNvPr>
        <xdr:cNvSpPr>
          <a:spLocks noChangeArrowheads="1"/>
        </xdr:cNvSpPr>
      </xdr:nvSpPr>
      <xdr:spPr bwMode="auto">
        <a:xfrm rot="5400000">
          <a:off x="1036355" y="8999165"/>
          <a:ext cx="536633" cy="2003559"/>
        </a:xfrm>
        <a:prstGeom prst="homePlate">
          <a:avLst>
            <a:gd name="adj" fmla="val 25000"/>
          </a:avLst>
        </a:prstGeom>
        <a:gradFill>
          <a:gsLst>
            <a:gs pos="25000">
              <a:schemeClr val="accent2">
                <a:lumMod val="40000"/>
                <a:lumOff val="60000"/>
              </a:schemeClr>
            </a:gs>
            <a:gs pos="75000">
              <a:schemeClr val="accent3">
                <a:lumMod val="40000"/>
                <a:lumOff val="60000"/>
              </a:schemeClr>
            </a:gs>
          </a:gsLst>
          <a:lin ang="5400000" scaled="0"/>
        </a:gra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9.x - e-RS API Reqs</a:t>
          </a:r>
          <a:endParaRPr lang="en-GB"/>
        </a:p>
      </xdr:txBody>
    </xdr:sp>
    <xdr:clientData/>
  </xdr:twoCellAnchor>
  <xdr:twoCellAnchor>
    <xdr:from>
      <xdr:col>1</xdr:col>
      <xdr:colOff>25395</xdr:colOff>
      <xdr:row>39</xdr:row>
      <xdr:rowOff>104775</xdr:rowOff>
    </xdr:from>
    <xdr:to>
      <xdr:col>2</xdr:col>
      <xdr:colOff>679014</xdr:colOff>
      <xdr:row>42</xdr:row>
      <xdr:rowOff>140763</xdr:rowOff>
    </xdr:to>
    <xdr:sp macro="" textlink="">
      <xdr:nvSpPr>
        <xdr:cNvPr id="4" name="AutoShape 10">
          <a:extLst>
            <a:ext uri="{FF2B5EF4-FFF2-40B4-BE49-F238E27FC236}">
              <a16:creationId xmlns:a16="http://schemas.microsoft.com/office/drawing/2014/main" id="{00000000-0008-0000-0100-000004000000}"/>
            </a:ext>
          </a:extLst>
        </xdr:cNvPr>
        <xdr:cNvSpPr>
          <a:spLocks noChangeArrowheads="1"/>
        </xdr:cNvSpPr>
      </xdr:nvSpPr>
      <xdr:spPr bwMode="auto">
        <a:xfrm rot="5400000">
          <a:off x="1072307" y="5611063"/>
          <a:ext cx="521763" cy="2005987"/>
        </a:xfrm>
        <a:prstGeom prst="homePlate">
          <a:avLst>
            <a:gd name="adj" fmla="val 25000"/>
          </a:avLst>
        </a:prstGeom>
        <a:gradFill>
          <a:gsLst>
            <a:gs pos="25000">
              <a:schemeClr val="accent2">
                <a:lumMod val="40000"/>
                <a:lumOff val="60000"/>
              </a:schemeClr>
            </a:gs>
            <a:gs pos="75000">
              <a:schemeClr val="accent3">
                <a:lumMod val="40000"/>
                <a:lumOff val="60000"/>
              </a:schemeClr>
            </a:gs>
          </a:gsLst>
          <a:lin ang="5400000" scaled="0"/>
        </a:gradFill>
        <a:ln w="9525" algn="ctr">
          <a:solidFill>
            <a:srgbClr val="000000"/>
          </a:solidFill>
          <a:miter lim="800000"/>
          <a:headEnd/>
          <a:tailEnd/>
        </a:ln>
        <a:effectLst/>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4 - </a:t>
          </a:r>
          <a:r>
            <a:rPr lang="en-GB" sz="1200" b="1" i="0" baseline="0">
              <a:effectLst/>
              <a:latin typeface="Arial" panose="020B0604020202020204" pitchFamily="34" charset="0"/>
              <a:ea typeface="+mn-ea"/>
              <a:cs typeface="Arial" panose="020B0604020202020204" pitchFamily="34" charset="0"/>
            </a:rPr>
            <a:t>Topology</a:t>
          </a:r>
          <a:endParaRPr lang="en-GB" sz="1200" b="1"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twoCellAnchor>
    <xdr:from>
      <xdr:col>1</xdr:col>
      <xdr:colOff>4656</xdr:colOff>
      <xdr:row>65</xdr:row>
      <xdr:rowOff>30480</xdr:rowOff>
    </xdr:from>
    <xdr:to>
      <xdr:col>2</xdr:col>
      <xdr:colOff>641727</xdr:colOff>
      <xdr:row>65</xdr:row>
      <xdr:rowOff>30480</xdr:rowOff>
    </xdr:to>
    <xdr:sp macro="" textlink="">
      <xdr:nvSpPr>
        <xdr:cNvPr id="5" name="AutoShape 5">
          <a:extLst>
            <a:ext uri="{FF2B5EF4-FFF2-40B4-BE49-F238E27FC236}">
              <a16:creationId xmlns:a16="http://schemas.microsoft.com/office/drawing/2014/main" id="{00000000-0008-0000-0100-000005000000}"/>
            </a:ext>
          </a:extLst>
        </xdr:cNvPr>
        <xdr:cNvSpPr>
          <a:spLocks noChangeArrowheads="1"/>
        </xdr:cNvSpPr>
      </xdr:nvSpPr>
      <xdr:spPr bwMode="auto">
        <a:xfrm rot="5400000">
          <a:off x="1338564" y="10492332"/>
          <a:ext cx="0" cy="2058216"/>
        </a:xfrm>
        <a:prstGeom prst="homePlate">
          <a:avLst>
            <a:gd name="adj" fmla="val 191"/>
          </a:avLst>
        </a:prstGeom>
        <a:solidFill>
          <a:schemeClr val="accent3">
            <a:lumMod val="20000"/>
            <a:lumOff val="80000"/>
          </a:schemeClr>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Appendix A</a:t>
          </a:r>
          <a:endParaRPr lang="en-GB"/>
        </a:p>
      </xdr:txBody>
    </xdr:sp>
    <xdr:clientData/>
  </xdr:twoCellAnchor>
  <xdr:twoCellAnchor>
    <xdr:from>
      <xdr:col>1</xdr:col>
      <xdr:colOff>1058</xdr:colOff>
      <xdr:row>48</xdr:row>
      <xdr:rowOff>79358</xdr:rowOff>
    </xdr:from>
    <xdr:to>
      <xdr:col>2</xdr:col>
      <xdr:colOff>646801</xdr:colOff>
      <xdr:row>51</xdr:row>
      <xdr:rowOff>63483</xdr:rowOff>
    </xdr:to>
    <xdr:sp macro="" textlink="">
      <xdr:nvSpPr>
        <xdr:cNvPr id="7" name="AutoShape 3">
          <a:extLst>
            <a:ext uri="{FF2B5EF4-FFF2-40B4-BE49-F238E27FC236}">
              <a16:creationId xmlns:a16="http://schemas.microsoft.com/office/drawing/2014/main" id="{00000000-0008-0000-0100-000007000000}"/>
            </a:ext>
          </a:extLst>
        </xdr:cNvPr>
        <xdr:cNvSpPr>
          <a:spLocks noChangeArrowheads="1"/>
        </xdr:cNvSpPr>
      </xdr:nvSpPr>
      <xdr:spPr bwMode="auto">
        <a:xfrm rot="5400000">
          <a:off x="1073902" y="7017039"/>
          <a:ext cx="469900" cy="2005987"/>
        </a:xfrm>
        <a:prstGeom prst="homePlate">
          <a:avLst>
            <a:gd name="adj" fmla="val 25000"/>
          </a:avLst>
        </a:prstGeom>
        <a:gradFill>
          <a:gsLst>
            <a:gs pos="24000">
              <a:schemeClr val="accent2">
                <a:lumMod val="40000"/>
                <a:lumOff val="60000"/>
              </a:schemeClr>
            </a:gs>
            <a:gs pos="75000">
              <a:schemeClr val="accent3">
                <a:lumMod val="40000"/>
                <a:lumOff val="60000"/>
              </a:schemeClr>
            </a:gs>
          </a:gsLst>
          <a:lin ang="5400000" scaled="0"/>
        </a:gra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6 - IG &amp; Security</a:t>
          </a:r>
        </a:p>
      </xdr:txBody>
    </xdr:sp>
    <xdr:clientData/>
  </xdr:twoCellAnchor>
  <xdr:twoCellAnchor>
    <xdr:from>
      <xdr:col>1</xdr:col>
      <xdr:colOff>0</xdr:colOff>
      <xdr:row>52</xdr:row>
      <xdr:rowOff>74065</xdr:rowOff>
    </xdr:from>
    <xdr:to>
      <xdr:col>2</xdr:col>
      <xdr:colOff>645743</xdr:colOff>
      <xdr:row>55</xdr:row>
      <xdr:rowOff>99524</xdr:rowOff>
    </xdr:to>
    <xdr:sp macro="" textlink="">
      <xdr:nvSpPr>
        <xdr:cNvPr id="9" name="AutoShape 4">
          <a:extLst>
            <a:ext uri="{FF2B5EF4-FFF2-40B4-BE49-F238E27FC236}">
              <a16:creationId xmlns:a16="http://schemas.microsoft.com/office/drawing/2014/main" id="{00000000-0008-0000-0100-000009000000}"/>
            </a:ext>
          </a:extLst>
        </xdr:cNvPr>
        <xdr:cNvSpPr>
          <a:spLocks noChangeArrowheads="1"/>
        </xdr:cNvSpPr>
      </xdr:nvSpPr>
      <xdr:spPr bwMode="auto">
        <a:xfrm rot="5400000">
          <a:off x="1052177" y="7680113"/>
          <a:ext cx="511234" cy="2005987"/>
        </a:xfrm>
        <a:prstGeom prst="homePlate">
          <a:avLst>
            <a:gd name="adj" fmla="val 25000"/>
          </a:avLst>
        </a:prstGeom>
        <a:solidFill>
          <a:schemeClr val="accent3">
            <a:lumMod val="40000"/>
            <a:lumOff val="60000"/>
          </a:schemeClr>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7 - Clinical Safety</a:t>
          </a:r>
        </a:p>
      </xdr:txBody>
    </xdr:sp>
    <xdr:clientData/>
  </xdr:twoCellAnchor>
  <xdr:twoCellAnchor>
    <xdr:from>
      <xdr:col>1</xdr:col>
      <xdr:colOff>4232</xdr:colOff>
      <xdr:row>44</xdr:row>
      <xdr:rowOff>91423</xdr:rowOff>
    </xdr:from>
    <xdr:to>
      <xdr:col>2</xdr:col>
      <xdr:colOff>645693</xdr:colOff>
      <xdr:row>47</xdr:row>
      <xdr:rowOff>74114</xdr:rowOff>
    </xdr:to>
    <xdr:sp macro="" textlink="">
      <xdr:nvSpPr>
        <xdr:cNvPr id="8" name="AutoShape 5">
          <a:extLst>
            <a:ext uri="{FF2B5EF4-FFF2-40B4-BE49-F238E27FC236}">
              <a16:creationId xmlns:a16="http://schemas.microsoft.com/office/drawing/2014/main" id="{00000000-0008-0000-0100-000008000000}"/>
            </a:ext>
          </a:extLst>
        </xdr:cNvPr>
        <xdr:cNvSpPr>
          <a:spLocks noChangeArrowheads="1"/>
        </xdr:cNvSpPr>
      </xdr:nvSpPr>
      <xdr:spPr bwMode="auto">
        <a:xfrm rot="5400000">
          <a:off x="1072896" y="6379869"/>
          <a:ext cx="474090" cy="2001818"/>
        </a:xfrm>
        <a:prstGeom prst="homePlate">
          <a:avLst>
            <a:gd name="adj" fmla="val 25000"/>
          </a:avLst>
        </a:prstGeom>
        <a:solidFill>
          <a:schemeClr val="accent2">
            <a:lumMod val="40000"/>
            <a:lumOff val="60000"/>
          </a:schemeClr>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5 - Architecture</a:t>
          </a:r>
        </a:p>
      </xdr:txBody>
    </xdr:sp>
    <xdr:clientData/>
  </xdr:twoCellAnchor>
  <xdr:twoCellAnchor>
    <xdr:from>
      <xdr:col>1</xdr:col>
      <xdr:colOff>11645</xdr:colOff>
      <xdr:row>31</xdr:row>
      <xdr:rowOff>134614</xdr:rowOff>
    </xdr:from>
    <xdr:to>
      <xdr:col>2</xdr:col>
      <xdr:colOff>679994</xdr:colOff>
      <xdr:row>34</xdr:row>
      <xdr:rowOff>141923</xdr:rowOff>
    </xdr:to>
    <xdr:sp macro="" textlink="">
      <xdr:nvSpPr>
        <xdr:cNvPr id="10" name="AutoShape 1">
          <a:extLst>
            <a:ext uri="{FF2B5EF4-FFF2-40B4-BE49-F238E27FC236}">
              <a16:creationId xmlns:a16="http://schemas.microsoft.com/office/drawing/2014/main" id="{00000000-0008-0000-0100-00000A000000}"/>
            </a:ext>
          </a:extLst>
        </xdr:cNvPr>
        <xdr:cNvSpPr>
          <a:spLocks noChangeArrowheads="1"/>
        </xdr:cNvSpPr>
      </xdr:nvSpPr>
      <xdr:spPr bwMode="auto">
        <a:xfrm rot="5400000">
          <a:off x="1076622" y="4327437"/>
          <a:ext cx="493084" cy="2013438"/>
        </a:xfrm>
        <a:prstGeom prst="homePlate">
          <a:avLst>
            <a:gd name="adj" fmla="val 25000"/>
          </a:avLst>
        </a:prstGeom>
        <a:solidFill>
          <a:schemeClr val="accent2">
            <a:lumMod val="60000"/>
            <a:lumOff val="40000"/>
          </a:schemeClr>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2 - Supplier Information</a:t>
          </a:r>
        </a:p>
      </xdr:txBody>
    </xdr:sp>
    <xdr:clientData/>
  </xdr:twoCellAnchor>
  <xdr:twoCellAnchor>
    <xdr:from>
      <xdr:col>1</xdr:col>
      <xdr:colOff>91342</xdr:colOff>
      <xdr:row>1</xdr:row>
      <xdr:rowOff>61480</xdr:rowOff>
    </xdr:from>
    <xdr:to>
      <xdr:col>15</xdr:col>
      <xdr:colOff>597650</xdr:colOff>
      <xdr:row>25</xdr:row>
      <xdr:rowOff>80531</xdr:rowOff>
    </xdr:to>
    <xdr:sp macro="" textlink="">
      <xdr:nvSpPr>
        <xdr:cNvPr id="11" name="Title 1">
          <a:extLst>
            <a:ext uri="{FF2B5EF4-FFF2-40B4-BE49-F238E27FC236}">
              <a16:creationId xmlns:a16="http://schemas.microsoft.com/office/drawing/2014/main" id="{00000000-0008-0000-0100-00000B000000}"/>
            </a:ext>
          </a:extLst>
        </xdr:cNvPr>
        <xdr:cNvSpPr>
          <a:spLocks noGrp="1"/>
        </xdr:cNvSpPr>
      </xdr:nvSpPr>
      <xdr:spPr>
        <a:xfrm>
          <a:off x="390427" y="318655"/>
          <a:ext cx="13626043" cy="3743326"/>
        </a:xfrm>
        <a:prstGeom prst="rect">
          <a:avLst/>
        </a:prstGeom>
        <a:noFill/>
        <a:ln w="19050">
          <a:solidFill>
            <a:schemeClr val="tx1"/>
          </a:solidFill>
        </a:ln>
      </xdr:spPr>
      <xdr:txBody>
        <a:bodyPr vert="horz" wrap="square" lIns="91440" tIns="45720" rIns="91440" bIns="45720" rtlCol="0" anchor="ctr">
          <a:noAutofit/>
        </a:bodyPr>
        <a:lstStyle>
          <a:lvl1pPr algn="ctr" defTabSz="914400" rtl="0" eaLnBrk="1" latinLnBrk="0" hangingPunct="1">
            <a:spcBef>
              <a:spcPct val="0"/>
            </a:spcBef>
            <a:buNone/>
            <a:defRPr sz="4400" kern="1200">
              <a:solidFill>
                <a:schemeClr val="tx1"/>
              </a:solidFill>
              <a:latin typeface="+mj-lt"/>
              <a:ea typeface="+mj-ea"/>
              <a:cs typeface="+mj-cs"/>
            </a:defRPr>
          </a:lvl1pPr>
        </a:lstStyle>
        <a:p>
          <a:pPr algn="l">
            <a:lnSpc>
              <a:spcPts val="900"/>
            </a:lnSpc>
          </a:pPr>
          <a:endParaRPr lang="en-GB" sz="1000" b="1" baseline="0">
            <a:latin typeface="Arial" pitchFamily="34" charset="0"/>
            <a:cs typeface="Arial" pitchFamily="34" charset="0"/>
          </a:endParaRPr>
        </a:p>
        <a:p>
          <a:pPr algn="l">
            <a:lnSpc>
              <a:spcPts val="900"/>
            </a:lnSpc>
          </a:pPr>
          <a:r>
            <a:rPr lang="en-GB" sz="1100" b="1" baseline="0">
              <a:solidFill>
                <a:schemeClr val="tx1"/>
              </a:solidFill>
              <a:latin typeface="Arial" pitchFamily="34" charset="0"/>
              <a:cs typeface="Arial" pitchFamily="34" charset="0"/>
            </a:rPr>
            <a:t>Phase 1A - Usage and Settings submission for approval by NHS Digital </a:t>
          </a:r>
        </a:p>
        <a:p>
          <a:pPr algn="l">
            <a:lnSpc>
              <a:spcPts val="900"/>
            </a:lnSpc>
          </a:pPr>
          <a:r>
            <a:rPr lang="en-GB" sz="1000" baseline="0">
              <a:solidFill>
                <a:schemeClr val="tx1"/>
              </a:solidFill>
              <a:latin typeface="Arial" pitchFamily="34" charset="0"/>
              <a:cs typeface="Arial" pitchFamily="34" charset="0"/>
            </a:rPr>
            <a:t>This phase determines if a request to interact with the datasets owned and controlled by NHS Digital  is appropriate. The Target Operating Model (TOM) captures the proposed usage  and settings  statement (in End User tab)  for assessment by NHS Digital. The assessment will confirm the legal basis for sharing  this data with the End User Organisation and in some cases with the Solution Supplier, and establish if a Data Sharing Framework Contract (DSFC) and Data Sharing Agreement (DSA) </a:t>
          </a:r>
          <a:r>
            <a:rPr lang="en-GB" sz="1000" strike="noStrike" baseline="0">
              <a:solidFill>
                <a:schemeClr val="tx1"/>
              </a:solidFill>
              <a:latin typeface="Arial" pitchFamily="34" charset="0"/>
              <a:cs typeface="Arial" pitchFamily="34" charset="0"/>
            </a:rPr>
            <a:t>are required </a:t>
          </a:r>
          <a:r>
            <a:rPr lang="en-GB" sz="1000" baseline="0">
              <a:solidFill>
                <a:schemeClr val="tx1"/>
              </a:solidFill>
              <a:latin typeface="Arial" pitchFamily="34" charset="0"/>
              <a:cs typeface="Arial" pitchFamily="34" charset="0"/>
            </a:rPr>
            <a:t>between NHS Digital and the requesting organisation. Following NHS Digital's assessment of the usage and settings information, the TOM will be returned with the outcome detailed in the 'Approval' tab.</a:t>
          </a:r>
        </a:p>
        <a:p>
          <a:pPr algn="l">
            <a:lnSpc>
              <a:spcPts val="1000"/>
            </a:lnSpc>
          </a:pPr>
          <a:r>
            <a:rPr lang="en-GB" sz="1000" baseline="0">
              <a:solidFill>
                <a:schemeClr val="tx1"/>
              </a:solidFill>
              <a:latin typeface="Arial" pitchFamily="34" charset="0"/>
              <a:cs typeface="Arial" pitchFamily="34" charset="0"/>
            </a:rPr>
            <a:t>Please note that to gain approval for this phase, both the End User Organisation and the Solution Supplier need to be </a:t>
          </a:r>
          <a:r>
            <a:rPr lang="en-GB" sz="1000" baseline="0">
              <a:solidFill>
                <a:sysClr val="windowText" lastClr="000000"/>
              </a:solidFill>
              <a:latin typeface="Arial" pitchFamily="34" charset="0"/>
              <a:cs typeface="Arial" pitchFamily="34" charset="0"/>
            </a:rPr>
            <a:t>IGSoC compliant. Further information on IGSoC compliance can be found under the following link </a:t>
          </a:r>
          <a:r>
            <a:rPr lang="en-GB" sz="1000" kern="1200" baseline="0">
              <a:solidFill>
                <a:schemeClr val="tx1"/>
              </a:solidFill>
              <a:effectLst/>
              <a:latin typeface="Arial" panose="020B0604020202020204" pitchFamily="34" charset="0"/>
              <a:ea typeface="+mj-ea"/>
              <a:cs typeface="Arial" panose="020B0604020202020204" pitchFamily="34" charset="0"/>
            </a:rPr>
            <a:t>https://digital.nhs.uk/health-social-care-network/new-to-hscn/connecting-to-HSCN#</a:t>
          </a:r>
          <a:endParaRPr lang="en-GB" sz="1000" baseline="0">
            <a:solidFill>
              <a:sysClr val="windowText" lastClr="000000"/>
            </a:solidFill>
            <a:latin typeface="Arial" pitchFamily="34" charset="0"/>
            <a:cs typeface="Arial" pitchFamily="34" charset="0"/>
          </a:endParaRPr>
        </a:p>
        <a:p>
          <a:pPr algn="l">
            <a:lnSpc>
              <a:spcPts val="1000"/>
            </a:lnSpc>
          </a:pPr>
          <a:endParaRPr lang="en-GB" sz="1000" i="0" baseline="0">
            <a:solidFill>
              <a:schemeClr val="tx1"/>
            </a:solidFill>
            <a:latin typeface="Arial" pitchFamily="34" charset="0"/>
            <a:cs typeface="Arial" pitchFamily="34" charset="0"/>
          </a:endParaRPr>
        </a:p>
        <a:p>
          <a:pPr algn="l">
            <a:lnSpc>
              <a:spcPts val="1000"/>
            </a:lnSpc>
          </a:pPr>
          <a:endParaRPr lang="en-GB" sz="1000" i="0" strike="sngStrike" baseline="0">
            <a:solidFill>
              <a:schemeClr val="tx1"/>
            </a:solidFill>
            <a:latin typeface="Arial" pitchFamily="34" charset="0"/>
            <a:cs typeface="Arial" pitchFamily="34" charset="0"/>
          </a:endParaRPr>
        </a:p>
        <a:p>
          <a:pPr algn="l">
            <a:lnSpc>
              <a:spcPts val="1000"/>
            </a:lnSpc>
          </a:pPr>
          <a:r>
            <a:rPr lang="en-GB" sz="1050" b="1" i="0" strike="noStrike" baseline="0">
              <a:solidFill>
                <a:sysClr val="windowText" lastClr="000000"/>
              </a:solidFill>
              <a:latin typeface="Arial" pitchFamily="34" charset="0"/>
              <a:cs typeface="Arial" pitchFamily="34" charset="0"/>
            </a:rPr>
            <a:t>Phase 1B - Technical Conformance for approval by NHS Digital</a:t>
          </a:r>
        </a:p>
        <a:p>
          <a:pPr algn="l">
            <a:lnSpc>
              <a:spcPts val="1000"/>
            </a:lnSpc>
          </a:pPr>
          <a:r>
            <a:rPr lang="en-GB" sz="1000">
              <a:solidFill>
                <a:sysClr val="windowText" lastClr="000000"/>
              </a:solidFill>
              <a:effectLst/>
              <a:latin typeface="Arial"/>
              <a:ea typeface="Calibri"/>
              <a:cs typeface="Times New Roman"/>
            </a:rPr>
            <a:t>This phase assesses technical conformance of the Product (i.e. the proposed API based implementation) developed by the Solution Supplier in line with the requirements. The API Ecosystem guidance on the Health Developer Network</a:t>
          </a:r>
          <a:r>
            <a:rPr lang="en-GB" sz="1000" baseline="0">
              <a:solidFill>
                <a:sysClr val="windowText" lastClr="000000"/>
              </a:solidFill>
              <a:effectLst/>
              <a:latin typeface="Arial"/>
              <a:ea typeface="Calibri"/>
              <a:cs typeface="Times New Roman"/>
            </a:rPr>
            <a:t> (https://developer.nhs.uk/library/systems/e-rs/) </a:t>
          </a:r>
          <a:r>
            <a:rPr lang="en-GB" sz="1000">
              <a:solidFill>
                <a:sysClr val="windowText" lastClr="000000"/>
              </a:solidFill>
              <a:effectLst/>
              <a:latin typeface="Arial"/>
              <a:ea typeface="Calibri"/>
              <a:cs typeface="Times New Roman"/>
            </a:rPr>
            <a:t>explains in detail the overall requirements in scope, which in summary includes</a:t>
          </a:r>
          <a:r>
            <a:rPr lang="en-GB" sz="1000" baseline="0">
              <a:solidFill>
                <a:sysClr val="windowText" lastClr="000000"/>
              </a:solidFill>
              <a:effectLst/>
              <a:latin typeface="Arial"/>
              <a:ea typeface="Calibri"/>
              <a:cs typeface="Times New Roman"/>
            </a:rPr>
            <a:t> </a:t>
          </a:r>
          <a:r>
            <a:rPr lang="en-GB" sz="1000">
              <a:solidFill>
                <a:sysClr val="windowText" lastClr="000000"/>
              </a:solidFill>
              <a:effectLst/>
              <a:latin typeface="Arial"/>
              <a:ea typeface="Calibri"/>
              <a:cs typeface="Times New Roman"/>
            </a:rPr>
            <a:t>the generic connectivity approach, the implementation</a:t>
          </a:r>
          <a:r>
            <a:rPr lang="en-GB" sz="1000" baseline="0">
              <a:solidFill>
                <a:sysClr val="windowText" lastClr="000000"/>
              </a:solidFill>
              <a:effectLst/>
              <a:latin typeface="Arial"/>
              <a:ea typeface="Calibri"/>
              <a:cs typeface="Times New Roman"/>
            </a:rPr>
            <a:t> </a:t>
          </a:r>
          <a:r>
            <a:rPr lang="en-GB" sz="1000">
              <a:solidFill>
                <a:sysClr val="windowText" lastClr="000000"/>
              </a:solidFill>
              <a:effectLst/>
              <a:latin typeface="Arial"/>
              <a:ea typeface="Calibri"/>
              <a:cs typeface="Times New Roman"/>
            </a:rPr>
            <a:t>usage and settings, the pre-requisite technical requirements, and the specific e-RS</a:t>
          </a:r>
          <a:r>
            <a:rPr lang="en-GB" sz="1000" baseline="0">
              <a:solidFill>
                <a:sysClr val="windowText" lastClr="000000"/>
              </a:solidFill>
              <a:effectLst/>
              <a:latin typeface="Arial"/>
              <a:ea typeface="Calibri"/>
              <a:cs typeface="Times New Roman"/>
            </a:rPr>
            <a:t> API </a:t>
          </a:r>
          <a:r>
            <a:rPr lang="en-GB" sz="1000">
              <a:solidFill>
                <a:sysClr val="windowText" lastClr="000000"/>
              </a:solidFill>
              <a:effectLst/>
              <a:latin typeface="Arial"/>
              <a:ea typeface="Calibri"/>
              <a:cs typeface="Times New Roman"/>
            </a:rPr>
            <a:t>requirements specified in tabs 9.x. Technical Conformance assessment involves initial</a:t>
          </a:r>
          <a:r>
            <a:rPr lang="en-GB" sz="1000" baseline="0">
              <a:solidFill>
                <a:sysClr val="windowText" lastClr="000000"/>
              </a:solidFill>
              <a:effectLst/>
              <a:latin typeface="Arial"/>
              <a:ea typeface="Calibri"/>
              <a:cs typeface="Times New Roman"/>
            </a:rPr>
            <a:t> connectivity</a:t>
          </a:r>
          <a:r>
            <a:rPr lang="en-GB" sz="1000">
              <a:solidFill>
                <a:sysClr val="windowText" lastClr="000000"/>
              </a:solidFill>
              <a:effectLst/>
              <a:latin typeface="Arial"/>
              <a:ea typeface="Calibri"/>
              <a:cs typeface="Times New Roman"/>
            </a:rPr>
            <a:t> against an NHS Digital supplied Path-To-Live</a:t>
          </a:r>
          <a:r>
            <a:rPr lang="en-GB" sz="1000" baseline="0">
              <a:solidFill>
                <a:sysClr val="windowText" lastClr="000000"/>
              </a:solidFill>
              <a:effectLst/>
              <a:latin typeface="Arial"/>
              <a:ea typeface="Calibri"/>
              <a:cs typeface="Times New Roman"/>
            </a:rPr>
            <a:t> (PTL) environments</a:t>
          </a:r>
          <a:r>
            <a:rPr lang="en-GB" sz="1000">
              <a:solidFill>
                <a:sysClr val="windowText" lastClr="000000"/>
              </a:solidFill>
              <a:effectLst/>
              <a:latin typeface="Arial"/>
              <a:ea typeface="Calibri"/>
              <a:cs typeface="Times New Roman"/>
            </a:rPr>
            <a:t>, followed by further comprehensive, end-to-end, security</a:t>
          </a:r>
          <a:r>
            <a:rPr lang="en-GB" sz="1000" baseline="0">
              <a:solidFill>
                <a:sysClr val="windowText" lastClr="000000"/>
              </a:solidFill>
              <a:effectLst/>
              <a:latin typeface="Arial"/>
              <a:ea typeface="Calibri"/>
              <a:cs typeface="Times New Roman"/>
            </a:rPr>
            <a:t> and performance </a:t>
          </a:r>
          <a:r>
            <a:rPr lang="en-GB" sz="1000">
              <a:solidFill>
                <a:sysClr val="windowText" lastClr="000000"/>
              </a:solidFill>
              <a:effectLst/>
              <a:latin typeface="Arial"/>
              <a:ea typeface="Calibri"/>
              <a:cs typeface="Times New Roman"/>
            </a:rPr>
            <a:t>testing. Once these are completed to the satisfactory level NHS Digital will issue a statement of technical conformance in the Approval's tab of the TOM.</a:t>
          </a:r>
          <a:endParaRPr lang="en-GB" sz="1000" baseline="0">
            <a:solidFill>
              <a:sysClr val="windowText" lastClr="000000"/>
            </a:solidFill>
            <a:latin typeface="Arial" pitchFamily="34" charset="0"/>
            <a:cs typeface="Arial" pitchFamily="34" charset="0"/>
          </a:endParaRPr>
        </a:p>
        <a:p>
          <a:pPr algn="l">
            <a:lnSpc>
              <a:spcPts val="1000"/>
            </a:lnSpc>
          </a:pPr>
          <a:endParaRPr lang="en-GB" sz="1000" baseline="0">
            <a:solidFill>
              <a:sysClr val="windowText" lastClr="000000"/>
            </a:solidFill>
            <a:latin typeface="Arial" pitchFamily="34" charset="0"/>
            <a:cs typeface="Arial" pitchFamily="34" charset="0"/>
          </a:endParaRPr>
        </a:p>
        <a:p>
          <a:pPr algn="l">
            <a:lnSpc>
              <a:spcPts val="1000"/>
            </a:lnSpc>
          </a:pPr>
          <a:r>
            <a:rPr lang="en-GB" sz="1050" b="1">
              <a:solidFill>
                <a:sysClr val="windowText" lastClr="000000"/>
              </a:solidFill>
              <a:latin typeface="Arial" pitchFamily="34" charset="0"/>
              <a:cs typeface="Arial" pitchFamily="34" charset="0"/>
            </a:rPr>
            <a:t>Phase 2 - Full TOM and Product evaluation by the End User Organisation</a:t>
          </a:r>
          <a:r>
            <a:rPr lang="en-GB" sz="1050" b="1" baseline="0">
              <a:solidFill>
                <a:sysClr val="windowText" lastClr="000000"/>
              </a:solidFill>
              <a:latin typeface="Arial" pitchFamily="34" charset="0"/>
              <a:cs typeface="Arial" pitchFamily="34" charset="0"/>
            </a:rPr>
            <a:t> </a:t>
          </a:r>
        </a:p>
        <a:p>
          <a:pPr algn="l">
            <a:lnSpc>
              <a:spcPts val="1000"/>
            </a:lnSpc>
          </a:pPr>
          <a:r>
            <a:rPr lang="en-GB" sz="1000">
              <a:solidFill>
                <a:sysClr val="windowText" lastClr="000000"/>
              </a:solidFill>
              <a:latin typeface="Arial" pitchFamily="34" charset="0"/>
              <a:cs typeface="Arial" pitchFamily="34" charset="0"/>
            </a:rPr>
            <a:t>The purpose of this phase is</a:t>
          </a:r>
          <a:r>
            <a:rPr lang="en-GB" sz="1000" baseline="0">
              <a:solidFill>
                <a:sysClr val="windowText" lastClr="000000"/>
              </a:solidFill>
              <a:latin typeface="Arial" pitchFamily="34" charset="0"/>
              <a:cs typeface="Arial" pitchFamily="34" charset="0"/>
            </a:rPr>
            <a:t> to obtain the End User organisation in providing the approval of the TOM and the Service provided by the Solution Supplier. </a:t>
          </a:r>
          <a:br>
            <a:rPr lang="en-GB" sz="1000">
              <a:solidFill>
                <a:sysClr val="windowText" lastClr="000000"/>
              </a:solidFill>
              <a:latin typeface="Arial" pitchFamily="34" charset="0"/>
              <a:cs typeface="Arial" pitchFamily="34" charset="0"/>
            </a:rPr>
          </a:br>
          <a:br>
            <a:rPr lang="en-GB" sz="1000">
              <a:solidFill>
                <a:sysClr val="windowText" lastClr="000000"/>
              </a:solidFill>
              <a:latin typeface="Arial" pitchFamily="34" charset="0"/>
              <a:cs typeface="Arial" pitchFamily="34" charset="0"/>
            </a:rPr>
          </a:br>
          <a:r>
            <a:rPr lang="en-GB" sz="1000">
              <a:solidFill>
                <a:sysClr val="windowText" lastClr="000000"/>
              </a:solidFill>
              <a:latin typeface="Arial" pitchFamily="34" charset="0"/>
              <a:cs typeface="Arial" pitchFamily="34" charset="0"/>
            </a:rPr>
            <a:t>The End User Organisation requesting the e-RS API service connection is responsible for ensuring conformance with the guidance in this document as stated</a:t>
          </a:r>
          <a:r>
            <a:rPr lang="en-GB" sz="1000" baseline="0">
              <a:solidFill>
                <a:sysClr val="windowText" lastClr="000000"/>
              </a:solidFill>
              <a:latin typeface="Arial" pitchFamily="34" charset="0"/>
              <a:cs typeface="Arial" pitchFamily="34" charset="0"/>
            </a:rPr>
            <a:t> in the End User Policy</a:t>
          </a:r>
          <a:r>
            <a:rPr lang="en-GB" sz="1000">
              <a:solidFill>
                <a:sysClr val="windowText" lastClr="000000"/>
              </a:solidFill>
              <a:latin typeface="Arial" pitchFamily="34" charset="0"/>
              <a:cs typeface="Arial" pitchFamily="34" charset="0"/>
            </a:rPr>
            <a:t>, as this will not be centrally assured by NHS Digital. The End User Organisation requesting the e-RS API service connection is responsible for approving the</a:t>
          </a:r>
          <a:r>
            <a:rPr lang="en-GB" sz="1000" baseline="0">
              <a:solidFill>
                <a:sysClr val="windowText" lastClr="000000"/>
              </a:solidFill>
              <a:latin typeface="Arial" pitchFamily="34" charset="0"/>
              <a:cs typeface="Arial" pitchFamily="34" charset="0"/>
            </a:rPr>
            <a:t> Service evaluation against the TOM and  accepting any risks highlighted throughout this document.</a:t>
          </a:r>
          <a:br>
            <a:rPr lang="en-GB" sz="1000">
              <a:solidFill>
                <a:sysClr val="windowText" lastClr="000000"/>
              </a:solidFill>
              <a:latin typeface="Arial" pitchFamily="34" charset="0"/>
              <a:cs typeface="Arial" pitchFamily="34" charset="0"/>
            </a:rPr>
          </a:br>
          <a:br>
            <a:rPr lang="en-GB" sz="1000">
              <a:solidFill>
                <a:sysClr val="windowText" lastClr="000000"/>
              </a:solidFill>
              <a:latin typeface="Arial" pitchFamily="34" charset="0"/>
              <a:cs typeface="Arial" pitchFamily="34" charset="0"/>
            </a:rPr>
          </a:br>
          <a:r>
            <a:rPr lang="en-GB" sz="1000">
              <a:solidFill>
                <a:sysClr val="windowText" lastClr="000000"/>
              </a:solidFill>
              <a:latin typeface="Arial" pitchFamily="34" charset="0"/>
              <a:cs typeface="Arial" pitchFamily="34" charset="0"/>
            </a:rPr>
            <a:t>Any non-conformance with a 'Compliant' </a:t>
          </a:r>
          <a:r>
            <a:rPr lang="en-GB" sz="1000" baseline="0">
              <a:solidFill>
                <a:sysClr val="windowText" lastClr="000000"/>
              </a:solidFill>
              <a:latin typeface="Arial" pitchFamily="34" charset="0"/>
              <a:cs typeface="Arial" pitchFamily="34" charset="0"/>
            </a:rPr>
            <a:t>or '</a:t>
          </a:r>
          <a:r>
            <a:rPr lang="en-GB" sz="1000">
              <a:solidFill>
                <a:sysClr val="windowText" lastClr="000000"/>
              </a:solidFill>
              <a:latin typeface="Arial" pitchFamily="34" charset="0"/>
              <a:cs typeface="Arial" pitchFamily="34" charset="0"/>
            </a:rPr>
            <a:t>MUST' requirement on the tab(s) '5 to 9.x' MUST be formally reported to NHS Digital so that the risks to national systems can be assessed. Dependant on the results of this risk assessment, NHS Digital reserves the right to refuse the use of an e-RS API connection.</a:t>
          </a:r>
          <a:br>
            <a:rPr lang="en-GB" sz="1000">
              <a:solidFill>
                <a:sysClr val="windowText" lastClr="000000"/>
              </a:solidFill>
              <a:latin typeface="Arial" pitchFamily="34" charset="0"/>
              <a:cs typeface="Arial" pitchFamily="34" charset="0"/>
            </a:rPr>
          </a:br>
          <a:endParaRPr lang="en-GB" sz="1000">
            <a:solidFill>
              <a:sysClr val="windowText" lastClr="000000"/>
            </a:solidFill>
            <a:latin typeface="Arial" pitchFamily="34" charset="0"/>
            <a:cs typeface="Arial" pitchFamily="34" charset="0"/>
          </a:endParaRPr>
        </a:p>
        <a:p>
          <a:pPr algn="l">
            <a:lnSpc>
              <a:spcPts val="1000"/>
            </a:lnSpc>
          </a:pPr>
          <a:r>
            <a:rPr lang="en-GB" sz="1000">
              <a:solidFill>
                <a:sysClr val="windowText" lastClr="000000"/>
              </a:solidFill>
              <a:latin typeface="Arial" pitchFamily="34" charset="0"/>
              <a:cs typeface="Arial" pitchFamily="34" charset="0"/>
            </a:rPr>
            <a:t>Note:</a:t>
          </a:r>
          <a:r>
            <a:rPr lang="en-GB" sz="1000" baseline="0">
              <a:solidFill>
                <a:sysClr val="windowText" lastClr="000000"/>
              </a:solidFill>
              <a:latin typeface="Arial" pitchFamily="34" charset="0"/>
              <a:cs typeface="Arial" pitchFamily="34" charset="0"/>
            </a:rPr>
            <a:t> </a:t>
          </a:r>
          <a:r>
            <a:rPr lang="en-GB" sz="1000" u="sng" baseline="0">
              <a:solidFill>
                <a:sysClr val="windowText" lastClr="000000"/>
              </a:solidFill>
              <a:latin typeface="Arial" pitchFamily="34" charset="0"/>
              <a:cs typeface="Arial" pitchFamily="34" charset="0"/>
            </a:rPr>
            <a:t>Phase 2 may be conducted in parallel to phase 1a and 1b  to expedite the process, whilst acknowledging a go-live dependency of approval to access central data being granted</a:t>
          </a:r>
          <a:r>
            <a:rPr lang="en-GB" sz="1000" baseline="0">
              <a:solidFill>
                <a:sysClr val="windowText" lastClr="000000"/>
              </a:solidFill>
              <a:latin typeface="Arial" pitchFamily="34" charset="0"/>
              <a:cs typeface="Arial" pitchFamily="34" charset="0"/>
            </a:rPr>
            <a:t>. </a:t>
          </a:r>
          <a:br>
            <a:rPr lang="en-GB" sz="1000">
              <a:solidFill>
                <a:sysClr val="windowText" lastClr="000000"/>
              </a:solidFill>
              <a:latin typeface="Arial" pitchFamily="34" charset="0"/>
              <a:cs typeface="Arial" pitchFamily="34" charset="0"/>
            </a:rPr>
          </a:br>
          <a:r>
            <a:rPr lang="en-GB" sz="1000">
              <a:solidFill>
                <a:sysClr val="windowText" lastClr="000000"/>
              </a:solidFill>
              <a:latin typeface="Arial" pitchFamily="34" charset="0"/>
              <a:cs typeface="Arial" pitchFamily="34" charset="0"/>
            </a:rPr>
            <a:t>Before any deployment</a:t>
          </a:r>
          <a:r>
            <a:rPr lang="en-GB" sz="1000" baseline="0">
              <a:solidFill>
                <a:sysClr val="windowText" lastClr="000000"/>
              </a:solidFill>
              <a:latin typeface="Arial" pitchFamily="34" charset="0"/>
              <a:cs typeface="Arial" pitchFamily="34" charset="0"/>
            </a:rPr>
            <a:t> can commence, the Solution Supplier MUST sign the Connection Agreement and the End User MUST sign the End User Policy.</a:t>
          </a:r>
          <a:endParaRPr lang="en-GB" sz="1000">
            <a:solidFill>
              <a:sysClr val="windowText" lastClr="000000"/>
            </a:solidFill>
            <a:latin typeface="Arial" pitchFamily="34" charset="0"/>
            <a:cs typeface="Arial" pitchFamily="34" charset="0"/>
          </a:endParaRPr>
        </a:p>
        <a:p>
          <a:pPr algn="l">
            <a:lnSpc>
              <a:spcPts val="900"/>
            </a:lnSpc>
          </a:pPr>
          <a:endParaRPr lang="en-GB" sz="1000">
            <a:solidFill>
              <a:sysClr val="windowText" lastClr="000000"/>
            </a:solidFill>
            <a:latin typeface="Arial" pitchFamily="34" charset="0"/>
            <a:cs typeface="Arial" pitchFamily="34" charset="0"/>
          </a:endParaRPr>
        </a:p>
        <a:p>
          <a:pPr algn="l">
            <a:lnSpc>
              <a:spcPts val="900"/>
            </a:lnSpc>
          </a:pPr>
          <a:r>
            <a:rPr lang="en-GB" sz="1000" b="1">
              <a:solidFill>
                <a:sysClr val="windowText" lastClr="000000"/>
              </a:solidFill>
              <a:latin typeface="Arial" pitchFamily="34" charset="0"/>
              <a:cs typeface="Arial" pitchFamily="34" charset="0"/>
            </a:rPr>
            <a:t>In the case of further questions or queries please contact: nhserspartners@nhs.net</a:t>
          </a:r>
          <a:br>
            <a:rPr lang="en-GB" sz="1000" b="1">
              <a:solidFill>
                <a:srgbClr val="FF0000"/>
              </a:solidFill>
              <a:latin typeface="Arial" pitchFamily="34" charset="0"/>
              <a:cs typeface="Arial" pitchFamily="34" charset="0"/>
            </a:rPr>
          </a:br>
          <a:endParaRPr lang="en-GB" sz="1000" b="1">
            <a:solidFill>
              <a:srgbClr val="FF0000"/>
            </a:solidFill>
            <a:latin typeface="Arial" pitchFamily="34" charset="0"/>
            <a:cs typeface="Arial" pitchFamily="34" charset="0"/>
          </a:endParaRPr>
        </a:p>
      </xdr:txBody>
    </xdr:sp>
    <xdr:clientData/>
  </xdr:twoCellAnchor>
  <xdr:twoCellAnchor>
    <xdr:from>
      <xdr:col>1</xdr:col>
      <xdr:colOff>15870</xdr:colOff>
      <xdr:row>35</xdr:row>
      <xdr:rowOff>104775</xdr:rowOff>
    </xdr:from>
    <xdr:to>
      <xdr:col>2</xdr:col>
      <xdr:colOff>677007</xdr:colOff>
      <xdr:row>38</xdr:row>
      <xdr:rowOff>140763</xdr:rowOff>
    </xdr:to>
    <xdr:sp macro="" textlink="">
      <xdr:nvSpPr>
        <xdr:cNvPr id="12" name="AutoShape 10">
          <a:extLst>
            <a:ext uri="{FF2B5EF4-FFF2-40B4-BE49-F238E27FC236}">
              <a16:creationId xmlns:a16="http://schemas.microsoft.com/office/drawing/2014/main" id="{00000000-0008-0000-0100-00000C000000}"/>
            </a:ext>
          </a:extLst>
        </xdr:cNvPr>
        <xdr:cNvSpPr>
          <a:spLocks noChangeArrowheads="1"/>
        </xdr:cNvSpPr>
      </xdr:nvSpPr>
      <xdr:spPr bwMode="auto">
        <a:xfrm rot="5400000">
          <a:off x="1062782" y="4963363"/>
          <a:ext cx="521763" cy="2005987"/>
        </a:xfrm>
        <a:prstGeom prst="homePlate">
          <a:avLst>
            <a:gd name="adj" fmla="val 25000"/>
          </a:avLst>
        </a:prstGeom>
        <a:solidFill>
          <a:schemeClr val="accent3">
            <a:lumMod val="40000"/>
            <a:lumOff val="60000"/>
          </a:schemeClr>
        </a:solidFill>
        <a:ln w="9525" algn="ctr">
          <a:solidFill>
            <a:srgbClr val="000000"/>
          </a:solidFill>
          <a:miter lim="800000"/>
          <a:headEnd/>
          <a:tailEnd/>
        </a:ln>
        <a:effectLst/>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3 - </a:t>
          </a:r>
          <a:r>
            <a:rPr lang="en-GB" sz="1200" b="1" i="0" baseline="0">
              <a:effectLst/>
              <a:latin typeface="Arial" panose="020B0604020202020204" pitchFamily="34" charset="0"/>
              <a:ea typeface="+mn-ea"/>
              <a:cs typeface="Arial" panose="020B0604020202020204" pitchFamily="34" charset="0"/>
            </a:rPr>
            <a:t>End User Organisation</a:t>
          </a:r>
          <a:endParaRPr lang="en-GB" sz="1200" b="1"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twoCellAnchor>
    <xdr:from>
      <xdr:col>1</xdr:col>
      <xdr:colOff>22338</xdr:colOff>
      <xdr:row>56</xdr:row>
      <xdr:rowOff>80340</xdr:rowOff>
    </xdr:from>
    <xdr:to>
      <xdr:col>2</xdr:col>
      <xdr:colOff>679267</xdr:colOff>
      <xdr:row>59</xdr:row>
      <xdr:rowOff>129173</xdr:rowOff>
    </xdr:to>
    <xdr:sp macro="" textlink="">
      <xdr:nvSpPr>
        <xdr:cNvPr id="13" name="AutoShape 5">
          <a:extLst>
            <a:ext uri="{FF2B5EF4-FFF2-40B4-BE49-F238E27FC236}">
              <a16:creationId xmlns:a16="http://schemas.microsoft.com/office/drawing/2014/main" id="{00000000-0008-0000-0100-00000D000000}"/>
            </a:ext>
          </a:extLst>
        </xdr:cNvPr>
        <xdr:cNvSpPr>
          <a:spLocks noChangeArrowheads="1"/>
        </xdr:cNvSpPr>
      </xdr:nvSpPr>
      <xdr:spPr bwMode="auto">
        <a:xfrm rot="5400000">
          <a:off x="1059735" y="8348868"/>
          <a:ext cx="536633" cy="2001827"/>
        </a:xfrm>
        <a:prstGeom prst="homePlate">
          <a:avLst>
            <a:gd name="adj" fmla="val 25000"/>
          </a:avLst>
        </a:prstGeom>
        <a:gradFill>
          <a:gsLst>
            <a:gs pos="25000">
              <a:schemeClr val="accent2">
                <a:lumMod val="40000"/>
                <a:lumOff val="60000"/>
              </a:schemeClr>
            </a:gs>
            <a:gs pos="75000">
              <a:schemeClr val="accent3">
                <a:lumMod val="40000"/>
                <a:lumOff val="60000"/>
              </a:schemeClr>
            </a:gs>
          </a:gsLst>
          <a:lin ang="5400000" scaled="0"/>
        </a:gra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8 - Service</a:t>
          </a:r>
          <a:endParaRPr lang="en-GB"/>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12</xdr:row>
      <xdr:rowOff>142874</xdr:rowOff>
    </xdr:from>
    <xdr:to>
      <xdr:col>6</xdr:col>
      <xdr:colOff>9525</xdr:colOff>
      <xdr:row>39</xdr:row>
      <xdr:rowOff>83821</xdr:rowOff>
    </xdr:to>
    <xdr:sp macro="" textlink="">
      <xdr:nvSpPr>
        <xdr:cNvPr id="2" name="Title 1">
          <a:extLst>
            <a:ext uri="{FF2B5EF4-FFF2-40B4-BE49-F238E27FC236}">
              <a16:creationId xmlns:a16="http://schemas.microsoft.com/office/drawing/2014/main" id="{00000000-0008-0000-0200-000002000000}"/>
            </a:ext>
          </a:extLst>
        </xdr:cNvPr>
        <xdr:cNvSpPr>
          <a:spLocks noGrp="1"/>
        </xdr:cNvSpPr>
      </xdr:nvSpPr>
      <xdr:spPr>
        <a:xfrm>
          <a:off x="295275" y="4514849"/>
          <a:ext cx="12125325" cy="4674872"/>
        </a:xfrm>
        <a:prstGeom prst="rect">
          <a:avLst/>
        </a:prstGeom>
        <a:noFill/>
        <a:ln w="19050">
          <a:solidFill>
            <a:schemeClr val="tx1"/>
          </a:solidFill>
        </a:ln>
      </xdr:spPr>
      <xdr:txBody>
        <a:bodyPr vert="horz" wrap="square" lIns="91440" tIns="45720" rIns="91440" bIns="45720" rtlCol="0" anchor="ctr">
          <a:noAutofit/>
        </a:bodyPr>
        <a:lstStyle>
          <a:lvl1pPr algn="ctr" defTabSz="914400" rtl="0" eaLnBrk="1" latinLnBrk="0" hangingPunct="1">
            <a:spcBef>
              <a:spcPct val="0"/>
            </a:spcBef>
            <a:buNone/>
            <a:defRPr sz="4400" kern="1200">
              <a:solidFill>
                <a:schemeClr val="tx1"/>
              </a:solidFill>
              <a:latin typeface="+mj-lt"/>
              <a:ea typeface="+mj-ea"/>
              <a:cs typeface="+mj-cs"/>
            </a:defRPr>
          </a:lvl1pPr>
        </a:lstStyle>
        <a:p>
          <a:pPr marL="171450" lvl="0" indent="-171450" algn="l">
            <a:buFont typeface="Arial" panose="020B0604020202020204" pitchFamily="34" charset="0"/>
            <a:buChar char="•"/>
          </a:pPr>
          <a:r>
            <a:rPr lang="en-GB" sz="1000" kern="1200">
              <a:solidFill>
                <a:schemeClr val="tx1"/>
              </a:solidFill>
              <a:effectLst/>
              <a:latin typeface="Arial" panose="020B0604020202020204" pitchFamily="34" charset="0"/>
              <a:ea typeface="+mj-ea"/>
              <a:cs typeface="Arial" panose="020B0604020202020204" pitchFamily="34" charset="0"/>
            </a:rPr>
            <a:t>Prior to completing the TOM, individuals should familiarise themselves with the supporting notes on the Developer Ecosystem</a:t>
          </a:r>
          <a:r>
            <a:rPr lang="en-GB" sz="1000" kern="1200" baseline="0">
              <a:solidFill>
                <a:schemeClr val="tx1"/>
              </a:solidFill>
              <a:effectLst/>
              <a:latin typeface="Arial" panose="020B0604020202020204" pitchFamily="34" charset="0"/>
              <a:ea typeface="+mj-ea"/>
              <a:cs typeface="Arial" panose="020B0604020202020204" pitchFamily="34" charset="0"/>
            </a:rPr>
            <a:t> </a:t>
          </a:r>
          <a:r>
            <a:rPr lang="en-GB" sz="1000" kern="1200">
              <a:solidFill>
                <a:schemeClr val="tx1"/>
              </a:solidFill>
              <a:effectLst/>
              <a:latin typeface="Arial" panose="020B0604020202020204" pitchFamily="34" charset="0"/>
              <a:ea typeface="+mj-ea"/>
              <a:cs typeface="Arial" panose="020B0604020202020204" pitchFamily="34" charset="0"/>
            </a:rPr>
            <a:t>(NHS Developers</a:t>
          </a:r>
          <a:r>
            <a:rPr lang="en-GB" sz="1000" kern="1200" baseline="0">
              <a:solidFill>
                <a:schemeClr val="tx1"/>
              </a:solidFill>
              <a:effectLst/>
              <a:latin typeface="Arial" panose="020B0604020202020204" pitchFamily="34" charset="0"/>
              <a:ea typeface="+mj-ea"/>
              <a:cs typeface="Arial" panose="020B0604020202020204" pitchFamily="34" charset="0"/>
            </a:rPr>
            <a:t> Network</a:t>
          </a:r>
          <a:r>
            <a:rPr lang="en-GB" sz="1000" kern="1200">
              <a:solidFill>
                <a:schemeClr val="tx1"/>
              </a:solidFill>
              <a:effectLst/>
              <a:latin typeface="Arial" panose="020B0604020202020204" pitchFamily="34" charset="0"/>
              <a:ea typeface="+mj-ea"/>
              <a:cs typeface="Arial" panose="020B0604020202020204" pitchFamily="34" charset="0"/>
            </a:rPr>
            <a:t>) and within the “Introduction” tab of this document. Users should also review the Role and Responsibilities box above to identify which role they will play</a:t>
          </a:r>
          <a:r>
            <a:rPr lang="en-GB" sz="1000" kern="1200" baseline="0">
              <a:solidFill>
                <a:schemeClr val="tx1"/>
              </a:solidFill>
              <a:effectLst/>
              <a:latin typeface="Arial" panose="020B0604020202020204" pitchFamily="34" charset="0"/>
              <a:ea typeface="+mj-ea"/>
              <a:cs typeface="Arial" panose="020B0604020202020204" pitchFamily="34" charset="0"/>
            </a:rPr>
            <a:t> in the completion of the document.</a:t>
          </a:r>
          <a:endParaRPr lang="en-GB" sz="1000" kern="1200">
            <a:solidFill>
              <a:schemeClr val="tx1"/>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endParaRPr lang="en-GB" sz="1000" kern="1200">
            <a:solidFill>
              <a:schemeClr val="tx1"/>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strike="noStrike" kern="1200" baseline="0">
              <a:solidFill>
                <a:schemeClr val="tx1"/>
              </a:solidFill>
              <a:effectLst/>
              <a:latin typeface="Arial" panose="020B0604020202020204" pitchFamily="34" charset="0"/>
              <a:ea typeface="+mj-ea"/>
              <a:cs typeface="Arial" panose="020B0604020202020204" pitchFamily="34" charset="0"/>
            </a:rPr>
            <a:t>Users should also determine whether the TOM is being completed to achieve Technical Conformance only or both Technical Conformance and  Service Assurance. Both will be required to be completed should they wish to proceed to deployment in to the live environment.</a:t>
          </a:r>
        </a:p>
        <a:p>
          <a:pPr marL="171450" lvl="0" indent="-171450" algn="l">
            <a:buFont typeface="Arial" panose="020B0604020202020204" pitchFamily="34" charset="0"/>
            <a:buChar char="•"/>
          </a:pPr>
          <a:endParaRPr lang="en-GB" sz="1000" kern="1200">
            <a:solidFill>
              <a:schemeClr val="tx1"/>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chemeClr val="tx1"/>
              </a:solidFill>
              <a:effectLst/>
              <a:latin typeface="Arial" panose="020B0604020202020204" pitchFamily="34" charset="0"/>
              <a:ea typeface="+mj-ea"/>
              <a:cs typeface="Arial" panose="020B0604020202020204" pitchFamily="34" charset="0"/>
            </a:rPr>
            <a:t>Each tab within the TOM is essentially self-contained and covers a different aspect of the assessment process.</a:t>
          </a:r>
        </a:p>
        <a:p>
          <a:pPr marL="171450" lvl="0" indent="-171450" algn="l">
            <a:buFont typeface="Arial" panose="020B0604020202020204" pitchFamily="34" charset="0"/>
            <a:buChar char="•"/>
          </a:pPr>
          <a:endParaRPr lang="en-GB" sz="1000" kern="1200">
            <a:solidFill>
              <a:schemeClr val="tx1"/>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chemeClr val="tx1"/>
              </a:solidFill>
              <a:effectLst/>
              <a:latin typeface="Arial" panose="020B0604020202020204" pitchFamily="34" charset="0"/>
              <a:ea typeface="+mj-ea"/>
              <a:cs typeface="Arial" panose="020B0604020202020204" pitchFamily="34" charset="0"/>
            </a:rPr>
            <a:t>Further guidance about the topics can be found within the “Introduction” tab and in the relevant section of the TOM documentation.</a:t>
          </a:r>
        </a:p>
        <a:p>
          <a:pPr marL="171450" lvl="0" indent="-171450" algn="l">
            <a:buFont typeface="Arial" panose="020B0604020202020204" pitchFamily="34" charset="0"/>
            <a:buChar char="•"/>
          </a:pPr>
          <a:endParaRPr lang="en-GB" sz="1000" kern="1200">
            <a:solidFill>
              <a:schemeClr val="tx1"/>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chemeClr val="tx1"/>
              </a:solidFill>
              <a:effectLst/>
              <a:latin typeface="Arial" panose="020B0604020202020204" pitchFamily="34" charset="0"/>
              <a:ea typeface="+mj-ea"/>
              <a:cs typeface="Arial" panose="020B0604020202020204" pitchFamily="34" charset="0"/>
            </a:rPr>
            <a:t>It is anticipated that the Solution Supplier and End</a:t>
          </a:r>
          <a:r>
            <a:rPr lang="en-GB" sz="1000" kern="1200" baseline="0">
              <a:solidFill>
                <a:schemeClr val="tx1"/>
              </a:solidFill>
              <a:effectLst/>
              <a:latin typeface="Arial" panose="020B0604020202020204" pitchFamily="34" charset="0"/>
              <a:ea typeface="+mj-ea"/>
              <a:cs typeface="Arial" panose="020B0604020202020204" pitchFamily="34" charset="0"/>
            </a:rPr>
            <a:t> User </a:t>
          </a:r>
          <a:r>
            <a:rPr lang="en-GB" sz="1000" kern="1200">
              <a:solidFill>
                <a:schemeClr val="tx1"/>
              </a:solidFill>
              <a:effectLst/>
              <a:latin typeface="Arial" panose="020B0604020202020204" pitchFamily="34" charset="0"/>
              <a:ea typeface="+mj-ea"/>
              <a:cs typeface="Arial" panose="020B0604020202020204" pitchFamily="34" charset="0"/>
            </a:rPr>
            <a:t>Organisation will complete the TOM collaboratively, </a:t>
          </a:r>
          <a:r>
            <a:rPr lang="en-GB" sz="1000" strike="noStrike" kern="1200" baseline="0">
              <a:solidFill>
                <a:schemeClr val="tx1"/>
              </a:solidFill>
              <a:effectLst/>
              <a:latin typeface="Arial" panose="020B0604020202020204" pitchFamily="34" charset="0"/>
              <a:ea typeface="+mj-ea"/>
              <a:cs typeface="Arial" panose="020B0604020202020204" pitchFamily="34" charset="0"/>
            </a:rPr>
            <a:t>unless the Supplier is only applying to achieve Technical Conformance, where they will complete the relevant tabs independently (see the Introduction tab for guidance).</a:t>
          </a:r>
        </a:p>
        <a:p>
          <a:pPr marL="171450" lvl="0" indent="-171450" algn="l">
            <a:buFont typeface="Arial" panose="020B0604020202020204" pitchFamily="34" charset="0"/>
            <a:buChar char="•"/>
          </a:pPr>
          <a:endParaRPr lang="en-GB" sz="1000" kern="1200">
            <a:solidFill>
              <a:schemeClr val="tx1"/>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chemeClr val="tx1"/>
              </a:solidFill>
              <a:effectLst/>
              <a:latin typeface="Arial" panose="020B0604020202020204" pitchFamily="34" charset="0"/>
              <a:ea typeface="+mj-ea"/>
              <a:cs typeface="Arial" panose="020B0604020202020204" pitchFamily="34" charset="0"/>
            </a:rPr>
            <a:t>A response must be provided for every question.</a:t>
          </a:r>
          <a:r>
            <a:rPr lang="en-GB" sz="1000" kern="1200" baseline="0">
              <a:solidFill>
                <a:schemeClr val="tx1"/>
              </a:solidFill>
              <a:effectLst/>
              <a:latin typeface="Arial" panose="020B0604020202020204" pitchFamily="34" charset="0"/>
              <a:ea typeface="+mj-ea"/>
              <a:cs typeface="Arial" panose="020B0604020202020204" pitchFamily="34" charset="0"/>
            </a:rPr>
            <a:t> Majority of tabs have a list of questions to answer:</a:t>
          </a:r>
        </a:p>
        <a:p>
          <a:pPr marL="171450" lvl="0" indent="-171450" algn="l">
            <a:buFont typeface="Courier New" panose="02070309020205020404" pitchFamily="49" charset="0"/>
            <a:buChar char="o"/>
          </a:pPr>
          <a:r>
            <a:rPr lang="en-GB" sz="1000" kern="1200" baseline="0">
              <a:solidFill>
                <a:schemeClr val="tx1"/>
              </a:solidFill>
              <a:effectLst/>
              <a:latin typeface="Arial" panose="020B0604020202020204" pitchFamily="34" charset="0"/>
              <a:ea typeface="+mj-ea"/>
              <a:cs typeface="Arial" panose="020B0604020202020204" pitchFamily="34" charset="0"/>
            </a:rPr>
            <a:t>Questions with a category of "Info" capture important information but do not actually affect the outcome of the assessment</a:t>
          </a:r>
          <a:r>
            <a:rPr lang="en-GB" sz="1000" kern="1200">
              <a:solidFill>
                <a:schemeClr val="tx1"/>
              </a:solidFill>
              <a:effectLst/>
              <a:latin typeface="Arial" panose="020B0604020202020204" pitchFamily="34" charset="0"/>
              <a:ea typeface="+mj-ea"/>
              <a:cs typeface="Arial" panose="020B0604020202020204" pitchFamily="34" charset="0"/>
            </a:rPr>
            <a:t>	 </a:t>
          </a:r>
        </a:p>
        <a:p>
          <a:pPr marL="171450" lvl="0" indent="-171450" algn="l">
            <a:buFont typeface="Courier New" panose="02070309020205020404" pitchFamily="49" charset="0"/>
            <a:buChar char="o"/>
          </a:pPr>
          <a:r>
            <a:rPr lang="en-GB" sz="1000" kern="1200">
              <a:solidFill>
                <a:schemeClr val="tx1"/>
              </a:solidFill>
              <a:effectLst/>
              <a:latin typeface="Arial" panose="020B0604020202020204" pitchFamily="34" charset="0"/>
              <a:ea typeface="+mj-ea"/>
              <a:cs typeface="Arial" panose="020B0604020202020204" pitchFamily="34" charset="0"/>
            </a:rPr>
            <a:t>Questions with a type of "Action" directly affect the outcome of the assessment, and may lead to further actions being required</a:t>
          </a:r>
        </a:p>
        <a:p>
          <a:pPr marL="171450" lvl="0" indent="-171450" algn="l">
            <a:buFont typeface="Courier New" panose="02070309020205020404" pitchFamily="49" charset="0"/>
            <a:buChar char="o"/>
          </a:pPr>
          <a:r>
            <a:rPr lang="en-GB" sz="1000" kern="1200">
              <a:solidFill>
                <a:schemeClr val="tx1"/>
              </a:solidFill>
              <a:effectLst/>
              <a:latin typeface="Arial" panose="020B0604020202020204" pitchFamily="34" charset="0"/>
              <a:ea typeface="+mj-ea"/>
              <a:cs typeface="Arial" panose="020B0604020202020204" pitchFamily="34" charset="0"/>
            </a:rPr>
            <a:t>Questions with a type of "Req" directly affect the outcome of the assessment, and may lead to further actions being required</a:t>
          </a:r>
        </a:p>
        <a:p>
          <a:pPr marL="171450" lvl="0" indent="-171450" algn="l">
            <a:buFont typeface="Arial" panose="020B0604020202020204" pitchFamily="34" charset="0"/>
            <a:buChar char="•"/>
          </a:pPr>
          <a:endParaRPr lang="en-GB" sz="1000" kern="1200">
            <a:solidFill>
              <a:schemeClr val="tx1"/>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chemeClr val="tx1"/>
              </a:solidFill>
              <a:effectLst/>
              <a:latin typeface="Arial" panose="020B0604020202020204" pitchFamily="34" charset="0"/>
              <a:ea typeface="+mj-ea"/>
              <a:cs typeface="Arial" panose="020B0604020202020204" pitchFamily="34" charset="0"/>
            </a:rPr>
            <a:t>Cells within each tab have been colour coded to indicate whether a response is to be provided by a Solution</a:t>
          </a:r>
          <a:r>
            <a:rPr lang="en-GB" sz="1000" kern="1200" baseline="0">
              <a:solidFill>
                <a:schemeClr val="tx1"/>
              </a:solidFill>
              <a:effectLst/>
              <a:latin typeface="Arial" panose="020B0604020202020204" pitchFamily="34" charset="0"/>
              <a:ea typeface="+mj-ea"/>
              <a:cs typeface="Arial" panose="020B0604020202020204" pitchFamily="34" charset="0"/>
            </a:rPr>
            <a:t> </a:t>
          </a:r>
          <a:r>
            <a:rPr lang="en-GB" sz="1000" kern="1200">
              <a:solidFill>
                <a:schemeClr val="tx1"/>
              </a:solidFill>
              <a:effectLst/>
              <a:latin typeface="Arial" panose="020B0604020202020204" pitchFamily="34" charset="0"/>
              <a:ea typeface="+mj-ea"/>
              <a:cs typeface="Arial" panose="020B0604020202020204" pitchFamily="34" charset="0"/>
            </a:rPr>
            <a:t>Supplier (Red Cells), </a:t>
          </a:r>
          <a:r>
            <a:rPr lang="en-GB" sz="1000" kern="1200" baseline="0">
              <a:solidFill>
                <a:schemeClr val="tx1"/>
              </a:solidFill>
              <a:effectLst/>
              <a:latin typeface="Arial" panose="020B0604020202020204" pitchFamily="34" charset="0"/>
              <a:ea typeface="+mj-ea"/>
              <a:cs typeface="Arial" panose="020B0604020202020204" pitchFamily="34" charset="0"/>
            </a:rPr>
            <a:t> End User </a:t>
          </a:r>
          <a:r>
            <a:rPr lang="en-GB" sz="1000" kern="1200">
              <a:solidFill>
                <a:schemeClr val="tx1"/>
              </a:solidFill>
              <a:effectLst/>
              <a:latin typeface="Arial" panose="020B0604020202020204" pitchFamily="34" charset="0"/>
              <a:ea typeface="+mj-ea"/>
              <a:cs typeface="Arial" panose="020B0604020202020204" pitchFamily="34" charset="0"/>
            </a:rPr>
            <a:t>Organisation (Green Cells) or NHS Digital (Blue Cells).</a:t>
          </a:r>
        </a:p>
        <a:p>
          <a:pPr marL="171450" lvl="0" indent="-171450" algn="l">
            <a:buFont typeface="Arial" panose="020B0604020202020204" pitchFamily="34" charset="0"/>
            <a:buChar char="•"/>
          </a:pPr>
          <a:endParaRPr lang="en-GB" sz="1000" kern="1200">
            <a:solidFill>
              <a:schemeClr val="tx1"/>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chemeClr val="tx1"/>
              </a:solidFill>
              <a:effectLst/>
              <a:latin typeface="Arial" panose="020B0604020202020204" pitchFamily="34" charset="0"/>
              <a:ea typeface="+mj-ea"/>
              <a:cs typeface="Arial" panose="020B0604020202020204" pitchFamily="34" charset="0"/>
            </a:rPr>
            <a:t>At the bottom of tabs 6 and 7 are two headings giving the results:</a:t>
          </a:r>
        </a:p>
        <a:p>
          <a:pPr marL="171450" lvl="0" indent="-171450" algn="l">
            <a:buFont typeface="Courier New" panose="02070309020205020404" pitchFamily="49" charset="0"/>
            <a:buChar char="o"/>
          </a:pPr>
          <a:r>
            <a:rPr lang="en-GB" sz="1000" kern="1200">
              <a:solidFill>
                <a:schemeClr val="tx1"/>
              </a:solidFill>
              <a:effectLst/>
              <a:latin typeface="Arial" panose="020B0604020202020204" pitchFamily="34" charset="0"/>
              <a:ea typeface="+mj-ea"/>
              <a:cs typeface="Arial" panose="020B0604020202020204" pitchFamily="34" charset="0"/>
            </a:rPr>
            <a:t>"Additional Information Required" highlights any further documentation that needs to be collated based on answers to the questions.</a:t>
          </a:r>
        </a:p>
        <a:p>
          <a:pPr marL="171450" lvl="0" indent="-171450" algn="l">
            <a:buFont typeface="Courier New" panose="02070309020205020404" pitchFamily="49" charset="0"/>
            <a:buChar char="o"/>
          </a:pPr>
          <a:r>
            <a:rPr lang="en-GB" sz="1000" kern="1200">
              <a:solidFill>
                <a:schemeClr val="tx1"/>
              </a:solidFill>
              <a:effectLst/>
              <a:latin typeface="Arial" panose="020B0604020202020204" pitchFamily="34" charset="0"/>
              <a:ea typeface="+mj-ea"/>
              <a:cs typeface="Arial" panose="020B0604020202020204" pitchFamily="34" charset="0"/>
            </a:rPr>
            <a:t>"Additional Stakeholder Involvement" highlights additional stakeholders who need to be involved (e.g. signoffs), based on the answers to the questions.</a:t>
          </a:r>
        </a:p>
        <a:p>
          <a:pPr marL="171450" marR="0" lvl="0" indent="-171450" algn="l" defTabSz="914400" eaLnBrk="1" fontAlgn="auto" latinLnBrk="0" hangingPunct="1">
            <a:lnSpc>
              <a:spcPct val="100000"/>
            </a:lnSpc>
            <a:spcBef>
              <a:spcPts val="0"/>
            </a:spcBef>
            <a:spcAft>
              <a:spcPts val="0"/>
            </a:spcAft>
            <a:buClrTx/>
            <a:buSzTx/>
            <a:buFont typeface="Courier New" panose="02070309020205020404" pitchFamily="49" charset="0"/>
            <a:buChar char="o"/>
            <a:tabLst/>
            <a:defRPr/>
          </a:pPr>
          <a:endParaRPr kumimoji="0" lang="en-GB" sz="1000" b="0" i="0" u="none" strike="noStrike" kern="120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GB" sz="1000" b="0" i="0" u="none" strike="noStrike" kern="120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The completed TOM must be submitted to </a:t>
          </a:r>
          <a:r>
            <a:rPr kumimoji="0" lang="en-GB" sz="1000" b="0" i="0" u="none" strike="noStrike" kern="120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nhserspartners@nhs.net</a:t>
          </a:r>
          <a:r>
            <a:rPr kumimoji="0" lang="en-GB" sz="1000" b="0" i="0" u="none" strike="noStrike" kern="120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 it must clearly state within the body of the email whether the TOM is to be checked against Technical Conformance deliverables only or both Technical Conformance and Service Assurance.</a:t>
          </a: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GB" sz="1000" b="0" i="0" u="none" strike="noStrike" kern="120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GB" sz="1000" b="0" i="0" u="none" strike="noStrike" kern="120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Deployment of the Client in to the live environment is not permitted until NHS Digital verifies that both Technical Conformance and Service Assurance activities have been completed.</a:t>
          </a: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GB" sz="1000" b="0" i="0" u="none" strike="noStrike" kern="120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endParaRP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GB" sz="1000" b="0" i="0" u="none" strike="noStrike" kern="120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A list of potential responses are provided in the final 'Lists' worksheet to identiy permissible responses through the TOM.</a:t>
          </a:r>
          <a:endParaRPr lang="en-GB" sz="1000" kern="1200">
            <a:solidFill>
              <a:schemeClr val="tx1"/>
            </a:solidFill>
            <a:effectLst/>
            <a:latin typeface="Arial" panose="020B0604020202020204" pitchFamily="34" charset="0"/>
            <a:ea typeface="+mj-ea"/>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11</xdr:row>
      <xdr:rowOff>53340</xdr:rowOff>
    </xdr:from>
    <xdr:to>
      <xdr:col>7</xdr:col>
      <xdr:colOff>1554480</xdr:colOff>
      <xdr:row>24</xdr:row>
      <xdr:rowOff>30480</xdr:rowOff>
    </xdr:to>
    <xdr:pic>
      <xdr:nvPicPr>
        <xdr:cNvPr id="70491" name="Picture 1">
          <a:extLst>
            <a:ext uri="{FF2B5EF4-FFF2-40B4-BE49-F238E27FC236}">
              <a16:creationId xmlns:a16="http://schemas.microsoft.com/office/drawing/2014/main" id="{00000000-0008-0000-0700-00005B13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03120"/>
          <a:ext cx="7002780" cy="205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114300</xdr:colOff>
      <xdr:row>11</xdr:row>
      <xdr:rowOff>30480</xdr:rowOff>
    </xdr:from>
    <xdr:to>
      <xdr:col>23</xdr:col>
      <xdr:colOff>152400</xdr:colOff>
      <xdr:row>24</xdr:row>
      <xdr:rowOff>0</xdr:rowOff>
    </xdr:to>
    <xdr:pic>
      <xdr:nvPicPr>
        <xdr:cNvPr id="70492" name="Picture 21">
          <a:extLst>
            <a:ext uri="{FF2B5EF4-FFF2-40B4-BE49-F238E27FC236}">
              <a16:creationId xmlns:a16="http://schemas.microsoft.com/office/drawing/2014/main" id="{00000000-0008-0000-0700-00005C1301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56320" y="2080260"/>
          <a:ext cx="7109460" cy="20497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845344</xdr:colOff>
          <xdr:row>42</xdr:row>
          <xdr:rowOff>238126</xdr:rowOff>
        </xdr:from>
        <xdr:to>
          <xdr:col>4</xdr:col>
          <xdr:colOff>1759744</xdr:colOff>
          <xdr:row>42</xdr:row>
          <xdr:rowOff>923926</xdr:rowOff>
        </xdr:to>
        <xdr:sp macro="" textlink="">
          <xdr:nvSpPr>
            <xdr:cNvPr id="84993" name="Object 1" hidden="1">
              <a:extLst>
                <a:ext uri="{63B3BB69-23CF-44E3-9099-C40C66FF867C}">
                  <a14:compatExt spid="_x0000_s84993"/>
                </a:ext>
                <a:ext uri="{FF2B5EF4-FFF2-40B4-BE49-F238E27FC236}">
                  <a16:creationId xmlns:a16="http://schemas.microsoft.com/office/drawing/2014/main" id="{3BFB4D4F-29D1-4984-A1AD-2C33E4CA699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1657350</xdr:colOff>
          <xdr:row>17</xdr:row>
          <xdr:rowOff>666750</xdr:rowOff>
        </xdr:from>
        <xdr:to>
          <xdr:col>3</xdr:col>
          <xdr:colOff>2571750</xdr:colOff>
          <xdr:row>17</xdr:row>
          <xdr:rowOff>1352550</xdr:rowOff>
        </xdr:to>
        <xdr:sp macro="" textlink="">
          <xdr:nvSpPr>
            <xdr:cNvPr id="76803" name="Object 3" hidden="1">
              <a:extLst>
                <a:ext uri="{63B3BB69-23CF-44E3-9099-C40C66FF867C}">
                  <a14:compatExt spid="_x0000_s76803"/>
                </a:ext>
                <a:ext uri="{FF2B5EF4-FFF2-40B4-BE49-F238E27FC236}">
                  <a16:creationId xmlns:a16="http://schemas.microsoft.com/office/drawing/2014/main" id="{00000000-0008-0000-0F00-0000032C01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amo4\AppData\Local\Microsoft\Windows\Temporary%20Internet%20Files\Content.Outlook\1ZAWISZU\TEMPLATE%20Target%20Operating%20Model%20-%20Spine%20Mini%20Service%20com%20v0.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HSCIC\eRS\Futures\APIs\API%20-%20Supplier%20Reqs\CAB_Compliance_Matrix-InHealth_v2.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agat\data\Assurance%20Service\ITK\NICA%20Accreditation\ITK%20Spine%20Mini%20Services\orQuestra\SPI_Spine_Mini_Services_Compliance_Matrix.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ata1lds\users\Users\reda1\AppData\Local\Microsoft\Windows\Temporary%20Internet%20Files\Content.Outlook\VQOIWL4R\Site%20Readiness%20Checklist%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amo4\AppData\Local\Microsoft\Windows\Temporary%20Internet%20Files\Content.Outlook\1ZAWISZU\TEMPLATE%20Target%20Operating%20Model%20-%20Spine%20Mini%20Service%20%20v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SCIC\eRS\Futures\APIs\API%20-%20Supplier%20Reqs\Target%20Operating%20Model%20-%20e-RS%20APIs%20-%20Self-Evaluation%20Checklist%20Master%20v0.1%20Z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mama8\AppData\Local\Microsoft\Windows\Temporary%20Internet%20Files\Content.Outlook\W7D12PYP\PDS%20SMSP%20Access%20ORG%20TEMPLATE%20DRAFT%20v3%20201704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ata1lds\users\Users\mama8\AppData\Local\Microsoft\Windows\Temporary%20Internet%20Files\Content.Outlook\W7D12PYP\PDS%20SMSP%20Access%20ORG%20TEMPLATE%20DRAFT%20v3%20201704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rapy1/AppData/Local/Microsoft/Windows/INetCache/Content.Outlook/TIX5XCDO/file:/sagat/data/Assurance%20Service/ITK/NICA%20Accreditation/Requirements%20Spreadsheets/Supplier%20Certified%20Requirements%20Coverage%20v6.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rapy1\AppData\Local\Microsoft\Windows\INetCache\Content.Outlook\TIX5XCDO\file:\sagat\data\Assurance%20Service\ITK\NICA%20Accreditation\Requirements%20Spreadsheets\Supplier%20Certified%20Requirements%20Coverage%20v6.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agat\data\Assurance%20Service\ITK\NICA%20Accreditation\Requirements%20Spreadsheets\Supplier%20Certified%20Requirements%20Coverage%20v6.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My%20Documents\Open_From_030517\E-RS%20Compliance\InHealth\CAB_Compliance_Matrix-InHealth_v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troduction"/>
      <sheetName val="User Guide"/>
      <sheetName val="Approval Gateways"/>
      <sheetName val="1-Contact Log"/>
      <sheetName val="2a - Client Supplier"/>
      <sheetName val="2b - Provider Supplier"/>
      <sheetName val="3 - End User Organisation "/>
      <sheetName val="4 - Topology"/>
      <sheetName val="5 - Accountability"/>
      <sheetName val="6 - Architecture"/>
      <sheetName val="7 - IG and Security"/>
      <sheetName val="8 - Clinical Safety "/>
      <sheetName val="9- Service "/>
      <sheetName val="10a - SMS Generic Client Reqs"/>
      <sheetName val="10b - SMS PDS Client Reqs"/>
      <sheetName val="10c - SMS CP-IS Client Reqs"/>
      <sheetName val="10d - SMS SCR Client Reqs"/>
      <sheetName val="10e - SMS V&amp;M Client Reqs"/>
      <sheetName val="10f - SMS FGM Client Reqs"/>
      <sheetName val="NHS Digital Assessement"/>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4">
          <cell r="B14" t="str">
            <v>Acute Trust</v>
          </cell>
        </row>
        <row r="15">
          <cell r="B15" t="str">
            <v>Ambulance Trust</v>
          </cell>
        </row>
        <row r="16">
          <cell r="B16" t="str">
            <v>Any Qualified Provider - Clinical Services</v>
          </cell>
        </row>
        <row r="17">
          <cell r="B17" t="str">
            <v>Any Qualified Provider - Non Clinical Services</v>
          </cell>
        </row>
        <row r="18">
          <cell r="B18" t="str">
            <v>Clinical Commissioning Group</v>
          </cell>
        </row>
        <row r="19">
          <cell r="B19" t="str">
            <v>Commercial Third Party</v>
          </cell>
        </row>
        <row r="20">
          <cell r="B20" t="str">
            <v>Commissioning Support Unit</v>
          </cell>
        </row>
        <row r="21">
          <cell r="B21" t="str">
            <v>Community Health Provider</v>
          </cell>
        </row>
        <row r="22">
          <cell r="B22" t="str">
            <v>Community Pharmacy/DAC</v>
          </cell>
        </row>
        <row r="23">
          <cell r="B23" t="str">
            <v>Data Service for Commissioners</v>
          </cell>
        </row>
        <row r="24">
          <cell r="B24" t="str">
            <v>Dental Practice</v>
          </cell>
        </row>
        <row r="25">
          <cell r="B25" t="str">
            <v>Eye Care Service</v>
          </cell>
        </row>
        <row r="26">
          <cell r="B26" t="str">
            <v>General Practice</v>
          </cell>
        </row>
        <row r="27">
          <cell r="B27" t="str">
            <v>Hosted Secondary Use Team/Project</v>
          </cell>
        </row>
        <row r="28">
          <cell r="B28" t="str">
            <v>Local Authority</v>
          </cell>
        </row>
        <row r="29">
          <cell r="B29" t="str">
            <v>Mental Health Trust</v>
          </cell>
        </row>
        <row r="30">
          <cell r="B30" t="str">
            <v>NHS Business Partner/ITC/ALB</v>
          </cell>
        </row>
        <row r="31">
          <cell r="B31" t="str">
            <v>NHS Business Services Authority</v>
          </cell>
        </row>
        <row r="32">
          <cell r="B32" t="str">
            <v>NHS Digital</v>
          </cell>
        </row>
        <row r="33">
          <cell r="B33" t="str">
            <v>NHS England</v>
          </cell>
        </row>
        <row r="34">
          <cell r="B34" t="str">
            <v>Prison Health</v>
          </cell>
        </row>
        <row r="35">
          <cell r="B35" t="str">
            <v>Public Health England</v>
          </cell>
        </row>
        <row r="36">
          <cell r="B36" t="str">
            <v>Secondary Use Organisation</v>
          </cell>
        </row>
        <row r="37">
          <cell r="B37" t="str">
            <v>Voluntary Sector Organisation</v>
          </cell>
        </row>
        <row r="53">
          <cell r="B53" t="str">
            <v>NYK</v>
          </cell>
        </row>
        <row r="54">
          <cell r="B54" t="str">
            <v>NHS</v>
          </cell>
        </row>
        <row r="55">
          <cell r="B55" t="str">
            <v>Non-NHS</v>
          </cell>
        </row>
        <row r="56">
          <cell r="B56" t="str">
            <v>Mixed</v>
          </cell>
        </row>
        <row r="66">
          <cell r="B66" t="str">
            <v>NYK</v>
          </cell>
        </row>
        <row r="67">
          <cell r="B67" t="str">
            <v>Spine Full</v>
          </cell>
        </row>
        <row r="68">
          <cell r="B68" t="str">
            <v>Soine Partial</v>
          </cell>
        </row>
        <row r="69">
          <cell r="B69" t="str">
            <v>SMSP</v>
          </cell>
        </row>
        <row r="70">
          <cell r="B70" t="str">
            <v>SCRa</v>
          </cell>
        </row>
        <row r="71">
          <cell r="B71" t="str">
            <v>DBS</v>
          </cell>
        </row>
        <row r="72">
          <cell r="B72" t="str">
            <v>DBS BS</v>
          </cell>
        </row>
        <row r="73">
          <cell r="B73" t="str">
            <v>N/A</v>
          </cell>
        </row>
        <row r="76">
          <cell r="B76" t="str">
            <v>NYK</v>
          </cell>
        </row>
        <row r="77">
          <cell r="B77" t="str">
            <v>Not Complete</v>
          </cell>
        </row>
        <row r="78">
          <cell r="B78" t="str">
            <v xml:space="preserve">Not Satisfactory
</v>
          </cell>
        </row>
        <row r="79">
          <cell r="B79" t="str">
            <v xml:space="preserve">Improvement
</v>
          </cell>
        </row>
        <row r="80">
          <cell r="B80" t="str">
            <v>Satisfactory</v>
          </cell>
        </row>
        <row r="83">
          <cell r="B83" t="str">
            <v>Not Complete</v>
          </cell>
        </row>
        <row r="84">
          <cell r="B84" t="str">
            <v xml:space="preserve">Not Satisfactory
</v>
          </cell>
        </row>
        <row r="85">
          <cell r="B85" t="str">
            <v xml:space="preserve">Improvement
</v>
          </cell>
        </row>
        <row r="86">
          <cell r="B86" t="str">
            <v>Satisfactory</v>
          </cell>
        </row>
        <row r="89">
          <cell r="B89" t="str">
            <v>England / Wales</v>
          </cell>
        </row>
        <row r="90">
          <cell r="B90" t="str">
            <v>UK</v>
          </cell>
        </row>
        <row r="91">
          <cell r="B91" t="str">
            <v>EEA</v>
          </cell>
        </row>
        <row r="92">
          <cell r="B92" t="str">
            <v>Other</v>
          </cell>
        </row>
        <row r="109">
          <cell r="B109" t="str">
            <v>Approved</v>
          </cell>
        </row>
        <row r="110">
          <cell r="B110" t="str">
            <v>Rejected</v>
          </cell>
        </row>
        <row r="113">
          <cell r="B113" t="str">
            <v>The usage and settings statement has been fully approved - no further usage and settings assessment required</v>
          </cell>
        </row>
        <row r="114">
          <cell r="B114" t="str">
            <v>The usage and settings statement has been approved  - a DSFC and DSA must be sought</v>
          </cell>
        </row>
        <row r="115">
          <cell r="B115" t="str">
            <v>The usage and settings statement has been approved  - DSA must be sought</v>
          </cell>
        </row>
        <row r="116">
          <cell r="B116" t="str">
            <v>The usage and settings statement has been provisionally approved  - full approval will be sought through the IGARD process</v>
          </cell>
        </row>
        <row r="117">
          <cell r="B117" t="str">
            <v xml:space="preserve">The usage and settings statement has been rejected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oComplete"/>
      <sheetName val="CAB v3 Compliance Reqts."/>
      <sheetName val="Data"/>
    </sheetNames>
    <sheetDataSet>
      <sheetData sheetId="0"/>
      <sheetData sheetId="1"/>
      <sheetData sheetId="2"/>
      <sheetData sheetId="3">
        <row r="3">
          <cell r="A3" t="str">
            <v>Compliant</v>
          </cell>
        </row>
        <row r="4">
          <cell r="A4" t="str">
            <v>Semi-Compliant</v>
          </cell>
        </row>
        <row r="5">
          <cell r="A5" t="str">
            <v>Non-Compliant</v>
          </cell>
        </row>
        <row r="6">
          <cell r="A6" t="str">
            <v>N/A</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oComplete"/>
      <sheetName val="Data"/>
      <sheetName val="SMSP Compliance Reqts."/>
      <sheetName val="ITK Web Services Infra"/>
      <sheetName val="ITK Application Reqs"/>
    </sheetNames>
    <sheetDataSet>
      <sheetData sheetId="0" refreshError="1"/>
      <sheetData sheetId="1" refreshError="1"/>
      <sheetData sheetId="2">
        <row r="4">
          <cell r="B4" t="str">
            <v>CAB Referrer v1</v>
          </cell>
        </row>
        <row r="5">
          <cell r="B5" t="str">
            <v>CAB Referrer v2.x</v>
          </cell>
        </row>
        <row r="6">
          <cell r="B6" t="str">
            <v>CAB Referrer v3</v>
          </cell>
        </row>
        <row r="7">
          <cell r="B7" t="str">
            <v>CAB Provider v1</v>
          </cell>
        </row>
        <row r="8">
          <cell r="B8" t="str">
            <v>CAB Provider v2.x</v>
          </cell>
        </row>
        <row r="9">
          <cell r="B9" t="str">
            <v>CAB Provider v3</v>
          </cell>
        </row>
        <row r="10">
          <cell r="B10" t="str">
            <v>Child Health Systems v1</v>
          </cell>
        </row>
        <row r="11">
          <cell r="B11" t="str">
            <v>EPS Prescriber v1</v>
          </cell>
        </row>
        <row r="12">
          <cell r="B12" t="str">
            <v>EPS Prescriber v2</v>
          </cell>
        </row>
        <row r="13">
          <cell r="B13" t="str">
            <v>EPS Dispenser v1</v>
          </cell>
        </row>
        <row r="14">
          <cell r="B14" t="str">
            <v>EPS Dispenser v2</v>
          </cell>
        </row>
        <row r="15">
          <cell r="B15" t="str">
            <v>GP Summary v1</v>
          </cell>
        </row>
        <row r="16">
          <cell r="B16" t="str">
            <v>GP2GP v1.1</v>
          </cell>
        </row>
        <row r="17">
          <cell r="B17" t="str">
            <v>GP2GP v2</v>
          </cell>
        </row>
        <row r="18">
          <cell r="B18" t="str">
            <v>GP Systems v1</v>
          </cell>
        </row>
        <row r="19">
          <cell r="B19" t="str">
            <v>Maternity Systems v1</v>
          </cell>
        </row>
        <row r="20">
          <cell r="B20" t="str">
            <v>PACS v1 Level 1</v>
          </cell>
        </row>
        <row r="21">
          <cell r="B21" t="str">
            <v>PACS v1 Level 2</v>
          </cell>
        </row>
        <row r="22">
          <cell r="B22" t="str">
            <v>PSIS Consumer v1</v>
          </cell>
        </row>
        <row r="23">
          <cell r="B23" t="str">
            <v>RIS v1 Level 1</v>
          </cell>
        </row>
        <row r="24">
          <cell r="B24" t="str">
            <v>RIS v1 Level 2</v>
          </cell>
        </row>
        <row r="25">
          <cell r="B25" t="str">
            <v>SCI v1</v>
          </cell>
        </row>
      </sheetData>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Header"/>
      <sheetName val="Approvals"/>
      <sheetName val=" Site Readiness (Manor)Julie"/>
      <sheetName val=" SRC Template"/>
      <sheetName val="Constants"/>
    </sheetNames>
    <sheetDataSet>
      <sheetData sheetId="0"/>
      <sheetData sheetId="1"/>
      <sheetData sheetId="2"/>
      <sheetData sheetId="3"/>
      <sheetData sheetId="4">
        <row r="1">
          <cell r="A1" t="str">
            <v>Pending</v>
          </cell>
          <cell r="C1" t="str">
            <v>Yes</v>
          </cell>
        </row>
        <row r="2">
          <cell r="A2" t="str">
            <v>In Progress</v>
          </cell>
          <cell r="C2" t="str">
            <v>De-Scoped</v>
          </cell>
        </row>
        <row r="3">
          <cell r="A3" t="str">
            <v>Complete</v>
          </cell>
        </row>
        <row r="4">
          <cell r="A4" t="str">
            <v>De Scoped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troduction"/>
      <sheetName val="User Guide"/>
      <sheetName val="Approval Gateways"/>
      <sheetName val="1-Contact Log"/>
      <sheetName val="2 - Client Supplier "/>
      <sheetName val="3 - End User Organisation "/>
      <sheetName val="4 - Topology"/>
      <sheetName val="5 - Architecture"/>
      <sheetName val="6 - IG and Security"/>
      <sheetName val="7 - Clinical Safety "/>
      <sheetName val="8 - Service "/>
      <sheetName val="9a - SMS Generic Client Reqs"/>
      <sheetName val="9b - SMS PDS Client Reqs"/>
      <sheetName val="NHS Digital Assessement"/>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53">
          <cell r="B53" t="str">
            <v>NYK</v>
          </cell>
        </row>
        <row r="54">
          <cell r="B54" t="str">
            <v>NHS</v>
          </cell>
        </row>
        <row r="55">
          <cell r="B55" t="str">
            <v>Non-NHS</v>
          </cell>
        </row>
        <row r="56">
          <cell r="B56" t="str">
            <v>Mixed</v>
          </cell>
        </row>
        <row r="66">
          <cell r="B66" t="str">
            <v>NYK</v>
          </cell>
        </row>
        <row r="67">
          <cell r="B67" t="str">
            <v>Spine Full</v>
          </cell>
        </row>
        <row r="68">
          <cell r="B68" t="str">
            <v>Soine Partial</v>
          </cell>
        </row>
        <row r="69">
          <cell r="B69" t="str">
            <v>SMSP</v>
          </cell>
        </row>
        <row r="70">
          <cell r="B70" t="str">
            <v>SCRa</v>
          </cell>
        </row>
        <row r="71">
          <cell r="B71" t="str">
            <v>DBS</v>
          </cell>
        </row>
        <row r="72">
          <cell r="B72" t="str">
            <v>DBS BS</v>
          </cell>
        </row>
        <row r="73">
          <cell r="B73" t="str">
            <v>N/A</v>
          </cell>
        </row>
        <row r="76">
          <cell r="B76" t="str">
            <v>NYK</v>
          </cell>
        </row>
        <row r="77">
          <cell r="B77" t="str">
            <v>Not Complete</v>
          </cell>
        </row>
        <row r="78">
          <cell r="B78" t="str">
            <v xml:space="preserve">Not Satisfactory
</v>
          </cell>
        </row>
        <row r="79">
          <cell r="B79" t="str">
            <v xml:space="preserve">Improvement
</v>
          </cell>
        </row>
        <row r="80">
          <cell r="B80" t="str">
            <v>Satisfactory</v>
          </cell>
        </row>
        <row r="89">
          <cell r="B89" t="str">
            <v>England / Wales</v>
          </cell>
        </row>
        <row r="90">
          <cell r="B90" t="str">
            <v>UK</v>
          </cell>
        </row>
        <row r="91">
          <cell r="B91" t="str">
            <v>EEA</v>
          </cell>
        </row>
        <row r="92">
          <cell r="B92" t="str">
            <v>Other</v>
          </cell>
        </row>
        <row r="109">
          <cell r="B109" t="str">
            <v>Approved</v>
          </cell>
        </row>
        <row r="110">
          <cell r="B110" t="str">
            <v>Rejected</v>
          </cell>
        </row>
        <row r="113">
          <cell r="B113" t="str">
            <v>The usage and settings statement has been fully approved - no further usage and settings assessment required</v>
          </cell>
        </row>
        <row r="114">
          <cell r="B114" t="str">
            <v>The usage and settings statement has been approved  - a DSFC and DSA must be sought</v>
          </cell>
        </row>
        <row r="115">
          <cell r="B115" t="str">
            <v>The usage and settings statement has been approved  - DSA must be sought</v>
          </cell>
        </row>
        <row r="116">
          <cell r="B116" t="str">
            <v>The usage and settings statement has been provisionally approved  - full approval will be sought through the IGARD process</v>
          </cell>
        </row>
        <row r="117">
          <cell r="B117" t="str">
            <v xml:space="preserve">The usage and settings statement has been rejected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troduction"/>
      <sheetName val="User Guide"/>
      <sheetName val="Approval Gateways"/>
      <sheetName val="1-Contact Log"/>
      <sheetName val="2 - Supplier Information "/>
      <sheetName val="3 - End User Organisation "/>
      <sheetName val="4 - Topology"/>
      <sheetName val="5 - Architecture"/>
      <sheetName val="6 - IG and Security"/>
      <sheetName val="7 - Clinical Safety "/>
      <sheetName val="8 - Service "/>
      <sheetName val="9 - Overarching Reqmts "/>
      <sheetName val="9.1 - Session API Reqmts"/>
      <sheetName val="9.2 Ref Data API Reqmts"/>
      <sheetName val="9.3 CRI API Reqmts"/>
      <sheetName val="10 - Testcases"/>
      <sheetName val="NHS Digital Assessement"/>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ow r="12">
          <cell r="B12" t="str">
            <v>NYA</v>
          </cell>
        </row>
        <row r="13">
          <cell r="B13" t="str">
            <v>ALB</v>
          </cell>
        </row>
        <row r="14">
          <cell r="B14" t="str">
            <v>CCG</v>
          </cell>
        </row>
        <row r="15">
          <cell r="B15" t="str">
            <v>CIC</v>
          </cell>
        </row>
        <row r="16">
          <cell r="B16" t="str">
            <v>CSU</v>
          </cell>
        </row>
        <row r="17">
          <cell r="B17" t="str">
            <v>Govt</v>
          </cell>
        </row>
        <row r="18">
          <cell r="B18" t="str">
            <v>GP</v>
          </cell>
        </row>
        <row r="19">
          <cell r="B19" t="str">
            <v>ISHP</v>
          </cell>
        </row>
        <row r="20">
          <cell r="B20" t="str">
            <v>LA</v>
          </cell>
        </row>
        <row r="21">
          <cell r="B21" t="str">
            <v>NHS Digital</v>
          </cell>
        </row>
        <row r="22">
          <cell r="B22" t="str">
            <v>Service</v>
          </cell>
        </row>
        <row r="23">
          <cell r="B23" t="str">
            <v>Third Sector</v>
          </cell>
        </row>
        <row r="24">
          <cell r="B24" t="str">
            <v>Trust</v>
          </cell>
        </row>
        <row r="39">
          <cell r="B39" t="str">
            <v>NYK</v>
          </cell>
        </row>
        <row r="40">
          <cell r="B40" t="str">
            <v>NHS</v>
          </cell>
        </row>
        <row r="41">
          <cell r="B41" t="str">
            <v>Non-NHS</v>
          </cell>
        </row>
        <row r="42">
          <cell r="B42" t="str">
            <v>Mixed</v>
          </cell>
        </row>
        <row r="52">
          <cell r="B52" t="str">
            <v>NYK</v>
          </cell>
        </row>
        <row r="53">
          <cell r="B53" t="str">
            <v>Spine Full</v>
          </cell>
        </row>
        <row r="54">
          <cell r="B54" t="str">
            <v>Spine Partial</v>
          </cell>
        </row>
        <row r="55">
          <cell r="B55" t="str">
            <v>SMSP</v>
          </cell>
        </row>
        <row r="56">
          <cell r="B56" t="str">
            <v>SCRa</v>
          </cell>
        </row>
        <row r="57">
          <cell r="B57" t="str">
            <v>DBS</v>
          </cell>
        </row>
        <row r="58">
          <cell r="B58" t="str">
            <v>DBS BS</v>
          </cell>
        </row>
        <row r="59">
          <cell r="B59" t="str">
            <v>N/A</v>
          </cell>
        </row>
        <row r="62">
          <cell r="B62" t="str">
            <v>NYK</v>
          </cell>
        </row>
        <row r="63">
          <cell r="B63" t="str">
            <v>Not Complete</v>
          </cell>
        </row>
        <row r="64">
          <cell r="B64" t="str">
            <v xml:space="preserve">Not Satisfactory
</v>
          </cell>
        </row>
        <row r="65">
          <cell r="B65" t="str">
            <v xml:space="preserve">Improvement
</v>
          </cell>
        </row>
        <row r="66">
          <cell r="B66" t="str">
            <v>Satisfactory</v>
          </cell>
        </row>
        <row r="69">
          <cell r="B69" t="str">
            <v>Not Complete</v>
          </cell>
        </row>
        <row r="70">
          <cell r="B70" t="str">
            <v xml:space="preserve">Not Satisfactory
</v>
          </cell>
        </row>
        <row r="71">
          <cell r="B71" t="str">
            <v xml:space="preserve">Improvement
</v>
          </cell>
        </row>
        <row r="72">
          <cell r="B72" t="str">
            <v>Satisfactory</v>
          </cell>
        </row>
        <row r="75">
          <cell r="B75" t="str">
            <v>England / Wales</v>
          </cell>
        </row>
        <row r="76">
          <cell r="B76" t="str">
            <v>UK</v>
          </cell>
        </row>
        <row r="77">
          <cell r="B77" t="str">
            <v>EEA</v>
          </cell>
        </row>
        <row r="78">
          <cell r="B78" t="str">
            <v>Other</v>
          </cell>
        </row>
        <row r="95">
          <cell r="B95" t="str">
            <v>Approved</v>
          </cell>
        </row>
        <row r="96">
          <cell r="B96" t="str">
            <v>Rejected</v>
          </cell>
        </row>
        <row r="99">
          <cell r="B99" t="str">
            <v>The usage and settings statement has been fully approved - no further usage and settings assessment required</v>
          </cell>
        </row>
        <row r="100">
          <cell r="B100" t="str">
            <v>The usage and settings statement has been approved  - a DSFC and DSA must be sought</v>
          </cell>
        </row>
        <row r="101">
          <cell r="B101" t="str">
            <v>The usage and settings statement has been approved  - DSA must be sought</v>
          </cell>
        </row>
        <row r="102">
          <cell r="B102" t="str">
            <v>The usage and settings statement has been provisionally approved  - full approval will be sought through the IGARD process</v>
          </cell>
        </row>
        <row r="103">
          <cell r="B103" t="str">
            <v xml:space="preserve">The usage and settings statement has been rejected  </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Details"/>
      <sheetName val="Assessment"/>
      <sheetName val="Lists"/>
    </sheetNames>
    <sheetDataSet>
      <sheetData sheetId="0">
        <row r="7">
          <cell r="F7" t="str">
            <v>NYA</v>
          </cell>
        </row>
      </sheetData>
      <sheetData sheetId="1"/>
      <sheetData sheetId="2">
        <row r="12">
          <cell r="B12" t="str">
            <v>NYA</v>
          </cell>
        </row>
        <row r="13">
          <cell r="B13" t="str">
            <v>ALB</v>
          </cell>
        </row>
        <row r="14">
          <cell r="B14" t="str">
            <v>CCG</v>
          </cell>
        </row>
        <row r="15">
          <cell r="B15" t="str">
            <v>CIC</v>
          </cell>
        </row>
        <row r="16">
          <cell r="B16" t="str">
            <v>CSU</v>
          </cell>
        </row>
        <row r="17">
          <cell r="B17" t="str">
            <v>Govt</v>
          </cell>
        </row>
        <row r="18">
          <cell r="B18" t="str">
            <v>GP</v>
          </cell>
        </row>
        <row r="19">
          <cell r="B19" t="str">
            <v>ISHP</v>
          </cell>
        </row>
        <row r="20">
          <cell r="B20" t="str">
            <v>LA</v>
          </cell>
        </row>
        <row r="21">
          <cell r="B21" t="str">
            <v>NHS Digital</v>
          </cell>
        </row>
        <row r="22">
          <cell r="B22" t="str">
            <v>Service</v>
          </cell>
        </row>
        <row r="23">
          <cell r="B23" t="str">
            <v>Third Sector</v>
          </cell>
        </row>
        <row r="24">
          <cell r="B24" t="str">
            <v>Trust</v>
          </cell>
        </row>
        <row r="39">
          <cell r="B39" t="str">
            <v>NYK</v>
          </cell>
        </row>
        <row r="40">
          <cell r="B40" t="str">
            <v>NHS</v>
          </cell>
        </row>
        <row r="41">
          <cell r="B41" t="str">
            <v>Non-NHS</v>
          </cell>
        </row>
        <row r="42">
          <cell r="B42" t="str">
            <v>Mixed</v>
          </cell>
        </row>
        <row r="52">
          <cell r="B52" t="str">
            <v>NYK</v>
          </cell>
        </row>
        <row r="53">
          <cell r="B53" t="str">
            <v>Spine Full</v>
          </cell>
        </row>
        <row r="54">
          <cell r="B54" t="str">
            <v>Soine Partial</v>
          </cell>
        </row>
        <row r="55">
          <cell r="B55" t="str">
            <v>SMSP</v>
          </cell>
        </row>
        <row r="56">
          <cell r="B56" t="str">
            <v>SCRa</v>
          </cell>
        </row>
        <row r="57">
          <cell r="B57" t="str">
            <v>DBS</v>
          </cell>
        </row>
        <row r="58">
          <cell r="B58" t="str">
            <v>DBS BS</v>
          </cell>
        </row>
        <row r="59">
          <cell r="B59" t="str">
            <v>N/A</v>
          </cell>
        </row>
        <row r="62">
          <cell r="B62" t="str">
            <v>NYK</v>
          </cell>
        </row>
        <row r="63">
          <cell r="B63" t="str">
            <v>Not Complete</v>
          </cell>
        </row>
        <row r="64">
          <cell r="B64" t="str">
            <v xml:space="preserve">Not Satisfactory
</v>
          </cell>
        </row>
        <row r="65">
          <cell r="B65" t="str">
            <v xml:space="preserve">Improvement
</v>
          </cell>
        </row>
        <row r="66">
          <cell r="B66" t="str">
            <v>Satisfactory</v>
          </cell>
        </row>
        <row r="69">
          <cell r="B69" t="str">
            <v>Not Complete</v>
          </cell>
        </row>
        <row r="70">
          <cell r="B70" t="str">
            <v xml:space="preserve">Not Satisfactory
</v>
          </cell>
        </row>
        <row r="71">
          <cell r="B71" t="str">
            <v xml:space="preserve">Improvement
</v>
          </cell>
        </row>
        <row r="72">
          <cell r="B72" t="str">
            <v>Satisfactory</v>
          </cell>
        </row>
        <row r="75">
          <cell r="B75" t="str">
            <v>England</v>
          </cell>
        </row>
        <row r="76">
          <cell r="B76" t="str">
            <v>Wales</v>
          </cell>
        </row>
        <row r="77">
          <cell r="B77" t="str">
            <v>UK</v>
          </cell>
        </row>
        <row r="78">
          <cell r="B78" t="str">
            <v>EEA</v>
          </cell>
        </row>
        <row r="79">
          <cell r="B79" t="str">
            <v>Other</v>
          </cell>
        </row>
        <row r="82">
          <cell r="B82" t="str">
            <v>NYA</v>
          </cell>
        </row>
        <row r="83">
          <cell r="B83" t="str">
            <v>OK</v>
          </cell>
        </row>
        <row r="84">
          <cell r="B84" t="str">
            <v>Not OK</v>
          </cell>
        </row>
        <row r="85">
          <cell r="B85" t="str">
            <v>Queries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Details"/>
      <sheetName val="Assessment"/>
      <sheetName val="Lists"/>
    </sheetNames>
    <sheetDataSet>
      <sheetData sheetId="0"/>
      <sheetData sheetId="1"/>
      <sheetData sheetId="2">
        <row r="82">
          <cell r="B82" t="str">
            <v>NYA</v>
          </cell>
        </row>
        <row r="83">
          <cell r="B83" t="str">
            <v>OK</v>
          </cell>
        </row>
        <row r="84">
          <cell r="B84" t="str">
            <v>Not OK</v>
          </cell>
        </row>
        <row r="85">
          <cell r="B85" t="str">
            <v>Queries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for Use"/>
      <sheetName val="RIA"/>
      <sheetName val="Requirements Summary"/>
      <sheetName val="Requirements Explained"/>
      <sheetName val="Testcases Index"/>
      <sheetName val="Testcases Detailed"/>
      <sheetName val="Lists"/>
    </sheetNames>
    <sheetDataSet>
      <sheetData sheetId="0"/>
      <sheetData sheetId="1"/>
      <sheetData sheetId="2"/>
      <sheetData sheetId="3"/>
      <sheetData sheetId="4"/>
      <sheetData sheetId="5"/>
      <sheetData sheetId="6"/>
      <sheetData sheetId="7">
        <row r="3">
          <cell r="A3" t="str">
            <v>ITK Middleware</v>
          </cell>
          <cell r="E3" t="str">
            <v>Patient Identity Management v1.0</v>
          </cell>
          <cell r="G3" t="str">
            <v>Defect fixes only</v>
          </cell>
          <cell r="I3" t="str">
            <v>Yes</v>
          </cell>
          <cell r="K3" t="str">
            <v>Version: 1.0; Status: RC1</v>
          </cell>
          <cell r="M3">
            <v>3.7</v>
          </cell>
        </row>
        <row r="4">
          <cell r="A4" t="str">
            <v>ITK Client Application</v>
          </cell>
          <cell r="E4" t="str">
            <v>Patient Identity Management Update Master v1.0</v>
          </cell>
          <cell r="G4" t="str">
            <v>New functionality</v>
          </cell>
          <cell r="I4" t="str">
            <v>No</v>
          </cell>
          <cell r="K4" t="str">
            <v>Version: 1.0; Status: RC2</v>
          </cell>
        </row>
        <row r="5">
          <cell r="A5" t="str">
            <v>ITK Host Application</v>
          </cell>
          <cell r="E5" t="str">
            <v>Patient Encounter Management v1.0</v>
          </cell>
          <cell r="G5" t="str">
            <v>Defect fix and New funtionality</v>
          </cell>
          <cell r="K5" t="str">
            <v>Version: 1.0; Status: RC4</v>
          </cell>
        </row>
        <row r="6">
          <cell r="A6" t="str">
            <v>ITK Host &amp; Client Application</v>
          </cell>
          <cell r="E6" t="str">
            <v>Patient Encounter Management Update Master v1.0</v>
          </cell>
          <cell r="K6" t="str">
            <v>Version: 2.0; Status: RC1</v>
          </cell>
        </row>
        <row r="7">
          <cell r="A7" t="str">
            <v>ITK Spine Mini Services Provider</v>
          </cell>
          <cell r="E7" t="str">
            <v>In/Outpatient Encounter Management v1.0</v>
          </cell>
          <cell r="K7" t="str">
            <v>Version: 2.0; Status: RC2</v>
          </cell>
        </row>
        <row r="8">
          <cell r="E8" t="str">
            <v>In/Outpatient Encounter Management Update Master v1.0</v>
          </cell>
          <cell r="K8" t="str">
            <v>Version: 4.0; Status: Draft A</v>
          </cell>
        </row>
        <row r="9">
          <cell r="E9" t="str">
            <v>Advanced Encounter Management v1.0</v>
          </cell>
          <cell r="K9" t="str">
            <v>Version: 4.0; Status: RC2</v>
          </cell>
        </row>
        <row r="10">
          <cell r="E10" t="str">
            <v>Pending Encounter Management v1.0</v>
          </cell>
        </row>
        <row r="11">
          <cell r="E11" t="str">
            <v>Query Patient v1.0</v>
          </cell>
        </row>
        <row r="12">
          <cell r="E12" t="str">
            <v>Correspondence - Basic Document Transmission v1.0</v>
          </cell>
        </row>
        <row r="13">
          <cell r="E13" t="str">
            <v>Correspondence - Non Coded CDA v1.0</v>
          </cell>
        </row>
        <row r="14">
          <cell r="E14" t="str">
            <v>Correspondence - Ambulance v1.0</v>
          </cell>
        </row>
        <row r="15">
          <cell r="E15" t="str">
            <v>Correspondence - Discharge v1.0</v>
          </cell>
        </row>
        <row r="16">
          <cell r="E16" t="str">
            <v>Correspondence - Emergency Department v1.0</v>
          </cell>
        </row>
        <row r="17">
          <cell r="E17" t="str">
            <v>Correspondence - Out of Hours v1.0</v>
          </cell>
        </row>
        <row r="18">
          <cell r="E18" t="str">
            <v>Correspondence - Outpatient v1.0</v>
          </cell>
        </row>
        <row r="19">
          <cell r="E19" t="str">
            <v>PDS Services v1.0</v>
          </cell>
        </row>
        <row r="20">
          <cell r="E20" t="str">
            <v>Urgent Care v1.0 - Out of Hours / Walk In Centre F v1.0</v>
          </cell>
        </row>
        <row r="21">
          <cell r="E21" t="str">
            <v>Urgent Care v1.0 - A&amp;E Feed v1.0</v>
          </cell>
        </row>
        <row r="22">
          <cell r="E22" t="str">
            <v>HSCI - Care &amp; Support Planning Assessments v1.0</v>
          </cell>
        </row>
        <row r="23">
          <cell r="E23" t="str">
            <v>HSCI - Discharge Notifications to Social Care v1.0</v>
          </cell>
        </row>
        <row r="24">
          <cell r="E24" t="str">
            <v>HSCI - NHS Continuing Healthcare v1.0</v>
          </cell>
        </row>
        <row r="25">
          <cell r="E25" t="str">
            <v>Telehealth v1.0</v>
          </cell>
        </row>
        <row r="26">
          <cell r="E26" t="str">
            <v>Child Screening v1.0</v>
          </cell>
        </row>
        <row r="27">
          <cell r="E27" t="str">
            <v>NHS 111 v1.0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for Use"/>
      <sheetName val="RIA"/>
      <sheetName val="Requirements Summary"/>
      <sheetName val="Requirements Explained"/>
      <sheetName val="Testcases Index"/>
      <sheetName val="Testcases Detailed"/>
      <sheetName val="Lists"/>
    </sheetNames>
    <sheetDataSet>
      <sheetData sheetId="0"/>
      <sheetData sheetId="1"/>
      <sheetData sheetId="2"/>
      <sheetData sheetId="3"/>
      <sheetData sheetId="4"/>
      <sheetData sheetId="5"/>
      <sheetData sheetId="6"/>
      <sheetData sheetId="7">
        <row r="3">
          <cell r="A3" t="str">
            <v>ITK Middleware</v>
          </cell>
          <cell r="E3" t="str">
            <v>Patient Identity Management v1.0</v>
          </cell>
          <cell r="G3" t="str">
            <v>Defect fixes only</v>
          </cell>
          <cell r="I3" t="str">
            <v>Yes</v>
          </cell>
          <cell r="K3" t="str">
            <v>Version: 1.0; Status: RC1</v>
          </cell>
          <cell r="M3">
            <v>3.7</v>
          </cell>
        </row>
        <row r="4">
          <cell r="A4" t="str">
            <v>ITK Client Application</v>
          </cell>
          <cell r="E4" t="str">
            <v>Patient Identity Management Update Master v1.0</v>
          </cell>
          <cell r="G4" t="str">
            <v>New functionality</v>
          </cell>
          <cell r="I4" t="str">
            <v>No</v>
          </cell>
          <cell r="K4" t="str">
            <v>Version: 1.0; Status: RC2</v>
          </cell>
        </row>
        <row r="5">
          <cell r="A5" t="str">
            <v>ITK Host Application</v>
          </cell>
          <cell r="E5" t="str">
            <v>Patient Encounter Management v1.0</v>
          </cell>
          <cell r="G5" t="str">
            <v>Defect fix and New funtionality</v>
          </cell>
          <cell r="K5" t="str">
            <v>Version: 1.0; Status: RC4</v>
          </cell>
        </row>
        <row r="6">
          <cell r="A6" t="str">
            <v>ITK Host &amp; Client Application</v>
          </cell>
          <cell r="E6" t="str">
            <v>Patient Encounter Management Update Master v1.0</v>
          </cell>
          <cell r="K6" t="str">
            <v>Version: 2.0; Status: RC1</v>
          </cell>
        </row>
        <row r="7">
          <cell r="A7" t="str">
            <v>ITK Spine Mini Services Provider</v>
          </cell>
          <cell r="E7" t="str">
            <v>In/Outpatient Encounter Management v1.0</v>
          </cell>
          <cell r="K7" t="str">
            <v>Version: 2.0; Status: RC2</v>
          </cell>
        </row>
        <row r="8">
          <cell r="E8" t="str">
            <v>In/Outpatient Encounter Management Update Master v1.0</v>
          </cell>
          <cell r="K8" t="str">
            <v>Version: 4.0; Status: Draft A</v>
          </cell>
        </row>
        <row r="9">
          <cell r="E9" t="str">
            <v>Advanced Encounter Management v1.0</v>
          </cell>
          <cell r="K9" t="str">
            <v>Version: 4.0; Status: RC2</v>
          </cell>
        </row>
        <row r="10">
          <cell r="E10" t="str">
            <v>Pending Encounter Management v1.0</v>
          </cell>
        </row>
        <row r="11">
          <cell r="E11" t="str">
            <v>Query Patient v1.0</v>
          </cell>
        </row>
        <row r="12">
          <cell r="E12" t="str">
            <v>Correspondence - Basic Document Transmission v1.0</v>
          </cell>
        </row>
        <row r="13">
          <cell r="E13" t="str">
            <v>Correspondence - Non Coded CDA v1.0</v>
          </cell>
        </row>
        <row r="14">
          <cell r="E14" t="str">
            <v>Correspondence - Ambulance v1.0</v>
          </cell>
        </row>
        <row r="15">
          <cell r="E15" t="str">
            <v>Correspondence - Discharge v1.0</v>
          </cell>
        </row>
        <row r="16">
          <cell r="E16" t="str">
            <v>Correspondence - Emergency Department v1.0</v>
          </cell>
        </row>
        <row r="17">
          <cell r="E17" t="str">
            <v>Correspondence - Out of Hours v1.0</v>
          </cell>
        </row>
        <row r="18">
          <cell r="E18" t="str">
            <v>Correspondence - Outpatient v1.0</v>
          </cell>
        </row>
        <row r="19">
          <cell r="E19" t="str">
            <v>PDS Services v1.0</v>
          </cell>
        </row>
        <row r="20">
          <cell r="E20" t="str">
            <v>Urgent Care v1.0 - Out of Hours / Walk In Centre F v1.0</v>
          </cell>
        </row>
        <row r="21">
          <cell r="E21" t="str">
            <v>Urgent Care v1.0 - A&amp;E Feed v1.0</v>
          </cell>
        </row>
        <row r="22">
          <cell r="E22" t="str">
            <v>HSCI - Care &amp; Support Planning Assessments v1.0</v>
          </cell>
        </row>
        <row r="23">
          <cell r="E23" t="str">
            <v>HSCI - Discharge Notifications to Social Care v1.0</v>
          </cell>
        </row>
        <row r="24">
          <cell r="E24" t="str">
            <v>HSCI - NHS Continuing Healthcare v1.0</v>
          </cell>
        </row>
        <row r="25">
          <cell r="E25" t="str">
            <v>Telehealth v1.0</v>
          </cell>
        </row>
        <row r="26">
          <cell r="E26" t="str">
            <v>Child Screening v1.0</v>
          </cell>
        </row>
        <row r="27">
          <cell r="E27" t="str">
            <v>NHS 111 v1.0</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for Use"/>
      <sheetName val="RIA"/>
      <sheetName val="Requirements Summary"/>
      <sheetName val="Requirements Explained"/>
      <sheetName val="Testcases Index"/>
      <sheetName val="Testcases Detailed"/>
      <sheetName val="Lists"/>
    </sheetNames>
    <sheetDataSet>
      <sheetData sheetId="0"/>
      <sheetData sheetId="1"/>
      <sheetData sheetId="2"/>
      <sheetData sheetId="3"/>
      <sheetData sheetId="4"/>
      <sheetData sheetId="5"/>
      <sheetData sheetId="6"/>
      <sheetData sheetId="7">
        <row r="3">
          <cell r="A3" t="str">
            <v>ITK Middleware</v>
          </cell>
          <cell r="E3" t="str">
            <v>Patient Identity Management v1.0</v>
          </cell>
          <cell r="G3" t="str">
            <v>Defect fixes only</v>
          </cell>
          <cell r="I3" t="str">
            <v>Yes</v>
          </cell>
          <cell r="K3" t="str">
            <v>Version: 1.0; Status: RC1</v>
          </cell>
          <cell r="M3">
            <v>3.7</v>
          </cell>
        </row>
        <row r="4">
          <cell r="A4" t="str">
            <v>ITK Client Application</v>
          </cell>
          <cell r="E4" t="str">
            <v>Patient Identity Management Update Master v1.0</v>
          </cell>
          <cell r="G4" t="str">
            <v>New functionality</v>
          </cell>
          <cell r="I4" t="str">
            <v>No</v>
          </cell>
          <cell r="K4" t="str">
            <v>Version: 1.0; Status: RC2</v>
          </cell>
        </row>
        <row r="5">
          <cell r="A5" t="str">
            <v>ITK Host Application</v>
          </cell>
          <cell r="E5" t="str">
            <v>Patient Encounter Management v1.0</v>
          </cell>
          <cell r="G5" t="str">
            <v>Defect fix and New funtionality</v>
          </cell>
          <cell r="K5" t="str">
            <v>Version: 1.0; Status: RC4</v>
          </cell>
        </row>
        <row r="6">
          <cell r="A6" t="str">
            <v>ITK Host &amp; Client Application</v>
          </cell>
          <cell r="E6" t="str">
            <v>Patient Encounter Management Update Master v1.0</v>
          </cell>
          <cell r="K6" t="str">
            <v>Version: 2.0; Status: RC1</v>
          </cell>
        </row>
        <row r="7">
          <cell r="A7" t="str">
            <v>ITK Spine Mini Services Provider</v>
          </cell>
          <cell r="E7" t="str">
            <v>In/Outpatient Encounter Management v1.0</v>
          </cell>
          <cell r="K7" t="str">
            <v>Version: 2.0; Status: RC2</v>
          </cell>
        </row>
        <row r="8">
          <cell r="E8" t="str">
            <v>In/Outpatient Encounter Management Update Master v1.0</v>
          </cell>
          <cell r="K8" t="str">
            <v>Version: 4.0; Status: Draft A</v>
          </cell>
        </row>
        <row r="9">
          <cell r="E9" t="str">
            <v>Advanced Encounter Management v1.0</v>
          </cell>
          <cell r="K9" t="str">
            <v>Version: 4.0; Status: RC2</v>
          </cell>
        </row>
        <row r="10">
          <cell r="E10" t="str">
            <v>Pending Encounter Management v1.0</v>
          </cell>
        </row>
        <row r="11">
          <cell r="E11" t="str">
            <v>Query Patient v1.0</v>
          </cell>
        </row>
        <row r="12">
          <cell r="E12" t="str">
            <v>Correspondence - Basic Document Transmission v1.0</v>
          </cell>
        </row>
        <row r="13">
          <cell r="E13" t="str">
            <v>Correspondence - Non Coded CDA v1.0</v>
          </cell>
        </row>
        <row r="14">
          <cell r="E14" t="str">
            <v>Correspondence - Ambulance v1.0</v>
          </cell>
        </row>
        <row r="15">
          <cell r="E15" t="str">
            <v>Correspondence - Discharge v1.0</v>
          </cell>
        </row>
        <row r="16">
          <cell r="E16" t="str">
            <v>Correspondence - Emergency Department v1.0</v>
          </cell>
        </row>
        <row r="17">
          <cell r="E17" t="str">
            <v>Correspondence - Out of Hours v1.0</v>
          </cell>
        </row>
        <row r="18">
          <cell r="E18" t="str">
            <v>Correspondence - Outpatient v1.0</v>
          </cell>
        </row>
        <row r="19">
          <cell r="E19" t="str">
            <v>PDS Services v1.0</v>
          </cell>
        </row>
        <row r="20">
          <cell r="E20" t="str">
            <v>Urgent Care v1.0 - Out of Hours / Walk In Centre F v1.0</v>
          </cell>
        </row>
        <row r="21">
          <cell r="E21" t="str">
            <v>Urgent Care v1.0 - A&amp;E Feed v1.0</v>
          </cell>
        </row>
        <row r="22">
          <cell r="E22" t="str">
            <v>HSCI - Care &amp; Support Planning Assessments v1.0</v>
          </cell>
        </row>
        <row r="23">
          <cell r="E23" t="str">
            <v>HSCI - Discharge Notifications to Social Care v1.0</v>
          </cell>
        </row>
        <row r="24">
          <cell r="E24" t="str">
            <v>HSCI - NHS Continuing Healthcare v1.0</v>
          </cell>
        </row>
        <row r="25">
          <cell r="E25" t="str">
            <v>Telehealth v1.0</v>
          </cell>
        </row>
        <row r="26">
          <cell r="E26" t="str">
            <v>Child Screening v1.0</v>
          </cell>
        </row>
        <row r="27">
          <cell r="E27" t="str">
            <v>NHS 111 v1.0</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oComplete"/>
      <sheetName val="CAB v3 Compliance Reqts."/>
      <sheetName val="Data"/>
    </sheetNames>
    <sheetDataSet>
      <sheetData sheetId="0" refreshError="1"/>
      <sheetData sheetId="1" refreshError="1"/>
      <sheetData sheetId="2" refreshError="1"/>
      <sheetData sheetId="3">
        <row r="3">
          <cell r="A3" t="str">
            <v>Compliant</v>
          </cell>
        </row>
        <row r="4">
          <cell r="A4" t="str">
            <v>Semi-Compliant</v>
          </cell>
        </row>
        <row r="5">
          <cell r="A5" t="str">
            <v>Non-Compliant</v>
          </cell>
        </row>
        <row r="6">
          <cell r="A6"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11.bin"/><Relationship Id="rId5" Type="http://schemas.openxmlformats.org/officeDocument/2006/relationships/image" Target="../media/image3.emf"/><Relationship Id="rId4" Type="http://schemas.openxmlformats.org/officeDocument/2006/relationships/package" Target="../embeddings/Microsoft_Excel_Worksheet.xlsx"/></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14.bin"/><Relationship Id="rId5" Type="http://schemas.openxmlformats.org/officeDocument/2006/relationships/image" Target="../media/image4.emf"/><Relationship Id="rId4" Type="http://schemas.openxmlformats.org/officeDocument/2006/relationships/package" Target="../embeddings/Microsoft_Excel_Worksheet1.xlsx"/></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01"/>
  <sheetViews>
    <sheetView tabSelected="1" zoomScale="80" zoomScaleNormal="80" workbookViewId="0">
      <selection activeCell="M16" sqref="M16"/>
    </sheetView>
  </sheetViews>
  <sheetFormatPr defaultColWidth="9.140625" defaultRowHeight="14.25" x14ac:dyDescent="0.2"/>
  <cols>
    <col min="1" max="1" width="9.140625" style="214"/>
    <col min="2" max="2" width="38.28515625" style="216" customWidth="1"/>
    <col min="3" max="3" width="79.42578125" style="216" customWidth="1"/>
    <col min="4" max="5" width="38.28515625" style="216" customWidth="1"/>
    <col min="6" max="8" width="9.140625" style="214"/>
    <col min="9" max="16384" width="9.140625" style="216"/>
  </cols>
  <sheetData>
    <row r="1" spans="2:5" s="214" customFormat="1" ht="15" thickBot="1" x14ac:dyDescent="0.25"/>
    <row r="2" spans="2:5" ht="51" customHeight="1" x14ac:dyDescent="0.2">
      <c r="B2" s="215" t="s">
        <v>85</v>
      </c>
      <c r="C2" s="451" t="s">
        <v>535</v>
      </c>
      <c r="D2" s="452"/>
      <c r="E2" s="453"/>
    </row>
    <row r="3" spans="2:5" ht="15" x14ac:dyDescent="0.2">
      <c r="B3" s="217" t="s">
        <v>86</v>
      </c>
      <c r="C3" s="454" t="s">
        <v>932</v>
      </c>
      <c r="D3" s="455"/>
      <c r="E3" s="456"/>
    </row>
    <row r="4" spans="2:5" ht="15" x14ac:dyDescent="0.2">
      <c r="B4" s="217" t="s">
        <v>594</v>
      </c>
      <c r="C4" s="457" t="s">
        <v>1105</v>
      </c>
      <c r="D4" s="458"/>
      <c r="E4" s="459"/>
    </row>
    <row r="5" spans="2:5" ht="47.25" customHeight="1" x14ac:dyDescent="0.2">
      <c r="B5" s="218" t="s">
        <v>608</v>
      </c>
      <c r="C5" s="454"/>
      <c r="D5" s="460"/>
      <c r="E5" s="461"/>
    </row>
    <row r="6" spans="2:5" ht="15" x14ac:dyDescent="0.2">
      <c r="B6" s="217" t="s">
        <v>4</v>
      </c>
      <c r="C6" s="464">
        <v>43314</v>
      </c>
      <c r="D6" s="458"/>
      <c r="E6" s="459"/>
    </row>
    <row r="7" spans="2:5" ht="15" x14ac:dyDescent="0.2">
      <c r="B7" s="217" t="s">
        <v>87</v>
      </c>
      <c r="C7" s="465">
        <v>1.4</v>
      </c>
      <c r="D7" s="458"/>
      <c r="E7" s="459"/>
    </row>
    <row r="8" spans="2:5" ht="15" x14ac:dyDescent="0.2">
      <c r="B8" s="217" t="s">
        <v>88</v>
      </c>
      <c r="C8" s="465" t="s">
        <v>471</v>
      </c>
      <c r="D8" s="458"/>
      <c r="E8" s="459"/>
    </row>
    <row r="9" spans="2:5" ht="15.75" thickBot="1" x14ac:dyDescent="0.25">
      <c r="B9" s="219" t="s">
        <v>933</v>
      </c>
      <c r="C9" s="466" t="s">
        <v>925</v>
      </c>
      <c r="D9" s="467"/>
      <c r="E9" s="468"/>
    </row>
    <row r="10" spans="2:5" x14ac:dyDescent="0.2">
      <c r="B10" s="214"/>
      <c r="C10" s="214"/>
      <c r="D10" s="214"/>
      <c r="E10" s="214"/>
    </row>
    <row r="11" spans="2:5" ht="23.25" x14ac:dyDescent="0.2">
      <c r="B11" s="220" t="s">
        <v>89</v>
      </c>
      <c r="C11" s="214"/>
      <c r="D11" s="214"/>
      <c r="E11" s="214"/>
    </row>
    <row r="12" spans="2:5" ht="15" customHeight="1" x14ac:dyDescent="0.2">
      <c r="B12" s="221" t="s">
        <v>604</v>
      </c>
      <c r="C12" s="214"/>
      <c r="D12" s="214"/>
      <c r="E12" s="214"/>
    </row>
    <row r="13" spans="2:5" ht="15" customHeight="1" thickBot="1" x14ac:dyDescent="0.25">
      <c r="B13" s="214"/>
      <c r="C13" s="214"/>
      <c r="D13" s="214"/>
      <c r="E13" s="214"/>
    </row>
    <row r="14" spans="2:5" ht="20.25" customHeight="1" thickBot="1" x14ac:dyDescent="0.25">
      <c r="B14" s="222" t="s">
        <v>87</v>
      </c>
      <c r="C14" s="223" t="s">
        <v>721</v>
      </c>
      <c r="D14" s="223" t="s">
        <v>722</v>
      </c>
      <c r="E14" s="224" t="s">
        <v>720</v>
      </c>
    </row>
    <row r="15" spans="2:5" x14ac:dyDescent="0.2">
      <c r="B15" s="300" t="s">
        <v>926</v>
      </c>
      <c r="C15" s="301" t="s">
        <v>929</v>
      </c>
      <c r="D15" s="307">
        <v>43153</v>
      </c>
      <c r="E15" s="302" t="s">
        <v>927</v>
      </c>
    </row>
    <row r="16" spans="2:5" x14ac:dyDescent="0.2">
      <c r="B16" s="303" t="s">
        <v>977</v>
      </c>
      <c r="C16" s="299" t="s">
        <v>986</v>
      </c>
      <c r="D16" s="306">
        <v>43171</v>
      </c>
      <c r="E16" s="304" t="s">
        <v>927</v>
      </c>
    </row>
    <row r="17" spans="2:5" x14ac:dyDescent="0.2">
      <c r="B17" s="303" t="s">
        <v>1091</v>
      </c>
      <c r="C17" s="299" t="s">
        <v>1092</v>
      </c>
      <c r="D17" s="299">
        <v>43175</v>
      </c>
      <c r="E17" s="304" t="s">
        <v>927</v>
      </c>
    </row>
    <row r="18" spans="2:5" ht="28.5" x14ac:dyDescent="0.2">
      <c r="B18" s="303" t="s">
        <v>1099</v>
      </c>
      <c r="C18" s="299" t="s">
        <v>1111</v>
      </c>
      <c r="D18" s="299">
        <v>43300</v>
      </c>
      <c r="E18" s="304" t="s">
        <v>1100</v>
      </c>
    </row>
    <row r="19" spans="2:5" x14ac:dyDescent="0.2">
      <c r="B19" s="303" t="s">
        <v>1106</v>
      </c>
      <c r="C19" s="299" t="s">
        <v>986</v>
      </c>
      <c r="D19" s="299">
        <v>43313</v>
      </c>
      <c r="E19" s="304" t="s">
        <v>1100</v>
      </c>
    </row>
    <row r="20" spans="2:5" x14ac:dyDescent="0.2">
      <c r="B20" s="303"/>
      <c r="C20" s="299"/>
      <c r="D20" s="299"/>
      <c r="E20" s="304"/>
    </row>
    <row r="21" spans="2:5" x14ac:dyDescent="0.2">
      <c r="B21" s="303"/>
      <c r="C21" s="299"/>
      <c r="D21" s="299"/>
      <c r="E21" s="304"/>
    </row>
    <row r="22" spans="2:5" ht="15" thickBot="1" x14ac:dyDescent="0.25">
      <c r="B22" s="368"/>
      <c r="C22" s="296"/>
      <c r="D22" s="297"/>
      <c r="E22" s="298"/>
    </row>
    <row r="23" spans="2:5" s="214" customFormat="1" x14ac:dyDescent="0.2"/>
    <row r="24" spans="2:5" s="214" customFormat="1" ht="23.25" x14ac:dyDescent="0.2">
      <c r="B24" s="220" t="s">
        <v>601</v>
      </c>
    </row>
    <row r="25" spans="2:5" s="214" customFormat="1" x14ac:dyDescent="0.2">
      <c r="B25" s="221" t="s">
        <v>602</v>
      </c>
    </row>
    <row r="26" spans="2:5" s="214" customFormat="1" ht="15" thickBot="1" x14ac:dyDescent="0.25"/>
    <row r="27" spans="2:5" ht="20.25" customHeight="1" thickBot="1" x14ac:dyDescent="0.25">
      <c r="B27" s="225" t="s">
        <v>605</v>
      </c>
      <c r="C27" s="226" t="s">
        <v>85</v>
      </c>
      <c r="D27" s="469" t="s">
        <v>197</v>
      </c>
      <c r="E27" s="470"/>
    </row>
    <row r="28" spans="2:5" x14ac:dyDescent="0.2">
      <c r="B28" s="375" t="s">
        <v>595</v>
      </c>
      <c r="C28" s="376" t="s">
        <v>554</v>
      </c>
      <c r="D28" s="471" t="s">
        <v>747</v>
      </c>
      <c r="E28" s="472"/>
    </row>
    <row r="29" spans="2:5" x14ac:dyDescent="0.2">
      <c r="B29" s="369" t="s">
        <v>596</v>
      </c>
      <c r="C29" s="370" t="s">
        <v>568</v>
      </c>
      <c r="D29" s="462" t="s">
        <v>563</v>
      </c>
      <c r="E29" s="463"/>
    </row>
    <row r="30" spans="2:5" ht="29.45" customHeight="1" x14ac:dyDescent="0.2">
      <c r="B30" s="371" t="s">
        <v>597</v>
      </c>
      <c r="C30" s="372" t="s">
        <v>566</v>
      </c>
      <c r="D30" s="447" t="s">
        <v>567</v>
      </c>
      <c r="E30" s="448"/>
    </row>
    <row r="31" spans="2:5" x14ac:dyDescent="0.2">
      <c r="B31" s="371" t="s">
        <v>598</v>
      </c>
      <c r="C31" s="372" t="s">
        <v>573</v>
      </c>
      <c r="D31" s="449" t="s">
        <v>564</v>
      </c>
      <c r="E31" s="450"/>
    </row>
    <row r="32" spans="2:5" x14ac:dyDescent="0.2">
      <c r="B32" s="371" t="s">
        <v>599</v>
      </c>
      <c r="C32" s="372" t="s">
        <v>565</v>
      </c>
      <c r="D32" s="447" t="s">
        <v>564</v>
      </c>
      <c r="E32" s="448"/>
    </row>
    <row r="33" spans="1:8" ht="15" thickBot="1" x14ac:dyDescent="0.25">
      <c r="B33" s="373" t="s">
        <v>726</v>
      </c>
      <c r="C33" s="374" t="s">
        <v>725</v>
      </c>
      <c r="D33" s="445" t="s">
        <v>951</v>
      </c>
      <c r="E33" s="446"/>
    </row>
    <row r="34" spans="1:8" s="214" customFormat="1" x14ac:dyDescent="0.2"/>
    <row r="35" spans="1:8" s="214" customFormat="1" ht="23.25" x14ac:dyDescent="0.2">
      <c r="B35" s="220" t="s">
        <v>156</v>
      </c>
    </row>
    <row r="36" spans="1:8" s="214" customFormat="1" ht="15" x14ac:dyDescent="0.2">
      <c r="B36" s="227" t="s">
        <v>157</v>
      </c>
    </row>
    <row r="37" spans="1:8" s="214" customFormat="1" ht="15" thickBot="1" x14ac:dyDescent="0.25"/>
    <row r="38" spans="1:8" ht="20.25" customHeight="1" thickBot="1" x14ac:dyDescent="0.25">
      <c r="B38" s="228" t="s">
        <v>158</v>
      </c>
      <c r="C38" s="229" t="s">
        <v>159</v>
      </c>
      <c r="D38" s="230" t="s">
        <v>87</v>
      </c>
      <c r="E38" s="229" t="s">
        <v>4</v>
      </c>
    </row>
    <row r="39" spans="1:8" x14ac:dyDescent="0.2">
      <c r="B39" s="231" t="s">
        <v>536</v>
      </c>
      <c r="C39" s="232" t="s">
        <v>537</v>
      </c>
      <c r="D39" s="233" t="s">
        <v>998</v>
      </c>
      <c r="E39" s="234" t="s">
        <v>1097</v>
      </c>
    </row>
    <row r="40" spans="1:8" x14ac:dyDescent="0.2">
      <c r="B40" s="235" t="s">
        <v>538</v>
      </c>
      <c r="C40" s="236" t="s">
        <v>539</v>
      </c>
      <c r="D40" s="237"/>
      <c r="E40" s="238"/>
    </row>
    <row r="41" spans="1:8" x14ac:dyDescent="0.2">
      <c r="B41" s="239" t="s">
        <v>540</v>
      </c>
      <c r="C41" s="236" t="s">
        <v>541</v>
      </c>
      <c r="D41" s="237"/>
      <c r="E41" s="238"/>
    </row>
    <row r="42" spans="1:8" x14ac:dyDescent="0.2">
      <c r="B42" s="239" t="s">
        <v>165</v>
      </c>
      <c r="C42" s="240" t="s">
        <v>600</v>
      </c>
      <c r="D42" s="237" t="s">
        <v>928</v>
      </c>
      <c r="E42" s="238" t="s">
        <v>978</v>
      </c>
    </row>
    <row r="43" spans="1:8" x14ac:dyDescent="0.2">
      <c r="B43" s="239" t="s">
        <v>280</v>
      </c>
      <c r="C43" s="240" t="s">
        <v>163</v>
      </c>
      <c r="D43" s="237"/>
      <c r="E43" s="238"/>
    </row>
    <row r="44" spans="1:8" s="241" customFormat="1" x14ac:dyDescent="0.2">
      <c r="A44" s="214"/>
      <c r="B44" s="239" t="s">
        <v>264</v>
      </c>
      <c r="C44" s="240" t="s">
        <v>265</v>
      </c>
      <c r="D44" s="237"/>
      <c r="E44" s="238"/>
      <c r="F44" s="214"/>
      <c r="G44" s="214"/>
      <c r="H44" s="214"/>
    </row>
    <row r="45" spans="1:8" x14ac:dyDescent="0.2">
      <c r="B45" s="239" t="s">
        <v>546</v>
      </c>
      <c r="C45" s="236" t="s">
        <v>555</v>
      </c>
      <c r="D45" s="237"/>
      <c r="E45" s="238"/>
    </row>
    <row r="46" spans="1:8" x14ac:dyDescent="0.2">
      <c r="B46" s="239" t="s">
        <v>748</v>
      </c>
      <c r="C46" s="236" t="s">
        <v>749</v>
      </c>
      <c r="D46" s="237"/>
      <c r="E46" s="238"/>
    </row>
    <row r="47" spans="1:8" x14ac:dyDescent="0.2">
      <c r="B47" s="239" t="s">
        <v>750</v>
      </c>
      <c r="C47" s="236" t="s">
        <v>749</v>
      </c>
      <c r="D47" s="237"/>
      <c r="E47" s="238"/>
    </row>
    <row r="48" spans="1:8" x14ac:dyDescent="0.2">
      <c r="B48" s="242" t="s">
        <v>751</v>
      </c>
      <c r="C48" s="243" t="s">
        <v>556</v>
      </c>
      <c r="D48" s="237"/>
      <c r="E48" s="238"/>
    </row>
    <row r="49" spans="2:5" x14ac:dyDescent="0.2">
      <c r="B49" s="242" t="s">
        <v>130</v>
      </c>
      <c r="C49" s="243" t="s">
        <v>557</v>
      </c>
      <c r="D49" s="237"/>
      <c r="E49" s="238"/>
    </row>
    <row r="50" spans="2:5" x14ac:dyDescent="0.2">
      <c r="B50" s="242" t="s">
        <v>744</v>
      </c>
      <c r="C50" s="243" t="s">
        <v>557</v>
      </c>
      <c r="D50" s="237"/>
      <c r="E50" s="238"/>
    </row>
    <row r="51" spans="2:5" x14ac:dyDescent="0.2">
      <c r="B51" s="242" t="s">
        <v>745</v>
      </c>
      <c r="C51" s="243" t="s">
        <v>746</v>
      </c>
      <c r="D51" s="237" t="s">
        <v>928</v>
      </c>
      <c r="E51" s="238" t="s">
        <v>979</v>
      </c>
    </row>
    <row r="52" spans="2:5" x14ac:dyDescent="0.2">
      <c r="B52" s="239" t="s">
        <v>162</v>
      </c>
      <c r="C52" s="236" t="s">
        <v>164</v>
      </c>
      <c r="D52" s="237"/>
      <c r="E52" s="238"/>
    </row>
    <row r="53" spans="2:5" x14ac:dyDescent="0.2">
      <c r="B53" s="239" t="s">
        <v>647</v>
      </c>
      <c r="C53" s="236" t="s">
        <v>809</v>
      </c>
      <c r="D53" s="237"/>
      <c r="E53" s="238"/>
    </row>
    <row r="54" spans="2:5" x14ac:dyDescent="0.2">
      <c r="B54" s="242" t="s">
        <v>981</v>
      </c>
      <c r="C54" s="243" t="s">
        <v>982</v>
      </c>
      <c r="D54" s="237" t="s">
        <v>928</v>
      </c>
      <c r="E54" s="238" t="s">
        <v>983</v>
      </c>
    </row>
    <row r="55" spans="2:5" x14ac:dyDescent="0.2">
      <c r="B55" s="239" t="s">
        <v>587</v>
      </c>
      <c r="C55" s="236" t="s">
        <v>164</v>
      </c>
      <c r="D55" s="237"/>
      <c r="E55" s="238"/>
    </row>
    <row r="56" spans="2:5" x14ac:dyDescent="0.2">
      <c r="B56" s="242" t="s">
        <v>544</v>
      </c>
      <c r="C56" s="243" t="s">
        <v>545</v>
      </c>
      <c r="D56" s="237"/>
      <c r="E56" s="238"/>
    </row>
    <row r="57" spans="2:5" x14ac:dyDescent="0.2">
      <c r="B57" s="242" t="s">
        <v>1093</v>
      </c>
      <c r="C57" s="243" t="s">
        <v>746</v>
      </c>
      <c r="D57" s="237" t="s">
        <v>998</v>
      </c>
      <c r="E57" s="238" t="s">
        <v>1094</v>
      </c>
    </row>
    <row r="58" spans="2:5" x14ac:dyDescent="0.2">
      <c r="B58" s="242" t="s">
        <v>645</v>
      </c>
      <c r="C58" s="243" t="s">
        <v>646</v>
      </c>
      <c r="D58" s="237"/>
      <c r="E58" s="238"/>
    </row>
    <row r="59" spans="2:5" x14ac:dyDescent="0.2">
      <c r="B59" s="242" t="s">
        <v>742</v>
      </c>
      <c r="C59" s="243" t="s">
        <v>743</v>
      </c>
      <c r="D59" s="237"/>
      <c r="E59" s="238"/>
    </row>
    <row r="60" spans="2:5" x14ac:dyDescent="0.2">
      <c r="B60" s="242" t="s">
        <v>821</v>
      </c>
      <c r="C60" s="243" t="s">
        <v>820</v>
      </c>
      <c r="D60" s="237"/>
      <c r="E60" s="238"/>
    </row>
    <row r="61" spans="2:5" x14ac:dyDescent="0.2">
      <c r="B61" s="242" t="s">
        <v>980</v>
      </c>
      <c r="C61" s="243" t="s">
        <v>820</v>
      </c>
      <c r="D61" s="237" t="s">
        <v>928</v>
      </c>
      <c r="E61" s="238" t="s">
        <v>979</v>
      </c>
    </row>
    <row r="62" spans="2:5" x14ac:dyDescent="0.2">
      <c r="B62" s="242" t="s">
        <v>808</v>
      </c>
      <c r="C62" s="243" t="s">
        <v>807</v>
      </c>
      <c r="D62" s="237"/>
      <c r="E62" s="238"/>
    </row>
    <row r="63" spans="2:5" x14ac:dyDescent="0.2">
      <c r="B63" s="242" t="s">
        <v>552</v>
      </c>
      <c r="C63" s="243" t="s">
        <v>553</v>
      </c>
      <c r="D63" s="237"/>
      <c r="E63" s="238"/>
    </row>
    <row r="64" spans="2:5" ht="15" thickBot="1" x14ac:dyDescent="0.25">
      <c r="B64" s="244" t="s">
        <v>543</v>
      </c>
      <c r="C64" s="245" t="s">
        <v>648</v>
      </c>
      <c r="D64" s="246"/>
      <c r="E64" s="247"/>
    </row>
    <row r="65" spans="1:8" s="214" customFormat="1" x14ac:dyDescent="0.2"/>
    <row r="66" spans="1:8" s="214" customFormat="1" x14ac:dyDescent="0.2">
      <c r="B66" s="221" t="s">
        <v>603</v>
      </c>
      <c r="C66" s="221"/>
      <c r="D66" s="221"/>
      <c r="E66" s="221"/>
    </row>
    <row r="67" spans="1:8" s="214" customFormat="1" x14ac:dyDescent="0.2">
      <c r="B67" s="221" t="s">
        <v>574</v>
      </c>
      <c r="C67" s="221"/>
      <c r="D67" s="221"/>
      <c r="E67" s="221"/>
    </row>
    <row r="68" spans="1:8" s="214" customFormat="1" x14ac:dyDescent="0.2">
      <c r="B68" s="221"/>
      <c r="C68" s="221"/>
      <c r="D68" s="221"/>
      <c r="E68" s="221"/>
    </row>
    <row r="69" spans="1:8" s="214" customFormat="1" ht="23.25" x14ac:dyDescent="0.2">
      <c r="B69" s="220" t="s">
        <v>160</v>
      </c>
    </row>
    <row r="70" spans="1:8" s="214" customFormat="1" ht="15" x14ac:dyDescent="0.2">
      <c r="B70" s="227" t="s">
        <v>161</v>
      </c>
    </row>
    <row r="71" spans="1:8" s="214" customFormat="1" ht="15.75" thickBot="1" x14ac:dyDescent="0.25">
      <c r="B71" s="227"/>
    </row>
    <row r="72" spans="1:8" ht="20.25" customHeight="1" thickBot="1" x14ac:dyDescent="0.25">
      <c r="B72" s="248" t="s">
        <v>11</v>
      </c>
      <c r="C72" s="249" t="s">
        <v>159</v>
      </c>
      <c r="D72" s="249" t="s">
        <v>87</v>
      </c>
      <c r="E72" s="249" t="s">
        <v>4</v>
      </c>
    </row>
    <row r="73" spans="1:8" x14ac:dyDescent="0.2">
      <c r="B73" s="235" t="s">
        <v>550</v>
      </c>
      <c r="C73" s="236" t="s">
        <v>551</v>
      </c>
      <c r="D73" s="250" t="s">
        <v>998</v>
      </c>
      <c r="E73" s="432">
        <v>43175</v>
      </c>
    </row>
    <row r="74" spans="1:8" s="252" customFormat="1" ht="15" thickBot="1" x14ac:dyDescent="0.25">
      <c r="A74" s="214"/>
      <c r="B74" s="235" t="s">
        <v>548</v>
      </c>
      <c r="C74" s="251" t="s">
        <v>549</v>
      </c>
      <c r="D74" s="254" t="s">
        <v>998</v>
      </c>
      <c r="E74" s="433">
        <v>43170</v>
      </c>
      <c r="F74" s="214"/>
      <c r="G74" s="214"/>
      <c r="H74" s="214"/>
    </row>
    <row r="75" spans="1:8" ht="15" thickBot="1" x14ac:dyDescent="0.25">
      <c r="B75" s="253" t="s">
        <v>542</v>
      </c>
      <c r="C75" s="245" t="s">
        <v>547</v>
      </c>
      <c r="D75" s="254" t="s">
        <v>1107</v>
      </c>
      <c r="E75" s="433">
        <v>43314</v>
      </c>
    </row>
    <row r="76" spans="1:8" s="214" customFormat="1" x14ac:dyDescent="0.2"/>
    <row r="77" spans="1:8" s="214" customFormat="1" x14ac:dyDescent="0.2"/>
    <row r="78" spans="1:8" s="214" customFormat="1" x14ac:dyDescent="0.2"/>
    <row r="79" spans="1:8" s="214" customFormat="1" x14ac:dyDescent="0.2"/>
    <row r="80" spans="1:8" s="214" customFormat="1" x14ac:dyDescent="0.2"/>
    <row r="81" s="214" customFormat="1" x14ac:dyDescent="0.2"/>
    <row r="82" s="214" customFormat="1" x14ac:dyDescent="0.2"/>
    <row r="83" s="214" customFormat="1" x14ac:dyDescent="0.2"/>
    <row r="84" s="214" customFormat="1" x14ac:dyDescent="0.2"/>
    <row r="85" s="214" customFormat="1" x14ac:dyDescent="0.2"/>
    <row r="86" s="214" customFormat="1" x14ac:dyDescent="0.2"/>
    <row r="87" s="214" customFormat="1" x14ac:dyDescent="0.2"/>
    <row r="88" s="214" customFormat="1" x14ac:dyDescent="0.2"/>
    <row r="89" s="214" customFormat="1" x14ac:dyDescent="0.2"/>
    <row r="90" s="214" customFormat="1" x14ac:dyDescent="0.2"/>
    <row r="91" s="214" customFormat="1" x14ac:dyDescent="0.2"/>
    <row r="92" s="214" customFormat="1" x14ac:dyDescent="0.2"/>
    <row r="93" s="214" customFormat="1" x14ac:dyDescent="0.2"/>
    <row r="94" s="214" customFormat="1" x14ac:dyDescent="0.2"/>
    <row r="95" s="214" customFormat="1" x14ac:dyDescent="0.2"/>
    <row r="96" s="214" customFormat="1" x14ac:dyDescent="0.2"/>
    <row r="97" s="214" customFormat="1" x14ac:dyDescent="0.2"/>
    <row r="98" s="214" customFormat="1" x14ac:dyDescent="0.2"/>
    <row r="99" s="214" customFormat="1" x14ac:dyDescent="0.2"/>
    <row r="100" s="214" customFormat="1" x14ac:dyDescent="0.2"/>
    <row r="101" s="214" customFormat="1" x14ac:dyDescent="0.2"/>
  </sheetData>
  <mergeCells count="15">
    <mergeCell ref="D33:E33"/>
    <mergeCell ref="D30:E30"/>
    <mergeCell ref="D31:E31"/>
    <mergeCell ref="D32:E32"/>
    <mergeCell ref="C2:E2"/>
    <mergeCell ref="C3:E3"/>
    <mergeCell ref="C4:E4"/>
    <mergeCell ref="C5:E5"/>
    <mergeCell ref="D29:E29"/>
    <mergeCell ref="C6:E6"/>
    <mergeCell ref="C7:E7"/>
    <mergeCell ref="C9:E9"/>
    <mergeCell ref="D27:E27"/>
    <mergeCell ref="D28:E28"/>
    <mergeCell ref="C8:E8"/>
  </mergeCells>
  <pageMargins left="0.70866141732283472" right="0.70866141732283472" top="0.74803149606299213" bottom="0.74803149606299213" header="0.31496062992125984" footer="0.31496062992125984"/>
  <pageSetup paperSize="8" orientation="landscape" r:id="rId1"/>
  <ignoredErrors>
    <ignoredError sqref="B15"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89"/>
  <sheetViews>
    <sheetView topLeftCell="A14" zoomScale="90" zoomScaleNormal="90" workbookViewId="0">
      <selection activeCell="E24" sqref="E24"/>
    </sheetView>
  </sheetViews>
  <sheetFormatPr defaultColWidth="9.140625" defaultRowHeight="12.75" x14ac:dyDescent="0.2"/>
  <cols>
    <col min="1" max="1" width="1.7109375" style="206" customWidth="1"/>
    <col min="2" max="2" width="20.140625" style="204" customWidth="1"/>
    <col min="3" max="3" width="35.5703125" style="204" customWidth="1"/>
    <col min="4" max="4" width="63.7109375" style="205" customWidth="1"/>
    <col min="5" max="5" width="34.7109375" style="205" customWidth="1"/>
    <col min="6" max="6" width="14.140625" style="335" customWidth="1"/>
    <col min="7" max="7" width="35.42578125" style="335" customWidth="1"/>
    <col min="8" max="8" width="9.7109375" style="336" customWidth="1"/>
    <col min="9" max="256" width="9.140625" style="206"/>
    <col min="257" max="257" width="1.7109375" style="206" customWidth="1"/>
    <col min="258" max="258" width="20.140625" style="206" customWidth="1"/>
    <col min="259" max="259" width="32.42578125" style="206" customWidth="1"/>
    <col min="260" max="260" width="63.7109375" style="206" customWidth="1"/>
    <col min="261" max="261" width="34.7109375" style="206" customWidth="1"/>
    <col min="262" max="262" width="14.140625" style="206" customWidth="1"/>
    <col min="263" max="263" width="35.42578125" style="206" customWidth="1"/>
    <col min="264" max="264" width="9.7109375" style="206" customWidth="1"/>
    <col min="265" max="512" width="9.140625" style="206"/>
    <col min="513" max="513" width="1.7109375" style="206" customWidth="1"/>
    <col min="514" max="514" width="20.140625" style="206" customWidth="1"/>
    <col min="515" max="515" width="32.42578125" style="206" customWidth="1"/>
    <col min="516" max="516" width="63.7109375" style="206" customWidth="1"/>
    <col min="517" max="517" width="34.7109375" style="206" customWidth="1"/>
    <col min="518" max="518" width="14.140625" style="206" customWidth="1"/>
    <col min="519" max="519" width="35.42578125" style="206" customWidth="1"/>
    <col min="520" max="520" width="9.7109375" style="206" customWidth="1"/>
    <col min="521" max="768" width="9.140625" style="206"/>
    <col min="769" max="769" width="1.7109375" style="206" customWidth="1"/>
    <col min="770" max="770" width="20.140625" style="206" customWidth="1"/>
    <col min="771" max="771" width="32.42578125" style="206" customWidth="1"/>
    <col min="772" max="772" width="63.7109375" style="206" customWidth="1"/>
    <col min="773" max="773" width="34.7109375" style="206" customWidth="1"/>
    <col min="774" max="774" width="14.140625" style="206" customWidth="1"/>
    <col min="775" max="775" width="35.42578125" style="206" customWidth="1"/>
    <col min="776" max="776" width="9.7109375" style="206" customWidth="1"/>
    <col min="777" max="1024" width="9.140625" style="206"/>
    <col min="1025" max="1025" width="1.7109375" style="206" customWidth="1"/>
    <col min="1026" max="1026" width="20.140625" style="206" customWidth="1"/>
    <col min="1027" max="1027" width="32.42578125" style="206" customWidth="1"/>
    <col min="1028" max="1028" width="63.7109375" style="206" customWidth="1"/>
    <col min="1029" max="1029" width="34.7109375" style="206" customWidth="1"/>
    <col min="1030" max="1030" width="14.140625" style="206" customWidth="1"/>
    <col min="1031" max="1031" width="35.42578125" style="206" customWidth="1"/>
    <col min="1032" max="1032" width="9.7109375" style="206" customWidth="1"/>
    <col min="1033" max="1280" width="9.140625" style="206"/>
    <col min="1281" max="1281" width="1.7109375" style="206" customWidth="1"/>
    <col min="1282" max="1282" width="20.140625" style="206" customWidth="1"/>
    <col min="1283" max="1283" width="32.42578125" style="206" customWidth="1"/>
    <col min="1284" max="1284" width="63.7109375" style="206" customWidth="1"/>
    <col min="1285" max="1285" width="34.7109375" style="206" customWidth="1"/>
    <col min="1286" max="1286" width="14.140625" style="206" customWidth="1"/>
    <col min="1287" max="1287" width="35.42578125" style="206" customWidth="1"/>
    <col min="1288" max="1288" width="9.7109375" style="206" customWidth="1"/>
    <col min="1289" max="1536" width="9.140625" style="206"/>
    <col min="1537" max="1537" width="1.7109375" style="206" customWidth="1"/>
    <col min="1538" max="1538" width="20.140625" style="206" customWidth="1"/>
    <col min="1539" max="1539" width="32.42578125" style="206" customWidth="1"/>
    <col min="1540" max="1540" width="63.7109375" style="206" customWidth="1"/>
    <col min="1541" max="1541" width="34.7109375" style="206" customWidth="1"/>
    <col min="1542" max="1542" width="14.140625" style="206" customWidth="1"/>
    <col min="1543" max="1543" width="35.42578125" style="206" customWidth="1"/>
    <col min="1544" max="1544" width="9.7109375" style="206" customWidth="1"/>
    <col min="1545" max="1792" width="9.140625" style="206"/>
    <col min="1793" max="1793" width="1.7109375" style="206" customWidth="1"/>
    <col min="1794" max="1794" width="20.140625" style="206" customWidth="1"/>
    <col min="1795" max="1795" width="32.42578125" style="206" customWidth="1"/>
    <col min="1796" max="1796" width="63.7109375" style="206" customWidth="1"/>
    <col min="1797" max="1797" width="34.7109375" style="206" customWidth="1"/>
    <col min="1798" max="1798" width="14.140625" style="206" customWidth="1"/>
    <col min="1799" max="1799" width="35.42578125" style="206" customWidth="1"/>
    <col min="1800" max="1800" width="9.7109375" style="206" customWidth="1"/>
    <col min="1801" max="2048" width="9.140625" style="206"/>
    <col min="2049" max="2049" width="1.7109375" style="206" customWidth="1"/>
    <col min="2050" max="2050" width="20.140625" style="206" customWidth="1"/>
    <col min="2051" max="2051" width="32.42578125" style="206" customWidth="1"/>
    <col min="2052" max="2052" width="63.7109375" style="206" customWidth="1"/>
    <col min="2053" max="2053" width="34.7109375" style="206" customWidth="1"/>
    <col min="2054" max="2054" width="14.140625" style="206" customWidth="1"/>
    <col min="2055" max="2055" width="35.42578125" style="206" customWidth="1"/>
    <col min="2056" max="2056" width="9.7109375" style="206" customWidth="1"/>
    <col min="2057" max="2304" width="9.140625" style="206"/>
    <col min="2305" max="2305" width="1.7109375" style="206" customWidth="1"/>
    <col min="2306" max="2306" width="20.140625" style="206" customWidth="1"/>
    <col min="2307" max="2307" width="32.42578125" style="206" customWidth="1"/>
    <col min="2308" max="2308" width="63.7109375" style="206" customWidth="1"/>
    <col min="2309" max="2309" width="34.7109375" style="206" customWidth="1"/>
    <col min="2310" max="2310" width="14.140625" style="206" customWidth="1"/>
    <col min="2311" max="2311" width="35.42578125" style="206" customWidth="1"/>
    <col min="2312" max="2312" width="9.7109375" style="206" customWidth="1"/>
    <col min="2313" max="2560" width="9.140625" style="206"/>
    <col min="2561" max="2561" width="1.7109375" style="206" customWidth="1"/>
    <col min="2562" max="2562" width="20.140625" style="206" customWidth="1"/>
    <col min="2563" max="2563" width="32.42578125" style="206" customWidth="1"/>
    <col min="2564" max="2564" width="63.7109375" style="206" customWidth="1"/>
    <col min="2565" max="2565" width="34.7109375" style="206" customWidth="1"/>
    <col min="2566" max="2566" width="14.140625" style="206" customWidth="1"/>
    <col min="2567" max="2567" width="35.42578125" style="206" customWidth="1"/>
    <col min="2568" max="2568" width="9.7109375" style="206" customWidth="1"/>
    <col min="2569" max="2816" width="9.140625" style="206"/>
    <col min="2817" max="2817" width="1.7109375" style="206" customWidth="1"/>
    <col min="2818" max="2818" width="20.140625" style="206" customWidth="1"/>
    <col min="2819" max="2819" width="32.42578125" style="206" customWidth="1"/>
    <col min="2820" max="2820" width="63.7109375" style="206" customWidth="1"/>
    <col min="2821" max="2821" width="34.7109375" style="206" customWidth="1"/>
    <col min="2822" max="2822" width="14.140625" style="206" customWidth="1"/>
    <col min="2823" max="2823" width="35.42578125" style="206" customWidth="1"/>
    <col min="2824" max="2824" width="9.7109375" style="206" customWidth="1"/>
    <col min="2825" max="3072" width="9.140625" style="206"/>
    <col min="3073" max="3073" width="1.7109375" style="206" customWidth="1"/>
    <col min="3074" max="3074" width="20.140625" style="206" customWidth="1"/>
    <col min="3075" max="3075" width="32.42578125" style="206" customWidth="1"/>
    <col min="3076" max="3076" width="63.7109375" style="206" customWidth="1"/>
    <col min="3077" max="3077" width="34.7109375" style="206" customWidth="1"/>
    <col min="3078" max="3078" width="14.140625" style="206" customWidth="1"/>
    <col min="3079" max="3079" width="35.42578125" style="206" customWidth="1"/>
    <col min="3080" max="3080" width="9.7109375" style="206" customWidth="1"/>
    <col min="3081" max="3328" width="9.140625" style="206"/>
    <col min="3329" max="3329" width="1.7109375" style="206" customWidth="1"/>
    <col min="3330" max="3330" width="20.140625" style="206" customWidth="1"/>
    <col min="3331" max="3331" width="32.42578125" style="206" customWidth="1"/>
    <col min="3332" max="3332" width="63.7109375" style="206" customWidth="1"/>
    <col min="3333" max="3333" width="34.7109375" style="206" customWidth="1"/>
    <col min="3334" max="3334" width="14.140625" style="206" customWidth="1"/>
    <col min="3335" max="3335" width="35.42578125" style="206" customWidth="1"/>
    <col min="3336" max="3336" width="9.7109375" style="206" customWidth="1"/>
    <col min="3337" max="3584" width="9.140625" style="206"/>
    <col min="3585" max="3585" width="1.7109375" style="206" customWidth="1"/>
    <col min="3586" max="3586" width="20.140625" style="206" customWidth="1"/>
    <col min="3587" max="3587" width="32.42578125" style="206" customWidth="1"/>
    <col min="3588" max="3588" width="63.7109375" style="206" customWidth="1"/>
    <col min="3589" max="3589" width="34.7109375" style="206" customWidth="1"/>
    <col min="3590" max="3590" width="14.140625" style="206" customWidth="1"/>
    <col min="3591" max="3591" width="35.42578125" style="206" customWidth="1"/>
    <col min="3592" max="3592" width="9.7109375" style="206" customWidth="1"/>
    <col min="3593" max="3840" width="9.140625" style="206"/>
    <col min="3841" max="3841" width="1.7109375" style="206" customWidth="1"/>
    <col min="3842" max="3842" width="20.140625" style="206" customWidth="1"/>
    <col min="3843" max="3843" width="32.42578125" style="206" customWidth="1"/>
    <col min="3844" max="3844" width="63.7109375" style="206" customWidth="1"/>
    <col min="3845" max="3845" width="34.7109375" style="206" customWidth="1"/>
    <col min="3846" max="3846" width="14.140625" style="206" customWidth="1"/>
    <col min="3847" max="3847" width="35.42578125" style="206" customWidth="1"/>
    <col min="3848" max="3848" width="9.7109375" style="206" customWidth="1"/>
    <col min="3849" max="4096" width="9.140625" style="206"/>
    <col min="4097" max="4097" width="1.7109375" style="206" customWidth="1"/>
    <col min="4098" max="4098" width="20.140625" style="206" customWidth="1"/>
    <col min="4099" max="4099" width="32.42578125" style="206" customWidth="1"/>
    <col min="4100" max="4100" width="63.7109375" style="206" customWidth="1"/>
    <col min="4101" max="4101" width="34.7109375" style="206" customWidth="1"/>
    <col min="4102" max="4102" width="14.140625" style="206" customWidth="1"/>
    <col min="4103" max="4103" width="35.42578125" style="206" customWidth="1"/>
    <col min="4104" max="4104" width="9.7109375" style="206" customWidth="1"/>
    <col min="4105" max="4352" width="9.140625" style="206"/>
    <col min="4353" max="4353" width="1.7109375" style="206" customWidth="1"/>
    <col min="4354" max="4354" width="20.140625" style="206" customWidth="1"/>
    <col min="4355" max="4355" width="32.42578125" style="206" customWidth="1"/>
    <col min="4356" max="4356" width="63.7109375" style="206" customWidth="1"/>
    <col min="4357" max="4357" width="34.7109375" style="206" customWidth="1"/>
    <col min="4358" max="4358" width="14.140625" style="206" customWidth="1"/>
    <col min="4359" max="4359" width="35.42578125" style="206" customWidth="1"/>
    <col min="4360" max="4360" width="9.7109375" style="206" customWidth="1"/>
    <col min="4361" max="4608" width="9.140625" style="206"/>
    <col min="4609" max="4609" width="1.7109375" style="206" customWidth="1"/>
    <col min="4610" max="4610" width="20.140625" style="206" customWidth="1"/>
    <col min="4611" max="4611" width="32.42578125" style="206" customWidth="1"/>
    <col min="4612" max="4612" width="63.7109375" style="206" customWidth="1"/>
    <col min="4613" max="4613" width="34.7109375" style="206" customWidth="1"/>
    <col min="4614" max="4614" width="14.140625" style="206" customWidth="1"/>
    <col min="4615" max="4615" width="35.42578125" style="206" customWidth="1"/>
    <col min="4616" max="4616" width="9.7109375" style="206" customWidth="1"/>
    <col min="4617" max="4864" width="9.140625" style="206"/>
    <col min="4865" max="4865" width="1.7109375" style="206" customWidth="1"/>
    <col min="4866" max="4866" width="20.140625" style="206" customWidth="1"/>
    <col min="4867" max="4867" width="32.42578125" style="206" customWidth="1"/>
    <col min="4868" max="4868" width="63.7109375" style="206" customWidth="1"/>
    <col min="4869" max="4869" width="34.7109375" style="206" customWidth="1"/>
    <col min="4870" max="4870" width="14.140625" style="206" customWidth="1"/>
    <col min="4871" max="4871" width="35.42578125" style="206" customWidth="1"/>
    <col min="4872" max="4872" width="9.7109375" style="206" customWidth="1"/>
    <col min="4873" max="5120" width="9.140625" style="206"/>
    <col min="5121" max="5121" width="1.7109375" style="206" customWidth="1"/>
    <col min="5122" max="5122" width="20.140625" style="206" customWidth="1"/>
    <col min="5123" max="5123" width="32.42578125" style="206" customWidth="1"/>
    <col min="5124" max="5124" width="63.7109375" style="206" customWidth="1"/>
    <col min="5125" max="5125" width="34.7109375" style="206" customWidth="1"/>
    <col min="5126" max="5126" width="14.140625" style="206" customWidth="1"/>
    <col min="5127" max="5127" width="35.42578125" style="206" customWidth="1"/>
    <col min="5128" max="5128" width="9.7109375" style="206" customWidth="1"/>
    <col min="5129" max="5376" width="9.140625" style="206"/>
    <col min="5377" max="5377" width="1.7109375" style="206" customWidth="1"/>
    <col min="5378" max="5378" width="20.140625" style="206" customWidth="1"/>
    <col min="5379" max="5379" width="32.42578125" style="206" customWidth="1"/>
    <col min="5380" max="5380" width="63.7109375" style="206" customWidth="1"/>
    <col min="5381" max="5381" width="34.7109375" style="206" customWidth="1"/>
    <col min="5382" max="5382" width="14.140625" style="206" customWidth="1"/>
    <col min="5383" max="5383" width="35.42578125" style="206" customWidth="1"/>
    <col min="5384" max="5384" width="9.7109375" style="206" customWidth="1"/>
    <col min="5385" max="5632" width="9.140625" style="206"/>
    <col min="5633" max="5633" width="1.7109375" style="206" customWidth="1"/>
    <col min="5634" max="5634" width="20.140625" style="206" customWidth="1"/>
    <col min="5635" max="5635" width="32.42578125" style="206" customWidth="1"/>
    <col min="5636" max="5636" width="63.7109375" style="206" customWidth="1"/>
    <col min="5637" max="5637" width="34.7109375" style="206" customWidth="1"/>
    <col min="5638" max="5638" width="14.140625" style="206" customWidth="1"/>
    <col min="5639" max="5639" width="35.42578125" style="206" customWidth="1"/>
    <col min="5640" max="5640" width="9.7109375" style="206" customWidth="1"/>
    <col min="5641" max="5888" width="9.140625" style="206"/>
    <col min="5889" max="5889" width="1.7109375" style="206" customWidth="1"/>
    <col min="5890" max="5890" width="20.140625" style="206" customWidth="1"/>
    <col min="5891" max="5891" width="32.42578125" style="206" customWidth="1"/>
    <col min="5892" max="5892" width="63.7109375" style="206" customWidth="1"/>
    <col min="5893" max="5893" width="34.7109375" style="206" customWidth="1"/>
    <col min="5894" max="5894" width="14.140625" style="206" customWidth="1"/>
    <col min="5895" max="5895" width="35.42578125" style="206" customWidth="1"/>
    <col min="5896" max="5896" width="9.7109375" style="206" customWidth="1"/>
    <col min="5897" max="6144" width="9.140625" style="206"/>
    <col min="6145" max="6145" width="1.7109375" style="206" customWidth="1"/>
    <col min="6146" max="6146" width="20.140625" style="206" customWidth="1"/>
    <col min="6147" max="6147" width="32.42578125" style="206" customWidth="1"/>
    <col min="6148" max="6148" width="63.7109375" style="206" customWidth="1"/>
    <col min="6149" max="6149" width="34.7109375" style="206" customWidth="1"/>
    <col min="6150" max="6150" width="14.140625" style="206" customWidth="1"/>
    <col min="6151" max="6151" width="35.42578125" style="206" customWidth="1"/>
    <col min="6152" max="6152" width="9.7109375" style="206" customWidth="1"/>
    <col min="6153" max="6400" width="9.140625" style="206"/>
    <col min="6401" max="6401" width="1.7109375" style="206" customWidth="1"/>
    <col min="6402" max="6402" width="20.140625" style="206" customWidth="1"/>
    <col min="6403" max="6403" width="32.42578125" style="206" customWidth="1"/>
    <col min="6404" max="6404" width="63.7109375" style="206" customWidth="1"/>
    <col min="6405" max="6405" width="34.7109375" style="206" customWidth="1"/>
    <col min="6406" max="6406" width="14.140625" style="206" customWidth="1"/>
    <col min="6407" max="6407" width="35.42578125" style="206" customWidth="1"/>
    <col min="6408" max="6408" width="9.7109375" style="206" customWidth="1"/>
    <col min="6409" max="6656" width="9.140625" style="206"/>
    <col min="6657" max="6657" width="1.7109375" style="206" customWidth="1"/>
    <col min="6658" max="6658" width="20.140625" style="206" customWidth="1"/>
    <col min="6659" max="6659" width="32.42578125" style="206" customWidth="1"/>
    <col min="6660" max="6660" width="63.7109375" style="206" customWidth="1"/>
    <col min="6661" max="6661" width="34.7109375" style="206" customWidth="1"/>
    <col min="6662" max="6662" width="14.140625" style="206" customWidth="1"/>
    <col min="6663" max="6663" width="35.42578125" style="206" customWidth="1"/>
    <col min="6664" max="6664" width="9.7109375" style="206" customWidth="1"/>
    <col min="6665" max="6912" width="9.140625" style="206"/>
    <col min="6913" max="6913" width="1.7109375" style="206" customWidth="1"/>
    <col min="6914" max="6914" width="20.140625" style="206" customWidth="1"/>
    <col min="6915" max="6915" width="32.42578125" style="206" customWidth="1"/>
    <col min="6916" max="6916" width="63.7109375" style="206" customWidth="1"/>
    <col min="6917" max="6917" width="34.7109375" style="206" customWidth="1"/>
    <col min="6918" max="6918" width="14.140625" style="206" customWidth="1"/>
    <col min="6919" max="6919" width="35.42578125" style="206" customWidth="1"/>
    <col min="6920" max="6920" width="9.7109375" style="206" customWidth="1"/>
    <col min="6921" max="7168" width="9.140625" style="206"/>
    <col min="7169" max="7169" width="1.7109375" style="206" customWidth="1"/>
    <col min="7170" max="7170" width="20.140625" style="206" customWidth="1"/>
    <col min="7171" max="7171" width="32.42578125" style="206" customWidth="1"/>
    <col min="7172" max="7172" width="63.7109375" style="206" customWidth="1"/>
    <col min="7173" max="7173" width="34.7109375" style="206" customWidth="1"/>
    <col min="7174" max="7174" width="14.140625" style="206" customWidth="1"/>
    <col min="7175" max="7175" width="35.42578125" style="206" customWidth="1"/>
    <col min="7176" max="7176" width="9.7109375" style="206" customWidth="1"/>
    <col min="7177" max="7424" width="9.140625" style="206"/>
    <col min="7425" max="7425" width="1.7109375" style="206" customWidth="1"/>
    <col min="7426" max="7426" width="20.140625" style="206" customWidth="1"/>
    <col min="7427" max="7427" width="32.42578125" style="206" customWidth="1"/>
    <col min="7428" max="7428" width="63.7109375" style="206" customWidth="1"/>
    <col min="7429" max="7429" width="34.7109375" style="206" customWidth="1"/>
    <col min="7430" max="7430" width="14.140625" style="206" customWidth="1"/>
    <col min="7431" max="7431" width="35.42578125" style="206" customWidth="1"/>
    <col min="7432" max="7432" width="9.7109375" style="206" customWidth="1"/>
    <col min="7433" max="7680" width="9.140625" style="206"/>
    <col min="7681" max="7681" width="1.7109375" style="206" customWidth="1"/>
    <col min="7682" max="7682" width="20.140625" style="206" customWidth="1"/>
    <col min="7683" max="7683" width="32.42578125" style="206" customWidth="1"/>
    <col min="7684" max="7684" width="63.7109375" style="206" customWidth="1"/>
    <col min="7685" max="7685" width="34.7109375" style="206" customWidth="1"/>
    <col min="7686" max="7686" width="14.140625" style="206" customWidth="1"/>
    <col min="7687" max="7687" width="35.42578125" style="206" customWidth="1"/>
    <col min="7688" max="7688" width="9.7109375" style="206" customWidth="1"/>
    <col min="7689" max="7936" width="9.140625" style="206"/>
    <col min="7937" max="7937" width="1.7109375" style="206" customWidth="1"/>
    <col min="7938" max="7938" width="20.140625" style="206" customWidth="1"/>
    <col min="7939" max="7939" width="32.42578125" style="206" customWidth="1"/>
    <col min="7940" max="7940" width="63.7109375" style="206" customWidth="1"/>
    <col min="7941" max="7941" width="34.7109375" style="206" customWidth="1"/>
    <col min="7942" max="7942" width="14.140625" style="206" customWidth="1"/>
    <col min="7943" max="7943" width="35.42578125" style="206" customWidth="1"/>
    <col min="7944" max="7944" width="9.7109375" style="206" customWidth="1"/>
    <col min="7945" max="8192" width="9.140625" style="206"/>
    <col min="8193" max="8193" width="1.7109375" style="206" customWidth="1"/>
    <col min="8194" max="8194" width="20.140625" style="206" customWidth="1"/>
    <col min="8195" max="8195" width="32.42578125" style="206" customWidth="1"/>
    <col min="8196" max="8196" width="63.7109375" style="206" customWidth="1"/>
    <col min="8197" max="8197" width="34.7109375" style="206" customWidth="1"/>
    <col min="8198" max="8198" width="14.140625" style="206" customWidth="1"/>
    <col min="8199" max="8199" width="35.42578125" style="206" customWidth="1"/>
    <col min="8200" max="8200" width="9.7109375" style="206" customWidth="1"/>
    <col min="8201" max="8448" width="9.140625" style="206"/>
    <col min="8449" max="8449" width="1.7109375" style="206" customWidth="1"/>
    <col min="8450" max="8450" width="20.140625" style="206" customWidth="1"/>
    <col min="8451" max="8451" width="32.42578125" style="206" customWidth="1"/>
    <col min="8452" max="8452" width="63.7109375" style="206" customWidth="1"/>
    <col min="8453" max="8453" width="34.7109375" style="206" customWidth="1"/>
    <col min="8454" max="8454" width="14.140625" style="206" customWidth="1"/>
    <col min="8455" max="8455" width="35.42578125" style="206" customWidth="1"/>
    <col min="8456" max="8456" width="9.7109375" style="206" customWidth="1"/>
    <col min="8457" max="8704" width="9.140625" style="206"/>
    <col min="8705" max="8705" width="1.7109375" style="206" customWidth="1"/>
    <col min="8706" max="8706" width="20.140625" style="206" customWidth="1"/>
    <col min="8707" max="8707" width="32.42578125" style="206" customWidth="1"/>
    <col min="8708" max="8708" width="63.7109375" style="206" customWidth="1"/>
    <col min="8709" max="8709" width="34.7109375" style="206" customWidth="1"/>
    <col min="8710" max="8710" width="14.140625" style="206" customWidth="1"/>
    <col min="8711" max="8711" width="35.42578125" style="206" customWidth="1"/>
    <col min="8712" max="8712" width="9.7109375" style="206" customWidth="1"/>
    <col min="8713" max="8960" width="9.140625" style="206"/>
    <col min="8961" max="8961" width="1.7109375" style="206" customWidth="1"/>
    <col min="8962" max="8962" width="20.140625" style="206" customWidth="1"/>
    <col min="8963" max="8963" width="32.42578125" style="206" customWidth="1"/>
    <col min="8964" max="8964" width="63.7109375" style="206" customWidth="1"/>
    <col min="8965" max="8965" width="34.7109375" style="206" customWidth="1"/>
    <col min="8966" max="8966" width="14.140625" style="206" customWidth="1"/>
    <col min="8967" max="8967" width="35.42578125" style="206" customWidth="1"/>
    <col min="8968" max="8968" width="9.7109375" style="206" customWidth="1"/>
    <col min="8969" max="9216" width="9.140625" style="206"/>
    <col min="9217" max="9217" width="1.7109375" style="206" customWidth="1"/>
    <col min="9218" max="9218" width="20.140625" style="206" customWidth="1"/>
    <col min="9219" max="9219" width="32.42578125" style="206" customWidth="1"/>
    <col min="9220" max="9220" width="63.7109375" style="206" customWidth="1"/>
    <col min="9221" max="9221" width="34.7109375" style="206" customWidth="1"/>
    <col min="9222" max="9222" width="14.140625" style="206" customWidth="1"/>
    <col min="9223" max="9223" width="35.42578125" style="206" customWidth="1"/>
    <col min="9224" max="9224" width="9.7109375" style="206" customWidth="1"/>
    <col min="9225" max="9472" width="9.140625" style="206"/>
    <col min="9473" max="9473" width="1.7109375" style="206" customWidth="1"/>
    <col min="9474" max="9474" width="20.140625" style="206" customWidth="1"/>
    <col min="9475" max="9475" width="32.42578125" style="206" customWidth="1"/>
    <col min="9476" max="9476" width="63.7109375" style="206" customWidth="1"/>
    <col min="9477" max="9477" width="34.7109375" style="206" customWidth="1"/>
    <col min="9478" max="9478" width="14.140625" style="206" customWidth="1"/>
    <col min="9479" max="9479" width="35.42578125" style="206" customWidth="1"/>
    <col min="9480" max="9480" width="9.7109375" style="206" customWidth="1"/>
    <col min="9481" max="9728" width="9.140625" style="206"/>
    <col min="9729" max="9729" width="1.7109375" style="206" customWidth="1"/>
    <col min="9730" max="9730" width="20.140625" style="206" customWidth="1"/>
    <col min="9731" max="9731" width="32.42578125" style="206" customWidth="1"/>
    <col min="9732" max="9732" width="63.7109375" style="206" customWidth="1"/>
    <col min="9733" max="9733" width="34.7109375" style="206" customWidth="1"/>
    <col min="9734" max="9734" width="14.140625" style="206" customWidth="1"/>
    <col min="9735" max="9735" width="35.42578125" style="206" customWidth="1"/>
    <col min="9736" max="9736" width="9.7109375" style="206" customWidth="1"/>
    <col min="9737" max="9984" width="9.140625" style="206"/>
    <col min="9985" max="9985" width="1.7109375" style="206" customWidth="1"/>
    <col min="9986" max="9986" width="20.140625" style="206" customWidth="1"/>
    <col min="9987" max="9987" width="32.42578125" style="206" customWidth="1"/>
    <col min="9988" max="9988" width="63.7109375" style="206" customWidth="1"/>
    <col min="9989" max="9989" width="34.7109375" style="206" customWidth="1"/>
    <col min="9990" max="9990" width="14.140625" style="206" customWidth="1"/>
    <col min="9991" max="9991" width="35.42578125" style="206" customWidth="1"/>
    <col min="9992" max="9992" width="9.7109375" style="206" customWidth="1"/>
    <col min="9993" max="10240" width="9.140625" style="206"/>
    <col min="10241" max="10241" width="1.7109375" style="206" customWidth="1"/>
    <col min="10242" max="10242" width="20.140625" style="206" customWidth="1"/>
    <col min="10243" max="10243" width="32.42578125" style="206" customWidth="1"/>
    <col min="10244" max="10244" width="63.7109375" style="206" customWidth="1"/>
    <col min="10245" max="10245" width="34.7109375" style="206" customWidth="1"/>
    <col min="10246" max="10246" width="14.140625" style="206" customWidth="1"/>
    <col min="10247" max="10247" width="35.42578125" style="206" customWidth="1"/>
    <col min="10248" max="10248" width="9.7109375" style="206" customWidth="1"/>
    <col min="10249" max="10496" width="9.140625" style="206"/>
    <col min="10497" max="10497" width="1.7109375" style="206" customWidth="1"/>
    <col min="10498" max="10498" width="20.140625" style="206" customWidth="1"/>
    <col min="10499" max="10499" width="32.42578125" style="206" customWidth="1"/>
    <col min="10500" max="10500" width="63.7109375" style="206" customWidth="1"/>
    <col min="10501" max="10501" width="34.7109375" style="206" customWidth="1"/>
    <col min="10502" max="10502" width="14.140625" style="206" customWidth="1"/>
    <col min="10503" max="10503" width="35.42578125" style="206" customWidth="1"/>
    <col min="10504" max="10504" width="9.7109375" style="206" customWidth="1"/>
    <col min="10505" max="10752" width="9.140625" style="206"/>
    <col min="10753" max="10753" width="1.7109375" style="206" customWidth="1"/>
    <col min="10754" max="10754" width="20.140625" style="206" customWidth="1"/>
    <col min="10755" max="10755" width="32.42578125" style="206" customWidth="1"/>
    <col min="10756" max="10756" width="63.7109375" style="206" customWidth="1"/>
    <col min="10757" max="10757" width="34.7109375" style="206" customWidth="1"/>
    <col min="10758" max="10758" width="14.140625" style="206" customWidth="1"/>
    <col min="10759" max="10759" width="35.42578125" style="206" customWidth="1"/>
    <col min="10760" max="10760" width="9.7109375" style="206" customWidth="1"/>
    <col min="10761" max="11008" width="9.140625" style="206"/>
    <col min="11009" max="11009" width="1.7109375" style="206" customWidth="1"/>
    <col min="11010" max="11010" width="20.140625" style="206" customWidth="1"/>
    <col min="11011" max="11011" width="32.42578125" style="206" customWidth="1"/>
    <col min="11012" max="11012" width="63.7109375" style="206" customWidth="1"/>
    <col min="11013" max="11013" width="34.7109375" style="206" customWidth="1"/>
    <col min="11014" max="11014" width="14.140625" style="206" customWidth="1"/>
    <col min="11015" max="11015" width="35.42578125" style="206" customWidth="1"/>
    <col min="11016" max="11016" width="9.7109375" style="206" customWidth="1"/>
    <col min="11017" max="11264" width="9.140625" style="206"/>
    <col min="11265" max="11265" width="1.7109375" style="206" customWidth="1"/>
    <col min="11266" max="11266" width="20.140625" style="206" customWidth="1"/>
    <col min="11267" max="11267" width="32.42578125" style="206" customWidth="1"/>
    <col min="11268" max="11268" width="63.7109375" style="206" customWidth="1"/>
    <col min="11269" max="11269" width="34.7109375" style="206" customWidth="1"/>
    <col min="11270" max="11270" width="14.140625" style="206" customWidth="1"/>
    <col min="11271" max="11271" width="35.42578125" style="206" customWidth="1"/>
    <col min="11272" max="11272" width="9.7109375" style="206" customWidth="1"/>
    <col min="11273" max="11520" width="9.140625" style="206"/>
    <col min="11521" max="11521" width="1.7109375" style="206" customWidth="1"/>
    <col min="11522" max="11522" width="20.140625" style="206" customWidth="1"/>
    <col min="11523" max="11523" width="32.42578125" style="206" customWidth="1"/>
    <col min="11524" max="11524" width="63.7109375" style="206" customWidth="1"/>
    <col min="11525" max="11525" width="34.7109375" style="206" customWidth="1"/>
    <col min="11526" max="11526" width="14.140625" style="206" customWidth="1"/>
    <col min="11527" max="11527" width="35.42578125" style="206" customWidth="1"/>
    <col min="11528" max="11528" width="9.7109375" style="206" customWidth="1"/>
    <col min="11529" max="11776" width="9.140625" style="206"/>
    <col min="11777" max="11777" width="1.7109375" style="206" customWidth="1"/>
    <col min="11778" max="11778" width="20.140625" style="206" customWidth="1"/>
    <col min="11779" max="11779" width="32.42578125" style="206" customWidth="1"/>
    <col min="11780" max="11780" width="63.7109375" style="206" customWidth="1"/>
    <col min="11781" max="11781" width="34.7109375" style="206" customWidth="1"/>
    <col min="11782" max="11782" width="14.140625" style="206" customWidth="1"/>
    <col min="11783" max="11783" width="35.42578125" style="206" customWidth="1"/>
    <col min="11784" max="11784" width="9.7109375" style="206" customWidth="1"/>
    <col min="11785" max="12032" width="9.140625" style="206"/>
    <col min="12033" max="12033" width="1.7109375" style="206" customWidth="1"/>
    <col min="12034" max="12034" width="20.140625" style="206" customWidth="1"/>
    <col min="12035" max="12035" width="32.42578125" style="206" customWidth="1"/>
    <col min="12036" max="12036" width="63.7109375" style="206" customWidth="1"/>
    <col min="12037" max="12037" width="34.7109375" style="206" customWidth="1"/>
    <col min="12038" max="12038" width="14.140625" style="206" customWidth="1"/>
    <col min="12039" max="12039" width="35.42578125" style="206" customWidth="1"/>
    <col min="12040" max="12040" width="9.7109375" style="206" customWidth="1"/>
    <col min="12041" max="12288" width="9.140625" style="206"/>
    <col min="12289" max="12289" width="1.7109375" style="206" customWidth="1"/>
    <col min="12290" max="12290" width="20.140625" style="206" customWidth="1"/>
    <col min="12291" max="12291" width="32.42578125" style="206" customWidth="1"/>
    <col min="12292" max="12292" width="63.7109375" style="206" customWidth="1"/>
    <col min="12293" max="12293" width="34.7109375" style="206" customWidth="1"/>
    <col min="12294" max="12294" width="14.140625" style="206" customWidth="1"/>
    <col min="12295" max="12295" width="35.42578125" style="206" customWidth="1"/>
    <col min="12296" max="12296" width="9.7109375" style="206" customWidth="1"/>
    <col min="12297" max="12544" width="9.140625" style="206"/>
    <col min="12545" max="12545" width="1.7109375" style="206" customWidth="1"/>
    <col min="12546" max="12546" width="20.140625" style="206" customWidth="1"/>
    <col min="12547" max="12547" width="32.42578125" style="206" customWidth="1"/>
    <col min="12548" max="12548" width="63.7109375" style="206" customWidth="1"/>
    <col min="12549" max="12549" width="34.7109375" style="206" customWidth="1"/>
    <col min="12550" max="12550" width="14.140625" style="206" customWidth="1"/>
    <col min="12551" max="12551" width="35.42578125" style="206" customWidth="1"/>
    <col min="12552" max="12552" width="9.7109375" style="206" customWidth="1"/>
    <col min="12553" max="12800" width="9.140625" style="206"/>
    <col min="12801" max="12801" width="1.7109375" style="206" customWidth="1"/>
    <col min="12802" max="12802" width="20.140625" style="206" customWidth="1"/>
    <col min="12803" max="12803" width="32.42578125" style="206" customWidth="1"/>
    <col min="12804" max="12804" width="63.7109375" style="206" customWidth="1"/>
    <col min="12805" max="12805" width="34.7109375" style="206" customWidth="1"/>
    <col min="12806" max="12806" width="14.140625" style="206" customWidth="1"/>
    <col min="12807" max="12807" width="35.42578125" style="206" customWidth="1"/>
    <col min="12808" max="12808" width="9.7109375" style="206" customWidth="1"/>
    <col min="12809" max="13056" width="9.140625" style="206"/>
    <col min="13057" max="13057" width="1.7109375" style="206" customWidth="1"/>
    <col min="13058" max="13058" width="20.140625" style="206" customWidth="1"/>
    <col min="13059" max="13059" width="32.42578125" style="206" customWidth="1"/>
    <col min="13060" max="13060" width="63.7109375" style="206" customWidth="1"/>
    <col min="13061" max="13061" width="34.7109375" style="206" customWidth="1"/>
    <col min="13062" max="13062" width="14.140625" style="206" customWidth="1"/>
    <col min="13063" max="13063" width="35.42578125" style="206" customWidth="1"/>
    <col min="13064" max="13064" width="9.7109375" style="206" customWidth="1"/>
    <col min="13065" max="13312" width="9.140625" style="206"/>
    <col min="13313" max="13313" width="1.7109375" style="206" customWidth="1"/>
    <col min="13314" max="13314" width="20.140625" style="206" customWidth="1"/>
    <col min="13315" max="13315" width="32.42578125" style="206" customWidth="1"/>
    <col min="13316" max="13316" width="63.7109375" style="206" customWidth="1"/>
    <col min="13317" max="13317" width="34.7109375" style="206" customWidth="1"/>
    <col min="13318" max="13318" width="14.140625" style="206" customWidth="1"/>
    <col min="13319" max="13319" width="35.42578125" style="206" customWidth="1"/>
    <col min="13320" max="13320" width="9.7109375" style="206" customWidth="1"/>
    <col min="13321" max="13568" width="9.140625" style="206"/>
    <col min="13569" max="13569" width="1.7109375" style="206" customWidth="1"/>
    <col min="13570" max="13570" width="20.140625" style="206" customWidth="1"/>
    <col min="13571" max="13571" width="32.42578125" style="206" customWidth="1"/>
    <col min="13572" max="13572" width="63.7109375" style="206" customWidth="1"/>
    <col min="13573" max="13573" width="34.7109375" style="206" customWidth="1"/>
    <col min="13574" max="13574" width="14.140625" style="206" customWidth="1"/>
    <col min="13575" max="13575" width="35.42578125" style="206" customWidth="1"/>
    <col min="13576" max="13576" width="9.7109375" style="206" customWidth="1"/>
    <col min="13577" max="13824" width="9.140625" style="206"/>
    <col min="13825" max="13825" width="1.7109375" style="206" customWidth="1"/>
    <col min="13826" max="13826" width="20.140625" style="206" customWidth="1"/>
    <col min="13827" max="13827" width="32.42578125" style="206" customWidth="1"/>
    <col min="13828" max="13828" width="63.7109375" style="206" customWidth="1"/>
    <col min="13829" max="13829" width="34.7109375" style="206" customWidth="1"/>
    <col min="13830" max="13830" width="14.140625" style="206" customWidth="1"/>
    <col min="13831" max="13831" width="35.42578125" style="206" customWidth="1"/>
    <col min="13832" max="13832" width="9.7109375" style="206" customWidth="1"/>
    <col min="13833" max="14080" width="9.140625" style="206"/>
    <col min="14081" max="14081" width="1.7109375" style="206" customWidth="1"/>
    <col min="14082" max="14082" width="20.140625" style="206" customWidth="1"/>
    <col min="14083" max="14083" width="32.42578125" style="206" customWidth="1"/>
    <col min="14084" max="14084" width="63.7109375" style="206" customWidth="1"/>
    <col min="14085" max="14085" width="34.7109375" style="206" customWidth="1"/>
    <col min="14086" max="14086" width="14.140625" style="206" customWidth="1"/>
    <col min="14087" max="14087" width="35.42578125" style="206" customWidth="1"/>
    <col min="14088" max="14088" width="9.7109375" style="206" customWidth="1"/>
    <col min="14089" max="14336" width="9.140625" style="206"/>
    <col min="14337" max="14337" width="1.7109375" style="206" customWidth="1"/>
    <col min="14338" max="14338" width="20.140625" style="206" customWidth="1"/>
    <col min="14339" max="14339" width="32.42578125" style="206" customWidth="1"/>
    <col min="14340" max="14340" width="63.7109375" style="206" customWidth="1"/>
    <col min="14341" max="14341" width="34.7109375" style="206" customWidth="1"/>
    <col min="14342" max="14342" width="14.140625" style="206" customWidth="1"/>
    <col min="14343" max="14343" width="35.42578125" style="206" customWidth="1"/>
    <col min="14344" max="14344" width="9.7109375" style="206" customWidth="1"/>
    <col min="14345" max="14592" width="9.140625" style="206"/>
    <col min="14593" max="14593" width="1.7109375" style="206" customWidth="1"/>
    <col min="14594" max="14594" width="20.140625" style="206" customWidth="1"/>
    <col min="14595" max="14595" width="32.42578125" style="206" customWidth="1"/>
    <col min="14596" max="14596" width="63.7109375" style="206" customWidth="1"/>
    <col min="14597" max="14597" width="34.7109375" style="206" customWidth="1"/>
    <col min="14598" max="14598" width="14.140625" style="206" customWidth="1"/>
    <col min="14599" max="14599" width="35.42578125" style="206" customWidth="1"/>
    <col min="14600" max="14600" width="9.7109375" style="206" customWidth="1"/>
    <col min="14601" max="14848" width="9.140625" style="206"/>
    <col min="14849" max="14849" width="1.7109375" style="206" customWidth="1"/>
    <col min="14850" max="14850" width="20.140625" style="206" customWidth="1"/>
    <col min="14851" max="14851" width="32.42578125" style="206" customWidth="1"/>
    <col min="14852" max="14852" width="63.7109375" style="206" customWidth="1"/>
    <col min="14853" max="14853" width="34.7109375" style="206" customWidth="1"/>
    <col min="14854" max="14854" width="14.140625" style="206" customWidth="1"/>
    <col min="14855" max="14855" width="35.42578125" style="206" customWidth="1"/>
    <col min="14856" max="14856" width="9.7109375" style="206" customWidth="1"/>
    <col min="14857" max="15104" width="9.140625" style="206"/>
    <col min="15105" max="15105" width="1.7109375" style="206" customWidth="1"/>
    <col min="15106" max="15106" width="20.140625" style="206" customWidth="1"/>
    <col min="15107" max="15107" width="32.42578125" style="206" customWidth="1"/>
    <col min="15108" max="15108" width="63.7109375" style="206" customWidth="1"/>
    <col min="15109" max="15109" width="34.7109375" style="206" customWidth="1"/>
    <col min="15110" max="15110" width="14.140625" style="206" customWidth="1"/>
    <col min="15111" max="15111" width="35.42578125" style="206" customWidth="1"/>
    <col min="15112" max="15112" width="9.7109375" style="206" customWidth="1"/>
    <col min="15113" max="15360" width="9.140625" style="206"/>
    <col min="15361" max="15361" width="1.7109375" style="206" customWidth="1"/>
    <col min="15362" max="15362" width="20.140625" style="206" customWidth="1"/>
    <col min="15363" max="15363" width="32.42578125" style="206" customWidth="1"/>
    <col min="15364" max="15364" width="63.7109375" style="206" customWidth="1"/>
    <col min="15365" max="15365" width="34.7109375" style="206" customWidth="1"/>
    <col min="15366" max="15366" width="14.140625" style="206" customWidth="1"/>
    <col min="15367" max="15367" width="35.42578125" style="206" customWidth="1"/>
    <col min="15368" max="15368" width="9.7109375" style="206" customWidth="1"/>
    <col min="15369" max="15616" width="9.140625" style="206"/>
    <col min="15617" max="15617" width="1.7109375" style="206" customWidth="1"/>
    <col min="15618" max="15618" width="20.140625" style="206" customWidth="1"/>
    <col min="15619" max="15619" width="32.42578125" style="206" customWidth="1"/>
    <col min="15620" max="15620" width="63.7109375" style="206" customWidth="1"/>
    <col min="15621" max="15621" width="34.7109375" style="206" customWidth="1"/>
    <col min="15622" max="15622" width="14.140625" style="206" customWidth="1"/>
    <col min="15623" max="15623" width="35.42578125" style="206" customWidth="1"/>
    <col min="15624" max="15624" width="9.7109375" style="206" customWidth="1"/>
    <col min="15625" max="15872" width="9.140625" style="206"/>
    <col min="15873" max="15873" width="1.7109375" style="206" customWidth="1"/>
    <col min="15874" max="15874" width="20.140625" style="206" customWidth="1"/>
    <col min="15875" max="15875" width="32.42578125" style="206" customWidth="1"/>
    <col min="15876" max="15876" width="63.7109375" style="206" customWidth="1"/>
    <col min="15877" max="15877" width="34.7109375" style="206" customWidth="1"/>
    <col min="15878" max="15878" width="14.140625" style="206" customWidth="1"/>
    <col min="15879" max="15879" width="35.42578125" style="206" customWidth="1"/>
    <col min="15880" max="15880" width="9.7109375" style="206" customWidth="1"/>
    <col min="15881" max="16128" width="9.140625" style="206"/>
    <col min="16129" max="16129" width="1.7109375" style="206" customWidth="1"/>
    <col min="16130" max="16130" width="20.140625" style="206" customWidth="1"/>
    <col min="16131" max="16131" width="32.42578125" style="206" customWidth="1"/>
    <col min="16132" max="16132" width="63.7109375" style="206" customWidth="1"/>
    <col min="16133" max="16133" width="34.7109375" style="206" customWidth="1"/>
    <col min="16134" max="16134" width="14.140625" style="206" customWidth="1"/>
    <col min="16135" max="16135" width="35.42578125" style="206" customWidth="1"/>
    <col min="16136" max="16136" width="9.7109375" style="206" customWidth="1"/>
    <col min="16137" max="16384" width="9.140625" style="206"/>
  </cols>
  <sheetData>
    <row r="1" spans="1:8" s="315" customFormat="1" ht="18" x14ac:dyDescent="0.2">
      <c r="A1" s="197" t="s">
        <v>911</v>
      </c>
      <c r="B1" s="197"/>
      <c r="C1" s="198"/>
      <c r="D1" s="443" t="s">
        <v>1096</v>
      </c>
      <c r="E1" s="199"/>
      <c r="F1" s="198"/>
      <c r="G1" s="198"/>
      <c r="H1" s="314"/>
    </row>
    <row r="2" spans="1:8" s="315" customFormat="1" ht="12.75" customHeight="1" x14ac:dyDescent="0.2">
      <c r="A2" s="197"/>
      <c r="B2" s="197"/>
      <c r="C2" s="198"/>
      <c r="F2" s="198"/>
      <c r="G2" s="198"/>
      <c r="H2" s="316"/>
    </row>
    <row r="3" spans="1:8" s="315" customFormat="1" x14ac:dyDescent="0.2">
      <c r="B3" s="198" t="s">
        <v>95</v>
      </c>
      <c r="C3" s="198"/>
      <c r="D3" s="199"/>
      <c r="E3" s="199"/>
      <c r="F3" s="317"/>
      <c r="G3" s="317"/>
      <c r="H3" s="314"/>
    </row>
    <row r="4" spans="1:8" s="315" customFormat="1" x14ac:dyDescent="0.2">
      <c r="B4" s="198" t="s">
        <v>96</v>
      </c>
      <c r="C4" s="198"/>
      <c r="D4" s="199"/>
      <c r="E4" s="199"/>
      <c r="F4" s="317"/>
      <c r="G4" s="317"/>
      <c r="H4" s="314"/>
    </row>
    <row r="5" spans="1:8" s="315" customFormat="1" x14ac:dyDescent="0.2">
      <c r="B5" s="198" t="s">
        <v>97</v>
      </c>
      <c r="C5" s="198"/>
      <c r="D5" s="199"/>
      <c r="E5" s="199"/>
      <c r="F5" s="317"/>
      <c r="G5" s="317"/>
      <c r="H5" s="314"/>
    </row>
    <row r="6" spans="1:8" s="315" customFormat="1" x14ac:dyDescent="0.2">
      <c r="B6" s="198" t="s">
        <v>764</v>
      </c>
      <c r="C6" s="198"/>
      <c r="D6" s="199"/>
      <c r="E6" s="199"/>
      <c r="F6" s="317"/>
      <c r="G6" s="317"/>
      <c r="H6" s="314"/>
    </row>
    <row r="7" spans="1:8" s="315" customFormat="1" x14ac:dyDescent="0.2">
      <c r="B7" s="198"/>
      <c r="C7" s="198"/>
      <c r="D7" s="199"/>
      <c r="E7" s="199"/>
      <c r="F7" s="317"/>
      <c r="G7" s="317"/>
      <c r="H7" s="314"/>
    </row>
    <row r="8" spans="1:8" s="315" customFormat="1" x14ac:dyDescent="0.2">
      <c r="B8" s="2" t="s">
        <v>632</v>
      </c>
      <c r="C8" s="198"/>
      <c r="D8" s="199"/>
      <c r="E8" s="199"/>
      <c r="F8" s="317"/>
      <c r="G8" s="317"/>
      <c r="H8" s="314"/>
    </row>
    <row r="9" spans="1:8" s="315" customFormat="1" x14ac:dyDescent="0.2">
      <c r="B9" s="198"/>
      <c r="C9" s="198"/>
      <c r="F9" s="318"/>
      <c r="G9" s="318"/>
      <c r="H9" s="316"/>
    </row>
    <row r="10" spans="1:8" x14ac:dyDescent="0.2">
      <c r="B10" s="319" t="s">
        <v>7</v>
      </c>
      <c r="C10" s="319" t="s">
        <v>52</v>
      </c>
      <c r="D10" s="319" t="s">
        <v>3</v>
      </c>
      <c r="E10" s="319" t="s">
        <v>106</v>
      </c>
      <c r="F10" s="319" t="s">
        <v>101</v>
      </c>
      <c r="G10" s="319" t="s">
        <v>53</v>
      </c>
      <c r="H10" s="319" t="s">
        <v>10</v>
      </c>
    </row>
    <row r="11" spans="1:8" ht="89.25" x14ac:dyDescent="0.2">
      <c r="B11" s="320" t="s">
        <v>54</v>
      </c>
      <c r="C11" s="320"/>
      <c r="D11" s="321" t="s">
        <v>765</v>
      </c>
      <c r="E11" s="321" t="s">
        <v>529</v>
      </c>
      <c r="F11" s="344" t="s">
        <v>101</v>
      </c>
      <c r="G11" s="344" t="s">
        <v>530</v>
      </c>
      <c r="H11" s="323"/>
    </row>
    <row r="12" spans="1:8" ht="25.5" customHeight="1" x14ac:dyDescent="0.2">
      <c r="B12" s="365"/>
      <c r="C12" s="283" t="s">
        <v>56</v>
      </c>
      <c r="D12" s="284" t="s">
        <v>1045</v>
      </c>
      <c r="E12" s="284" t="s">
        <v>121</v>
      </c>
      <c r="F12" s="379"/>
      <c r="G12" s="365"/>
      <c r="H12" s="324" t="s">
        <v>55</v>
      </c>
    </row>
    <row r="13" spans="1:8" ht="25.5" customHeight="1" x14ac:dyDescent="0.2">
      <c r="B13" s="365"/>
      <c r="C13" s="283" t="s">
        <v>766</v>
      </c>
      <c r="D13" s="284" t="s">
        <v>1046</v>
      </c>
      <c r="E13" s="284" t="s">
        <v>121</v>
      </c>
      <c r="F13" s="379"/>
      <c r="G13" s="365"/>
      <c r="H13" s="324" t="s">
        <v>55</v>
      </c>
    </row>
    <row r="14" spans="1:8" ht="25.5" customHeight="1" x14ac:dyDescent="0.2">
      <c r="B14" s="365"/>
      <c r="C14" s="283" t="s">
        <v>767</v>
      </c>
      <c r="D14" s="284" t="s">
        <v>768</v>
      </c>
      <c r="E14" s="284" t="s">
        <v>121</v>
      </c>
      <c r="F14" s="379"/>
      <c r="G14" s="365"/>
      <c r="H14" s="324" t="s">
        <v>55</v>
      </c>
    </row>
    <row r="15" spans="1:8" ht="25.5" customHeight="1" x14ac:dyDescent="0.2">
      <c r="B15" s="365"/>
      <c r="C15" s="283" t="s">
        <v>769</v>
      </c>
      <c r="D15" s="284" t="s">
        <v>1047</v>
      </c>
      <c r="E15" s="284" t="s">
        <v>121</v>
      </c>
      <c r="F15" s="379"/>
      <c r="G15" s="365"/>
      <c r="H15" s="324" t="s">
        <v>55</v>
      </c>
    </row>
    <row r="16" spans="1:8" ht="25.5" customHeight="1" x14ac:dyDescent="0.2">
      <c r="B16" s="365"/>
      <c r="C16" s="283" t="s">
        <v>770</v>
      </c>
      <c r="D16" s="284" t="s">
        <v>1048</v>
      </c>
      <c r="E16" s="284" t="s">
        <v>121</v>
      </c>
      <c r="F16" s="379"/>
      <c r="G16" s="365"/>
      <c r="H16" s="324" t="s">
        <v>55</v>
      </c>
    </row>
    <row r="17" spans="2:9" ht="25.5" customHeight="1" x14ac:dyDescent="0.2">
      <c r="B17" s="365"/>
      <c r="C17" s="283" t="s">
        <v>771</v>
      </c>
      <c r="D17" s="284" t="s">
        <v>1049</v>
      </c>
      <c r="E17" s="284" t="s">
        <v>121</v>
      </c>
      <c r="F17" s="379"/>
      <c r="G17" s="365"/>
      <c r="H17" s="324" t="s">
        <v>55</v>
      </c>
    </row>
    <row r="18" spans="2:9" ht="25.5" customHeight="1" x14ac:dyDescent="0.2">
      <c r="B18" s="365"/>
      <c r="C18" s="283" t="s">
        <v>772</v>
      </c>
      <c r="D18" s="284" t="s">
        <v>1050</v>
      </c>
      <c r="E18" s="284" t="s">
        <v>121</v>
      </c>
      <c r="F18" s="379"/>
      <c r="G18" s="366"/>
      <c r="H18" s="324" t="s">
        <v>55</v>
      </c>
    </row>
    <row r="19" spans="2:9" ht="25.5" customHeight="1" x14ac:dyDescent="0.2">
      <c r="B19" s="365"/>
      <c r="C19" s="283" t="s">
        <v>773</v>
      </c>
      <c r="D19" s="284" t="s">
        <v>774</v>
      </c>
      <c r="E19" s="284" t="s">
        <v>121</v>
      </c>
      <c r="F19" s="379"/>
      <c r="G19" s="366"/>
      <c r="H19" s="324" t="s">
        <v>55</v>
      </c>
    </row>
    <row r="20" spans="2:9" ht="25.5" customHeight="1" x14ac:dyDescent="0.2">
      <c r="B20" s="365"/>
      <c r="C20" s="283" t="s">
        <v>775</v>
      </c>
      <c r="D20" s="284" t="s">
        <v>1051</v>
      </c>
      <c r="E20" s="284" t="s">
        <v>121</v>
      </c>
      <c r="F20" s="379"/>
      <c r="G20" s="366"/>
      <c r="H20" s="324" t="s">
        <v>55</v>
      </c>
    </row>
    <row r="21" spans="2:9" ht="25.5" customHeight="1" x14ac:dyDescent="0.2">
      <c r="B21" s="365"/>
      <c r="C21" s="283" t="s">
        <v>776</v>
      </c>
      <c r="D21" s="284" t="s">
        <v>1052</v>
      </c>
      <c r="E21" s="284" t="s">
        <v>121</v>
      </c>
      <c r="F21" s="379"/>
      <c r="G21" s="366"/>
      <c r="H21" s="324" t="s">
        <v>55</v>
      </c>
    </row>
    <row r="22" spans="2:9" x14ac:dyDescent="0.2">
      <c r="B22" s="320" t="s">
        <v>58</v>
      </c>
      <c r="C22" s="325"/>
      <c r="D22" s="326" t="s">
        <v>59</v>
      </c>
      <c r="E22" s="326"/>
      <c r="F22" s="377" t="str">
        <f>IF(F23="No", "FAIL", "PASS")</f>
        <v>PASS</v>
      </c>
      <c r="G22" s="327"/>
      <c r="H22" s="323" t="str">
        <f>IF(F$11="DEMO_READ_ONLY", "SHOULD", "MUST")</f>
        <v>MUST</v>
      </c>
    </row>
    <row r="23" spans="2:9" ht="83.25" customHeight="1" x14ac:dyDescent="0.2">
      <c r="B23" s="285"/>
      <c r="C23" s="285" t="s">
        <v>60</v>
      </c>
      <c r="D23" s="345" t="s">
        <v>777</v>
      </c>
      <c r="E23" s="286" t="s">
        <v>286</v>
      </c>
      <c r="F23" s="380"/>
      <c r="G23" s="285"/>
      <c r="H23" s="324" t="s">
        <v>55</v>
      </c>
      <c r="I23" s="328"/>
    </row>
    <row r="24" spans="2:9" ht="191.25" x14ac:dyDescent="0.2">
      <c r="B24" s="285"/>
      <c r="C24" s="285" t="s">
        <v>1098</v>
      </c>
      <c r="D24" s="345" t="s">
        <v>1108</v>
      </c>
      <c r="E24" s="286" t="s">
        <v>286</v>
      </c>
      <c r="F24" s="380"/>
      <c r="G24" s="285"/>
      <c r="H24" s="324" t="s">
        <v>55</v>
      </c>
      <c r="I24" s="328"/>
    </row>
    <row r="25" spans="2:9" x14ac:dyDescent="0.2">
      <c r="B25" s="320" t="s">
        <v>61</v>
      </c>
      <c r="C25" s="320"/>
      <c r="D25" s="321" t="s">
        <v>62</v>
      </c>
      <c r="E25" s="321"/>
      <c r="F25" s="378" t="str">
        <f>IF(OR(F26="No",F27="No",F28="No",F29="No",F30= "No",F31="No",F32= "No",F33= "No",F34= "No",F35= "No",F36= "No"), "FAIL", IF(OR(F26="Other",F28="Other",F29="Other", F30="Other", F31="Other", F32="Other", F34="Other"), "CHECK","PASS"))</f>
        <v>PASS</v>
      </c>
      <c r="G25" s="327"/>
      <c r="H25" s="323" t="str">
        <f>IF(F$11="DEMO_READ_ONLY", "SHOULD", "MUST")</f>
        <v>MUST</v>
      </c>
    </row>
    <row r="26" spans="2:9" ht="42.75" customHeight="1" x14ac:dyDescent="0.2">
      <c r="B26" s="543"/>
      <c r="C26" s="543" t="s">
        <v>63</v>
      </c>
      <c r="D26" s="545" t="s">
        <v>526</v>
      </c>
      <c r="E26" s="534" t="s">
        <v>121</v>
      </c>
      <c r="F26" s="536"/>
      <c r="G26" s="538"/>
      <c r="H26" s="532" t="s">
        <v>55</v>
      </c>
    </row>
    <row r="27" spans="2:9" ht="46.5" customHeight="1" x14ac:dyDescent="0.2">
      <c r="B27" s="544"/>
      <c r="C27" s="544"/>
      <c r="D27" s="546"/>
      <c r="E27" s="535"/>
      <c r="F27" s="537"/>
      <c r="G27" s="535"/>
      <c r="H27" s="533"/>
    </row>
    <row r="28" spans="2:9" ht="120.75" customHeight="1" x14ac:dyDescent="0.2">
      <c r="B28" s="283"/>
      <c r="C28" s="283" t="s">
        <v>64</v>
      </c>
      <c r="D28" s="350" t="s">
        <v>881</v>
      </c>
      <c r="E28" s="284" t="s">
        <v>121</v>
      </c>
      <c r="F28" s="381"/>
      <c r="G28" s="329"/>
      <c r="H28" s="324" t="s">
        <v>55</v>
      </c>
    </row>
    <row r="29" spans="2:9" ht="110.25" customHeight="1" x14ac:dyDescent="0.2">
      <c r="B29" s="283"/>
      <c r="C29" s="283" t="s">
        <v>65</v>
      </c>
      <c r="D29" s="350" t="s">
        <v>952</v>
      </c>
      <c r="E29" s="284" t="s">
        <v>121</v>
      </c>
      <c r="F29" s="381"/>
      <c r="G29" s="329"/>
      <c r="H29" s="324" t="s">
        <v>55</v>
      </c>
    </row>
    <row r="30" spans="2:9" ht="63.75" x14ac:dyDescent="0.2">
      <c r="B30" s="283"/>
      <c r="C30" s="283" t="s">
        <v>66</v>
      </c>
      <c r="D30" s="350" t="s">
        <v>522</v>
      </c>
      <c r="E30" s="284" t="s">
        <v>121</v>
      </c>
      <c r="F30" s="381"/>
      <c r="G30" s="329"/>
      <c r="H30" s="324" t="s">
        <v>55</v>
      </c>
    </row>
    <row r="31" spans="2:9" ht="49.5" customHeight="1" x14ac:dyDescent="0.2">
      <c r="B31" s="283"/>
      <c r="C31" s="283" t="s">
        <v>67</v>
      </c>
      <c r="D31" s="350" t="s">
        <v>525</v>
      </c>
      <c r="E31" s="284" t="s">
        <v>121</v>
      </c>
      <c r="F31" s="381"/>
      <c r="G31" s="329"/>
      <c r="H31" s="324" t="s">
        <v>55</v>
      </c>
    </row>
    <row r="32" spans="2:9" ht="31.5" customHeight="1" x14ac:dyDescent="0.2">
      <c r="B32" s="543"/>
      <c r="C32" s="543" t="s">
        <v>68</v>
      </c>
      <c r="D32" s="545" t="s">
        <v>69</v>
      </c>
      <c r="E32" s="534" t="s">
        <v>121</v>
      </c>
      <c r="F32" s="539"/>
      <c r="G32" s="538"/>
      <c r="H32" s="532" t="s">
        <v>55</v>
      </c>
    </row>
    <row r="33" spans="2:9" ht="35.25" customHeight="1" x14ac:dyDescent="0.2">
      <c r="B33" s="544"/>
      <c r="C33" s="544"/>
      <c r="D33" s="546"/>
      <c r="E33" s="535"/>
      <c r="F33" s="535"/>
      <c r="G33" s="535"/>
      <c r="H33" s="533"/>
    </row>
    <row r="34" spans="2:9" ht="31.5" customHeight="1" x14ac:dyDescent="0.2">
      <c r="B34" s="542"/>
      <c r="C34" s="561" t="s">
        <v>70</v>
      </c>
      <c r="D34" s="540" t="s">
        <v>985</v>
      </c>
      <c r="E34" s="540" t="s">
        <v>984</v>
      </c>
      <c r="F34" s="542"/>
      <c r="G34" s="542"/>
      <c r="H34" s="324" t="s">
        <v>55</v>
      </c>
    </row>
    <row r="35" spans="2:9" ht="16.5" customHeight="1" x14ac:dyDescent="0.2">
      <c r="B35" s="541"/>
      <c r="C35" s="541"/>
      <c r="D35" s="541"/>
      <c r="E35" s="541"/>
      <c r="F35" s="541"/>
      <c r="G35" s="541"/>
      <c r="H35" s="532" t="s">
        <v>55</v>
      </c>
    </row>
    <row r="36" spans="2:9" ht="18" customHeight="1" x14ac:dyDescent="0.2">
      <c r="B36" s="535"/>
      <c r="C36" s="535"/>
      <c r="D36" s="535"/>
      <c r="E36" s="535"/>
      <c r="F36" s="535"/>
      <c r="G36" s="535"/>
      <c r="H36" s="533"/>
    </row>
    <row r="37" spans="2:9" ht="25.5" x14ac:dyDescent="0.2">
      <c r="B37" s="320" t="s">
        <v>71</v>
      </c>
      <c r="C37" s="320"/>
      <c r="D37" s="321" t="s">
        <v>72</v>
      </c>
      <c r="E37" s="321"/>
      <c r="F37" s="378" t="str">
        <f>IF(OR(F38="None",F39="None",F40="None",F41= "None",F42= "None",F43= "None"), "FAIL", IF(OR(F38="Other",F39="Other", F40="Other", F41="Other", F42="Other", F43="Other"), "CHECK","PASS"))</f>
        <v>PASS</v>
      </c>
      <c r="G37" s="327"/>
      <c r="H37" s="323" t="str">
        <f>IF(F$11="DEMO_READ_ONLY", "SHOULD", "MUST")</f>
        <v>MUST</v>
      </c>
    </row>
    <row r="38" spans="2:9" ht="96" customHeight="1" x14ac:dyDescent="0.2">
      <c r="B38" s="283"/>
      <c r="C38" s="283" t="s">
        <v>73</v>
      </c>
      <c r="D38" s="350" t="s">
        <v>505</v>
      </c>
      <c r="E38" s="284" t="s">
        <v>121</v>
      </c>
      <c r="F38" s="381"/>
      <c r="G38" s="329"/>
      <c r="H38" s="324" t="s">
        <v>55</v>
      </c>
    </row>
    <row r="39" spans="2:9" ht="134.25" customHeight="1" x14ac:dyDescent="0.2">
      <c r="B39" s="283"/>
      <c r="C39" s="283" t="s">
        <v>74</v>
      </c>
      <c r="D39" s="350" t="s">
        <v>504</v>
      </c>
      <c r="E39" s="284" t="s">
        <v>121</v>
      </c>
      <c r="F39" s="381"/>
      <c r="G39" s="329"/>
      <c r="H39" s="324" t="s">
        <v>55</v>
      </c>
    </row>
    <row r="40" spans="2:9" ht="53.45" customHeight="1" x14ac:dyDescent="0.2">
      <c r="B40" s="543"/>
      <c r="C40" s="543" t="s">
        <v>8</v>
      </c>
      <c r="D40" s="545" t="s">
        <v>1059</v>
      </c>
      <c r="E40" s="534" t="s">
        <v>121</v>
      </c>
      <c r="F40" s="539"/>
      <c r="G40" s="559"/>
      <c r="H40" s="532" t="s">
        <v>55</v>
      </c>
      <c r="I40" s="330"/>
    </row>
    <row r="41" spans="2:9" ht="15.75" customHeight="1" x14ac:dyDescent="0.2">
      <c r="B41" s="544"/>
      <c r="C41" s="544"/>
      <c r="D41" s="546"/>
      <c r="E41" s="535"/>
      <c r="F41" s="535"/>
      <c r="G41" s="535"/>
      <c r="H41" s="533"/>
      <c r="I41" s="330"/>
    </row>
    <row r="42" spans="2:9" ht="26.25" customHeight="1" x14ac:dyDescent="0.2">
      <c r="B42" s="543"/>
      <c r="C42" s="543" t="s">
        <v>75</v>
      </c>
      <c r="D42" s="545" t="s">
        <v>1058</v>
      </c>
      <c r="E42" s="534" t="s">
        <v>121</v>
      </c>
      <c r="F42" s="539"/>
      <c r="G42" s="560"/>
      <c r="H42" s="532" t="s">
        <v>55</v>
      </c>
    </row>
    <row r="43" spans="2:9" ht="30.75" customHeight="1" x14ac:dyDescent="0.2">
      <c r="B43" s="544"/>
      <c r="C43" s="544"/>
      <c r="D43" s="546"/>
      <c r="E43" s="535"/>
      <c r="F43" s="535"/>
      <c r="G43" s="535"/>
      <c r="H43" s="533"/>
    </row>
    <row r="44" spans="2:9" ht="39.75" customHeight="1" x14ac:dyDescent="0.2">
      <c r="B44" s="320" t="s">
        <v>778</v>
      </c>
      <c r="C44" s="320"/>
      <c r="D44" s="321" t="s">
        <v>779</v>
      </c>
      <c r="E44" s="321"/>
      <c r="F44" s="378" t="str">
        <f>IF(OR(F45="None"), "FAIL", IF(OR(F45="Other"), "CHECK","PASS"))</f>
        <v>PASS</v>
      </c>
      <c r="G44" s="327"/>
      <c r="H44" s="323" t="str">
        <f>IF(F48="DEMO_READ_ONLY", "SHOULD", "MUST")</f>
        <v>MUST</v>
      </c>
    </row>
    <row r="45" spans="2:9" ht="134.25" customHeight="1" x14ac:dyDescent="0.2">
      <c r="B45" s="346"/>
      <c r="C45" s="347" t="s">
        <v>780</v>
      </c>
      <c r="D45" s="348" t="s">
        <v>1057</v>
      </c>
      <c r="E45" s="286" t="s">
        <v>286</v>
      </c>
      <c r="F45" s="380"/>
      <c r="G45" s="331"/>
      <c r="H45" s="324" t="s">
        <v>55</v>
      </c>
    </row>
    <row r="46" spans="2:9" ht="40.5" customHeight="1" x14ac:dyDescent="0.2">
      <c r="B46" s="320" t="s">
        <v>781</v>
      </c>
      <c r="C46" s="320"/>
      <c r="D46" s="321" t="s">
        <v>782</v>
      </c>
      <c r="E46" s="321"/>
      <c r="F46" s="378" t="str">
        <f>IF(OR(F47="None"), "FAIL", IF(OR(F47="Other"), "CHECK","PASS"))</f>
        <v>PASS</v>
      </c>
      <c r="G46" s="327"/>
      <c r="H46" s="323" t="str">
        <f>IF(F50="DEMO_READ_ONLY", "SHOULD", "MUST")</f>
        <v>MUST</v>
      </c>
    </row>
    <row r="47" spans="2:9" ht="158.25" customHeight="1" x14ac:dyDescent="0.2">
      <c r="B47" s="346"/>
      <c r="C47" s="347" t="s">
        <v>783</v>
      </c>
      <c r="D47" s="348" t="s">
        <v>1056</v>
      </c>
      <c r="E47" s="286" t="s">
        <v>286</v>
      </c>
      <c r="F47" s="380"/>
      <c r="G47" s="331"/>
      <c r="H47" s="324" t="s">
        <v>55</v>
      </c>
    </row>
    <row r="48" spans="2:9" ht="38.25" x14ac:dyDescent="0.2">
      <c r="B48" s="320" t="s">
        <v>76</v>
      </c>
      <c r="C48" s="320"/>
      <c r="D48" s="321" t="s">
        <v>77</v>
      </c>
      <c r="E48" s="321"/>
      <c r="F48" s="378" t="str">
        <f>IF(OR(F50="Yes",F51="Yes"), "FAIL", "PASS")</f>
        <v>PASS</v>
      </c>
      <c r="G48" s="327"/>
      <c r="H48" s="323" t="str">
        <f>IF(F52="DEMO_READ_ONLY", "SHOULD", "MUST")</f>
        <v>MUST</v>
      </c>
    </row>
    <row r="49" spans="2:8" ht="104.25" customHeight="1" x14ac:dyDescent="0.2">
      <c r="B49" s="285"/>
      <c r="C49" s="285" t="s">
        <v>76</v>
      </c>
      <c r="D49" s="286" t="s">
        <v>1055</v>
      </c>
      <c r="E49" s="286" t="s">
        <v>286</v>
      </c>
      <c r="F49" s="380"/>
      <c r="G49" s="332"/>
      <c r="H49" s="324" t="s">
        <v>55</v>
      </c>
    </row>
    <row r="50" spans="2:8" ht="60.75" customHeight="1" x14ac:dyDescent="0.2">
      <c r="B50" s="285"/>
      <c r="C50" s="285" t="s">
        <v>78</v>
      </c>
      <c r="D50" s="286" t="s">
        <v>1054</v>
      </c>
      <c r="E50" s="286" t="s">
        <v>286</v>
      </c>
      <c r="F50" s="380"/>
      <c r="G50" s="332"/>
      <c r="H50" s="324" t="s">
        <v>55</v>
      </c>
    </row>
    <row r="51" spans="2:8" ht="67.5" customHeight="1" x14ac:dyDescent="0.2">
      <c r="B51" s="285"/>
      <c r="C51" s="285" t="s">
        <v>79</v>
      </c>
      <c r="D51" s="286" t="s">
        <v>1053</v>
      </c>
      <c r="E51" s="286" t="s">
        <v>286</v>
      </c>
      <c r="F51" s="380"/>
      <c r="G51" s="332"/>
      <c r="H51" s="324" t="s">
        <v>55</v>
      </c>
    </row>
    <row r="52" spans="2:8" ht="63.75" x14ac:dyDescent="0.2">
      <c r="B52" s="320" t="s">
        <v>155</v>
      </c>
      <c r="C52" s="320"/>
      <c r="D52" s="321" t="s">
        <v>107</v>
      </c>
      <c r="E52" s="321"/>
      <c r="F52" s="322"/>
      <c r="G52" s="322"/>
      <c r="H52" s="323"/>
    </row>
    <row r="53" spans="2:8" ht="25.5" x14ac:dyDescent="0.2">
      <c r="B53" s="285"/>
      <c r="C53" s="347" t="s">
        <v>784</v>
      </c>
      <c r="D53" s="349" t="s">
        <v>1060</v>
      </c>
      <c r="E53" s="286" t="s">
        <v>286</v>
      </c>
      <c r="F53" s="380"/>
      <c r="G53" s="333"/>
      <c r="H53" s="324" t="s">
        <v>55</v>
      </c>
    </row>
    <row r="54" spans="2:8" ht="25.5" x14ac:dyDescent="0.2">
      <c r="B54" s="285"/>
      <c r="C54" s="347" t="s">
        <v>56</v>
      </c>
      <c r="D54" s="349" t="s">
        <v>1061</v>
      </c>
      <c r="E54" s="286" t="s">
        <v>286</v>
      </c>
      <c r="F54" s="380"/>
      <c r="G54" s="333"/>
      <c r="H54" s="324" t="s">
        <v>55</v>
      </c>
    </row>
    <row r="55" spans="2:8" ht="25.5" x14ac:dyDescent="0.2">
      <c r="B55" s="285"/>
      <c r="C55" s="347" t="s">
        <v>57</v>
      </c>
      <c r="D55" s="349" t="s">
        <v>1062</v>
      </c>
      <c r="E55" s="286" t="s">
        <v>286</v>
      </c>
      <c r="F55" s="380"/>
      <c r="G55" s="333"/>
      <c r="H55" s="324" t="s">
        <v>55</v>
      </c>
    </row>
    <row r="56" spans="2:8" ht="25.5" x14ac:dyDescent="0.2">
      <c r="B56" s="285"/>
      <c r="C56" s="347" t="s">
        <v>785</v>
      </c>
      <c r="D56" s="349" t="s">
        <v>1064</v>
      </c>
      <c r="E56" s="286" t="s">
        <v>286</v>
      </c>
      <c r="F56" s="380"/>
      <c r="G56" s="333"/>
      <c r="H56" s="324" t="s">
        <v>55</v>
      </c>
    </row>
    <row r="57" spans="2:8" ht="25.5" x14ac:dyDescent="0.2">
      <c r="B57" s="285"/>
      <c r="C57" s="347" t="s">
        <v>767</v>
      </c>
      <c r="D57" s="349" t="s">
        <v>1063</v>
      </c>
      <c r="E57" s="286" t="s">
        <v>286</v>
      </c>
      <c r="F57" s="380"/>
      <c r="G57" s="333"/>
      <c r="H57" s="324" t="s">
        <v>55</v>
      </c>
    </row>
    <row r="58" spans="2:8" ht="25.5" x14ac:dyDescent="0.2">
      <c r="B58" s="285"/>
      <c r="C58" s="347" t="s">
        <v>786</v>
      </c>
      <c r="D58" s="349" t="s">
        <v>1065</v>
      </c>
      <c r="E58" s="286" t="s">
        <v>286</v>
      </c>
      <c r="F58" s="380"/>
      <c r="G58" s="333"/>
      <c r="H58" s="324" t="s">
        <v>55</v>
      </c>
    </row>
    <row r="59" spans="2:8" ht="25.5" x14ac:dyDescent="0.2">
      <c r="B59" s="285"/>
      <c r="C59" s="347" t="s">
        <v>787</v>
      </c>
      <c r="D59" s="349" t="s">
        <v>1066</v>
      </c>
      <c r="E59" s="286" t="s">
        <v>286</v>
      </c>
      <c r="F59" s="380"/>
      <c r="G59" s="333"/>
      <c r="H59" s="324" t="s">
        <v>55</v>
      </c>
    </row>
    <row r="60" spans="2:8" ht="25.5" x14ac:dyDescent="0.2">
      <c r="B60" s="285"/>
      <c r="C60" s="347" t="s">
        <v>770</v>
      </c>
      <c r="D60" s="349" t="s">
        <v>1067</v>
      </c>
      <c r="E60" s="286" t="s">
        <v>286</v>
      </c>
      <c r="F60" s="380"/>
      <c r="G60" s="333"/>
      <c r="H60" s="324" t="s">
        <v>55</v>
      </c>
    </row>
    <row r="61" spans="2:8" ht="25.5" x14ac:dyDescent="0.2">
      <c r="B61" s="285"/>
      <c r="C61" s="347" t="s">
        <v>788</v>
      </c>
      <c r="D61" s="349" t="s">
        <v>1068</v>
      </c>
      <c r="E61" s="286" t="s">
        <v>286</v>
      </c>
      <c r="F61" s="380"/>
      <c r="G61" s="333"/>
      <c r="H61" s="324" t="s">
        <v>55</v>
      </c>
    </row>
    <row r="62" spans="2:8" ht="25.5" x14ac:dyDescent="0.2">
      <c r="B62" s="285"/>
      <c r="C62" s="347" t="s">
        <v>789</v>
      </c>
      <c r="D62" s="349" t="s">
        <v>1069</v>
      </c>
      <c r="E62" s="286" t="s">
        <v>286</v>
      </c>
      <c r="F62" s="380"/>
      <c r="G62" s="333"/>
      <c r="H62" s="324" t="s">
        <v>55</v>
      </c>
    </row>
    <row r="63" spans="2:8" ht="25.5" x14ac:dyDescent="0.2">
      <c r="B63" s="285"/>
      <c r="C63" s="347" t="s">
        <v>772</v>
      </c>
      <c r="D63" s="349" t="s">
        <v>1070</v>
      </c>
      <c r="E63" s="286" t="s">
        <v>286</v>
      </c>
      <c r="F63" s="380"/>
      <c r="G63" s="333"/>
      <c r="H63" s="324" t="s">
        <v>55</v>
      </c>
    </row>
    <row r="64" spans="2:8" ht="25.5" x14ac:dyDescent="0.2">
      <c r="B64" s="285"/>
      <c r="C64" s="347" t="s">
        <v>790</v>
      </c>
      <c r="D64" s="349" t="s">
        <v>1071</v>
      </c>
      <c r="E64" s="286" t="s">
        <v>286</v>
      </c>
      <c r="F64" s="380"/>
      <c r="G64" s="333"/>
      <c r="H64" s="324" t="s">
        <v>55</v>
      </c>
    </row>
    <row r="65" spans="2:8" ht="25.5" x14ac:dyDescent="0.2">
      <c r="B65" s="285"/>
      <c r="C65" s="347" t="s">
        <v>791</v>
      </c>
      <c r="D65" s="349" t="s">
        <v>1072</v>
      </c>
      <c r="E65" s="286" t="s">
        <v>286</v>
      </c>
      <c r="F65" s="380"/>
      <c r="G65" s="333"/>
      <c r="H65" s="324" t="s">
        <v>55</v>
      </c>
    </row>
    <row r="66" spans="2:8" ht="25.5" x14ac:dyDescent="0.2">
      <c r="B66" s="285"/>
      <c r="C66" s="347" t="s">
        <v>775</v>
      </c>
      <c r="D66" s="349" t="s">
        <v>1073</v>
      </c>
      <c r="E66" s="286" t="s">
        <v>286</v>
      </c>
      <c r="F66" s="380"/>
      <c r="G66" s="333"/>
      <c r="H66" s="324" t="s">
        <v>55</v>
      </c>
    </row>
    <row r="67" spans="2:8" ht="25.5" x14ac:dyDescent="0.2">
      <c r="B67" s="285"/>
      <c r="C67" s="347" t="s">
        <v>792</v>
      </c>
      <c r="D67" s="349" t="s">
        <v>1074</v>
      </c>
      <c r="E67" s="286" t="s">
        <v>286</v>
      </c>
      <c r="F67" s="380"/>
      <c r="G67" s="333"/>
      <c r="H67" s="324" t="s">
        <v>55</v>
      </c>
    </row>
    <row r="68" spans="2:8" ht="25.5" x14ac:dyDescent="0.2">
      <c r="B68" s="320" t="s">
        <v>80</v>
      </c>
      <c r="C68" s="320"/>
      <c r="D68" s="321" t="s">
        <v>81</v>
      </c>
      <c r="E68" s="321"/>
      <c r="F68" s="322"/>
      <c r="G68" s="322"/>
      <c r="H68" s="323"/>
    </row>
    <row r="69" spans="2:8" ht="24.75" customHeight="1" x14ac:dyDescent="0.2">
      <c r="B69" s="285"/>
      <c r="C69" s="285" t="s">
        <v>105</v>
      </c>
      <c r="D69" s="286" t="s">
        <v>1075</v>
      </c>
      <c r="E69" s="334" t="s">
        <v>286</v>
      </c>
      <c r="F69" s="380"/>
      <c r="G69" s="333"/>
      <c r="H69" s="324" t="s">
        <v>55</v>
      </c>
    </row>
    <row r="70" spans="2:8" ht="24.75" customHeight="1" x14ac:dyDescent="0.2">
      <c r="B70" s="365"/>
      <c r="C70" s="283" t="s">
        <v>1078</v>
      </c>
      <c r="D70" s="284" t="s">
        <v>82</v>
      </c>
      <c r="E70" s="435" t="s">
        <v>121</v>
      </c>
      <c r="F70" s="379"/>
      <c r="G70" s="367"/>
      <c r="H70" s="324" t="s">
        <v>55</v>
      </c>
    </row>
    <row r="71" spans="2:8" x14ac:dyDescent="0.2">
      <c r="B71" s="320" t="s">
        <v>879</v>
      </c>
      <c r="C71" s="320"/>
      <c r="D71" s="321"/>
      <c r="E71" s="321"/>
      <c r="F71" s="322"/>
      <c r="G71" s="322"/>
      <c r="H71" s="323"/>
    </row>
    <row r="72" spans="2:8" ht="63.75" x14ac:dyDescent="0.2">
      <c r="B72" s="426"/>
      <c r="C72" s="436" t="s">
        <v>975</v>
      </c>
      <c r="D72" s="434" t="s">
        <v>1076</v>
      </c>
      <c r="E72" s="434" t="s">
        <v>880</v>
      </c>
      <c r="F72" s="426"/>
      <c r="G72" s="426"/>
      <c r="H72" s="324" t="s">
        <v>55</v>
      </c>
    </row>
    <row r="73" spans="2:8" ht="51.75" customHeight="1" x14ac:dyDescent="0.2">
      <c r="B73" s="426"/>
      <c r="C73" s="436" t="s">
        <v>976</v>
      </c>
      <c r="D73" s="434" t="s">
        <v>1077</v>
      </c>
      <c r="E73" s="434" t="s">
        <v>880</v>
      </c>
      <c r="F73" s="426"/>
      <c r="G73" s="426"/>
      <c r="H73" s="324" t="s">
        <v>55</v>
      </c>
    </row>
    <row r="74" spans="2:8" s="315" customFormat="1" x14ac:dyDescent="0.2">
      <c r="B74" s="339"/>
      <c r="C74" s="339"/>
      <c r="D74" s="338"/>
      <c r="E74" s="338"/>
      <c r="F74" s="343"/>
      <c r="G74" s="343"/>
      <c r="H74" s="341"/>
    </row>
    <row r="75" spans="2:8" s="315" customFormat="1" ht="15.75" x14ac:dyDescent="0.2">
      <c r="B75" s="337" t="s">
        <v>37</v>
      </c>
      <c r="C75" s="198"/>
      <c r="D75" s="205"/>
      <c r="E75" s="338"/>
      <c r="F75" s="338"/>
      <c r="G75" s="338"/>
      <c r="H75" s="338"/>
    </row>
    <row r="76" spans="2:8" s="339" customFormat="1" ht="13.5" thickBot="1" x14ac:dyDescent="0.25">
      <c r="F76" s="340"/>
      <c r="G76" s="340"/>
      <c r="H76" s="341"/>
    </row>
    <row r="77" spans="2:8" s="339" customFormat="1" ht="39.200000000000003" customHeight="1" thickBot="1" x14ac:dyDescent="0.25">
      <c r="B77" s="550" t="str">
        <f>IF(OR(F$22&lt;&gt;"PASS", F$25&lt;&gt;"PASS", F$37&lt;&gt;"PASS",  F$44&lt;&gt;"PASS",  F$46&lt;&gt;"PASS", F$48&lt;&gt;"PASS"), "RISK ASSESSMENT - Provide reference to a separate risk asessment, explaining the nature of the non-standard IG controls, any risks introduced, and the measures in place to mitigate these risks. Conclude as to whether or not the deployment should proceed", "")</f>
        <v/>
      </c>
      <c r="C77" s="551"/>
      <c r="D77" s="551"/>
      <c r="E77" s="551"/>
      <c r="F77" s="551"/>
      <c r="G77" s="551"/>
      <c r="H77" s="552"/>
    </row>
    <row r="78" spans="2:8" s="339" customFormat="1" x14ac:dyDescent="0.2">
      <c r="F78" s="340"/>
      <c r="G78" s="340"/>
      <c r="H78" s="341"/>
    </row>
    <row r="79" spans="2:8" s="339" customFormat="1" x14ac:dyDescent="0.2">
      <c r="F79" s="340"/>
      <c r="G79" s="340"/>
      <c r="H79" s="341"/>
    </row>
    <row r="80" spans="2:8" s="338" customFormat="1" ht="15.75" x14ac:dyDescent="0.2">
      <c r="B80" s="342" t="s">
        <v>38</v>
      </c>
      <c r="C80" s="339"/>
      <c r="F80" s="343"/>
      <c r="G80" s="343"/>
      <c r="H80" s="341"/>
    </row>
    <row r="81" spans="2:8" s="338" customFormat="1" ht="13.5" thickBot="1" x14ac:dyDescent="0.25">
      <c r="B81" s="339"/>
      <c r="C81" s="339"/>
      <c r="F81" s="343"/>
      <c r="G81" s="343"/>
      <c r="H81" s="341"/>
    </row>
    <row r="82" spans="2:8" s="338" customFormat="1" x14ac:dyDescent="0.2">
      <c r="B82" s="553" t="s">
        <v>287</v>
      </c>
      <c r="C82" s="554"/>
      <c r="D82" s="554"/>
      <c r="E82" s="554"/>
      <c r="F82" s="554"/>
      <c r="G82" s="554"/>
      <c r="H82" s="555"/>
    </row>
    <row r="83" spans="2:8" s="339" customFormat="1" x14ac:dyDescent="0.2">
      <c r="B83" s="556" t="str">
        <f>IF(AND(F69="Yes"),"External SIROs - This IG assessment identifies risks which may impact other Health or Social Care Organisation. Therefore the SIROs of these other Health or Social Care Organisations must provide signoff","")</f>
        <v/>
      </c>
      <c r="C83" s="557"/>
      <c r="D83" s="557"/>
      <c r="E83" s="557"/>
      <c r="F83" s="557"/>
      <c r="G83" s="557"/>
      <c r="H83" s="558"/>
    </row>
    <row r="84" spans="2:8" s="338" customFormat="1" ht="13.5" thickBot="1" x14ac:dyDescent="0.25">
      <c r="B84" s="547" t="str">
        <f>IF(AND(F70="Yes"),"CTA - This IG assessment identifies risks which may impact the Spine. Therefore the NHS Digital Cluster Technical Architect must coordinate signoff","")</f>
        <v/>
      </c>
      <c r="C84" s="548"/>
      <c r="D84" s="548"/>
      <c r="E84" s="548"/>
      <c r="F84" s="548"/>
      <c r="G84" s="548"/>
      <c r="H84" s="549"/>
    </row>
    <row r="85" spans="2:8" s="338" customFormat="1" x14ac:dyDescent="0.2">
      <c r="B85" s="339"/>
      <c r="C85" s="339"/>
      <c r="F85" s="343"/>
      <c r="G85" s="343"/>
      <c r="H85" s="341"/>
    </row>
    <row r="86" spans="2:8" s="315" customFormat="1" x14ac:dyDescent="0.2">
      <c r="B86" s="339"/>
      <c r="C86" s="339"/>
      <c r="D86" s="338"/>
      <c r="E86" s="338"/>
      <c r="F86" s="343"/>
      <c r="G86" s="343"/>
      <c r="H86" s="341"/>
    </row>
    <row r="87" spans="2:8" s="315" customFormat="1" x14ac:dyDescent="0.2">
      <c r="B87" s="339"/>
      <c r="C87" s="339"/>
      <c r="D87" s="338"/>
      <c r="E87" s="338"/>
      <c r="F87" s="343"/>
      <c r="G87" s="343"/>
      <c r="H87" s="341"/>
    </row>
    <row r="88" spans="2:8" s="315" customFormat="1" x14ac:dyDescent="0.2">
      <c r="B88" s="339"/>
      <c r="C88" s="339"/>
      <c r="D88" s="338"/>
      <c r="E88" s="338"/>
      <c r="F88" s="343"/>
      <c r="G88" s="343"/>
      <c r="H88" s="341"/>
    </row>
    <row r="89" spans="2:8" s="315" customFormat="1" x14ac:dyDescent="0.2">
      <c r="B89" s="339"/>
      <c r="C89" s="339"/>
      <c r="F89" s="343"/>
      <c r="G89" s="343"/>
      <c r="H89" s="314"/>
    </row>
  </sheetData>
  <sheetProtection selectLockedCells="1"/>
  <mergeCells count="39">
    <mergeCell ref="B34:B36"/>
    <mergeCell ref="C34:C36"/>
    <mergeCell ref="D34:D36"/>
    <mergeCell ref="B26:B27"/>
    <mergeCell ref="C26:C27"/>
    <mergeCell ref="D26:D27"/>
    <mergeCell ref="B32:B33"/>
    <mergeCell ref="C32:C33"/>
    <mergeCell ref="D32:D33"/>
    <mergeCell ref="B40:B41"/>
    <mergeCell ref="C40:C41"/>
    <mergeCell ref="D40:D41"/>
    <mergeCell ref="B84:H84"/>
    <mergeCell ref="B42:B43"/>
    <mergeCell ref="C42:C43"/>
    <mergeCell ref="D42:D43"/>
    <mergeCell ref="B77:H77"/>
    <mergeCell ref="B82:H82"/>
    <mergeCell ref="B83:H83"/>
    <mergeCell ref="E40:E41"/>
    <mergeCell ref="F40:F41"/>
    <mergeCell ref="G40:G41"/>
    <mergeCell ref="E42:E43"/>
    <mergeCell ref="F42:F43"/>
    <mergeCell ref="G42:G43"/>
    <mergeCell ref="H42:H43"/>
    <mergeCell ref="H40:H41"/>
    <mergeCell ref="H35:H36"/>
    <mergeCell ref="H32:H33"/>
    <mergeCell ref="E26:E27"/>
    <mergeCell ref="F26:F27"/>
    <mergeCell ref="G26:G27"/>
    <mergeCell ref="E32:E33"/>
    <mergeCell ref="F32:F33"/>
    <mergeCell ref="G32:G33"/>
    <mergeCell ref="H26:H27"/>
    <mergeCell ref="E34:E36"/>
    <mergeCell ref="F34:F36"/>
    <mergeCell ref="G34:G36"/>
  </mergeCells>
  <conditionalFormatting sqref="G38">
    <cfRule type="expression" dxfId="114" priority="43" stopIfTrue="1">
      <formula>AND($F$38="Alternative Strong Authentication",$G$38="")</formula>
    </cfRule>
    <cfRule type="expression" dxfId="113" priority="47" stopIfTrue="1">
      <formula>AND($F$38="Other",$G$38="")</formula>
    </cfRule>
  </conditionalFormatting>
  <conditionalFormatting sqref="G39">
    <cfRule type="expression" dxfId="112" priority="46" stopIfTrue="1">
      <formula>AND($F$39="Other",$G$39="")</formula>
    </cfRule>
  </conditionalFormatting>
  <conditionalFormatting sqref="G40">
    <cfRule type="expression" dxfId="111" priority="45" stopIfTrue="1">
      <formula>AND($F$40="Other",$G$40="")</formula>
    </cfRule>
  </conditionalFormatting>
  <conditionalFormatting sqref="G42">
    <cfRule type="expression" dxfId="110" priority="44" stopIfTrue="1">
      <formula>AND($F$42="Other",$G$42="")</formula>
    </cfRule>
  </conditionalFormatting>
  <conditionalFormatting sqref="G69">
    <cfRule type="expression" dxfId="109" priority="42" stopIfTrue="1">
      <formula>AND($F69="Yes",$G69="")</formula>
    </cfRule>
  </conditionalFormatting>
  <conditionalFormatting sqref="G45">
    <cfRule type="expression" dxfId="108" priority="39" stopIfTrue="1">
      <formula>AND($F$45="Other",$G$45="")</formula>
    </cfRule>
  </conditionalFormatting>
  <conditionalFormatting sqref="G47">
    <cfRule type="expression" dxfId="107" priority="38" stopIfTrue="1">
      <formula>AND($F$47="Other",$G$47="")</formula>
    </cfRule>
  </conditionalFormatting>
  <conditionalFormatting sqref="G53">
    <cfRule type="expression" dxfId="106" priority="37" stopIfTrue="1">
      <formula>AND($F53="Yes",$G53="")</formula>
    </cfRule>
  </conditionalFormatting>
  <conditionalFormatting sqref="F23:F24">
    <cfRule type="cellIs" dxfId="105" priority="36" stopIfTrue="1" operator="equal">
      <formula>"No"</formula>
    </cfRule>
  </conditionalFormatting>
  <conditionalFormatting sqref="F26">
    <cfRule type="cellIs" dxfId="104" priority="35" stopIfTrue="1" operator="equal">
      <formula>"No"</formula>
    </cfRule>
  </conditionalFormatting>
  <conditionalFormatting sqref="F45">
    <cfRule type="cellIs" dxfId="103" priority="33" stopIfTrue="1" operator="equal">
      <formula>"No"</formula>
    </cfRule>
  </conditionalFormatting>
  <conditionalFormatting sqref="F47">
    <cfRule type="cellIs" dxfId="102" priority="32" stopIfTrue="1" operator="equal">
      <formula>"No"</formula>
    </cfRule>
  </conditionalFormatting>
  <conditionalFormatting sqref="F49">
    <cfRule type="cellIs" dxfId="101" priority="31" stopIfTrue="1" operator="equal">
      <formula>"No"</formula>
    </cfRule>
  </conditionalFormatting>
  <conditionalFormatting sqref="F50">
    <cfRule type="cellIs" dxfId="100" priority="30" stopIfTrue="1" operator="equal">
      <formula>"No"</formula>
    </cfRule>
  </conditionalFormatting>
  <conditionalFormatting sqref="F51">
    <cfRule type="cellIs" dxfId="99" priority="29" stopIfTrue="1" operator="equal">
      <formula>"No"</formula>
    </cfRule>
  </conditionalFormatting>
  <conditionalFormatting sqref="F53">
    <cfRule type="cellIs" dxfId="98" priority="28" stopIfTrue="1" operator="equal">
      <formula>"No"</formula>
    </cfRule>
  </conditionalFormatting>
  <conditionalFormatting sqref="F54">
    <cfRule type="cellIs" dxfId="97" priority="27" stopIfTrue="1" operator="equal">
      <formula>"No"</formula>
    </cfRule>
  </conditionalFormatting>
  <conditionalFormatting sqref="F55">
    <cfRule type="cellIs" dxfId="96" priority="26" stopIfTrue="1" operator="equal">
      <formula>"No"</formula>
    </cfRule>
  </conditionalFormatting>
  <conditionalFormatting sqref="F56">
    <cfRule type="cellIs" dxfId="95" priority="25" stopIfTrue="1" operator="equal">
      <formula>"No"</formula>
    </cfRule>
  </conditionalFormatting>
  <conditionalFormatting sqref="F57">
    <cfRule type="cellIs" dxfId="94" priority="24" stopIfTrue="1" operator="equal">
      <formula>"No"</formula>
    </cfRule>
  </conditionalFormatting>
  <conditionalFormatting sqref="F58">
    <cfRule type="cellIs" dxfId="93" priority="23" stopIfTrue="1" operator="equal">
      <formula>"No"</formula>
    </cfRule>
  </conditionalFormatting>
  <conditionalFormatting sqref="F59">
    <cfRule type="cellIs" dxfId="92" priority="22" stopIfTrue="1" operator="equal">
      <formula>"No"</formula>
    </cfRule>
  </conditionalFormatting>
  <conditionalFormatting sqref="F60">
    <cfRule type="cellIs" dxfId="91" priority="21" stopIfTrue="1" operator="equal">
      <formula>"No"</formula>
    </cfRule>
  </conditionalFormatting>
  <conditionalFormatting sqref="F61">
    <cfRule type="cellIs" dxfId="90" priority="20" stopIfTrue="1" operator="equal">
      <formula>"No"</formula>
    </cfRule>
  </conditionalFormatting>
  <conditionalFormatting sqref="F62">
    <cfRule type="cellIs" dxfId="89" priority="19" stopIfTrue="1" operator="equal">
      <formula>"No"</formula>
    </cfRule>
  </conditionalFormatting>
  <conditionalFormatting sqref="F63">
    <cfRule type="cellIs" dxfId="88" priority="18" stopIfTrue="1" operator="equal">
      <formula>"No"</formula>
    </cfRule>
  </conditionalFormatting>
  <conditionalFormatting sqref="F64">
    <cfRule type="cellIs" dxfId="87" priority="17" stopIfTrue="1" operator="equal">
      <formula>"No"</formula>
    </cfRule>
  </conditionalFormatting>
  <conditionalFormatting sqref="F65">
    <cfRule type="cellIs" dxfId="86" priority="16" stopIfTrue="1" operator="equal">
      <formula>"No"</formula>
    </cfRule>
  </conditionalFormatting>
  <conditionalFormatting sqref="F66">
    <cfRule type="cellIs" dxfId="85" priority="15" stopIfTrue="1" operator="equal">
      <formula>"No"</formula>
    </cfRule>
  </conditionalFormatting>
  <conditionalFormatting sqref="F67">
    <cfRule type="cellIs" dxfId="84" priority="14" stopIfTrue="1" operator="equal">
      <formula>"No"</formula>
    </cfRule>
  </conditionalFormatting>
  <conditionalFormatting sqref="F69">
    <cfRule type="cellIs" dxfId="83" priority="13" stopIfTrue="1" operator="equal">
      <formula>"No"</formula>
    </cfRule>
  </conditionalFormatting>
  <conditionalFormatting sqref="F28">
    <cfRule type="cellIs" dxfId="82" priority="12" stopIfTrue="1" operator="equal">
      <formula>"No"</formula>
    </cfRule>
  </conditionalFormatting>
  <conditionalFormatting sqref="F29">
    <cfRule type="cellIs" dxfId="81" priority="11" stopIfTrue="1" operator="equal">
      <formula>"No"</formula>
    </cfRule>
  </conditionalFormatting>
  <conditionalFormatting sqref="F30">
    <cfRule type="cellIs" dxfId="80" priority="10" stopIfTrue="1" operator="equal">
      <formula>"No"</formula>
    </cfRule>
  </conditionalFormatting>
  <conditionalFormatting sqref="F31">
    <cfRule type="cellIs" dxfId="79" priority="9" stopIfTrue="1" operator="equal">
      <formula>"No"</formula>
    </cfRule>
  </conditionalFormatting>
  <conditionalFormatting sqref="F32">
    <cfRule type="cellIs" dxfId="78" priority="8" stopIfTrue="1" operator="equal">
      <formula>"No"</formula>
    </cfRule>
  </conditionalFormatting>
  <conditionalFormatting sqref="F38">
    <cfRule type="cellIs" dxfId="77" priority="6" stopIfTrue="1" operator="equal">
      <formula>"No"</formula>
    </cfRule>
  </conditionalFormatting>
  <conditionalFormatting sqref="F39">
    <cfRule type="cellIs" dxfId="76" priority="5" stopIfTrue="1" operator="equal">
      <formula>"No"</formula>
    </cfRule>
  </conditionalFormatting>
  <conditionalFormatting sqref="F40">
    <cfRule type="cellIs" dxfId="75" priority="4" stopIfTrue="1" operator="equal">
      <formula>"No"</formula>
    </cfRule>
  </conditionalFormatting>
  <conditionalFormatting sqref="F42">
    <cfRule type="cellIs" dxfId="74" priority="3" stopIfTrue="1" operator="equal">
      <formula>"No"</formula>
    </cfRule>
  </conditionalFormatting>
  <conditionalFormatting sqref="F73">
    <cfRule type="cellIs" dxfId="73" priority="1" stopIfTrue="1" operator="equal">
      <formula>"No"</formula>
    </cfRule>
  </conditionalFormatting>
  <dataValidations count="7">
    <dataValidation type="list" allowBlank="1" showInputMessage="1" showErrorMessage="1" sqref="WVN983087 JB47 SX47 ACT47 AMP47 AWL47 BGH47 BQD47 BZZ47 CJV47 CTR47 DDN47 DNJ47 DXF47 EHB47 EQX47 FAT47 FKP47 FUL47 GEH47 GOD47 GXZ47 HHV47 HRR47 IBN47 ILJ47 IVF47 JFB47 JOX47 JYT47 KIP47 KSL47 LCH47 LMD47 LVZ47 MFV47 MPR47 MZN47 NJJ47 NTF47 ODB47 OMX47 OWT47 PGP47 PQL47 QAH47 QKD47 QTZ47 RDV47 RNR47 RXN47 SHJ47 SRF47 TBB47 TKX47 TUT47 UEP47 UOL47 UYH47 VID47 VRZ47 WBV47 WLR47 WVN47 F65583 JB65583 SX65583 ACT65583 AMP65583 AWL65583 BGH65583 BQD65583 BZZ65583 CJV65583 CTR65583 DDN65583 DNJ65583 DXF65583 EHB65583 EQX65583 FAT65583 FKP65583 FUL65583 GEH65583 GOD65583 GXZ65583 HHV65583 HRR65583 IBN65583 ILJ65583 IVF65583 JFB65583 JOX65583 JYT65583 KIP65583 KSL65583 LCH65583 LMD65583 LVZ65583 MFV65583 MPR65583 MZN65583 NJJ65583 NTF65583 ODB65583 OMX65583 OWT65583 PGP65583 PQL65583 QAH65583 QKD65583 QTZ65583 RDV65583 RNR65583 RXN65583 SHJ65583 SRF65583 TBB65583 TKX65583 TUT65583 UEP65583 UOL65583 UYH65583 VID65583 VRZ65583 WBV65583 WLR65583 WVN65583 F131119 JB131119 SX131119 ACT131119 AMP131119 AWL131119 BGH131119 BQD131119 BZZ131119 CJV131119 CTR131119 DDN131119 DNJ131119 DXF131119 EHB131119 EQX131119 FAT131119 FKP131119 FUL131119 GEH131119 GOD131119 GXZ131119 HHV131119 HRR131119 IBN131119 ILJ131119 IVF131119 JFB131119 JOX131119 JYT131119 KIP131119 KSL131119 LCH131119 LMD131119 LVZ131119 MFV131119 MPR131119 MZN131119 NJJ131119 NTF131119 ODB131119 OMX131119 OWT131119 PGP131119 PQL131119 QAH131119 QKD131119 QTZ131119 RDV131119 RNR131119 RXN131119 SHJ131119 SRF131119 TBB131119 TKX131119 TUT131119 UEP131119 UOL131119 UYH131119 VID131119 VRZ131119 WBV131119 WLR131119 WVN131119 F196655 JB196655 SX196655 ACT196655 AMP196655 AWL196655 BGH196655 BQD196655 BZZ196655 CJV196655 CTR196655 DDN196655 DNJ196655 DXF196655 EHB196655 EQX196655 FAT196655 FKP196655 FUL196655 GEH196655 GOD196655 GXZ196655 HHV196655 HRR196655 IBN196655 ILJ196655 IVF196655 JFB196655 JOX196655 JYT196655 KIP196655 KSL196655 LCH196655 LMD196655 LVZ196655 MFV196655 MPR196655 MZN196655 NJJ196655 NTF196655 ODB196655 OMX196655 OWT196655 PGP196655 PQL196655 QAH196655 QKD196655 QTZ196655 RDV196655 RNR196655 RXN196655 SHJ196655 SRF196655 TBB196655 TKX196655 TUT196655 UEP196655 UOL196655 UYH196655 VID196655 VRZ196655 WBV196655 WLR196655 WVN196655 F262191 JB262191 SX262191 ACT262191 AMP262191 AWL262191 BGH262191 BQD262191 BZZ262191 CJV262191 CTR262191 DDN262191 DNJ262191 DXF262191 EHB262191 EQX262191 FAT262191 FKP262191 FUL262191 GEH262191 GOD262191 GXZ262191 HHV262191 HRR262191 IBN262191 ILJ262191 IVF262191 JFB262191 JOX262191 JYT262191 KIP262191 KSL262191 LCH262191 LMD262191 LVZ262191 MFV262191 MPR262191 MZN262191 NJJ262191 NTF262191 ODB262191 OMX262191 OWT262191 PGP262191 PQL262191 QAH262191 QKD262191 QTZ262191 RDV262191 RNR262191 RXN262191 SHJ262191 SRF262191 TBB262191 TKX262191 TUT262191 UEP262191 UOL262191 UYH262191 VID262191 VRZ262191 WBV262191 WLR262191 WVN262191 F327727 JB327727 SX327727 ACT327727 AMP327727 AWL327727 BGH327727 BQD327727 BZZ327727 CJV327727 CTR327727 DDN327727 DNJ327727 DXF327727 EHB327727 EQX327727 FAT327727 FKP327727 FUL327727 GEH327727 GOD327727 GXZ327727 HHV327727 HRR327727 IBN327727 ILJ327727 IVF327727 JFB327727 JOX327727 JYT327727 KIP327727 KSL327727 LCH327727 LMD327727 LVZ327727 MFV327727 MPR327727 MZN327727 NJJ327727 NTF327727 ODB327727 OMX327727 OWT327727 PGP327727 PQL327727 QAH327727 QKD327727 QTZ327727 RDV327727 RNR327727 RXN327727 SHJ327727 SRF327727 TBB327727 TKX327727 TUT327727 UEP327727 UOL327727 UYH327727 VID327727 VRZ327727 WBV327727 WLR327727 WVN327727 F393263 JB393263 SX393263 ACT393263 AMP393263 AWL393263 BGH393263 BQD393263 BZZ393263 CJV393263 CTR393263 DDN393263 DNJ393263 DXF393263 EHB393263 EQX393263 FAT393263 FKP393263 FUL393263 GEH393263 GOD393263 GXZ393263 HHV393263 HRR393263 IBN393263 ILJ393263 IVF393263 JFB393263 JOX393263 JYT393263 KIP393263 KSL393263 LCH393263 LMD393263 LVZ393263 MFV393263 MPR393263 MZN393263 NJJ393263 NTF393263 ODB393263 OMX393263 OWT393263 PGP393263 PQL393263 QAH393263 QKD393263 QTZ393263 RDV393263 RNR393263 RXN393263 SHJ393263 SRF393263 TBB393263 TKX393263 TUT393263 UEP393263 UOL393263 UYH393263 VID393263 VRZ393263 WBV393263 WLR393263 WVN393263 F458799 JB458799 SX458799 ACT458799 AMP458799 AWL458799 BGH458799 BQD458799 BZZ458799 CJV458799 CTR458799 DDN458799 DNJ458799 DXF458799 EHB458799 EQX458799 FAT458799 FKP458799 FUL458799 GEH458799 GOD458799 GXZ458799 HHV458799 HRR458799 IBN458799 ILJ458799 IVF458799 JFB458799 JOX458799 JYT458799 KIP458799 KSL458799 LCH458799 LMD458799 LVZ458799 MFV458799 MPR458799 MZN458799 NJJ458799 NTF458799 ODB458799 OMX458799 OWT458799 PGP458799 PQL458799 QAH458799 QKD458799 QTZ458799 RDV458799 RNR458799 RXN458799 SHJ458799 SRF458799 TBB458799 TKX458799 TUT458799 UEP458799 UOL458799 UYH458799 VID458799 VRZ458799 WBV458799 WLR458799 WVN458799 F524335 JB524335 SX524335 ACT524335 AMP524335 AWL524335 BGH524335 BQD524335 BZZ524335 CJV524335 CTR524335 DDN524335 DNJ524335 DXF524335 EHB524335 EQX524335 FAT524335 FKP524335 FUL524335 GEH524335 GOD524335 GXZ524335 HHV524335 HRR524335 IBN524335 ILJ524335 IVF524335 JFB524335 JOX524335 JYT524335 KIP524335 KSL524335 LCH524335 LMD524335 LVZ524335 MFV524335 MPR524335 MZN524335 NJJ524335 NTF524335 ODB524335 OMX524335 OWT524335 PGP524335 PQL524335 QAH524335 QKD524335 QTZ524335 RDV524335 RNR524335 RXN524335 SHJ524335 SRF524335 TBB524335 TKX524335 TUT524335 UEP524335 UOL524335 UYH524335 VID524335 VRZ524335 WBV524335 WLR524335 WVN524335 F589871 JB589871 SX589871 ACT589871 AMP589871 AWL589871 BGH589871 BQD589871 BZZ589871 CJV589871 CTR589871 DDN589871 DNJ589871 DXF589871 EHB589871 EQX589871 FAT589871 FKP589871 FUL589871 GEH589871 GOD589871 GXZ589871 HHV589871 HRR589871 IBN589871 ILJ589871 IVF589871 JFB589871 JOX589871 JYT589871 KIP589871 KSL589871 LCH589871 LMD589871 LVZ589871 MFV589871 MPR589871 MZN589871 NJJ589871 NTF589871 ODB589871 OMX589871 OWT589871 PGP589871 PQL589871 QAH589871 QKD589871 QTZ589871 RDV589871 RNR589871 RXN589871 SHJ589871 SRF589871 TBB589871 TKX589871 TUT589871 UEP589871 UOL589871 UYH589871 VID589871 VRZ589871 WBV589871 WLR589871 WVN589871 F655407 JB655407 SX655407 ACT655407 AMP655407 AWL655407 BGH655407 BQD655407 BZZ655407 CJV655407 CTR655407 DDN655407 DNJ655407 DXF655407 EHB655407 EQX655407 FAT655407 FKP655407 FUL655407 GEH655407 GOD655407 GXZ655407 HHV655407 HRR655407 IBN655407 ILJ655407 IVF655407 JFB655407 JOX655407 JYT655407 KIP655407 KSL655407 LCH655407 LMD655407 LVZ655407 MFV655407 MPR655407 MZN655407 NJJ655407 NTF655407 ODB655407 OMX655407 OWT655407 PGP655407 PQL655407 QAH655407 QKD655407 QTZ655407 RDV655407 RNR655407 RXN655407 SHJ655407 SRF655407 TBB655407 TKX655407 TUT655407 UEP655407 UOL655407 UYH655407 VID655407 VRZ655407 WBV655407 WLR655407 WVN655407 F720943 JB720943 SX720943 ACT720943 AMP720943 AWL720943 BGH720943 BQD720943 BZZ720943 CJV720943 CTR720943 DDN720943 DNJ720943 DXF720943 EHB720943 EQX720943 FAT720943 FKP720943 FUL720943 GEH720943 GOD720943 GXZ720943 HHV720943 HRR720943 IBN720943 ILJ720943 IVF720943 JFB720943 JOX720943 JYT720943 KIP720943 KSL720943 LCH720943 LMD720943 LVZ720943 MFV720943 MPR720943 MZN720943 NJJ720943 NTF720943 ODB720943 OMX720943 OWT720943 PGP720943 PQL720943 QAH720943 QKD720943 QTZ720943 RDV720943 RNR720943 RXN720943 SHJ720943 SRF720943 TBB720943 TKX720943 TUT720943 UEP720943 UOL720943 UYH720943 VID720943 VRZ720943 WBV720943 WLR720943 WVN720943 F786479 JB786479 SX786479 ACT786479 AMP786479 AWL786479 BGH786479 BQD786479 BZZ786479 CJV786479 CTR786479 DDN786479 DNJ786479 DXF786479 EHB786479 EQX786479 FAT786479 FKP786479 FUL786479 GEH786479 GOD786479 GXZ786479 HHV786479 HRR786479 IBN786479 ILJ786479 IVF786479 JFB786479 JOX786479 JYT786479 KIP786479 KSL786479 LCH786479 LMD786479 LVZ786479 MFV786479 MPR786479 MZN786479 NJJ786479 NTF786479 ODB786479 OMX786479 OWT786479 PGP786479 PQL786479 QAH786479 QKD786479 QTZ786479 RDV786479 RNR786479 RXN786479 SHJ786479 SRF786479 TBB786479 TKX786479 TUT786479 UEP786479 UOL786479 UYH786479 VID786479 VRZ786479 WBV786479 WLR786479 WVN786479 F852015 JB852015 SX852015 ACT852015 AMP852015 AWL852015 BGH852015 BQD852015 BZZ852015 CJV852015 CTR852015 DDN852015 DNJ852015 DXF852015 EHB852015 EQX852015 FAT852015 FKP852015 FUL852015 GEH852015 GOD852015 GXZ852015 HHV852015 HRR852015 IBN852015 ILJ852015 IVF852015 JFB852015 JOX852015 JYT852015 KIP852015 KSL852015 LCH852015 LMD852015 LVZ852015 MFV852015 MPR852015 MZN852015 NJJ852015 NTF852015 ODB852015 OMX852015 OWT852015 PGP852015 PQL852015 QAH852015 QKD852015 QTZ852015 RDV852015 RNR852015 RXN852015 SHJ852015 SRF852015 TBB852015 TKX852015 TUT852015 UEP852015 UOL852015 UYH852015 VID852015 VRZ852015 WBV852015 WLR852015 WVN852015 F917551 JB917551 SX917551 ACT917551 AMP917551 AWL917551 BGH917551 BQD917551 BZZ917551 CJV917551 CTR917551 DDN917551 DNJ917551 DXF917551 EHB917551 EQX917551 FAT917551 FKP917551 FUL917551 GEH917551 GOD917551 GXZ917551 HHV917551 HRR917551 IBN917551 ILJ917551 IVF917551 JFB917551 JOX917551 JYT917551 KIP917551 KSL917551 LCH917551 LMD917551 LVZ917551 MFV917551 MPR917551 MZN917551 NJJ917551 NTF917551 ODB917551 OMX917551 OWT917551 PGP917551 PQL917551 QAH917551 QKD917551 QTZ917551 RDV917551 RNR917551 RXN917551 SHJ917551 SRF917551 TBB917551 TKX917551 TUT917551 UEP917551 UOL917551 UYH917551 VID917551 VRZ917551 WBV917551 WLR917551 WVN917551 F983087 JB983087 SX983087 ACT983087 AMP983087 AWL983087 BGH983087 BQD983087 BZZ983087 CJV983087 CTR983087 DDN983087 DNJ983087 DXF983087 EHB983087 EQX983087 FAT983087 FKP983087 FUL983087 GEH983087 GOD983087 GXZ983087 HHV983087 HRR983087 IBN983087 ILJ983087 IVF983087 JFB983087 JOX983087 JYT983087 KIP983087 KSL983087 LCH983087 LMD983087 LVZ983087 MFV983087 MPR983087 MZN983087 NJJ983087 NTF983087 ODB983087 OMX983087 OWT983087 PGP983087 PQL983087 QAH983087 QKD983087 QTZ983087 RDV983087 RNR983087 RXN983087 SHJ983087 SRF983087 TBB983087 TKX983087 TUT983087 UEP983087 UOL983087 UYH983087 VID983087 VRZ983087 WBV983087 WLR983087" xr:uid="{00000000-0002-0000-0900-000000000000}">
      <formula1>"National DCR, Other, None, n/a"</formula1>
    </dataValidation>
    <dataValidation type="list" allowBlank="1" showInputMessage="1" showErrorMessage="1" sqref="WVN983085 JB45 SX45 ACT45 AMP45 AWL45 BGH45 BQD45 BZZ45 CJV45 CTR45 DDN45 DNJ45 DXF45 EHB45 EQX45 FAT45 FKP45 FUL45 GEH45 GOD45 GXZ45 HHV45 HRR45 IBN45 ILJ45 IVF45 JFB45 JOX45 JYT45 KIP45 KSL45 LCH45 LMD45 LVZ45 MFV45 MPR45 MZN45 NJJ45 NTF45 ODB45 OMX45 OWT45 PGP45 PQL45 QAH45 QKD45 QTZ45 RDV45 RNR45 RXN45 SHJ45 SRF45 TBB45 TKX45 TUT45 UEP45 UOL45 UYH45 VID45 VRZ45 WBV45 WLR45 WVN45 F65581 JB65581 SX65581 ACT65581 AMP65581 AWL65581 BGH65581 BQD65581 BZZ65581 CJV65581 CTR65581 DDN65581 DNJ65581 DXF65581 EHB65581 EQX65581 FAT65581 FKP65581 FUL65581 GEH65581 GOD65581 GXZ65581 HHV65581 HRR65581 IBN65581 ILJ65581 IVF65581 JFB65581 JOX65581 JYT65581 KIP65581 KSL65581 LCH65581 LMD65581 LVZ65581 MFV65581 MPR65581 MZN65581 NJJ65581 NTF65581 ODB65581 OMX65581 OWT65581 PGP65581 PQL65581 QAH65581 QKD65581 QTZ65581 RDV65581 RNR65581 RXN65581 SHJ65581 SRF65581 TBB65581 TKX65581 TUT65581 UEP65581 UOL65581 UYH65581 VID65581 VRZ65581 WBV65581 WLR65581 WVN65581 F131117 JB131117 SX131117 ACT131117 AMP131117 AWL131117 BGH131117 BQD131117 BZZ131117 CJV131117 CTR131117 DDN131117 DNJ131117 DXF131117 EHB131117 EQX131117 FAT131117 FKP131117 FUL131117 GEH131117 GOD131117 GXZ131117 HHV131117 HRR131117 IBN131117 ILJ131117 IVF131117 JFB131117 JOX131117 JYT131117 KIP131117 KSL131117 LCH131117 LMD131117 LVZ131117 MFV131117 MPR131117 MZN131117 NJJ131117 NTF131117 ODB131117 OMX131117 OWT131117 PGP131117 PQL131117 QAH131117 QKD131117 QTZ131117 RDV131117 RNR131117 RXN131117 SHJ131117 SRF131117 TBB131117 TKX131117 TUT131117 UEP131117 UOL131117 UYH131117 VID131117 VRZ131117 WBV131117 WLR131117 WVN131117 F196653 JB196653 SX196653 ACT196653 AMP196653 AWL196653 BGH196653 BQD196653 BZZ196653 CJV196653 CTR196653 DDN196653 DNJ196653 DXF196653 EHB196653 EQX196653 FAT196653 FKP196653 FUL196653 GEH196653 GOD196653 GXZ196653 HHV196653 HRR196653 IBN196653 ILJ196653 IVF196653 JFB196653 JOX196653 JYT196653 KIP196653 KSL196653 LCH196653 LMD196653 LVZ196653 MFV196653 MPR196653 MZN196653 NJJ196653 NTF196653 ODB196653 OMX196653 OWT196653 PGP196653 PQL196653 QAH196653 QKD196653 QTZ196653 RDV196653 RNR196653 RXN196653 SHJ196653 SRF196653 TBB196653 TKX196653 TUT196653 UEP196653 UOL196653 UYH196653 VID196653 VRZ196653 WBV196653 WLR196653 WVN196653 F262189 JB262189 SX262189 ACT262189 AMP262189 AWL262189 BGH262189 BQD262189 BZZ262189 CJV262189 CTR262189 DDN262189 DNJ262189 DXF262189 EHB262189 EQX262189 FAT262189 FKP262189 FUL262189 GEH262189 GOD262189 GXZ262189 HHV262189 HRR262189 IBN262189 ILJ262189 IVF262189 JFB262189 JOX262189 JYT262189 KIP262189 KSL262189 LCH262189 LMD262189 LVZ262189 MFV262189 MPR262189 MZN262189 NJJ262189 NTF262189 ODB262189 OMX262189 OWT262189 PGP262189 PQL262189 QAH262189 QKD262189 QTZ262189 RDV262189 RNR262189 RXN262189 SHJ262189 SRF262189 TBB262189 TKX262189 TUT262189 UEP262189 UOL262189 UYH262189 VID262189 VRZ262189 WBV262189 WLR262189 WVN262189 F327725 JB327725 SX327725 ACT327725 AMP327725 AWL327725 BGH327725 BQD327725 BZZ327725 CJV327725 CTR327725 DDN327725 DNJ327725 DXF327725 EHB327725 EQX327725 FAT327725 FKP327725 FUL327725 GEH327725 GOD327725 GXZ327725 HHV327725 HRR327725 IBN327725 ILJ327725 IVF327725 JFB327725 JOX327725 JYT327725 KIP327725 KSL327725 LCH327725 LMD327725 LVZ327725 MFV327725 MPR327725 MZN327725 NJJ327725 NTF327725 ODB327725 OMX327725 OWT327725 PGP327725 PQL327725 QAH327725 QKD327725 QTZ327725 RDV327725 RNR327725 RXN327725 SHJ327725 SRF327725 TBB327725 TKX327725 TUT327725 UEP327725 UOL327725 UYH327725 VID327725 VRZ327725 WBV327725 WLR327725 WVN327725 F393261 JB393261 SX393261 ACT393261 AMP393261 AWL393261 BGH393261 BQD393261 BZZ393261 CJV393261 CTR393261 DDN393261 DNJ393261 DXF393261 EHB393261 EQX393261 FAT393261 FKP393261 FUL393261 GEH393261 GOD393261 GXZ393261 HHV393261 HRR393261 IBN393261 ILJ393261 IVF393261 JFB393261 JOX393261 JYT393261 KIP393261 KSL393261 LCH393261 LMD393261 LVZ393261 MFV393261 MPR393261 MZN393261 NJJ393261 NTF393261 ODB393261 OMX393261 OWT393261 PGP393261 PQL393261 QAH393261 QKD393261 QTZ393261 RDV393261 RNR393261 RXN393261 SHJ393261 SRF393261 TBB393261 TKX393261 TUT393261 UEP393261 UOL393261 UYH393261 VID393261 VRZ393261 WBV393261 WLR393261 WVN393261 F458797 JB458797 SX458797 ACT458797 AMP458797 AWL458797 BGH458797 BQD458797 BZZ458797 CJV458797 CTR458797 DDN458797 DNJ458797 DXF458797 EHB458797 EQX458797 FAT458797 FKP458797 FUL458797 GEH458797 GOD458797 GXZ458797 HHV458797 HRR458797 IBN458797 ILJ458797 IVF458797 JFB458797 JOX458797 JYT458797 KIP458797 KSL458797 LCH458797 LMD458797 LVZ458797 MFV458797 MPR458797 MZN458797 NJJ458797 NTF458797 ODB458797 OMX458797 OWT458797 PGP458797 PQL458797 QAH458797 QKD458797 QTZ458797 RDV458797 RNR458797 RXN458797 SHJ458797 SRF458797 TBB458797 TKX458797 TUT458797 UEP458797 UOL458797 UYH458797 VID458797 VRZ458797 WBV458797 WLR458797 WVN458797 F524333 JB524333 SX524333 ACT524333 AMP524333 AWL524333 BGH524333 BQD524333 BZZ524333 CJV524333 CTR524333 DDN524333 DNJ524333 DXF524333 EHB524333 EQX524333 FAT524333 FKP524333 FUL524333 GEH524333 GOD524333 GXZ524333 HHV524333 HRR524333 IBN524333 ILJ524333 IVF524333 JFB524333 JOX524333 JYT524333 KIP524333 KSL524333 LCH524333 LMD524333 LVZ524333 MFV524333 MPR524333 MZN524333 NJJ524333 NTF524333 ODB524333 OMX524333 OWT524333 PGP524333 PQL524333 QAH524333 QKD524333 QTZ524333 RDV524333 RNR524333 RXN524333 SHJ524333 SRF524333 TBB524333 TKX524333 TUT524333 UEP524333 UOL524333 UYH524333 VID524333 VRZ524333 WBV524333 WLR524333 WVN524333 F589869 JB589869 SX589869 ACT589869 AMP589869 AWL589869 BGH589869 BQD589869 BZZ589869 CJV589869 CTR589869 DDN589869 DNJ589869 DXF589869 EHB589869 EQX589869 FAT589869 FKP589869 FUL589869 GEH589869 GOD589869 GXZ589869 HHV589869 HRR589869 IBN589869 ILJ589869 IVF589869 JFB589869 JOX589869 JYT589869 KIP589869 KSL589869 LCH589869 LMD589869 LVZ589869 MFV589869 MPR589869 MZN589869 NJJ589869 NTF589869 ODB589869 OMX589869 OWT589869 PGP589869 PQL589869 QAH589869 QKD589869 QTZ589869 RDV589869 RNR589869 RXN589869 SHJ589869 SRF589869 TBB589869 TKX589869 TUT589869 UEP589869 UOL589869 UYH589869 VID589869 VRZ589869 WBV589869 WLR589869 WVN589869 F655405 JB655405 SX655405 ACT655405 AMP655405 AWL655405 BGH655405 BQD655405 BZZ655405 CJV655405 CTR655405 DDN655405 DNJ655405 DXF655405 EHB655405 EQX655405 FAT655405 FKP655405 FUL655405 GEH655405 GOD655405 GXZ655405 HHV655405 HRR655405 IBN655405 ILJ655405 IVF655405 JFB655405 JOX655405 JYT655405 KIP655405 KSL655405 LCH655405 LMD655405 LVZ655405 MFV655405 MPR655405 MZN655405 NJJ655405 NTF655405 ODB655405 OMX655405 OWT655405 PGP655405 PQL655405 QAH655405 QKD655405 QTZ655405 RDV655405 RNR655405 RXN655405 SHJ655405 SRF655405 TBB655405 TKX655405 TUT655405 UEP655405 UOL655405 UYH655405 VID655405 VRZ655405 WBV655405 WLR655405 WVN655405 F720941 JB720941 SX720941 ACT720941 AMP720941 AWL720941 BGH720941 BQD720941 BZZ720941 CJV720941 CTR720941 DDN720941 DNJ720941 DXF720941 EHB720941 EQX720941 FAT720941 FKP720941 FUL720941 GEH720941 GOD720941 GXZ720941 HHV720941 HRR720941 IBN720941 ILJ720941 IVF720941 JFB720941 JOX720941 JYT720941 KIP720941 KSL720941 LCH720941 LMD720941 LVZ720941 MFV720941 MPR720941 MZN720941 NJJ720941 NTF720941 ODB720941 OMX720941 OWT720941 PGP720941 PQL720941 QAH720941 QKD720941 QTZ720941 RDV720941 RNR720941 RXN720941 SHJ720941 SRF720941 TBB720941 TKX720941 TUT720941 UEP720941 UOL720941 UYH720941 VID720941 VRZ720941 WBV720941 WLR720941 WVN720941 F786477 JB786477 SX786477 ACT786477 AMP786477 AWL786477 BGH786477 BQD786477 BZZ786477 CJV786477 CTR786477 DDN786477 DNJ786477 DXF786477 EHB786477 EQX786477 FAT786477 FKP786477 FUL786477 GEH786477 GOD786477 GXZ786477 HHV786477 HRR786477 IBN786477 ILJ786477 IVF786477 JFB786477 JOX786477 JYT786477 KIP786477 KSL786477 LCH786477 LMD786477 LVZ786477 MFV786477 MPR786477 MZN786477 NJJ786477 NTF786477 ODB786477 OMX786477 OWT786477 PGP786477 PQL786477 QAH786477 QKD786477 QTZ786477 RDV786477 RNR786477 RXN786477 SHJ786477 SRF786477 TBB786477 TKX786477 TUT786477 UEP786477 UOL786477 UYH786477 VID786477 VRZ786477 WBV786477 WLR786477 WVN786477 F852013 JB852013 SX852013 ACT852013 AMP852013 AWL852013 BGH852013 BQD852013 BZZ852013 CJV852013 CTR852013 DDN852013 DNJ852013 DXF852013 EHB852013 EQX852013 FAT852013 FKP852013 FUL852013 GEH852013 GOD852013 GXZ852013 HHV852013 HRR852013 IBN852013 ILJ852013 IVF852013 JFB852013 JOX852013 JYT852013 KIP852013 KSL852013 LCH852013 LMD852013 LVZ852013 MFV852013 MPR852013 MZN852013 NJJ852013 NTF852013 ODB852013 OMX852013 OWT852013 PGP852013 PQL852013 QAH852013 QKD852013 QTZ852013 RDV852013 RNR852013 RXN852013 SHJ852013 SRF852013 TBB852013 TKX852013 TUT852013 UEP852013 UOL852013 UYH852013 VID852013 VRZ852013 WBV852013 WLR852013 WVN852013 F917549 JB917549 SX917549 ACT917549 AMP917549 AWL917549 BGH917549 BQD917549 BZZ917549 CJV917549 CTR917549 DDN917549 DNJ917549 DXF917549 EHB917549 EQX917549 FAT917549 FKP917549 FUL917549 GEH917549 GOD917549 GXZ917549 HHV917549 HRR917549 IBN917549 ILJ917549 IVF917549 JFB917549 JOX917549 JYT917549 KIP917549 KSL917549 LCH917549 LMD917549 LVZ917549 MFV917549 MPR917549 MZN917549 NJJ917549 NTF917549 ODB917549 OMX917549 OWT917549 PGP917549 PQL917549 QAH917549 QKD917549 QTZ917549 RDV917549 RNR917549 RXN917549 SHJ917549 SRF917549 TBB917549 TKX917549 TUT917549 UEP917549 UOL917549 UYH917549 VID917549 VRZ917549 WBV917549 WLR917549 WVN917549 F983085 JB983085 SX983085 ACT983085 AMP983085 AWL983085 BGH983085 BQD983085 BZZ983085 CJV983085 CTR983085 DDN983085 DNJ983085 DXF983085 EHB983085 EQX983085 FAT983085 FKP983085 FUL983085 GEH983085 GOD983085 GXZ983085 HHV983085 HRR983085 IBN983085 ILJ983085 IVF983085 JFB983085 JOX983085 JYT983085 KIP983085 KSL983085 LCH983085 LMD983085 LVZ983085 MFV983085 MPR983085 MZN983085 NJJ983085 NTF983085 ODB983085 OMX983085 OWT983085 PGP983085 PQL983085 QAH983085 QKD983085 QTZ983085 RDV983085 RNR983085 RXN983085 SHJ983085 SRF983085 TBB983085 TKX983085 TUT983085 UEP983085 UOL983085 UYH983085 VID983085 VRZ983085 WBV983085 WLR983085" xr:uid="{00000000-0002-0000-0900-000001000000}">
      <formula1>"National LR, Other, None, n/a"</formula1>
    </dataValidation>
    <dataValidation type="list" allowBlank="1" showInputMessage="1" showErrorMessage="1" sqref="WVN983078 JB38 SX38 ACT38 AMP38 AWL38 BGH38 BQD38 BZZ38 CJV38 CTR38 DDN38 DNJ38 DXF38 EHB38 EQX38 FAT38 FKP38 FUL38 GEH38 GOD38 GXZ38 HHV38 HRR38 IBN38 ILJ38 IVF38 JFB38 JOX38 JYT38 KIP38 KSL38 LCH38 LMD38 LVZ38 MFV38 MPR38 MZN38 NJJ38 NTF38 ODB38 OMX38 OWT38 PGP38 PQL38 QAH38 QKD38 QTZ38 RDV38 RNR38 RXN38 SHJ38 SRF38 TBB38 TKX38 TUT38 UEP38 UOL38 UYH38 VID38 VRZ38 WBV38 WLR38 WVN38 F65574 JB65574 SX65574 ACT65574 AMP65574 AWL65574 BGH65574 BQD65574 BZZ65574 CJV65574 CTR65574 DDN65574 DNJ65574 DXF65574 EHB65574 EQX65574 FAT65574 FKP65574 FUL65574 GEH65574 GOD65574 GXZ65574 HHV65574 HRR65574 IBN65574 ILJ65574 IVF65574 JFB65574 JOX65574 JYT65574 KIP65574 KSL65574 LCH65574 LMD65574 LVZ65574 MFV65574 MPR65574 MZN65574 NJJ65574 NTF65574 ODB65574 OMX65574 OWT65574 PGP65574 PQL65574 QAH65574 QKD65574 QTZ65574 RDV65574 RNR65574 RXN65574 SHJ65574 SRF65574 TBB65574 TKX65574 TUT65574 UEP65574 UOL65574 UYH65574 VID65574 VRZ65574 WBV65574 WLR65574 WVN65574 F131110 JB131110 SX131110 ACT131110 AMP131110 AWL131110 BGH131110 BQD131110 BZZ131110 CJV131110 CTR131110 DDN131110 DNJ131110 DXF131110 EHB131110 EQX131110 FAT131110 FKP131110 FUL131110 GEH131110 GOD131110 GXZ131110 HHV131110 HRR131110 IBN131110 ILJ131110 IVF131110 JFB131110 JOX131110 JYT131110 KIP131110 KSL131110 LCH131110 LMD131110 LVZ131110 MFV131110 MPR131110 MZN131110 NJJ131110 NTF131110 ODB131110 OMX131110 OWT131110 PGP131110 PQL131110 QAH131110 QKD131110 QTZ131110 RDV131110 RNR131110 RXN131110 SHJ131110 SRF131110 TBB131110 TKX131110 TUT131110 UEP131110 UOL131110 UYH131110 VID131110 VRZ131110 WBV131110 WLR131110 WVN131110 F196646 JB196646 SX196646 ACT196646 AMP196646 AWL196646 BGH196646 BQD196646 BZZ196646 CJV196646 CTR196646 DDN196646 DNJ196646 DXF196646 EHB196646 EQX196646 FAT196646 FKP196646 FUL196646 GEH196646 GOD196646 GXZ196646 HHV196646 HRR196646 IBN196646 ILJ196646 IVF196646 JFB196646 JOX196646 JYT196646 KIP196646 KSL196646 LCH196646 LMD196646 LVZ196646 MFV196646 MPR196646 MZN196646 NJJ196646 NTF196646 ODB196646 OMX196646 OWT196646 PGP196646 PQL196646 QAH196646 QKD196646 QTZ196646 RDV196646 RNR196646 RXN196646 SHJ196646 SRF196646 TBB196646 TKX196646 TUT196646 UEP196646 UOL196646 UYH196646 VID196646 VRZ196646 WBV196646 WLR196646 WVN196646 F262182 JB262182 SX262182 ACT262182 AMP262182 AWL262182 BGH262182 BQD262182 BZZ262182 CJV262182 CTR262182 DDN262182 DNJ262182 DXF262182 EHB262182 EQX262182 FAT262182 FKP262182 FUL262182 GEH262182 GOD262182 GXZ262182 HHV262182 HRR262182 IBN262182 ILJ262182 IVF262182 JFB262182 JOX262182 JYT262182 KIP262182 KSL262182 LCH262182 LMD262182 LVZ262182 MFV262182 MPR262182 MZN262182 NJJ262182 NTF262182 ODB262182 OMX262182 OWT262182 PGP262182 PQL262182 QAH262182 QKD262182 QTZ262182 RDV262182 RNR262182 RXN262182 SHJ262182 SRF262182 TBB262182 TKX262182 TUT262182 UEP262182 UOL262182 UYH262182 VID262182 VRZ262182 WBV262182 WLR262182 WVN262182 F327718 JB327718 SX327718 ACT327718 AMP327718 AWL327718 BGH327718 BQD327718 BZZ327718 CJV327718 CTR327718 DDN327718 DNJ327718 DXF327718 EHB327718 EQX327718 FAT327718 FKP327718 FUL327718 GEH327718 GOD327718 GXZ327718 HHV327718 HRR327718 IBN327718 ILJ327718 IVF327718 JFB327718 JOX327718 JYT327718 KIP327718 KSL327718 LCH327718 LMD327718 LVZ327718 MFV327718 MPR327718 MZN327718 NJJ327718 NTF327718 ODB327718 OMX327718 OWT327718 PGP327718 PQL327718 QAH327718 QKD327718 QTZ327718 RDV327718 RNR327718 RXN327718 SHJ327718 SRF327718 TBB327718 TKX327718 TUT327718 UEP327718 UOL327718 UYH327718 VID327718 VRZ327718 WBV327718 WLR327718 WVN327718 F393254 JB393254 SX393254 ACT393254 AMP393254 AWL393254 BGH393254 BQD393254 BZZ393254 CJV393254 CTR393254 DDN393254 DNJ393254 DXF393254 EHB393254 EQX393254 FAT393254 FKP393254 FUL393254 GEH393254 GOD393254 GXZ393254 HHV393254 HRR393254 IBN393254 ILJ393254 IVF393254 JFB393254 JOX393254 JYT393254 KIP393254 KSL393254 LCH393254 LMD393254 LVZ393254 MFV393254 MPR393254 MZN393254 NJJ393254 NTF393254 ODB393254 OMX393254 OWT393254 PGP393254 PQL393254 QAH393254 QKD393254 QTZ393254 RDV393254 RNR393254 RXN393254 SHJ393254 SRF393254 TBB393254 TKX393254 TUT393254 UEP393254 UOL393254 UYH393254 VID393254 VRZ393254 WBV393254 WLR393254 WVN393254 F458790 JB458790 SX458790 ACT458790 AMP458790 AWL458790 BGH458790 BQD458790 BZZ458790 CJV458790 CTR458790 DDN458790 DNJ458790 DXF458790 EHB458790 EQX458790 FAT458790 FKP458790 FUL458790 GEH458790 GOD458790 GXZ458790 HHV458790 HRR458790 IBN458790 ILJ458790 IVF458790 JFB458790 JOX458790 JYT458790 KIP458790 KSL458790 LCH458790 LMD458790 LVZ458790 MFV458790 MPR458790 MZN458790 NJJ458790 NTF458790 ODB458790 OMX458790 OWT458790 PGP458790 PQL458790 QAH458790 QKD458790 QTZ458790 RDV458790 RNR458790 RXN458790 SHJ458790 SRF458790 TBB458790 TKX458790 TUT458790 UEP458790 UOL458790 UYH458790 VID458790 VRZ458790 WBV458790 WLR458790 WVN458790 F524326 JB524326 SX524326 ACT524326 AMP524326 AWL524326 BGH524326 BQD524326 BZZ524326 CJV524326 CTR524326 DDN524326 DNJ524326 DXF524326 EHB524326 EQX524326 FAT524326 FKP524326 FUL524326 GEH524326 GOD524326 GXZ524326 HHV524326 HRR524326 IBN524326 ILJ524326 IVF524326 JFB524326 JOX524326 JYT524326 KIP524326 KSL524326 LCH524326 LMD524326 LVZ524326 MFV524326 MPR524326 MZN524326 NJJ524326 NTF524326 ODB524326 OMX524326 OWT524326 PGP524326 PQL524326 QAH524326 QKD524326 QTZ524326 RDV524326 RNR524326 RXN524326 SHJ524326 SRF524326 TBB524326 TKX524326 TUT524326 UEP524326 UOL524326 UYH524326 VID524326 VRZ524326 WBV524326 WLR524326 WVN524326 F589862 JB589862 SX589862 ACT589862 AMP589862 AWL589862 BGH589862 BQD589862 BZZ589862 CJV589862 CTR589862 DDN589862 DNJ589862 DXF589862 EHB589862 EQX589862 FAT589862 FKP589862 FUL589862 GEH589862 GOD589862 GXZ589862 HHV589862 HRR589862 IBN589862 ILJ589862 IVF589862 JFB589862 JOX589862 JYT589862 KIP589862 KSL589862 LCH589862 LMD589862 LVZ589862 MFV589862 MPR589862 MZN589862 NJJ589862 NTF589862 ODB589862 OMX589862 OWT589862 PGP589862 PQL589862 QAH589862 QKD589862 QTZ589862 RDV589862 RNR589862 RXN589862 SHJ589862 SRF589862 TBB589862 TKX589862 TUT589862 UEP589862 UOL589862 UYH589862 VID589862 VRZ589862 WBV589862 WLR589862 WVN589862 F655398 JB655398 SX655398 ACT655398 AMP655398 AWL655398 BGH655398 BQD655398 BZZ655398 CJV655398 CTR655398 DDN655398 DNJ655398 DXF655398 EHB655398 EQX655398 FAT655398 FKP655398 FUL655398 GEH655398 GOD655398 GXZ655398 HHV655398 HRR655398 IBN655398 ILJ655398 IVF655398 JFB655398 JOX655398 JYT655398 KIP655398 KSL655398 LCH655398 LMD655398 LVZ655398 MFV655398 MPR655398 MZN655398 NJJ655398 NTF655398 ODB655398 OMX655398 OWT655398 PGP655398 PQL655398 QAH655398 QKD655398 QTZ655398 RDV655398 RNR655398 RXN655398 SHJ655398 SRF655398 TBB655398 TKX655398 TUT655398 UEP655398 UOL655398 UYH655398 VID655398 VRZ655398 WBV655398 WLR655398 WVN655398 F720934 JB720934 SX720934 ACT720934 AMP720934 AWL720934 BGH720934 BQD720934 BZZ720934 CJV720934 CTR720934 DDN720934 DNJ720934 DXF720934 EHB720934 EQX720934 FAT720934 FKP720934 FUL720934 GEH720934 GOD720934 GXZ720934 HHV720934 HRR720934 IBN720934 ILJ720934 IVF720934 JFB720934 JOX720934 JYT720934 KIP720934 KSL720934 LCH720934 LMD720934 LVZ720934 MFV720934 MPR720934 MZN720934 NJJ720934 NTF720934 ODB720934 OMX720934 OWT720934 PGP720934 PQL720934 QAH720934 QKD720934 QTZ720934 RDV720934 RNR720934 RXN720934 SHJ720934 SRF720934 TBB720934 TKX720934 TUT720934 UEP720934 UOL720934 UYH720934 VID720934 VRZ720934 WBV720934 WLR720934 WVN720934 F786470 JB786470 SX786470 ACT786470 AMP786470 AWL786470 BGH786470 BQD786470 BZZ786470 CJV786470 CTR786470 DDN786470 DNJ786470 DXF786470 EHB786470 EQX786470 FAT786470 FKP786470 FUL786470 GEH786470 GOD786470 GXZ786470 HHV786470 HRR786470 IBN786470 ILJ786470 IVF786470 JFB786470 JOX786470 JYT786470 KIP786470 KSL786470 LCH786470 LMD786470 LVZ786470 MFV786470 MPR786470 MZN786470 NJJ786470 NTF786470 ODB786470 OMX786470 OWT786470 PGP786470 PQL786470 QAH786470 QKD786470 QTZ786470 RDV786470 RNR786470 RXN786470 SHJ786470 SRF786470 TBB786470 TKX786470 TUT786470 UEP786470 UOL786470 UYH786470 VID786470 VRZ786470 WBV786470 WLR786470 WVN786470 F852006 JB852006 SX852006 ACT852006 AMP852006 AWL852006 BGH852006 BQD852006 BZZ852006 CJV852006 CTR852006 DDN852006 DNJ852006 DXF852006 EHB852006 EQX852006 FAT852006 FKP852006 FUL852006 GEH852006 GOD852006 GXZ852006 HHV852006 HRR852006 IBN852006 ILJ852006 IVF852006 JFB852006 JOX852006 JYT852006 KIP852006 KSL852006 LCH852006 LMD852006 LVZ852006 MFV852006 MPR852006 MZN852006 NJJ852006 NTF852006 ODB852006 OMX852006 OWT852006 PGP852006 PQL852006 QAH852006 QKD852006 QTZ852006 RDV852006 RNR852006 RXN852006 SHJ852006 SRF852006 TBB852006 TKX852006 TUT852006 UEP852006 UOL852006 UYH852006 VID852006 VRZ852006 WBV852006 WLR852006 WVN852006 F917542 JB917542 SX917542 ACT917542 AMP917542 AWL917542 BGH917542 BQD917542 BZZ917542 CJV917542 CTR917542 DDN917542 DNJ917542 DXF917542 EHB917542 EQX917542 FAT917542 FKP917542 FUL917542 GEH917542 GOD917542 GXZ917542 HHV917542 HRR917542 IBN917542 ILJ917542 IVF917542 JFB917542 JOX917542 JYT917542 KIP917542 KSL917542 LCH917542 LMD917542 LVZ917542 MFV917542 MPR917542 MZN917542 NJJ917542 NTF917542 ODB917542 OMX917542 OWT917542 PGP917542 PQL917542 QAH917542 QKD917542 QTZ917542 RDV917542 RNR917542 RXN917542 SHJ917542 SRF917542 TBB917542 TKX917542 TUT917542 UEP917542 UOL917542 UYH917542 VID917542 VRZ917542 WBV917542 WLR917542 WVN917542 F983078 JB983078 SX983078 ACT983078 AMP983078 AWL983078 BGH983078 BQD983078 BZZ983078 CJV983078 CTR983078 DDN983078 DNJ983078 DXF983078 EHB983078 EQX983078 FAT983078 FKP983078 FUL983078 GEH983078 GOD983078 GXZ983078 HHV983078 HRR983078 IBN983078 ILJ983078 IVF983078 JFB983078 JOX983078 JYT983078 KIP983078 KSL983078 LCH983078 LMD983078 LVZ983078 MFV983078 MPR983078 MZN983078 NJJ983078 NTF983078 ODB983078 OMX983078 OWT983078 PGP983078 PQL983078 QAH983078 QKD983078 QTZ983078 RDV983078 RNR983078 RXN983078 SHJ983078 SRF983078 TBB983078 TKX983078 TUT983078 UEP983078 UOL983078 UYH983078 VID983078 VRZ983078 WBV983078 WLR983078" xr:uid="{00000000-0002-0000-0900-000002000000}">
      <formula1>"Spine Smartcard, Alternative Strong Authentication, Other, None"</formula1>
    </dataValidation>
    <dataValidation type="list" allowBlank="1" showInputMessage="1" showErrorMessage="1" sqref="WVN983080:WVN983081 JB40:JB41 SX40:SX41 ACT40:ACT41 AMP40:AMP41 AWL40:AWL41 BGH40:BGH41 BQD40:BQD41 BZZ40:BZZ41 CJV40:CJV41 CTR40:CTR41 DDN40:DDN41 DNJ40:DNJ41 DXF40:DXF41 EHB40:EHB41 EQX40:EQX41 FAT40:FAT41 FKP40:FKP41 FUL40:FUL41 GEH40:GEH41 GOD40:GOD41 GXZ40:GXZ41 HHV40:HHV41 HRR40:HRR41 IBN40:IBN41 ILJ40:ILJ41 IVF40:IVF41 JFB40:JFB41 JOX40:JOX41 JYT40:JYT41 KIP40:KIP41 KSL40:KSL41 LCH40:LCH41 LMD40:LMD41 LVZ40:LVZ41 MFV40:MFV41 MPR40:MPR41 MZN40:MZN41 NJJ40:NJJ41 NTF40:NTF41 ODB40:ODB41 OMX40:OMX41 OWT40:OWT41 PGP40:PGP41 PQL40:PQL41 QAH40:QAH41 QKD40:QKD41 QTZ40:QTZ41 RDV40:RDV41 RNR40:RNR41 RXN40:RXN41 SHJ40:SHJ41 SRF40:SRF41 TBB40:TBB41 TKX40:TKX41 TUT40:TUT41 UEP40:UEP41 UOL40:UOL41 UYH40:UYH41 VID40:VID41 VRZ40:VRZ41 WBV40:WBV41 WLR40:WLR41 WVN40:WVN41 F65576:F65577 JB65576:JB65577 SX65576:SX65577 ACT65576:ACT65577 AMP65576:AMP65577 AWL65576:AWL65577 BGH65576:BGH65577 BQD65576:BQD65577 BZZ65576:BZZ65577 CJV65576:CJV65577 CTR65576:CTR65577 DDN65576:DDN65577 DNJ65576:DNJ65577 DXF65576:DXF65577 EHB65576:EHB65577 EQX65576:EQX65577 FAT65576:FAT65577 FKP65576:FKP65577 FUL65576:FUL65577 GEH65576:GEH65577 GOD65576:GOD65577 GXZ65576:GXZ65577 HHV65576:HHV65577 HRR65576:HRR65577 IBN65576:IBN65577 ILJ65576:ILJ65577 IVF65576:IVF65577 JFB65576:JFB65577 JOX65576:JOX65577 JYT65576:JYT65577 KIP65576:KIP65577 KSL65576:KSL65577 LCH65576:LCH65577 LMD65576:LMD65577 LVZ65576:LVZ65577 MFV65576:MFV65577 MPR65576:MPR65577 MZN65576:MZN65577 NJJ65576:NJJ65577 NTF65576:NTF65577 ODB65576:ODB65577 OMX65576:OMX65577 OWT65576:OWT65577 PGP65576:PGP65577 PQL65576:PQL65577 QAH65576:QAH65577 QKD65576:QKD65577 QTZ65576:QTZ65577 RDV65576:RDV65577 RNR65576:RNR65577 RXN65576:RXN65577 SHJ65576:SHJ65577 SRF65576:SRF65577 TBB65576:TBB65577 TKX65576:TKX65577 TUT65576:TUT65577 UEP65576:UEP65577 UOL65576:UOL65577 UYH65576:UYH65577 VID65576:VID65577 VRZ65576:VRZ65577 WBV65576:WBV65577 WLR65576:WLR65577 WVN65576:WVN65577 F131112:F131113 JB131112:JB131113 SX131112:SX131113 ACT131112:ACT131113 AMP131112:AMP131113 AWL131112:AWL131113 BGH131112:BGH131113 BQD131112:BQD131113 BZZ131112:BZZ131113 CJV131112:CJV131113 CTR131112:CTR131113 DDN131112:DDN131113 DNJ131112:DNJ131113 DXF131112:DXF131113 EHB131112:EHB131113 EQX131112:EQX131113 FAT131112:FAT131113 FKP131112:FKP131113 FUL131112:FUL131113 GEH131112:GEH131113 GOD131112:GOD131113 GXZ131112:GXZ131113 HHV131112:HHV131113 HRR131112:HRR131113 IBN131112:IBN131113 ILJ131112:ILJ131113 IVF131112:IVF131113 JFB131112:JFB131113 JOX131112:JOX131113 JYT131112:JYT131113 KIP131112:KIP131113 KSL131112:KSL131113 LCH131112:LCH131113 LMD131112:LMD131113 LVZ131112:LVZ131113 MFV131112:MFV131113 MPR131112:MPR131113 MZN131112:MZN131113 NJJ131112:NJJ131113 NTF131112:NTF131113 ODB131112:ODB131113 OMX131112:OMX131113 OWT131112:OWT131113 PGP131112:PGP131113 PQL131112:PQL131113 QAH131112:QAH131113 QKD131112:QKD131113 QTZ131112:QTZ131113 RDV131112:RDV131113 RNR131112:RNR131113 RXN131112:RXN131113 SHJ131112:SHJ131113 SRF131112:SRF131113 TBB131112:TBB131113 TKX131112:TKX131113 TUT131112:TUT131113 UEP131112:UEP131113 UOL131112:UOL131113 UYH131112:UYH131113 VID131112:VID131113 VRZ131112:VRZ131113 WBV131112:WBV131113 WLR131112:WLR131113 WVN131112:WVN131113 F196648:F196649 JB196648:JB196649 SX196648:SX196649 ACT196648:ACT196649 AMP196648:AMP196649 AWL196648:AWL196649 BGH196648:BGH196649 BQD196648:BQD196649 BZZ196648:BZZ196649 CJV196648:CJV196649 CTR196648:CTR196649 DDN196648:DDN196649 DNJ196648:DNJ196649 DXF196648:DXF196649 EHB196648:EHB196649 EQX196648:EQX196649 FAT196648:FAT196649 FKP196648:FKP196649 FUL196648:FUL196649 GEH196648:GEH196649 GOD196648:GOD196649 GXZ196648:GXZ196649 HHV196648:HHV196649 HRR196648:HRR196649 IBN196648:IBN196649 ILJ196648:ILJ196649 IVF196648:IVF196649 JFB196648:JFB196649 JOX196648:JOX196649 JYT196648:JYT196649 KIP196648:KIP196649 KSL196648:KSL196649 LCH196648:LCH196649 LMD196648:LMD196649 LVZ196648:LVZ196649 MFV196648:MFV196649 MPR196648:MPR196649 MZN196648:MZN196649 NJJ196648:NJJ196649 NTF196648:NTF196649 ODB196648:ODB196649 OMX196648:OMX196649 OWT196648:OWT196649 PGP196648:PGP196649 PQL196648:PQL196649 QAH196648:QAH196649 QKD196648:QKD196649 QTZ196648:QTZ196649 RDV196648:RDV196649 RNR196648:RNR196649 RXN196648:RXN196649 SHJ196648:SHJ196649 SRF196648:SRF196649 TBB196648:TBB196649 TKX196648:TKX196649 TUT196648:TUT196649 UEP196648:UEP196649 UOL196648:UOL196649 UYH196648:UYH196649 VID196648:VID196649 VRZ196648:VRZ196649 WBV196648:WBV196649 WLR196648:WLR196649 WVN196648:WVN196649 F262184:F262185 JB262184:JB262185 SX262184:SX262185 ACT262184:ACT262185 AMP262184:AMP262185 AWL262184:AWL262185 BGH262184:BGH262185 BQD262184:BQD262185 BZZ262184:BZZ262185 CJV262184:CJV262185 CTR262184:CTR262185 DDN262184:DDN262185 DNJ262184:DNJ262185 DXF262184:DXF262185 EHB262184:EHB262185 EQX262184:EQX262185 FAT262184:FAT262185 FKP262184:FKP262185 FUL262184:FUL262185 GEH262184:GEH262185 GOD262184:GOD262185 GXZ262184:GXZ262185 HHV262184:HHV262185 HRR262184:HRR262185 IBN262184:IBN262185 ILJ262184:ILJ262185 IVF262184:IVF262185 JFB262184:JFB262185 JOX262184:JOX262185 JYT262184:JYT262185 KIP262184:KIP262185 KSL262184:KSL262185 LCH262184:LCH262185 LMD262184:LMD262185 LVZ262184:LVZ262185 MFV262184:MFV262185 MPR262184:MPR262185 MZN262184:MZN262185 NJJ262184:NJJ262185 NTF262184:NTF262185 ODB262184:ODB262185 OMX262184:OMX262185 OWT262184:OWT262185 PGP262184:PGP262185 PQL262184:PQL262185 QAH262184:QAH262185 QKD262184:QKD262185 QTZ262184:QTZ262185 RDV262184:RDV262185 RNR262184:RNR262185 RXN262184:RXN262185 SHJ262184:SHJ262185 SRF262184:SRF262185 TBB262184:TBB262185 TKX262184:TKX262185 TUT262184:TUT262185 UEP262184:UEP262185 UOL262184:UOL262185 UYH262184:UYH262185 VID262184:VID262185 VRZ262184:VRZ262185 WBV262184:WBV262185 WLR262184:WLR262185 WVN262184:WVN262185 F327720:F327721 JB327720:JB327721 SX327720:SX327721 ACT327720:ACT327721 AMP327720:AMP327721 AWL327720:AWL327721 BGH327720:BGH327721 BQD327720:BQD327721 BZZ327720:BZZ327721 CJV327720:CJV327721 CTR327720:CTR327721 DDN327720:DDN327721 DNJ327720:DNJ327721 DXF327720:DXF327721 EHB327720:EHB327721 EQX327720:EQX327721 FAT327720:FAT327721 FKP327720:FKP327721 FUL327720:FUL327721 GEH327720:GEH327721 GOD327720:GOD327721 GXZ327720:GXZ327721 HHV327720:HHV327721 HRR327720:HRR327721 IBN327720:IBN327721 ILJ327720:ILJ327721 IVF327720:IVF327721 JFB327720:JFB327721 JOX327720:JOX327721 JYT327720:JYT327721 KIP327720:KIP327721 KSL327720:KSL327721 LCH327720:LCH327721 LMD327720:LMD327721 LVZ327720:LVZ327721 MFV327720:MFV327721 MPR327720:MPR327721 MZN327720:MZN327721 NJJ327720:NJJ327721 NTF327720:NTF327721 ODB327720:ODB327721 OMX327720:OMX327721 OWT327720:OWT327721 PGP327720:PGP327721 PQL327720:PQL327721 QAH327720:QAH327721 QKD327720:QKD327721 QTZ327720:QTZ327721 RDV327720:RDV327721 RNR327720:RNR327721 RXN327720:RXN327721 SHJ327720:SHJ327721 SRF327720:SRF327721 TBB327720:TBB327721 TKX327720:TKX327721 TUT327720:TUT327721 UEP327720:UEP327721 UOL327720:UOL327721 UYH327720:UYH327721 VID327720:VID327721 VRZ327720:VRZ327721 WBV327720:WBV327721 WLR327720:WLR327721 WVN327720:WVN327721 F393256:F393257 JB393256:JB393257 SX393256:SX393257 ACT393256:ACT393257 AMP393256:AMP393257 AWL393256:AWL393257 BGH393256:BGH393257 BQD393256:BQD393257 BZZ393256:BZZ393257 CJV393256:CJV393257 CTR393256:CTR393257 DDN393256:DDN393257 DNJ393256:DNJ393257 DXF393256:DXF393257 EHB393256:EHB393257 EQX393256:EQX393257 FAT393256:FAT393257 FKP393256:FKP393257 FUL393256:FUL393257 GEH393256:GEH393257 GOD393256:GOD393257 GXZ393256:GXZ393257 HHV393256:HHV393257 HRR393256:HRR393257 IBN393256:IBN393257 ILJ393256:ILJ393257 IVF393256:IVF393257 JFB393256:JFB393257 JOX393256:JOX393257 JYT393256:JYT393257 KIP393256:KIP393257 KSL393256:KSL393257 LCH393256:LCH393257 LMD393256:LMD393257 LVZ393256:LVZ393257 MFV393256:MFV393257 MPR393256:MPR393257 MZN393256:MZN393257 NJJ393256:NJJ393257 NTF393256:NTF393257 ODB393256:ODB393257 OMX393256:OMX393257 OWT393256:OWT393257 PGP393256:PGP393257 PQL393256:PQL393257 QAH393256:QAH393257 QKD393256:QKD393257 QTZ393256:QTZ393257 RDV393256:RDV393257 RNR393256:RNR393257 RXN393256:RXN393257 SHJ393256:SHJ393257 SRF393256:SRF393257 TBB393256:TBB393257 TKX393256:TKX393257 TUT393256:TUT393257 UEP393256:UEP393257 UOL393256:UOL393257 UYH393256:UYH393257 VID393256:VID393257 VRZ393256:VRZ393257 WBV393256:WBV393257 WLR393256:WLR393257 WVN393256:WVN393257 F458792:F458793 JB458792:JB458793 SX458792:SX458793 ACT458792:ACT458793 AMP458792:AMP458793 AWL458792:AWL458793 BGH458792:BGH458793 BQD458792:BQD458793 BZZ458792:BZZ458793 CJV458792:CJV458793 CTR458792:CTR458793 DDN458792:DDN458793 DNJ458792:DNJ458793 DXF458792:DXF458793 EHB458792:EHB458793 EQX458792:EQX458793 FAT458792:FAT458793 FKP458792:FKP458793 FUL458792:FUL458793 GEH458792:GEH458793 GOD458792:GOD458793 GXZ458792:GXZ458793 HHV458792:HHV458793 HRR458792:HRR458793 IBN458792:IBN458793 ILJ458792:ILJ458793 IVF458792:IVF458793 JFB458792:JFB458793 JOX458792:JOX458793 JYT458792:JYT458793 KIP458792:KIP458793 KSL458792:KSL458793 LCH458792:LCH458793 LMD458792:LMD458793 LVZ458792:LVZ458793 MFV458792:MFV458793 MPR458792:MPR458793 MZN458792:MZN458793 NJJ458792:NJJ458793 NTF458792:NTF458793 ODB458792:ODB458793 OMX458792:OMX458793 OWT458792:OWT458793 PGP458792:PGP458793 PQL458792:PQL458793 QAH458792:QAH458793 QKD458792:QKD458793 QTZ458792:QTZ458793 RDV458792:RDV458793 RNR458792:RNR458793 RXN458792:RXN458793 SHJ458792:SHJ458793 SRF458792:SRF458793 TBB458792:TBB458793 TKX458792:TKX458793 TUT458792:TUT458793 UEP458792:UEP458793 UOL458792:UOL458793 UYH458792:UYH458793 VID458792:VID458793 VRZ458792:VRZ458793 WBV458792:WBV458793 WLR458792:WLR458793 WVN458792:WVN458793 F524328:F524329 JB524328:JB524329 SX524328:SX524329 ACT524328:ACT524329 AMP524328:AMP524329 AWL524328:AWL524329 BGH524328:BGH524329 BQD524328:BQD524329 BZZ524328:BZZ524329 CJV524328:CJV524329 CTR524328:CTR524329 DDN524328:DDN524329 DNJ524328:DNJ524329 DXF524328:DXF524329 EHB524328:EHB524329 EQX524328:EQX524329 FAT524328:FAT524329 FKP524328:FKP524329 FUL524328:FUL524329 GEH524328:GEH524329 GOD524328:GOD524329 GXZ524328:GXZ524329 HHV524328:HHV524329 HRR524328:HRR524329 IBN524328:IBN524329 ILJ524328:ILJ524329 IVF524328:IVF524329 JFB524328:JFB524329 JOX524328:JOX524329 JYT524328:JYT524329 KIP524328:KIP524329 KSL524328:KSL524329 LCH524328:LCH524329 LMD524328:LMD524329 LVZ524328:LVZ524329 MFV524328:MFV524329 MPR524328:MPR524329 MZN524328:MZN524329 NJJ524328:NJJ524329 NTF524328:NTF524329 ODB524328:ODB524329 OMX524328:OMX524329 OWT524328:OWT524329 PGP524328:PGP524329 PQL524328:PQL524329 QAH524328:QAH524329 QKD524328:QKD524329 QTZ524328:QTZ524329 RDV524328:RDV524329 RNR524328:RNR524329 RXN524328:RXN524329 SHJ524328:SHJ524329 SRF524328:SRF524329 TBB524328:TBB524329 TKX524328:TKX524329 TUT524328:TUT524329 UEP524328:UEP524329 UOL524328:UOL524329 UYH524328:UYH524329 VID524328:VID524329 VRZ524328:VRZ524329 WBV524328:WBV524329 WLR524328:WLR524329 WVN524328:WVN524329 F589864:F589865 JB589864:JB589865 SX589864:SX589865 ACT589864:ACT589865 AMP589864:AMP589865 AWL589864:AWL589865 BGH589864:BGH589865 BQD589864:BQD589865 BZZ589864:BZZ589865 CJV589864:CJV589865 CTR589864:CTR589865 DDN589864:DDN589865 DNJ589864:DNJ589865 DXF589864:DXF589865 EHB589864:EHB589865 EQX589864:EQX589865 FAT589864:FAT589865 FKP589864:FKP589865 FUL589864:FUL589865 GEH589864:GEH589865 GOD589864:GOD589865 GXZ589864:GXZ589865 HHV589864:HHV589865 HRR589864:HRR589865 IBN589864:IBN589865 ILJ589864:ILJ589865 IVF589864:IVF589865 JFB589864:JFB589865 JOX589864:JOX589865 JYT589864:JYT589865 KIP589864:KIP589865 KSL589864:KSL589865 LCH589864:LCH589865 LMD589864:LMD589865 LVZ589864:LVZ589865 MFV589864:MFV589865 MPR589864:MPR589865 MZN589864:MZN589865 NJJ589864:NJJ589865 NTF589864:NTF589865 ODB589864:ODB589865 OMX589864:OMX589865 OWT589864:OWT589865 PGP589864:PGP589865 PQL589864:PQL589865 QAH589864:QAH589865 QKD589864:QKD589865 QTZ589864:QTZ589865 RDV589864:RDV589865 RNR589864:RNR589865 RXN589864:RXN589865 SHJ589864:SHJ589865 SRF589864:SRF589865 TBB589864:TBB589865 TKX589864:TKX589865 TUT589864:TUT589865 UEP589864:UEP589865 UOL589864:UOL589865 UYH589864:UYH589865 VID589864:VID589865 VRZ589864:VRZ589865 WBV589864:WBV589865 WLR589864:WLR589865 WVN589864:WVN589865 F655400:F655401 JB655400:JB655401 SX655400:SX655401 ACT655400:ACT655401 AMP655400:AMP655401 AWL655400:AWL655401 BGH655400:BGH655401 BQD655400:BQD655401 BZZ655400:BZZ655401 CJV655400:CJV655401 CTR655400:CTR655401 DDN655400:DDN655401 DNJ655400:DNJ655401 DXF655400:DXF655401 EHB655400:EHB655401 EQX655400:EQX655401 FAT655400:FAT655401 FKP655400:FKP655401 FUL655400:FUL655401 GEH655400:GEH655401 GOD655400:GOD655401 GXZ655400:GXZ655401 HHV655400:HHV655401 HRR655400:HRR655401 IBN655400:IBN655401 ILJ655400:ILJ655401 IVF655400:IVF655401 JFB655400:JFB655401 JOX655400:JOX655401 JYT655400:JYT655401 KIP655400:KIP655401 KSL655400:KSL655401 LCH655400:LCH655401 LMD655400:LMD655401 LVZ655400:LVZ655401 MFV655400:MFV655401 MPR655400:MPR655401 MZN655400:MZN655401 NJJ655400:NJJ655401 NTF655400:NTF655401 ODB655400:ODB655401 OMX655400:OMX655401 OWT655400:OWT655401 PGP655400:PGP655401 PQL655400:PQL655401 QAH655400:QAH655401 QKD655400:QKD655401 QTZ655400:QTZ655401 RDV655400:RDV655401 RNR655400:RNR655401 RXN655400:RXN655401 SHJ655400:SHJ655401 SRF655400:SRF655401 TBB655400:TBB655401 TKX655400:TKX655401 TUT655400:TUT655401 UEP655400:UEP655401 UOL655400:UOL655401 UYH655400:UYH655401 VID655400:VID655401 VRZ655400:VRZ655401 WBV655400:WBV655401 WLR655400:WLR655401 WVN655400:WVN655401 F720936:F720937 JB720936:JB720937 SX720936:SX720937 ACT720936:ACT720937 AMP720936:AMP720937 AWL720936:AWL720937 BGH720936:BGH720937 BQD720936:BQD720937 BZZ720936:BZZ720937 CJV720936:CJV720937 CTR720936:CTR720937 DDN720936:DDN720937 DNJ720936:DNJ720937 DXF720936:DXF720937 EHB720936:EHB720937 EQX720936:EQX720937 FAT720936:FAT720937 FKP720936:FKP720937 FUL720936:FUL720937 GEH720936:GEH720937 GOD720936:GOD720937 GXZ720936:GXZ720937 HHV720936:HHV720937 HRR720936:HRR720937 IBN720936:IBN720937 ILJ720936:ILJ720937 IVF720936:IVF720937 JFB720936:JFB720937 JOX720936:JOX720937 JYT720936:JYT720937 KIP720936:KIP720937 KSL720936:KSL720937 LCH720936:LCH720937 LMD720936:LMD720937 LVZ720936:LVZ720937 MFV720936:MFV720937 MPR720936:MPR720937 MZN720936:MZN720937 NJJ720936:NJJ720937 NTF720936:NTF720937 ODB720936:ODB720937 OMX720936:OMX720937 OWT720936:OWT720937 PGP720936:PGP720937 PQL720936:PQL720937 QAH720936:QAH720937 QKD720936:QKD720937 QTZ720936:QTZ720937 RDV720936:RDV720937 RNR720936:RNR720937 RXN720936:RXN720937 SHJ720936:SHJ720937 SRF720936:SRF720937 TBB720936:TBB720937 TKX720936:TKX720937 TUT720936:TUT720937 UEP720936:UEP720937 UOL720936:UOL720937 UYH720936:UYH720937 VID720936:VID720937 VRZ720936:VRZ720937 WBV720936:WBV720937 WLR720936:WLR720937 WVN720936:WVN720937 F786472:F786473 JB786472:JB786473 SX786472:SX786473 ACT786472:ACT786473 AMP786472:AMP786473 AWL786472:AWL786473 BGH786472:BGH786473 BQD786472:BQD786473 BZZ786472:BZZ786473 CJV786472:CJV786473 CTR786472:CTR786473 DDN786472:DDN786473 DNJ786472:DNJ786473 DXF786472:DXF786473 EHB786472:EHB786473 EQX786472:EQX786473 FAT786472:FAT786473 FKP786472:FKP786473 FUL786472:FUL786473 GEH786472:GEH786473 GOD786472:GOD786473 GXZ786472:GXZ786473 HHV786472:HHV786473 HRR786472:HRR786473 IBN786472:IBN786473 ILJ786472:ILJ786473 IVF786472:IVF786473 JFB786472:JFB786473 JOX786472:JOX786473 JYT786472:JYT786473 KIP786472:KIP786473 KSL786472:KSL786473 LCH786472:LCH786473 LMD786472:LMD786473 LVZ786472:LVZ786473 MFV786472:MFV786473 MPR786472:MPR786473 MZN786472:MZN786473 NJJ786472:NJJ786473 NTF786472:NTF786473 ODB786472:ODB786473 OMX786472:OMX786473 OWT786472:OWT786473 PGP786472:PGP786473 PQL786472:PQL786473 QAH786472:QAH786473 QKD786472:QKD786473 QTZ786472:QTZ786473 RDV786472:RDV786473 RNR786472:RNR786473 RXN786472:RXN786473 SHJ786472:SHJ786473 SRF786472:SRF786473 TBB786472:TBB786473 TKX786472:TKX786473 TUT786472:TUT786473 UEP786472:UEP786473 UOL786472:UOL786473 UYH786472:UYH786473 VID786472:VID786473 VRZ786472:VRZ786473 WBV786472:WBV786473 WLR786472:WLR786473 WVN786472:WVN786473 F852008:F852009 JB852008:JB852009 SX852008:SX852009 ACT852008:ACT852009 AMP852008:AMP852009 AWL852008:AWL852009 BGH852008:BGH852009 BQD852008:BQD852009 BZZ852008:BZZ852009 CJV852008:CJV852009 CTR852008:CTR852009 DDN852008:DDN852009 DNJ852008:DNJ852009 DXF852008:DXF852009 EHB852008:EHB852009 EQX852008:EQX852009 FAT852008:FAT852009 FKP852008:FKP852009 FUL852008:FUL852009 GEH852008:GEH852009 GOD852008:GOD852009 GXZ852008:GXZ852009 HHV852008:HHV852009 HRR852008:HRR852009 IBN852008:IBN852009 ILJ852008:ILJ852009 IVF852008:IVF852009 JFB852008:JFB852009 JOX852008:JOX852009 JYT852008:JYT852009 KIP852008:KIP852009 KSL852008:KSL852009 LCH852008:LCH852009 LMD852008:LMD852009 LVZ852008:LVZ852009 MFV852008:MFV852009 MPR852008:MPR852009 MZN852008:MZN852009 NJJ852008:NJJ852009 NTF852008:NTF852009 ODB852008:ODB852009 OMX852008:OMX852009 OWT852008:OWT852009 PGP852008:PGP852009 PQL852008:PQL852009 QAH852008:QAH852009 QKD852008:QKD852009 QTZ852008:QTZ852009 RDV852008:RDV852009 RNR852008:RNR852009 RXN852008:RXN852009 SHJ852008:SHJ852009 SRF852008:SRF852009 TBB852008:TBB852009 TKX852008:TKX852009 TUT852008:TUT852009 UEP852008:UEP852009 UOL852008:UOL852009 UYH852008:UYH852009 VID852008:VID852009 VRZ852008:VRZ852009 WBV852008:WBV852009 WLR852008:WLR852009 WVN852008:WVN852009 F917544:F917545 JB917544:JB917545 SX917544:SX917545 ACT917544:ACT917545 AMP917544:AMP917545 AWL917544:AWL917545 BGH917544:BGH917545 BQD917544:BQD917545 BZZ917544:BZZ917545 CJV917544:CJV917545 CTR917544:CTR917545 DDN917544:DDN917545 DNJ917544:DNJ917545 DXF917544:DXF917545 EHB917544:EHB917545 EQX917544:EQX917545 FAT917544:FAT917545 FKP917544:FKP917545 FUL917544:FUL917545 GEH917544:GEH917545 GOD917544:GOD917545 GXZ917544:GXZ917545 HHV917544:HHV917545 HRR917544:HRR917545 IBN917544:IBN917545 ILJ917544:ILJ917545 IVF917544:IVF917545 JFB917544:JFB917545 JOX917544:JOX917545 JYT917544:JYT917545 KIP917544:KIP917545 KSL917544:KSL917545 LCH917544:LCH917545 LMD917544:LMD917545 LVZ917544:LVZ917545 MFV917544:MFV917545 MPR917544:MPR917545 MZN917544:MZN917545 NJJ917544:NJJ917545 NTF917544:NTF917545 ODB917544:ODB917545 OMX917544:OMX917545 OWT917544:OWT917545 PGP917544:PGP917545 PQL917544:PQL917545 QAH917544:QAH917545 QKD917544:QKD917545 QTZ917544:QTZ917545 RDV917544:RDV917545 RNR917544:RNR917545 RXN917544:RXN917545 SHJ917544:SHJ917545 SRF917544:SRF917545 TBB917544:TBB917545 TKX917544:TKX917545 TUT917544:TUT917545 UEP917544:UEP917545 UOL917544:UOL917545 UYH917544:UYH917545 VID917544:VID917545 VRZ917544:VRZ917545 WBV917544:WBV917545 WLR917544:WLR917545 WVN917544:WVN917545 F983080:F983081 JB983080:JB983081 SX983080:SX983081 ACT983080:ACT983081 AMP983080:AMP983081 AWL983080:AWL983081 BGH983080:BGH983081 BQD983080:BQD983081 BZZ983080:BZZ983081 CJV983080:CJV983081 CTR983080:CTR983081 DDN983080:DDN983081 DNJ983080:DNJ983081 DXF983080:DXF983081 EHB983080:EHB983081 EQX983080:EQX983081 FAT983080:FAT983081 FKP983080:FKP983081 FUL983080:FUL983081 GEH983080:GEH983081 GOD983080:GOD983081 GXZ983080:GXZ983081 HHV983080:HHV983081 HRR983080:HRR983081 IBN983080:IBN983081 ILJ983080:ILJ983081 IVF983080:IVF983081 JFB983080:JFB983081 JOX983080:JOX983081 JYT983080:JYT983081 KIP983080:KIP983081 KSL983080:KSL983081 LCH983080:LCH983081 LMD983080:LMD983081 LVZ983080:LVZ983081 MFV983080:MFV983081 MPR983080:MPR983081 MZN983080:MZN983081 NJJ983080:NJJ983081 NTF983080:NTF983081 ODB983080:ODB983081 OMX983080:OMX983081 OWT983080:OWT983081 PGP983080:PGP983081 PQL983080:PQL983081 QAH983080:QAH983081 QKD983080:QKD983081 QTZ983080:QTZ983081 RDV983080:RDV983081 RNR983080:RNR983081 RXN983080:RXN983081 SHJ983080:SHJ983081 SRF983080:SRF983081 TBB983080:TBB983081 TKX983080:TKX983081 TUT983080:TUT983081 UEP983080:UEP983081 UOL983080:UOL983081 UYH983080:UYH983081 VID983080:VID983081 VRZ983080:VRZ983081 WBV983080:WBV983081 WLR983080:WLR983081" xr:uid="{00000000-0002-0000-0900-000003000000}">
      <formula1>"Full Audit, Other, None"</formula1>
    </dataValidation>
    <dataValidation type="list" allowBlank="1" showInputMessage="1" showErrorMessage="1" sqref="WVN983079 JB39 SX39 ACT39 AMP39 AWL39 BGH39 BQD39 BZZ39 CJV39 CTR39 DDN39 DNJ39 DXF39 EHB39 EQX39 FAT39 FKP39 FUL39 GEH39 GOD39 GXZ39 HHV39 HRR39 IBN39 ILJ39 IVF39 JFB39 JOX39 JYT39 KIP39 KSL39 LCH39 LMD39 LVZ39 MFV39 MPR39 MZN39 NJJ39 NTF39 ODB39 OMX39 OWT39 PGP39 PQL39 QAH39 QKD39 QTZ39 RDV39 RNR39 RXN39 SHJ39 SRF39 TBB39 TKX39 TUT39 UEP39 UOL39 UYH39 VID39 VRZ39 WBV39 WLR39 WVN39 F65575 JB65575 SX65575 ACT65575 AMP65575 AWL65575 BGH65575 BQD65575 BZZ65575 CJV65575 CTR65575 DDN65575 DNJ65575 DXF65575 EHB65575 EQX65575 FAT65575 FKP65575 FUL65575 GEH65575 GOD65575 GXZ65575 HHV65575 HRR65575 IBN65575 ILJ65575 IVF65575 JFB65575 JOX65575 JYT65575 KIP65575 KSL65575 LCH65575 LMD65575 LVZ65575 MFV65575 MPR65575 MZN65575 NJJ65575 NTF65575 ODB65575 OMX65575 OWT65575 PGP65575 PQL65575 QAH65575 QKD65575 QTZ65575 RDV65575 RNR65575 RXN65575 SHJ65575 SRF65575 TBB65575 TKX65575 TUT65575 UEP65575 UOL65575 UYH65575 VID65575 VRZ65575 WBV65575 WLR65575 WVN65575 F131111 JB131111 SX131111 ACT131111 AMP131111 AWL131111 BGH131111 BQD131111 BZZ131111 CJV131111 CTR131111 DDN131111 DNJ131111 DXF131111 EHB131111 EQX131111 FAT131111 FKP131111 FUL131111 GEH131111 GOD131111 GXZ131111 HHV131111 HRR131111 IBN131111 ILJ131111 IVF131111 JFB131111 JOX131111 JYT131111 KIP131111 KSL131111 LCH131111 LMD131111 LVZ131111 MFV131111 MPR131111 MZN131111 NJJ131111 NTF131111 ODB131111 OMX131111 OWT131111 PGP131111 PQL131111 QAH131111 QKD131111 QTZ131111 RDV131111 RNR131111 RXN131111 SHJ131111 SRF131111 TBB131111 TKX131111 TUT131111 UEP131111 UOL131111 UYH131111 VID131111 VRZ131111 WBV131111 WLR131111 WVN131111 F196647 JB196647 SX196647 ACT196647 AMP196647 AWL196647 BGH196647 BQD196647 BZZ196647 CJV196647 CTR196647 DDN196647 DNJ196647 DXF196647 EHB196647 EQX196647 FAT196647 FKP196647 FUL196647 GEH196647 GOD196647 GXZ196647 HHV196647 HRR196647 IBN196647 ILJ196647 IVF196647 JFB196647 JOX196647 JYT196647 KIP196647 KSL196647 LCH196647 LMD196647 LVZ196647 MFV196647 MPR196647 MZN196647 NJJ196647 NTF196647 ODB196647 OMX196647 OWT196647 PGP196647 PQL196647 QAH196647 QKD196647 QTZ196647 RDV196647 RNR196647 RXN196647 SHJ196647 SRF196647 TBB196647 TKX196647 TUT196647 UEP196647 UOL196647 UYH196647 VID196647 VRZ196647 WBV196647 WLR196647 WVN196647 F262183 JB262183 SX262183 ACT262183 AMP262183 AWL262183 BGH262183 BQD262183 BZZ262183 CJV262183 CTR262183 DDN262183 DNJ262183 DXF262183 EHB262183 EQX262183 FAT262183 FKP262183 FUL262183 GEH262183 GOD262183 GXZ262183 HHV262183 HRR262183 IBN262183 ILJ262183 IVF262183 JFB262183 JOX262183 JYT262183 KIP262183 KSL262183 LCH262183 LMD262183 LVZ262183 MFV262183 MPR262183 MZN262183 NJJ262183 NTF262183 ODB262183 OMX262183 OWT262183 PGP262183 PQL262183 QAH262183 QKD262183 QTZ262183 RDV262183 RNR262183 RXN262183 SHJ262183 SRF262183 TBB262183 TKX262183 TUT262183 UEP262183 UOL262183 UYH262183 VID262183 VRZ262183 WBV262183 WLR262183 WVN262183 F327719 JB327719 SX327719 ACT327719 AMP327719 AWL327719 BGH327719 BQD327719 BZZ327719 CJV327719 CTR327719 DDN327719 DNJ327719 DXF327719 EHB327719 EQX327719 FAT327719 FKP327719 FUL327719 GEH327719 GOD327719 GXZ327719 HHV327719 HRR327719 IBN327719 ILJ327719 IVF327719 JFB327719 JOX327719 JYT327719 KIP327719 KSL327719 LCH327719 LMD327719 LVZ327719 MFV327719 MPR327719 MZN327719 NJJ327719 NTF327719 ODB327719 OMX327719 OWT327719 PGP327719 PQL327719 QAH327719 QKD327719 QTZ327719 RDV327719 RNR327719 RXN327719 SHJ327719 SRF327719 TBB327719 TKX327719 TUT327719 UEP327719 UOL327719 UYH327719 VID327719 VRZ327719 WBV327719 WLR327719 WVN327719 F393255 JB393255 SX393255 ACT393255 AMP393255 AWL393255 BGH393255 BQD393255 BZZ393255 CJV393255 CTR393255 DDN393255 DNJ393255 DXF393255 EHB393255 EQX393255 FAT393255 FKP393255 FUL393255 GEH393255 GOD393255 GXZ393255 HHV393255 HRR393255 IBN393255 ILJ393255 IVF393255 JFB393255 JOX393255 JYT393255 KIP393255 KSL393255 LCH393255 LMD393255 LVZ393255 MFV393255 MPR393255 MZN393255 NJJ393255 NTF393255 ODB393255 OMX393255 OWT393255 PGP393255 PQL393255 QAH393255 QKD393255 QTZ393255 RDV393255 RNR393255 RXN393255 SHJ393255 SRF393255 TBB393255 TKX393255 TUT393255 UEP393255 UOL393255 UYH393255 VID393255 VRZ393255 WBV393255 WLR393255 WVN393255 F458791 JB458791 SX458791 ACT458791 AMP458791 AWL458791 BGH458791 BQD458791 BZZ458791 CJV458791 CTR458791 DDN458791 DNJ458791 DXF458791 EHB458791 EQX458791 FAT458791 FKP458791 FUL458791 GEH458791 GOD458791 GXZ458791 HHV458791 HRR458791 IBN458791 ILJ458791 IVF458791 JFB458791 JOX458791 JYT458791 KIP458791 KSL458791 LCH458791 LMD458791 LVZ458791 MFV458791 MPR458791 MZN458791 NJJ458791 NTF458791 ODB458791 OMX458791 OWT458791 PGP458791 PQL458791 QAH458791 QKD458791 QTZ458791 RDV458791 RNR458791 RXN458791 SHJ458791 SRF458791 TBB458791 TKX458791 TUT458791 UEP458791 UOL458791 UYH458791 VID458791 VRZ458791 WBV458791 WLR458791 WVN458791 F524327 JB524327 SX524327 ACT524327 AMP524327 AWL524327 BGH524327 BQD524327 BZZ524327 CJV524327 CTR524327 DDN524327 DNJ524327 DXF524327 EHB524327 EQX524327 FAT524327 FKP524327 FUL524327 GEH524327 GOD524327 GXZ524327 HHV524327 HRR524327 IBN524327 ILJ524327 IVF524327 JFB524327 JOX524327 JYT524327 KIP524327 KSL524327 LCH524327 LMD524327 LVZ524327 MFV524327 MPR524327 MZN524327 NJJ524327 NTF524327 ODB524327 OMX524327 OWT524327 PGP524327 PQL524327 QAH524327 QKD524327 QTZ524327 RDV524327 RNR524327 RXN524327 SHJ524327 SRF524327 TBB524327 TKX524327 TUT524327 UEP524327 UOL524327 UYH524327 VID524327 VRZ524327 WBV524327 WLR524327 WVN524327 F589863 JB589863 SX589863 ACT589863 AMP589863 AWL589863 BGH589863 BQD589863 BZZ589863 CJV589863 CTR589863 DDN589863 DNJ589863 DXF589863 EHB589863 EQX589863 FAT589863 FKP589863 FUL589863 GEH589863 GOD589863 GXZ589863 HHV589863 HRR589863 IBN589863 ILJ589863 IVF589863 JFB589863 JOX589863 JYT589863 KIP589863 KSL589863 LCH589863 LMD589863 LVZ589863 MFV589863 MPR589863 MZN589863 NJJ589863 NTF589863 ODB589863 OMX589863 OWT589863 PGP589863 PQL589863 QAH589863 QKD589863 QTZ589863 RDV589863 RNR589863 RXN589863 SHJ589863 SRF589863 TBB589863 TKX589863 TUT589863 UEP589863 UOL589863 UYH589863 VID589863 VRZ589863 WBV589863 WLR589863 WVN589863 F655399 JB655399 SX655399 ACT655399 AMP655399 AWL655399 BGH655399 BQD655399 BZZ655399 CJV655399 CTR655399 DDN655399 DNJ655399 DXF655399 EHB655399 EQX655399 FAT655399 FKP655399 FUL655399 GEH655399 GOD655399 GXZ655399 HHV655399 HRR655399 IBN655399 ILJ655399 IVF655399 JFB655399 JOX655399 JYT655399 KIP655399 KSL655399 LCH655399 LMD655399 LVZ655399 MFV655399 MPR655399 MZN655399 NJJ655399 NTF655399 ODB655399 OMX655399 OWT655399 PGP655399 PQL655399 QAH655399 QKD655399 QTZ655399 RDV655399 RNR655399 RXN655399 SHJ655399 SRF655399 TBB655399 TKX655399 TUT655399 UEP655399 UOL655399 UYH655399 VID655399 VRZ655399 WBV655399 WLR655399 WVN655399 F720935 JB720935 SX720935 ACT720935 AMP720935 AWL720935 BGH720935 BQD720935 BZZ720935 CJV720935 CTR720935 DDN720935 DNJ720935 DXF720935 EHB720935 EQX720935 FAT720935 FKP720935 FUL720935 GEH720935 GOD720935 GXZ720935 HHV720935 HRR720935 IBN720935 ILJ720935 IVF720935 JFB720935 JOX720935 JYT720935 KIP720935 KSL720935 LCH720935 LMD720935 LVZ720935 MFV720935 MPR720935 MZN720935 NJJ720935 NTF720935 ODB720935 OMX720935 OWT720935 PGP720935 PQL720935 QAH720935 QKD720935 QTZ720935 RDV720935 RNR720935 RXN720935 SHJ720935 SRF720935 TBB720935 TKX720935 TUT720935 UEP720935 UOL720935 UYH720935 VID720935 VRZ720935 WBV720935 WLR720935 WVN720935 F786471 JB786471 SX786471 ACT786471 AMP786471 AWL786471 BGH786471 BQD786471 BZZ786471 CJV786471 CTR786471 DDN786471 DNJ786471 DXF786471 EHB786471 EQX786471 FAT786471 FKP786471 FUL786471 GEH786471 GOD786471 GXZ786471 HHV786471 HRR786471 IBN786471 ILJ786471 IVF786471 JFB786471 JOX786471 JYT786471 KIP786471 KSL786471 LCH786471 LMD786471 LVZ786471 MFV786471 MPR786471 MZN786471 NJJ786471 NTF786471 ODB786471 OMX786471 OWT786471 PGP786471 PQL786471 QAH786471 QKD786471 QTZ786471 RDV786471 RNR786471 RXN786471 SHJ786471 SRF786471 TBB786471 TKX786471 TUT786471 UEP786471 UOL786471 UYH786471 VID786471 VRZ786471 WBV786471 WLR786471 WVN786471 F852007 JB852007 SX852007 ACT852007 AMP852007 AWL852007 BGH852007 BQD852007 BZZ852007 CJV852007 CTR852007 DDN852007 DNJ852007 DXF852007 EHB852007 EQX852007 FAT852007 FKP852007 FUL852007 GEH852007 GOD852007 GXZ852007 HHV852007 HRR852007 IBN852007 ILJ852007 IVF852007 JFB852007 JOX852007 JYT852007 KIP852007 KSL852007 LCH852007 LMD852007 LVZ852007 MFV852007 MPR852007 MZN852007 NJJ852007 NTF852007 ODB852007 OMX852007 OWT852007 PGP852007 PQL852007 QAH852007 QKD852007 QTZ852007 RDV852007 RNR852007 RXN852007 SHJ852007 SRF852007 TBB852007 TKX852007 TUT852007 UEP852007 UOL852007 UYH852007 VID852007 VRZ852007 WBV852007 WLR852007 WVN852007 F917543 JB917543 SX917543 ACT917543 AMP917543 AWL917543 BGH917543 BQD917543 BZZ917543 CJV917543 CTR917543 DDN917543 DNJ917543 DXF917543 EHB917543 EQX917543 FAT917543 FKP917543 FUL917543 GEH917543 GOD917543 GXZ917543 HHV917543 HRR917543 IBN917543 ILJ917543 IVF917543 JFB917543 JOX917543 JYT917543 KIP917543 KSL917543 LCH917543 LMD917543 LVZ917543 MFV917543 MPR917543 MZN917543 NJJ917543 NTF917543 ODB917543 OMX917543 OWT917543 PGP917543 PQL917543 QAH917543 QKD917543 QTZ917543 RDV917543 RNR917543 RXN917543 SHJ917543 SRF917543 TBB917543 TKX917543 TUT917543 UEP917543 UOL917543 UYH917543 VID917543 VRZ917543 WBV917543 WLR917543 WVN917543 F983079 JB983079 SX983079 ACT983079 AMP983079 AWL983079 BGH983079 BQD983079 BZZ983079 CJV983079 CTR983079 DDN983079 DNJ983079 DXF983079 EHB983079 EQX983079 FAT983079 FKP983079 FUL983079 GEH983079 GOD983079 GXZ983079 HHV983079 HRR983079 IBN983079 ILJ983079 IVF983079 JFB983079 JOX983079 JYT983079 KIP983079 KSL983079 LCH983079 LMD983079 LVZ983079 MFV983079 MPR983079 MZN983079 NJJ983079 NTF983079 ODB983079 OMX983079 OWT983079 PGP983079 PQL983079 QAH983079 QKD983079 QTZ983079 RDV983079 RNR983079 RXN983079 SHJ983079 SRF983079 TBB983079 TKX983079 TUT983079 UEP983079 UOL983079 UYH983079 VID983079 VRZ983079 WBV983079 WLR983079" xr:uid="{00000000-0002-0000-0900-000004000000}">
      <formula1>"National RBAC,Local RBAC,Other,None"</formula1>
    </dataValidation>
    <dataValidation type="list" allowBlank="1" showInputMessage="1" showErrorMessage="1" sqref="WVN983082:WVN983083 JB42:JB43 SX42:SX43 ACT42:ACT43 AMP42:AMP43 AWL42:AWL43 BGH42:BGH43 BQD42:BQD43 BZZ42:BZZ43 CJV42:CJV43 CTR42:CTR43 DDN42:DDN43 DNJ42:DNJ43 DXF42:DXF43 EHB42:EHB43 EQX42:EQX43 FAT42:FAT43 FKP42:FKP43 FUL42:FUL43 GEH42:GEH43 GOD42:GOD43 GXZ42:GXZ43 HHV42:HHV43 HRR42:HRR43 IBN42:IBN43 ILJ42:ILJ43 IVF42:IVF43 JFB42:JFB43 JOX42:JOX43 JYT42:JYT43 KIP42:KIP43 KSL42:KSL43 LCH42:LCH43 LMD42:LMD43 LVZ42:LVZ43 MFV42:MFV43 MPR42:MPR43 MZN42:MZN43 NJJ42:NJJ43 NTF42:NTF43 ODB42:ODB43 OMX42:OMX43 OWT42:OWT43 PGP42:PGP43 PQL42:PQL43 QAH42:QAH43 QKD42:QKD43 QTZ42:QTZ43 RDV42:RDV43 RNR42:RNR43 RXN42:RXN43 SHJ42:SHJ43 SRF42:SRF43 TBB42:TBB43 TKX42:TKX43 TUT42:TUT43 UEP42:UEP43 UOL42:UOL43 UYH42:UYH43 VID42:VID43 VRZ42:VRZ43 WBV42:WBV43 WLR42:WLR43 WVN42:WVN43 F65578:F65579 JB65578:JB65579 SX65578:SX65579 ACT65578:ACT65579 AMP65578:AMP65579 AWL65578:AWL65579 BGH65578:BGH65579 BQD65578:BQD65579 BZZ65578:BZZ65579 CJV65578:CJV65579 CTR65578:CTR65579 DDN65578:DDN65579 DNJ65578:DNJ65579 DXF65578:DXF65579 EHB65578:EHB65579 EQX65578:EQX65579 FAT65578:FAT65579 FKP65578:FKP65579 FUL65578:FUL65579 GEH65578:GEH65579 GOD65578:GOD65579 GXZ65578:GXZ65579 HHV65578:HHV65579 HRR65578:HRR65579 IBN65578:IBN65579 ILJ65578:ILJ65579 IVF65578:IVF65579 JFB65578:JFB65579 JOX65578:JOX65579 JYT65578:JYT65579 KIP65578:KIP65579 KSL65578:KSL65579 LCH65578:LCH65579 LMD65578:LMD65579 LVZ65578:LVZ65579 MFV65578:MFV65579 MPR65578:MPR65579 MZN65578:MZN65579 NJJ65578:NJJ65579 NTF65578:NTF65579 ODB65578:ODB65579 OMX65578:OMX65579 OWT65578:OWT65579 PGP65578:PGP65579 PQL65578:PQL65579 QAH65578:QAH65579 QKD65578:QKD65579 QTZ65578:QTZ65579 RDV65578:RDV65579 RNR65578:RNR65579 RXN65578:RXN65579 SHJ65578:SHJ65579 SRF65578:SRF65579 TBB65578:TBB65579 TKX65578:TKX65579 TUT65578:TUT65579 UEP65578:UEP65579 UOL65578:UOL65579 UYH65578:UYH65579 VID65578:VID65579 VRZ65578:VRZ65579 WBV65578:WBV65579 WLR65578:WLR65579 WVN65578:WVN65579 F131114:F131115 JB131114:JB131115 SX131114:SX131115 ACT131114:ACT131115 AMP131114:AMP131115 AWL131114:AWL131115 BGH131114:BGH131115 BQD131114:BQD131115 BZZ131114:BZZ131115 CJV131114:CJV131115 CTR131114:CTR131115 DDN131114:DDN131115 DNJ131114:DNJ131115 DXF131114:DXF131115 EHB131114:EHB131115 EQX131114:EQX131115 FAT131114:FAT131115 FKP131114:FKP131115 FUL131114:FUL131115 GEH131114:GEH131115 GOD131114:GOD131115 GXZ131114:GXZ131115 HHV131114:HHV131115 HRR131114:HRR131115 IBN131114:IBN131115 ILJ131114:ILJ131115 IVF131114:IVF131115 JFB131114:JFB131115 JOX131114:JOX131115 JYT131114:JYT131115 KIP131114:KIP131115 KSL131114:KSL131115 LCH131114:LCH131115 LMD131114:LMD131115 LVZ131114:LVZ131115 MFV131114:MFV131115 MPR131114:MPR131115 MZN131114:MZN131115 NJJ131114:NJJ131115 NTF131114:NTF131115 ODB131114:ODB131115 OMX131114:OMX131115 OWT131114:OWT131115 PGP131114:PGP131115 PQL131114:PQL131115 QAH131114:QAH131115 QKD131114:QKD131115 QTZ131114:QTZ131115 RDV131114:RDV131115 RNR131114:RNR131115 RXN131114:RXN131115 SHJ131114:SHJ131115 SRF131114:SRF131115 TBB131114:TBB131115 TKX131114:TKX131115 TUT131114:TUT131115 UEP131114:UEP131115 UOL131114:UOL131115 UYH131114:UYH131115 VID131114:VID131115 VRZ131114:VRZ131115 WBV131114:WBV131115 WLR131114:WLR131115 WVN131114:WVN131115 F196650:F196651 JB196650:JB196651 SX196650:SX196651 ACT196650:ACT196651 AMP196650:AMP196651 AWL196650:AWL196651 BGH196650:BGH196651 BQD196650:BQD196651 BZZ196650:BZZ196651 CJV196650:CJV196651 CTR196650:CTR196651 DDN196650:DDN196651 DNJ196650:DNJ196651 DXF196650:DXF196651 EHB196650:EHB196651 EQX196650:EQX196651 FAT196650:FAT196651 FKP196650:FKP196651 FUL196650:FUL196651 GEH196650:GEH196651 GOD196650:GOD196651 GXZ196650:GXZ196651 HHV196650:HHV196651 HRR196650:HRR196651 IBN196650:IBN196651 ILJ196650:ILJ196651 IVF196650:IVF196651 JFB196650:JFB196651 JOX196650:JOX196651 JYT196650:JYT196651 KIP196650:KIP196651 KSL196650:KSL196651 LCH196650:LCH196651 LMD196650:LMD196651 LVZ196650:LVZ196651 MFV196650:MFV196651 MPR196650:MPR196651 MZN196650:MZN196651 NJJ196650:NJJ196651 NTF196650:NTF196651 ODB196650:ODB196651 OMX196650:OMX196651 OWT196650:OWT196651 PGP196650:PGP196651 PQL196650:PQL196651 QAH196650:QAH196651 QKD196650:QKD196651 QTZ196650:QTZ196651 RDV196650:RDV196651 RNR196650:RNR196651 RXN196650:RXN196651 SHJ196650:SHJ196651 SRF196650:SRF196651 TBB196650:TBB196651 TKX196650:TKX196651 TUT196650:TUT196651 UEP196650:UEP196651 UOL196650:UOL196651 UYH196650:UYH196651 VID196650:VID196651 VRZ196650:VRZ196651 WBV196650:WBV196651 WLR196650:WLR196651 WVN196650:WVN196651 F262186:F262187 JB262186:JB262187 SX262186:SX262187 ACT262186:ACT262187 AMP262186:AMP262187 AWL262186:AWL262187 BGH262186:BGH262187 BQD262186:BQD262187 BZZ262186:BZZ262187 CJV262186:CJV262187 CTR262186:CTR262187 DDN262186:DDN262187 DNJ262186:DNJ262187 DXF262186:DXF262187 EHB262186:EHB262187 EQX262186:EQX262187 FAT262186:FAT262187 FKP262186:FKP262187 FUL262186:FUL262187 GEH262186:GEH262187 GOD262186:GOD262187 GXZ262186:GXZ262187 HHV262186:HHV262187 HRR262186:HRR262187 IBN262186:IBN262187 ILJ262186:ILJ262187 IVF262186:IVF262187 JFB262186:JFB262187 JOX262186:JOX262187 JYT262186:JYT262187 KIP262186:KIP262187 KSL262186:KSL262187 LCH262186:LCH262187 LMD262186:LMD262187 LVZ262186:LVZ262187 MFV262186:MFV262187 MPR262186:MPR262187 MZN262186:MZN262187 NJJ262186:NJJ262187 NTF262186:NTF262187 ODB262186:ODB262187 OMX262186:OMX262187 OWT262186:OWT262187 PGP262186:PGP262187 PQL262186:PQL262187 QAH262186:QAH262187 QKD262186:QKD262187 QTZ262186:QTZ262187 RDV262186:RDV262187 RNR262186:RNR262187 RXN262186:RXN262187 SHJ262186:SHJ262187 SRF262186:SRF262187 TBB262186:TBB262187 TKX262186:TKX262187 TUT262186:TUT262187 UEP262186:UEP262187 UOL262186:UOL262187 UYH262186:UYH262187 VID262186:VID262187 VRZ262186:VRZ262187 WBV262186:WBV262187 WLR262186:WLR262187 WVN262186:WVN262187 F327722:F327723 JB327722:JB327723 SX327722:SX327723 ACT327722:ACT327723 AMP327722:AMP327723 AWL327722:AWL327723 BGH327722:BGH327723 BQD327722:BQD327723 BZZ327722:BZZ327723 CJV327722:CJV327723 CTR327722:CTR327723 DDN327722:DDN327723 DNJ327722:DNJ327723 DXF327722:DXF327723 EHB327722:EHB327723 EQX327722:EQX327723 FAT327722:FAT327723 FKP327722:FKP327723 FUL327722:FUL327723 GEH327722:GEH327723 GOD327722:GOD327723 GXZ327722:GXZ327723 HHV327722:HHV327723 HRR327722:HRR327723 IBN327722:IBN327723 ILJ327722:ILJ327723 IVF327722:IVF327723 JFB327722:JFB327723 JOX327722:JOX327723 JYT327722:JYT327723 KIP327722:KIP327723 KSL327722:KSL327723 LCH327722:LCH327723 LMD327722:LMD327723 LVZ327722:LVZ327723 MFV327722:MFV327723 MPR327722:MPR327723 MZN327722:MZN327723 NJJ327722:NJJ327723 NTF327722:NTF327723 ODB327722:ODB327723 OMX327722:OMX327723 OWT327722:OWT327723 PGP327722:PGP327723 PQL327722:PQL327723 QAH327722:QAH327723 QKD327722:QKD327723 QTZ327722:QTZ327723 RDV327722:RDV327723 RNR327722:RNR327723 RXN327722:RXN327723 SHJ327722:SHJ327723 SRF327722:SRF327723 TBB327722:TBB327723 TKX327722:TKX327723 TUT327722:TUT327723 UEP327722:UEP327723 UOL327722:UOL327723 UYH327722:UYH327723 VID327722:VID327723 VRZ327722:VRZ327723 WBV327722:WBV327723 WLR327722:WLR327723 WVN327722:WVN327723 F393258:F393259 JB393258:JB393259 SX393258:SX393259 ACT393258:ACT393259 AMP393258:AMP393259 AWL393258:AWL393259 BGH393258:BGH393259 BQD393258:BQD393259 BZZ393258:BZZ393259 CJV393258:CJV393259 CTR393258:CTR393259 DDN393258:DDN393259 DNJ393258:DNJ393259 DXF393258:DXF393259 EHB393258:EHB393259 EQX393258:EQX393259 FAT393258:FAT393259 FKP393258:FKP393259 FUL393258:FUL393259 GEH393258:GEH393259 GOD393258:GOD393259 GXZ393258:GXZ393259 HHV393258:HHV393259 HRR393258:HRR393259 IBN393258:IBN393259 ILJ393258:ILJ393259 IVF393258:IVF393259 JFB393258:JFB393259 JOX393258:JOX393259 JYT393258:JYT393259 KIP393258:KIP393259 KSL393258:KSL393259 LCH393258:LCH393259 LMD393258:LMD393259 LVZ393258:LVZ393259 MFV393258:MFV393259 MPR393258:MPR393259 MZN393258:MZN393259 NJJ393258:NJJ393259 NTF393258:NTF393259 ODB393258:ODB393259 OMX393258:OMX393259 OWT393258:OWT393259 PGP393258:PGP393259 PQL393258:PQL393259 QAH393258:QAH393259 QKD393258:QKD393259 QTZ393258:QTZ393259 RDV393258:RDV393259 RNR393258:RNR393259 RXN393258:RXN393259 SHJ393258:SHJ393259 SRF393258:SRF393259 TBB393258:TBB393259 TKX393258:TKX393259 TUT393258:TUT393259 UEP393258:UEP393259 UOL393258:UOL393259 UYH393258:UYH393259 VID393258:VID393259 VRZ393258:VRZ393259 WBV393258:WBV393259 WLR393258:WLR393259 WVN393258:WVN393259 F458794:F458795 JB458794:JB458795 SX458794:SX458795 ACT458794:ACT458795 AMP458794:AMP458795 AWL458794:AWL458795 BGH458794:BGH458795 BQD458794:BQD458795 BZZ458794:BZZ458795 CJV458794:CJV458795 CTR458794:CTR458795 DDN458794:DDN458795 DNJ458794:DNJ458795 DXF458794:DXF458795 EHB458794:EHB458795 EQX458794:EQX458795 FAT458794:FAT458795 FKP458794:FKP458795 FUL458794:FUL458795 GEH458794:GEH458795 GOD458794:GOD458795 GXZ458794:GXZ458795 HHV458794:HHV458795 HRR458794:HRR458795 IBN458794:IBN458795 ILJ458794:ILJ458795 IVF458794:IVF458795 JFB458794:JFB458795 JOX458794:JOX458795 JYT458794:JYT458795 KIP458794:KIP458795 KSL458794:KSL458795 LCH458794:LCH458795 LMD458794:LMD458795 LVZ458794:LVZ458795 MFV458794:MFV458795 MPR458794:MPR458795 MZN458794:MZN458795 NJJ458794:NJJ458795 NTF458794:NTF458795 ODB458794:ODB458795 OMX458794:OMX458795 OWT458794:OWT458795 PGP458794:PGP458795 PQL458794:PQL458795 QAH458794:QAH458795 QKD458794:QKD458795 QTZ458794:QTZ458795 RDV458794:RDV458795 RNR458794:RNR458795 RXN458794:RXN458795 SHJ458794:SHJ458795 SRF458794:SRF458795 TBB458794:TBB458795 TKX458794:TKX458795 TUT458794:TUT458795 UEP458794:UEP458795 UOL458794:UOL458795 UYH458794:UYH458795 VID458794:VID458795 VRZ458794:VRZ458795 WBV458794:WBV458795 WLR458794:WLR458795 WVN458794:WVN458795 F524330:F524331 JB524330:JB524331 SX524330:SX524331 ACT524330:ACT524331 AMP524330:AMP524331 AWL524330:AWL524331 BGH524330:BGH524331 BQD524330:BQD524331 BZZ524330:BZZ524331 CJV524330:CJV524331 CTR524330:CTR524331 DDN524330:DDN524331 DNJ524330:DNJ524331 DXF524330:DXF524331 EHB524330:EHB524331 EQX524330:EQX524331 FAT524330:FAT524331 FKP524330:FKP524331 FUL524330:FUL524331 GEH524330:GEH524331 GOD524330:GOD524331 GXZ524330:GXZ524331 HHV524330:HHV524331 HRR524330:HRR524331 IBN524330:IBN524331 ILJ524330:ILJ524331 IVF524330:IVF524331 JFB524330:JFB524331 JOX524330:JOX524331 JYT524330:JYT524331 KIP524330:KIP524331 KSL524330:KSL524331 LCH524330:LCH524331 LMD524330:LMD524331 LVZ524330:LVZ524331 MFV524330:MFV524331 MPR524330:MPR524331 MZN524330:MZN524331 NJJ524330:NJJ524331 NTF524330:NTF524331 ODB524330:ODB524331 OMX524330:OMX524331 OWT524330:OWT524331 PGP524330:PGP524331 PQL524330:PQL524331 QAH524330:QAH524331 QKD524330:QKD524331 QTZ524330:QTZ524331 RDV524330:RDV524331 RNR524330:RNR524331 RXN524330:RXN524331 SHJ524330:SHJ524331 SRF524330:SRF524331 TBB524330:TBB524331 TKX524330:TKX524331 TUT524330:TUT524331 UEP524330:UEP524331 UOL524330:UOL524331 UYH524330:UYH524331 VID524330:VID524331 VRZ524330:VRZ524331 WBV524330:WBV524331 WLR524330:WLR524331 WVN524330:WVN524331 F589866:F589867 JB589866:JB589867 SX589866:SX589867 ACT589866:ACT589867 AMP589866:AMP589867 AWL589866:AWL589867 BGH589866:BGH589867 BQD589866:BQD589867 BZZ589866:BZZ589867 CJV589866:CJV589867 CTR589866:CTR589867 DDN589866:DDN589867 DNJ589866:DNJ589867 DXF589866:DXF589867 EHB589866:EHB589867 EQX589866:EQX589867 FAT589866:FAT589867 FKP589866:FKP589867 FUL589866:FUL589867 GEH589866:GEH589867 GOD589866:GOD589867 GXZ589866:GXZ589867 HHV589866:HHV589867 HRR589866:HRR589867 IBN589866:IBN589867 ILJ589866:ILJ589867 IVF589866:IVF589867 JFB589866:JFB589867 JOX589866:JOX589867 JYT589866:JYT589867 KIP589866:KIP589867 KSL589866:KSL589867 LCH589866:LCH589867 LMD589866:LMD589867 LVZ589866:LVZ589867 MFV589866:MFV589867 MPR589866:MPR589867 MZN589866:MZN589867 NJJ589866:NJJ589867 NTF589866:NTF589867 ODB589866:ODB589867 OMX589866:OMX589867 OWT589866:OWT589867 PGP589866:PGP589867 PQL589866:PQL589867 QAH589866:QAH589867 QKD589866:QKD589867 QTZ589866:QTZ589867 RDV589866:RDV589867 RNR589866:RNR589867 RXN589866:RXN589867 SHJ589866:SHJ589867 SRF589866:SRF589867 TBB589866:TBB589867 TKX589866:TKX589867 TUT589866:TUT589867 UEP589866:UEP589867 UOL589866:UOL589867 UYH589866:UYH589867 VID589866:VID589867 VRZ589866:VRZ589867 WBV589866:WBV589867 WLR589866:WLR589867 WVN589866:WVN589867 F655402:F655403 JB655402:JB655403 SX655402:SX655403 ACT655402:ACT655403 AMP655402:AMP655403 AWL655402:AWL655403 BGH655402:BGH655403 BQD655402:BQD655403 BZZ655402:BZZ655403 CJV655402:CJV655403 CTR655402:CTR655403 DDN655402:DDN655403 DNJ655402:DNJ655403 DXF655402:DXF655403 EHB655402:EHB655403 EQX655402:EQX655403 FAT655402:FAT655403 FKP655402:FKP655403 FUL655402:FUL655403 GEH655402:GEH655403 GOD655402:GOD655403 GXZ655402:GXZ655403 HHV655402:HHV655403 HRR655402:HRR655403 IBN655402:IBN655403 ILJ655402:ILJ655403 IVF655402:IVF655403 JFB655402:JFB655403 JOX655402:JOX655403 JYT655402:JYT655403 KIP655402:KIP655403 KSL655402:KSL655403 LCH655402:LCH655403 LMD655402:LMD655403 LVZ655402:LVZ655403 MFV655402:MFV655403 MPR655402:MPR655403 MZN655402:MZN655403 NJJ655402:NJJ655403 NTF655402:NTF655403 ODB655402:ODB655403 OMX655402:OMX655403 OWT655402:OWT655403 PGP655402:PGP655403 PQL655402:PQL655403 QAH655402:QAH655403 QKD655402:QKD655403 QTZ655402:QTZ655403 RDV655402:RDV655403 RNR655402:RNR655403 RXN655402:RXN655403 SHJ655402:SHJ655403 SRF655402:SRF655403 TBB655402:TBB655403 TKX655402:TKX655403 TUT655402:TUT655403 UEP655402:UEP655403 UOL655402:UOL655403 UYH655402:UYH655403 VID655402:VID655403 VRZ655402:VRZ655403 WBV655402:WBV655403 WLR655402:WLR655403 WVN655402:WVN655403 F720938:F720939 JB720938:JB720939 SX720938:SX720939 ACT720938:ACT720939 AMP720938:AMP720939 AWL720938:AWL720939 BGH720938:BGH720939 BQD720938:BQD720939 BZZ720938:BZZ720939 CJV720938:CJV720939 CTR720938:CTR720939 DDN720938:DDN720939 DNJ720938:DNJ720939 DXF720938:DXF720939 EHB720938:EHB720939 EQX720938:EQX720939 FAT720938:FAT720939 FKP720938:FKP720939 FUL720938:FUL720939 GEH720938:GEH720939 GOD720938:GOD720939 GXZ720938:GXZ720939 HHV720938:HHV720939 HRR720938:HRR720939 IBN720938:IBN720939 ILJ720938:ILJ720939 IVF720938:IVF720939 JFB720938:JFB720939 JOX720938:JOX720939 JYT720938:JYT720939 KIP720938:KIP720939 KSL720938:KSL720939 LCH720938:LCH720939 LMD720938:LMD720939 LVZ720938:LVZ720939 MFV720938:MFV720939 MPR720938:MPR720939 MZN720938:MZN720939 NJJ720938:NJJ720939 NTF720938:NTF720939 ODB720938:ODB720939 OMX720938:OMX720939 OWT720938:OWT720939 PGP720938:PGP720939 PQL720938:PQL720939 QAH720938:QAH720939 QKD720938:QKD720939 QTZ720938:QTZ720939 RDV720938:RDV720939 RNR720938:RNR720939 RXN720938:RXN720939 SHJ720938:SHJ720939 SRF720938:SRF720939 TBB720938:TBB720939 TKX720938:TKX720939 TUT720938:TUT720939 UEP720938:UEP720939 UOL720938:UOL720939 UYH720938:UYH720939 VID720938:VID720939 VRZ720938:VRZ720939 WBV720938:WBV720939 WLR720938:WLR720939 WVN720938:WVN720939 F786474:F786475 JB786474:JB786475 SX786474:SX786475 ACT786474:ACT786475 AMP786474:AMP786475 AWL786474:AWL786475 BGH786474:BGH786475 BQD786474:BQD786475 BZZ786474:BZZ786475 CJV786474:CJV786475 CTR786474:CTR786475 DDN786474:DDN786475 DNJ786474:DNJ786475 DXF786474:DXF786475 EHB786474:EHB786475 EQX786474:EQX786475 FAT786474:FAT786475 FKP786474:FKP786475 FUL786474:FUL786475 GEH786474:GEH786475 GOD786474:GOD786475 GXZ786474:GXZ786475 HHV786474:HHV786475 HRR786474:HRR786475 IBN786474:IBN786475 ILJ786474:ILJ786475 IVF786474:IVF786475 JFB786474:JFB786475 JOX786474:JOX786475 JYT786474:JYT786475 KIP786474:KIP786475 KSL786474:KSL786475 LCH786474:LCH786475 LMD786474:LMD786475 LVZ786474:LVZ786475 MFV786474:MFV786475 MPR786474:MPR786475 MZN786474:MZN786475 NJJ786474:NJJ786475 NTF786474:NTF786475 ODB786474:ODB786475 OMX786474:OMX786475 OWT786474:OWT786475 PGP786474:PGP786475 PQL786474:PQL786475 QAH786474:QAH786475 QKD786474:QKD786475 QTZ786474:QTZ786475 RDV786474:RDV786475 RNR786474:RNR786475 RXN786474:RXN786475 SHJ786474:SHJ786475 SRF786474:SRF786475 TBB786474:TBB786475 TKX786474:TKX786475 TUT786474:TUT786475 UEP786474:UEP786475 UOL786474:UOL786475 UYH786474:UYH786475 VID786474:VID786475 VRZ786474:VRZ786475 WBV786474:WBV786475 WLR786474:WLR786475 WVN786474:WVN786475 F852010:F852011 JB852010:JB852011 SX852010:SX852011 ACT852010:ACT852011 AMP852010:AMP852011 AWL852010:AWL852011 BGH852010:BGH852011 BQD852010:BQD852011 BZZ852010:BZZ852011 CJV852010:CJV852011 CTR852010:CTR852011 DDN852010:DDN852011 DNJ852010:DNJ852011 DXF852010:DXF852011 EHB852010:EHB852011 EQX852010:EQX852011 FAT852010:FAT852011 FKP852010:FKP852011 FUL852010:FUL852011 GEH852010:GEH852011 GOD852010:GOD852011 GXZ852010:GXZ852011 HHV852010:HHV852011 HRR852010:HRR852011 IBN852010:IBN852011 ILJ852010:ILJ852011 IVF852010:IVF852011 JFB852010:JFB852011 JOX852010:JOX852011 JYT852010:JYT852011 KIP852010:KIP852011 KSL852010:KSL852011 LCH852010:LCH852011 LMD852010:LMD852011 LVZ852010:LVZ852011 MFV852010:MFV852011 MPR852010:MPR852011 MZN852010:MZN852011 NJJ852010:NJJ852011 NTF852010:NTF852011 ODB852010:ODB852011 OMX852010:OMX852011 OWT852010:OWT852011 PGP852010:PGP852011 PQL852010:PQL852011 QAH852010:QAH852011 QKD852010:QKD852011 QTZ852010:QTZ852011 RDV852010:RDV852011 RNR852010:RNR852011 RXN852010:RXN852011 SHJ852010:SHJ852011 SRF852010:SRF852011 TBB852010:TBB852011 TKX852010:TKX852011 TUT852010:TUT852011 UEP852010:UEP852011 UOL852010:UOL852011 UYH852010:UYH852011 VID852010:VID852011 VRZ852010:VRZ852011 WBV852010:WBV852011 WLR852010:WLR852011 WVN852010:WVN852011 F917546:F917547 JB917546:JB917547 SX917546:SX917547 ACT917546:ACT917547 AMP917546:AMP917547 AWL917546:AWL917547 BGH917546:BGH917547 BQD917546:BQD917547 BZZ917546:BZZ917547 CJV917546:CJV917547 CTR917546:CTR917547 DDN917546:DDN917547 DNJ917546:DNJ917547 DXF917546:DXF917547 EHB917546:EHB917547 EQX917546:EQX917547 FAT917546:FAT917547 FKP917546:FKP917547 FUL917546:FUL917547 GEH917546:GEH917547 GOD917546:GOD917547 GXZ917546:GXZ917547 HHV917546:HHV917547 HRR917546:HRR917547 IBN917546:IBN917547 ILJ917546:ILJ917547 IVF917546:IVF917547 JFB917546:JFB917547 JOX917546:JOX917547 JYT917546:JYT917547 KIP917546:KIP917547 KSL917546:KSL917547 LCH917546:LCH917547 LMD917546:LMD917547 LVZ917546:LVZ917547 MFV917546:MFV917547 MPR917546:MPR917547 MZN917546:MZN917547 NJJ917546:NJJ917547 NTF917546:NTF917547 ODB917546:ODB917547 OMX917546:OMX917547 OWT917546:OWT917547 PGP917546:PGP917547 PQL917546:PQL917547 QAH917546:QAH917547 QKD917546:QKD917547 QTZ917546:QTZ917547 RDV917546:RDV917547 RNR917546:RNR917547 RXN917546:RXN917547 SHJ917546:SHJ917547 SRF917546:SRF917547 TBB917546:TBB917547 TKX917546:TKX917547 TUT917546:TUT917547 UEP917546:UEP917547 UOL917546:UOL917547 UYH917546:UYH917547 VID917546:VID917547 VRZ917546:VRZ917547 WBV917546:WBV917547 WLR917546:WLR917547 WVN917546:WVN917547 F983082:F983083 JB983082:JB983083 SX983082:SX983083 ACT983082:ACT983083 AMP983082:AMP983083 AWL983082:AWL983083 BGH983082:BGH983083 BQD983082:BQD983083 BZZ983082:BZZ983083 CJV983082:CJV983083 CTR983082:CTR983083 DDN983082:DDN983083 DNJ983082:DNJ983083 DXF983082:DXF983083 EHB983082:EHB983083 EQX983082:EQX983083 FAT983082:FAT983083 FKP983082:FKP983083 FUL983082:FUL983083 GEH983082:GEH983083 GOD983082:GOD983083 GXZ983082:GXZ983083 HHV983082:HHV983083 HRR983082:HRR983083 IBN983082:IBN983083 ILJ983082:ILJ983083 IVF983082:IVF983083 JFB983082:JFB983083 JOX983082:JOX983083 JYT983082:JYT983083 KIP983082:KIP983083 KSL983082:KSL983083 LCH983082:LCH983083 LMD983082:LMD983083 LVZ983082:LVZ983083 MFV983082:MFV983083 MPR983082:MPR983083 MZN983082:MZN983083 NJJ983082:NJJ983083 NTF983082:NTF983083 ODB983082:ODB983083 OMX983082:OMX983083 OWT983082:OWT983083 PGP983082:PGP983083 PQL983082:PQL983083 QAH983082:QAH983083 QKD983082:QKD983083 QTZ983082:QTZ983083 RDV983082:RDV983083 RNR983082:RNR983083 RXN983082:RXN983083 SHJ983082:SHJ983083 SRF983082:SRF983083 TBB983082:TBB983083 TKX983082:TKX983083 TUT983082:TUT983083 UEP983082:UEP983083 UOL983082:UOL983083 UYH983082:UYH983083 VID983082:VID983083 VRZ983082:VRZ983083 WBV983082:WBV983083 WLR983082:WLR983083" xr:uid="{00000000-0002-0000-0900-000005000000}">
      <formula1>"Data Retention, Other, None"</formula1>
    </dataValidation>
    <dataValidation type="list" allowBlank="1" showInputMessage="1" showErrorMessage="1" sqref="WBV983053:WBV983062 JB26:JB36 SX26:SX36 ACT26:ACT36 AMP26:AMP36 AWL26:AWL36 BGH26:BGH36 BQD26:BQD36 BZZ26:BZZ36 CJV26:CJV36 CTR26:CTR36 DDN26:DDN36 DNJ26:DNJ36 DXF26:DXF36 EHB26:EHB36 EQX26:EQX36 FAT26:FAT36 FKP26:FKP36 FUL26:FUL36 GEH26:GEH36 GOD26:GOD36 GXZ26:GXZ36 HHV26:HHV36 HRR26:HRR36 IBN26:IBN36 ILJ26:ILJ36 IVF26:IVF36 JFB26:JFB36 JOX26:JOX36 JYT26:JYT36 KIP26:KIP36 KSL26:KSL36 LCH26:LCH36 LMD26:LMD36 LVZ26:LVZ36 MFV26:MFV36 MPR26:MPR36 MZN26:MZN36 NJJ26:NJJ36 NTF26:NTF36 ODB26:ODB36 OMX26:OMX36 OWT26:OWT36 PGP26:PGP36 PQL26:PQL36 QAH26:QAH36 QKD26:QKD36 QTZ26:QTZ36 RDV26:RDV36 RNR26:RNR36 RXN26:RXN36 SHJ26:SHJ36 SRF26:SRF36 TBB26:TBB36 TKX26:TKX36 TUT26:TUT36 UEP26:UEP36 UOL26:UOL36 UYH26:UYH36 VID26:VID36 VRZ26:VRZ36 WBV26:WBV36 WLR26:WLR36 WVN26:WVN36 F65562:F65572 JB65562:JB65572 SX65562:SX65572 ACT65562:ACT65572 AMP65562:AMP65572 AWL65562:AWL65572 BGH65562:BGH65572 BQD65562:BQD65572 BZZ65562:BZZ65572 CJV65562:CJV65572 CTR65562:CTR65572 DDN65562:DDN65572 DNJ65562:DNJ65572 DXF65562:DXF65572 EHB65562:EHB65572 EQX65562:EQX65572 FAT65562:FAT65572 FKP65562:FKP65572 FUL65562:FUL65572 GEH65562:GEH65572 GOD65562:GOD65572 GXZ65562:GXZ65572 HHV65562:HHV65572 HRR65562:HRR65572 IBN65562:IBN65572 ILJ65562:ILJ65572 IVF65562:IVF65572 JFB65562:JFB65572 JOX65562:JOX65572 JYT65562:JYT65572 KIP65562:KIP65572 KSL65562:KSL65572 LCH65562:LCH65572 LMD65562:LMD65572 LVZ65562:LVZ65572 MFV65562:MFV65572 MPR65562:MPR65572 MZN65562:MZN65572 NJJ65562:NJJ65572 NTF65562:NTF65572 ODB65562:ODB65572 OMX65562:OMX65572 OWT65562:OWT65572 PGP65562:PGP65572 PQL65562:PQL65572 QAH65562:QAH65572 QKD65562:QKD65572 QTZ65562:QTZ65572 RDV65562:RDV65572 RNR65562:RNR65572 RXN65562:RXN65572 SHJ65562:SHJ65572 SRF65562:SRF65572 TBB65562:TBB65572 TKX65562:TKX65572 TUT65562:TUT65572 UEP65562:UEP65572 UOL65562:UOL65572 UYH65562:UYH65572 VID65562:VID65572 VRZ65562:VRZ65572 WBV65562:WBV65572 WLR65562:WLR65572 WVN65562:WVN65572 F131098:F131108 JB131098:JB131108 SX131098:SX131108 ACT131098:ACT131108 AMP131098:AMP131108 AWL131098:AWL131108 BGH131098:BGH131108 BQD131098:BQD131108 BZZ131098:BZZ131108 CJV131098:CJV131108 CTR131098:CTR131108 DDN131098:DDN131108 DNJ131098:DNJ131108 DXF131098:DXF131108 EHB131098:EHB131108 EQX131098:EQX131108 FAT131098:FAT131108 FKP131098:FKP131108 FUL131098:FUL131108 GEH131098:GEH131108 GOD131098:GOD131108 GXZ131098:GXZ131108 HHV131098:HHV131108 HRR131098:HRR131108 IBN131098:IBN131108 ILJ131098:ILJ131108 IVF131098:IVF131108 JFB131098:JFB131108 JOX131098:JOX131108 JYT131098:JYT131108 KIP131098:KIP131108 KSL131098:KSL131108 LCH131098:LCH131108 LMD131098:LMD131108 LVZ131098:LVZ131108 MFV131098:MFV131108 MPR131098:MPR131108 MZN131098:MZN131108 NJJ131098:NJJ131108 NTF131098:NTF131108 ODB131098:ODB131108 OMX131098:OMX131108 OWT131098:OWT131108 PGP131098:PGP131108 PQL131098:PQL131108 QAH131098:QAH131108 QKD131098:QKD131108 QTZ131098:QTZ131108 RDV131098:RDV131108 RNR131098:RNR131108 RXN131098:RXN131108 SHJ131098:SHJ131108 SRF131098:SRF131108 TBB131098:TBB131108 TKX131098:TKX131108 TUT131098:TUT131108 UEP131098:UEP131108 UOL131098:UOL131108 UYH131098:UYH131108 VID131098:VID131108 VRZ131098:VRZ131108 WBV131098:WBV131108 WLR131098:WLR131108 WVN131098:WVN131108 F196634:F196644 JB196634:JB196644 SX196634:SX196644 ACT196634:ACT196644 AMP196634:AMP196644 AWL196634:AWL196644 BGH196634:BGH196644 BQD196634:BQD196644 BZZ196634:BZZ196644 CJV196634:CJV196644 CTR196634:CTR196644 DDN196634:DDN196644 DNJ196634:DNJ196644 DXF196634:DXF196644 EHB196634:EHB196644 EQX196634:EQX196644 FAT196634:FAT196644 FKP196634:FKP196644 FUL196634:FUL196644 GEH196634:GEH196644 GOD196634:GOD196644 GXZ196634:GXZ196644 HHV196634:HHV196644 HRR196634:HRR196644 IBN196634:IBN196644 ILJ196634:ILJ196644 IVF196634:IVF196644 JFB196634:JFB196644 JOX196634:JOX196644 JYT196634:JYT196644 KIP196634:KIP196644 KSL196634:KSL196644 LCH196634:LCH196644 LMD196634:LMD196644 LVZ196634:LVZ196644 MFV196634:MFV196644 MPR196634:MPR196644 MZN196634:MZN196644 NJJ196634:NJJ196644 NTF196634:NTF196644 ODB196634:ODB196644 OMX196634:OMX196644 OWT196634:OWT196644 PGP196634:PGP196644 PQL196634:PQL196644 QAH196634:QAH196644 QKD196634:QKD196644 QTZ196634:QTZ196644 RDV196634:RDV196644 RNR196634:RNR196644 RXN196634:RXN196644 SHJ196634:SHJ196644 SRF196634:SRF196644 TBB196634:TBB196644 TKX196634:TKX196644 TUT196634:TUT196644 UEP196634:UEP196644 UOL196634:UOL196644 UYH196634:UYH196644 VID196634:VID196644 VRZ196634:VRZ196644 WBV196634:WBV196644 WLR196634:WLR196644 WVN196634:WVN196644 F262170:F262180 JB262170:JB262180 SX262170:SX262180 ACT262170:ACT262180 AMP262170:AMP262180 AWL262170:AWL262180 BGH262170:BGH262180 BQD262170:BQD262180 BZZ262170:BZZ262180 CJV262170:CJV262180 CTR262170:CTR262180 DDN262170:DDN262180 DNJ262170:DNJ262180 DXF262170:DXF262180 EHB262170:EHB262180 EQX262170:EQX262180 FAT262170:FAT262180 FKP262170:FKP262180 FUL262170:FUL262180 GEH262170:GEH262180 GOD262170:GOD262180 GXZ262170:GXZ262180 HHV262170:HHV262180 HRR262170:HRR262180 IBN262170:IBN262180 ILJ262170:ILJ262180 IVF262170:IVF262180 JFB262170:JFB262180 JOX262170:JOX262180 JYT262170:JYT262180 KIP262170:KIP262180 KSL262170:KSL262180 LCH262170:LCH262180 LMD262170:LMD262180 LVZ262170:LVZ262180 MFV262170:MFV262180 MPR262170:MPR262180 MZN262170:MZN262180 NJJ262170:NJJ262180 NTF262170:NTF262180 ODB262170:ODB262180 OMX262170:OMX262180 OWT262170:OWT262180 PGP262170:PGP262180 PQL262170:PQL262180 QAH262170:QAH262180 QKD262170:QKD262180 QTZ262170:QTZ262180 RDV262170:RDV262180 RNR262170:RNR262180 RXN262170:RXN262180 SHJ262170:SHJ262180 SRF262170:SRF262180 TBB262170:TBB262180 TKX262170:TKX262180 TUT262170:TUT262180 UEP262170:UEP262180 UOL262170:UOL262180 UYH262170:UYH262180 VID262170:VID262180 VRZ262170:VRZ262180 WBV262170:WBV262180 WLR262170:WLR262180 WVN262170:WVN262180 F327706:F327716 JB327706:JB327716 SX327706:SX327716 ACT327706:ACT327716 AMP327706:AMP327716 AWL327706:AWL327716 BGH327706:BGH327716 BQD327706:BQD327716 BZZ327706:BZZ327716 CJV327706:CJV327716 CTR327706:CTR327716 DDN327706:DDN327716 DNJ327706:DNJ327716 DXF327706:DXF327716 EHB327706:EHB327716 EQX327706:EQX327716 FAT327706:FAT327716 FKP327706:FKP327716 FUL327706:FUL327716 GEH327706:GEH327716 GOD327706:GOD327716 GXZ327706:GXZ327716 HHV327706:HHV327716 HRR327706:HRR327716 IBN327706:IBN327716 ILJ327706:ILJ327716 IVF327706:IVF327716 JFB327706:JFB327716 JOX327706:JOX327716 JYT327706:JYT327716 KIP327706:KIP327716 KSL327706:KSL327716 LCH327706:LCH327716 LMD327706:LMD327716 LVZ327706:LVZ327716 MFV327706:MFV327716 MPR327706:MPR327716 MZN327706:MZN327716 NJJ327706:NJJ327716 NTF327706:NTF327716 ODB327706:ODB327716 OMX327706:OMX327716 OWT327706:OWT327716 PGP327706:PGP327716 PQL327706:PQL327716 QAH327706:QAH327716 QKD327706:QKD327716 QTZ327706:QTZ327716 RDV327706:RDV327716 RNR327706:RNR327716 RXN327706:RXN327716 SHJ327706:SHJ327716 SRF327706:SRF327716 TBB327706:TBB327716 TKX327706:TKX327716 TUT327706:TUT327716 UEP327706:UEP327716 UOL327706:UOL327716 UYH327706:UYH327716 VID327706:VID327716 VRZ327706:VRZ327716 WBV327706:WBV327716 WLR327706:WLR327716 WVN327706:WVN327716 F393242:F393252 JB393242:JB393252 SX393242:SX393252 ACT393242:ACT393252 AMP393242:AMP393252 AWL393242:AWL393252 BGH393242:BGH393252 BQD393242:BQD393252 BZZ393242:BZZ393252 CJV393242:CJV393252 CTR393242:CTR393252 DDN393242:DDN393252 DNJ393242:DNJ393252 DXF393242:DXF393252 EHB393242:EHB393252 EQX393242:EQX393252 FAT393242:FAT393252 FKP393242:FKP393252 FUL393242:FUL393252 GEH393242:GEH393252 GOD393242:GOD393252 GXZ393242:GXZ393252 HHV393242:HHV393252 HRR393242:HRR393252 IBN393242:IBN393252 ILJ393242:ILJ393252 IVF393242:IVF393252 JFB393242:JFB393252 JOX393242:JOX393252 JYT393242:JYT393252 KIP393242:KIP393252 KSL393242:KSL393252 LCH393242:LCH393252 LMD393242:LMD393252 LVZ393242:LVZ393252 MFV393242:MFV393252 MPR393242:MPR393252 MZN393242:MZN393252 NJJ393242:NJJ393252 NTF393242:NTF393252 ODB393242:ODB393252 OMX393242:OMX393252 OWT393242:OWT393252 PGP393242:PGP393252 PQL393242:PQL393252 QAH393242:QAH393252 QKD393242:QKD393252 QTZ393242:QTZ393252 RDV393242:RDV393252 RNR393242:RNR393252 RXN393242:RXN393252 SHJ393242:SHJ393252 SRF393242:SRF393252 TBB393242:TBB393252 TKX393242:TKX393252 TUT393242:TUT393252 UEP393242:UEP393252 UOL393242:UOL393252 UYH393242:UYH393252 VID393242:VID393252 VRZ393242:VRZ393252 WBV393242:WBV393252 WLR393242:WLR393252 WVN393242:WVN393252 F458778:F458788 JB458778:JB458788 SX458778:SX458788 ACT458778:ACT458788 AMP458778:AMP458788 AWL458778:AWL458788 BGH458778:BGH458788 BQD458778:BQD458788 BZZ458778:BZZ458788 CJV458778:CJV458788 CTR458778:CTR458788 DDN458778:DDN458788 DNJ458778:DNJ458788 DXF458778:DXF458788 EHB458778:EHB458788 EQX458778:EQX458788 FAT458778:FAT458788 FKP458778:FKP458788 FUL458778:FUL458788 GEH458778:GEH458788 GOD458778:GOD458788 GXZ458778:GXZ458788 HHV458778:HHV458788 HRR458778:HRR458788 IBN458778:IBN458788 ILJ458778:ILJ458788 IVF458778:IVF458788 JFB458778:JFB458788 JOX458778:JOX458788 JYT458778:JYT458788 KIP458778:KIP458788 KSL458778:KSL458788 LCH458778:LCH458788 LMD458778:LMD458788 LVZ458778:LVZ458788 MFV458778:MFV458788 MPR458778:MPR458788 MZN458778:MZN458788 NJJ458778:NJJ458788 NTF458778:NTF458788 ODB458778:ODB458788 OMX458778:OMX458788 OWT458778:OWT458788 PGP458778:PGP458788 PQL458778:PQL458788 QAH458778:QAH458788 QKD458778:QKD458788 QTZ458778:QTZ458788 RDV458778:RDV458788 RNR458778:RNR458788 RXN458778:RXN458788 SHJ458778:SHJ458788 SRF458778:SRF458788 TBB458778:TBB458788 TKX458778:TKX458788 TUT458778:TUT458788 UEP458778:UEP458788 UOL458778:UOL458788 UYH458778:UYH458788 VID458778:VID458788 VRZ458778:VRZ458788 WBV458778:WBV458788 WLR458778:WLR458788 WVN458778:WVN458788 F524314:F524324 JB524314:JB524324 SX524314:SX524324 ACT524314:ACT524324 AMP524314:AMP524324 AWL524314:AWL524324 BGH524314:BGH524324 BQD524314:BQD524324 BZZ524314:BZZ524324 CJV524314:CJV524324 CTR524314:CTR524324 DDN524314:DDN524324 DNJ524314:DNJ524324 DXF524314:DXF524324 EHB524314:EHB524324 EQX524314:EQX524324 FAT524314:FAT524324 FKP524314:FKP524324 FUL524314:FUL524324 GEH524314:GEH524324 GOD524314:GOD524324 GXZ524314:GXZ524324 HHV524314:HHV524324 HRR524314:HRR524324 IBN524314:IBN524324 ILJ524314:ILJ524324 IVF524314:IVF524324 JFB524314:JFB524324 JOX524314:JOX524324 JYT524314:JYT524324 KIP524314:KIP524324 KSL524314:KSL524324 LCH524314:LCH524324 LMD524314:LMD524324 LVZ524314:LVZ524324 MFV524314:MFV524324 MPR524314:MPR524324 MZN524314:MZN524324 NJJ524314:NJJ524324 NTF524314:NTF524324 ODB524314:ODB524324 OMX524314:OMX524324 OWT524314:OWT524324 PGP524314:PGP524324 PQL524314:PQL524324 QAH524314:QAH524324 QKD524314:QKD524324 QTZ524314:QTZ524324 RDV524314:RDV524324 RNR524314:RNR524324 RXN524314:RXN524324 SHJ524314:SHJ524324 SRF524314:SRF524324 TBB524314:TBB524324 TKX524314:TKX524324 TUT524314:TUT524324 UEP524314:UEP524324 UOL524314:UOL524324 UYH524314:UYH524324 VID524314:VID524324 VRZ524314:VRZ524324 WBV524314:WBV524324 WLR524314:WLR524324 WVN524314:WVN524324 F589850:F589860 JB589850:JB589860 SX589850:SX589860 ACT589850:ACT589860 AMP589850:AMP589860 AWL589850:AWL589860 BGH589850:BGH589860 BQD589850:BQD589860 BZZ589850:BZZ589860 CJV589850:CJV589860 CTR589850:CTR589860 DDN589850:DDN589860 DNJ589850:DNJ589860 DXF589850:DXF589860 EHB589850:EHB589860 EQX589850:EQX589860 FAT589850:FAT589860 FKP589850:FKP589860 FUL589850:FUL589860 GEH589850:GEH589860 GOD589850:GOD589860 GXZ589850:GXZ589860 HHV589850:HHV589860 HRR589850:HRR589860 IBN589850:IBN589860 ILJ589850:ILJ589860 IVF589850:IVF589860 JFB589850:JFB589860 JOX589850:JOX589860 JYT589850:JYT589860 KIP589850:KIP589860 KSL589850:KSL589860 LCH589850:LCH589860 LMD589850:LMD589860 LVZ589850:LVZ589860 MFV589850:MFV589860 MPR589850:MPR589860 MZN589850:MZN589860 NJJ589850:NJJ589860 NTF589850:NTF589860 ODB589850:ODB589860 OMX589850:OMX589860 OWT589850:OWT589860 PGP589850:PGP589860 PQL589850:PQL589860 QAH589850:QAH589860 QKD589850:QKD589860 QTZ589850:QTZ589860 RDV589850:RDV589860 RNR589850:RNR589860 RXN589850:RXN589860 SHJ589850:SHJ589860 SRF589850:SRF589860 TBB589850:TBB589860 TKX589850:TKX589860 TUT589850:TUT589860 UEP589850:UEP589860 UOL589850:UOL589860 UYH589850:UYH589860 VID589850:VID589860 VRZ589850:VRZ589860 WBV589850:WBV589860 WLR589850:WLR589860 WVN589850:WVN589860 F655386:F655396 JB655386:JB655396 SX655386:SX655396 ACT655386:ACT655396 AMP655386:AMP655396 AWL655386:AWL655396 BGH655386:BGH655396 BQD655386:BQD655396 BZZ655386:BZZ655396 CJV655386:CJV655396 CTR655386:CTR655396 DDN655386:DDN655396 DNJ655386:DNJ655396 DXF655386:DXF655396 EHB655386:EHB655396 EQX655386:EQX655396 FAT655386:FAT655396 FKP655386:FKP655396 FUL655386:FUL655396 GEH655386:GEH655396 GOD655386:GOD655396 GXZ655386:GXZ655396 HHV655386:HHV655396 HRR655386:HRR655396 IBN655386:IBN655396 ILJ655386:ILJ655396 IVF655386:IVF655396 JFB655386:JFB655396 JOX655386:JOX655396 JYT655386:JYT655396 KIP655386:KIP655396 KSL655386:KSL655396 LCH655386:LCH655396 LMD655386:LMD655396 LVZ655386:LVZ655396 MFV655386:MFV655396 MPR655386:MPR655396 MZN655386:MZN655396 NJJ655386:NJJ655396 NTF655386:NTF655396 ODB655386:ODB655396 OMX655386:OMX655396 OWT655386:OWT655396 PGP655386:PGP655396 PQL655386:PQL655396 QAH655386:QAH655396 QKD655386:QKD655396 QTZ655386:QTZ655396 RDV655386:RDV655396 RNR655386:RNR655396 RXN655386:RXN655396 SHJ655386:SHJ655396 SRF655386:SRF655396 TBB655386:TBB655396 TKX655386:TKX655396 TUT655386:TUT655396 UEP655386:UEP655396 UOL655386:UOL655396 UYH655386:UYH655396 VID655386:VID655396 VRZ655386:VRZ655396 WBV655386:WBV655396 WLR655386:WLR655396 WVN655386:WVN655396 F720922:F720932 JB720922:JB720932 SX720922:SX720932 ACT720922:ACT720932 AMP720922:AMP720932 AWL720922:AWL720932 BGH720922:BGH720932 BQD720922:BQD720932 BZZ720922:BZZ720932 CJV720922:CJV720932 CTR720922:CTR720932 DDN720922:DDN720932 DNJ720922:DNJ720932 DXF720922:DXF720932 EHB720922:EHB720932 EQX720922:EQX720932 FAT720922:FAT720932 FKP720922:FKP720932 FUL720922:FUL720932 GEH720922:GEH720932 GOD720922:GOD720932 GXZ720922:GXZ720932 HHV720922:HHV720932 HRR720922:HRR720932 IBN720922:IBN720932 ILJ720922:ILJ720932 IVF720922:IVF720932 JFB720922:JFB720932 JOX720922:JOX720932 JYT720922:JYT720932 KIP720922:KIP720932 KSL720922:KSL720932 LCH720922:LCH720932 LMD720922:LMD720932 LVZ720922:LVZ720932 MFV720922:MFV720932 MPR720922:MPR720932 MZN720922:MZN720932 NJJ720922:NJJ720932 NTF720922:NTF720932 ODB720922:ODB720932 OMX720922:OMX720932 OWT720922:OWT720932 PGP720922:PGP720932 PQL720922:PQL720932 QAH720922:QAH720932 QKD720922:QKD720932 QTZ720922:QTZ720932 RDV720922:RDV720932 RNR720922:RNR720932 RXN720922:RXN720932 SHJ720922:SHJ720932 SRF720922:SRF720932 TBB720922:TBB720932 TKX720922:TKX720932 TUT720922:TUT720932 UEP720922:UEP720932 UOL720922:UOL720932 UYH720922:UYH720932 VID720922:VID720932 VRZ720922:VRZ720932 WBV720922:WBV720932 WLR720922:WLR720932 WVN720922:WVN720932 F786458:F786468 JB786458:JB786468 SX786458:SX786468 ACT786458:ACT786468 AMP786458:AMP786468 AWL786458:AWL786468 BGH786458:BGH786468 BQD786458:BQD786468 BZZ786458:BZZ786468 CJV786458:CJV786468 CTR786458:CTR786468 DDN786458:DDN786468 DNJ786458:DNJ786468 DXF786458:DXF786468 EHB786458:EHB786468 EQX786458:EQX786468 FAT786458:FAT786468 FKP786458:FKP786468 FUL786458:FUL786468 GEH786458:GEH786468 GOD786458:GOD786468 GXZ786458:GXZ786468 HHV786458:HHV786468 HRR786458:HRR786468 IBN786458:IBN786468 ILJ786458:ILJ786468 IVF786458:IVF786468 JFB786458:JFB786468 JOX786458:JOX786468 JYT786458:JYT786468 KIP786458:KIP786468 KSL786458:KSL786468 LCH786458:LCH786468 LMD786458:LMD786468 LVZ786458:LVZ786468 MFV786458:MFV786468 MPR786458:MPR786468 MZN786458:MZN786468 NJJ786458:NJJ786468 NTF786458:NTF786468 ODB786458:ODB786468 OMX786458:OMX786468 OWT786458:OWT786468 PGP786458:PGP786468 PQL786458:PQL786468 QAH786458:QAH786468 QKD786458:QKD786468 QTZ786458:QTZ786468 RDV786458:RDV786468 RNR786458:RNR786468 RXN786458:RXN786468 SHJ786458:SHJ786468 SRF786458:SRF786468 TBB786458:TBB786468 TKX786458:TKX786468 TUT786458:TUT786468 UEP786458:UEP786468 UOL786458:UOL786468 UYH786458:UYH786468 VID786458:VID786468 VRZ786458:VRZ786468 WBV786458:WBV786468 WLR786458:WLR786468 WVN786458:WVN786468 F851994:F852004 JB851994:JB852004 SX851994:SX852004 ACT851994:ACT852004 AMP851994:AMP852004 AWL851994:AWL852004 BGH851994:BGH852004 BQD851994:BQD852004 BZZ851994:BZZ852004 CJV851994:CJV852004 CTR851994:CTR852004 DDN851994:DDN852004 DNJ851994:DNJ852004 DXF851994:DXF852004 EHB851994:EHB852004 EQX851994:EQX852004 FAT851994:FAT852004 FKP851994:FKP852004 FUL851994:FUL852004 GEH851994:GEH852004 GOD851994:GOD852004 GXZ851994:GXZ852004 HHV851994:HHV852004 HRR851994:HRR852004 IBN851994:IBN852004 ILJ851994:ILJ852004 IVF851994:IVF852004 JFB851994:JFB852004 JOX851994:JOX852004 JYT851994:JYT852004 KIP851994:KIP852004 KSL851994:KSL852004 LCH851994:LCH852004 LMD851994:LMD852004 LVZ851994:LVZ852004 MFV851994:MFV852004 MPR851994:MPR852004 MZN851994:MZN852004 NJJ851994:NJJ852004 NTF851994:NTF852004 ODB851994:ODB852004 OMX851994:OMX852004 OWT851994:OWT852004 PGP851994:PGP852004 PQL851994:PQL852004 QAH851994:QAH852004 QKD851994:QKD852004 QTZ851994:QTZ852004 RDV851994:RDV852004 RNR851994:RNR852004 RXN851994:RXN852004 SHJ851994:SHJ852004 SRF851994:SRF852004 TBB851994:TBB852004 TKX851994:TKX852004 TUT851994:TUT852004 UEP851994:UEP852004 UOL851994:UOL852004 UYH851994:UYH852004 VID851994:VID852004 VRZ851994:VRZ852004 WBV851994:WBV852004 WLR851994:WLR852004 WVN851994:WVN852004 F917530:F917540 JB917530:JB917540 SX917530:SX917540 ACT917530:ACT917540 AMP917530:AMP917540 AWL917530:AWL917540 BGH917530:BGH917540 BQD917530:BQD917540 BZZ917530:BZZ917540 CJV917530:CJV917540 CTR917530:CTR917540 DDN917530:DDN917540 DNJ917530:DNJ917540 DXF917530:DXF917540 EHB917530:EHB917540 EQX917530:EQX917540 FAT917530:FAT917540 FKP917530:FKP917540 FUL917530:FUL917540 GEH917530:GEH917540 GOD917530:GOD917540 GXZ917530:GXZ917540 HHV917530:HHV917540 HRR917530:HRR917540 IBN917530:IBN917540 ILJ917530:ILJ917540 IVF917530:IVF917540 JFB917530:JFB917540 JOX917530:JOX917540 JYT917530:JYT917540 KIP917530:KIP917540 KSL917530:KSL917540 LCH917530:LCH917540 LMD917530:LMD917540 LVZ917530:LVZ917540 MFV917530:MFV917540 MPR917530:MPR917540 MZN917530:MZN917540 NJJ917530:NJJ917540 NTF917530:NTF917540 ODB917530:ODB917540 OMX917530:OMX917540 OWT917530:OWT917540 PGP917530:PGP917540 PQL917530:PQL917540 QAH917530:QAH917540 QKD917530:QKD917540 QTZ917530:QTZ917540 RDV917530:RDV917540 RNR917530:RNR917540 RXN917530:RXN917540 SHJ917530:SHJ917540 SRF917530:SRF917540 TBB917530:TBB917540 TKX917530:TKX917540 TUT917530:TUT917540 UEP917530:UEP917540 UOL917530:UOL917540 UYH917530:UYH917540 VID917530:VID917540 VRZ917530:VRZ917540 WBV917530:WBV917540 WLR917530:WLR917540 WVN917530:WVN917540 F983066:F983076 JB983066:JB983076 SX983066:SX983076 ACT983066:ACT983076 AMP983066:AMP983076 AWL983066:AWL983076 BGH983066:BGH983076 BQD983066:BQD983076 BZZ983066:BZZ983076 CJV983066:CJV983076 CTR983066:CTR983076 DDN983066:DDN983076 DNJ983066:DNJ983076 DXF983066:DXF983076 EHB983066:EHB983076 EQX983066:EQX983076 FAT983066:FAT983076 FKP983066:FKP983076 FUL983066:FUL983076 GEH983066:GEH983076 GOD983066:GOD983076 GXZ983066:GXZ983076 HHV983066:HHV983076 HRR983066:HRR983076 IBN983066:IBN983076 ILJ983066:ILJ983076 IVF983066:IVF983076 JFB983066:JFB983076 JOX983066:JOX983076 JYT983066:JYT983076 KIP983066:KIP983076 KSL983066:KSL983076 LCH983066:LCH983076 LMD983066:LMD983076 LVZ983066:LVZ983076 MFV983066:MFV983076 MPR983066:MPR983076 MZN983066:MZN983076 NJJ983066:NJJ983076 NTF983066:NTF983076 ODB983066:ODB983076 OMX983066:OMX983076 OWT983066:OWT983076 PGP983066:PGP983076 PQL983066:PQL983076 QAH983066:QAH983076 QKD983066:QKD983076 QTZ983066:QTZ983076 RDV983066:RDV983076 RNR983066:RNR983076 RXN983066:RXN983076 SHJ983066:SHJ983076 SRF983066:SRF983076 TBB983066:TBB983076 TKX983066:TKX983076 TUT983066:TUT983076 UEP983066:UEP983076 UOL983066:UOL983076 UYH983066:UYH983076 VID983066:VID983076 VRZ983066:VRZ983076 WBV983066:WBV983076 WLR983066:WLR983076 WVN983066:WVN983076 VRZ983053:VRZ983062 JB49:JB51 SX49:SX51 ACT49:ACT51 AMP49:AMP51 AWL49:AWL51 BGH49:BGH51 BQD49:BQD51 BZZ49:BZZ51 CJV49:CJV51 CTR49:CTR51 DDN49:DDN51 DNJ49:DNJ51 DXF49:DXF51 EHB49:EHB51 EQX49:EQX51 FAT49:FAT51 FKP49:FKP51 FUL49:FUL51 GEH49:GEH51 GOD49:GOD51 GXZ49:GXZ51 HHV49:HHV51 HRR49:HRR51 IBN49:IBN51 ILJ49:ILJ51 IVF49:IVF51 JFB49:JFB51 JOX49:JOX51 JYT49:JYT51 KIP49:KIP51 KSL49:KSL51 LCH49:LCH51 LMD49:LMD51 LVZ49:LVZ51 MFV49:MFV51 MPR49:MPR51 MZN49:MZN51 NJJ49:NJJ51 NTF49:NTF51 ODB49:ODB51 OMX49:OMX51 OWT49:OWT51 PGP49:PGP51 PQL49:PQL51 QAH49:QAH51 QKD49:QKD51 QTZ49:QTZ51 RDV49:RDV51 RNR49:RNR51 RXN49:RXN51 SHJ49:SHJ51 SRF49:SRF51 TBB49:TBB51 TKX49:TKX51 TUT49:TUT51 UEP49:UEP51 UOL49:UOL51 UYH49:UYH51 VID49:VID51 VRZ49:VRZ51 WBV49:WBV51 WLR49:WLR51 WVN49:WVN51 F65585:F65587 JB65585:JB65587 SX65585:SX65587 ACT65585:ACT65587 AMP65585:AMP65587 AWL65585:AWL65587 BGH65585:BGH65587 BQD65585:BQD65587 BZZ65585:BZZ65587 CJV65585:CJV65587 CTR65585:CTR65587 DDN65585:DDN65587 DNJ65585:DNJ65587 DXF65585:DXF65587 EHB65585:EHB65587 EQX65585:EQX65587 FAT65585:FAT65587 FKP65585:FKP65587 FUL65585:FUL65587 GEH65585:GEH65587 GOD65585:GOD65587 GXZ65585:GXZ65587 HHV65585:HHV65587 HRR65585:HRR65587 IBN65585:IBN65587 ILJ65585:ILJ65587 IVF65585:IVF65587 JFB65585:JFB65587 JOX65585:JOX65587 JYT65585:JYT65587 KIP65585:KIP65587 KSL65585:KSL65587 LCH65585:LCH65587 LMD65585:LMD65587 LVZ65585:LVZ65587 MFV65585:MFV65587 MPR65585:MPR65587 MZN65585:MZN65587 NJJ65585:NJJ65587 NTF65585:NTF65587 ODB65585:ODB65587 OMX65585:OMX65587 OWT65585:OWT65587 PGP65585:PGP65587 PQL65585:PQL65587 QAH65585:QAH65587 QKD65585:QKD65587 QTZ65585:QTZ65587 RDV65585:RDV65587 RNR65585:RNR65587 RXN65585:RXN65587 SHJ65585:SHJ65587 SRF65585:SRF65587 TBB65585:TBB65587 TKX65585:TKX65587 TUT65585:TUT65587 UEP65585:UEP65587 UOL65585:UOL65587 UYH65585:UYH65587 VID65585:VID65587 VRZ65585:VRZ65587 WBV65585:WBV65587 WLR65585:WLR65587 WVN65585:WVN65587 F131121:F131123 JB131121:JB131123 SX131121:SX131123 ACT131121:ACT131123 AMP131121:AMP131123 AWL131121:AWL131123 BGH131121:BGH131123 BQD131121:BQD131123 BZZ131121:BZZ131123 CJV131121:CJV131123 CTR131121:CTR131123 DDN131121:DDN131123 DNJ131121:DNJ131123 DXF131121:DXF131123 EHB131121:EHB131123 EQX131121:EQX131123 FAT131121:FAT131123 FKP131121:FKP131123 FUL131121:FUL131123 GEH131121:GEH131123 GOD131121:GOD131123 GXZ131121:GXZ131123 HHV131121:HHV131123 HRR131121:HRR131123 IBN131121:IBN131123 ILJ131121:ILJ131123 IVF131121:IVF131123 JFB131121:JFB131123 JOX131121:JOX131123 JYT131121:JYT131123 KIP131121:KIP131123 KSL131121:KSL131123 LCH131121:LCH131123 LMD131121:LMD131123 LVZ131121:LVZ131123 MFV131121:MFV131123 MPR131121:MPR131123 MZN131121:MZN131123 NJJ131121:NJJ131123 NTF131121:NTF131123 ODB131121:ODB131123 OMX131121:OMX131123 OWT131121:OWT131123 PGP131121:PGP131123 PQL131121:PQL131123 QAH131121:QAH131123 QKD131121:QKD131123 QTZ131121:QTZ131123 RDV131121:RDV131123 RNR131121:RNR131123 RXN131121:RXN131123 SHJ131121:SHJ131123 SRF131121:SRF131123 TBB131121:TBB131123 TKX131121:TKX131123 TUT131121:TUT131123 UEP131121:UEP131123 UOL131121:UOL131123 UYH131121:UYH131123 VID131121:VID131123 VRZ131121:VRZ131123 WBV131121:WBV131123 WLR131121:WLR131123 WVN131121:WVN131123 F196657:F196659 JB196657:JB196659 SX196657:SX196659 ACT196657:ACT196659 AMP196657:AMP196659 AWL196657:AWL196659 BGH196657:BGH196659 BQD196657:BQD196659 BZZ196657:BZZ196659 CJV196657:CJV196659 CTR196657:CTR196659 DDN196657:DDN196659 DNJ196657:DNJ196659 DXF196657:DXF196659 EHB196657:EHB196659 EQX196657:EQX196659 FAT196657:FAT196659 FKP196657:FKP196659 FUL196657:FUL196659 GEH196657:GEH196659 GOD196657:GOD196659 GXZ196657:GXZ196659 HHV196657:HHV196659 HRR196657:HRR196659 IBN196657:IBN196659 ILJ196657:ILJ196659 IVF196657:IVF196659 JFB196657:JFB196659 JOX196657:JOX196659 JYT196657:JYT196659 KIP196657:KIP196659 KSL196657:KSL196659 LCH196657:LCH196659 LMD196657:LMD196659 LVZ196657:LVZ196659 MFV196657:MFV196659 MPR196657:MPR196659 MZN196657:MZN196659 NJJ196657:NJJ196659 NTF196657:NTF196659 ODB196657:ODB196659 OMX196657:OMX196659 OWT196657:OWT196659 PGP196657:PGP196659 PQL196657:PQL196659 QAH196657:QAH196659 QKD196657:QKD196659 QTZ196657:QTZ196659 RDV196657:RDV196659 RNR196657:RNR196659 RXN196657:RXN196659 SHJ196657:SHJ196659 SRF196657:SRF196659 TBB196657:TBB196659 TKX196657:TKX196659 TUT196657:TUT196659 UEP196657:UEP196659 UOL196657:UOL196659 UYH196657:UYH196659 VID196657:VID196659 VRZ196657:VRZ196659 WBV196657:WBV196659 WLR196657:WLR196659 WVN196657:WVN196659 F262193:F262195 JB262193:JB262195 SX262193:SX262195 ACT262193:ACT262195 AMP262193:AMP262195 AWL262193:AWL262195 BGH262193:BGH262195 BQD262193:BQD262195 BZZ262193:BZZ262195 CJV262193:CJV262195 CTR262193:CTR262195 DDN262193:DDN262195 DNJ262193:DNJ262195 DXF262193:DXF262195 EHB262193:EHB262195 EQX262193:EQX262195 FAT262193:FAT262195 FKP262193:FKP262195 FUL262193:FUL262195 GEH262193:GEH262195 GOD262193:GOD262195 GXZ262193:GXZ262195 HHV262193:HHV262195 HRR262193:HRR262195 IBN262193:IBN262195 ILJ262193:ILJ262195 IVF262193:IVF262195 JFB262193:JFB262195 JOX262193:JOX262195 JYT262193:JYT262195 KIP262193:KIP262195 KSL262193:KSL262195 LCH262193:LCH262195 LMD262193:LMD262195 LVZ262193:LVZ262195 MFV262193:MFV262195 MPR262193:MPR262195 MZN262193:MZN262195 NJJ262193:NJJ262195 NTF262193:NTF262195 ODB262193:ODB262195 OMX262193:OMX262195 OWT262193:OWT262195 PGP262193:PGP262195 PQL262193:PQL262195 QAH262193:QAH262195 QKD262193:QKD262195 QTZ262193:QTZ262195 RDV262193:RDV262195 RNR262193:RNR262195 RXN262193:RXN262195 SHJ262193:SHJ262195 SRF262193:SRF262195 TBB262193:TBB262195 TKX262193:TKX262195 TUT262193:TUT262195 UEP262193:UEP262195 UOL262193:UOL262195 UYH262193:UYH262195 VID262193:VID262195 VRZ262193:VRZ262195 WBV262193:WBV262195 WLR262193:WLR262195 WVN262193:WVN262195 F327729:F327731 JB327729:JB327731 SX327729:SX327731 ACT327729:ACT327731 AMP327729:AMP327731 AWL327729:AWL327731 BGH327729:BGH327731 BQD327729:BQD327731 BZZ327729:BZZ327731 CJV327729:CJV327731 CTR327729:CTR327731 DDN327729:DDN327731 DNJ327729:DNJ327731 DXF327729:DXF327731 EHB327729:EHB327731 EQX327729:EQX327731 FAT327729:FAT327731 FKP327729:FKP327731 FUL327729:FUL327731 GEH327729:GEH327731 GOD327729:GOD327731 GXZ327729:GXZ327731 HHV327729:HHV327731 HRR327729:HRR327731 IBN327729:IBN327731 ILJ327729:ILJ327731 IVF327729:IVF327731 JFB327729:JFB327731 JOX327729:JOX327731 JYT327729:JYT327731 KIP327729:KIP327731 KSL327729:KSL327731 LCH327729:LCH327731 LMD327729:LMD327731 LVZ327729:LVZ327731 MFV327729:MFV327731 MPR327729:MPR327731 MZN327729:MZN327731 NJJ327729:NJJ327731 NTF327729:NTF327731 ODB327729:ODB327731 OMX327729:OMX327731 OWT327729:OWT327731 PGP327729:PGP327731 PQL327729:PQL327731 QAH327729:QAH327731 QKD327729:QKD327731 QTZ327729:QTZ327731 RDV327729:RDV327731 RNR327729:RNR327731 RXN327729:RXN327731 SHJ327729:SHJ327731 SRF327729:SRF327731 TBB327729:TBB327731 TKX327729:TKX327731 TUT327729:TUT327731 UEP327729:UEP327731 UOL327729:UOL327731 UYH327729:UYH327731 VID327729:VID327731 VRZ327729:VRZ327731 WBV327729:WBV327731 WLR327729:WLR327731 WVN327729:WVN327731 F393265:F393267 JB393265:JB393267 SX393265:SX393267 ACT393265:ACT393267 AMP393265:AMP393267 AWL393265:AWL393267 BGH393265:BGH393267 BQD393265:BQD393267 BZZ393265:BZZ393267 CJV393265:CJV393267 CTR393265:CTR393267 DDN393265:DDN393267 DNJ393265:DNJ393267 DXF393265:DXF393267 EHB393265:EHB393267 EQX393265:EQX393267 FAT393265:FAT393267 FKP393265:FKP393267 FUL393265:FUL393267 GEH393265:GEH393267 GOD393265:GOD393267 GXZ393265:GXZ393267 HHV393265:HHV393267 HRR393265:HRR393267 IBN393265:IBN393267 ILJ393265:ILJ393267 IVF393265:IVF393267 JFB393265:JFB393267 JOX393265:JOX393267 JYT393265:JYT393267 KIP393265:KIP393267 KSL393265:KSL393267 LCH393265:LCH393267 LMD393265:LMD393267 LVZ393265:LVZ393267 MFV393265:MFV393267 MPR393265:MPR393267 MZN393265:MZN393267 NJJ393265:NJJ393267 NTF393265:NTF393267 ODB393265:ODB393267 OMX393265:OMX393267 OWT393265:OWT393267 PGP393265:PGP393267 PQL393265:PQL393267 QAH393265:QAH393267 QKD393265:QKD393267 QTZ393265:QTZ393267 RDV393265:RDV393267 RNR393265:RNR393267 RXN393265:RXN393267 SHJ393265:SHJ393267 SRF393265:SRF393267 TBB393265:TBB393267 TKX393265:TKX393267 TUT393265:TUT393267 UEP393265:UEP393267 UOL393265:UOL393267 UYH393265:UYH393267 VID393265:VID393267 VRZ393265:VRZ393267 WBV393265:WBV393267 WLR393265:WLR393267 WVN393265:WVN393267 F458801:F458803 JB458801:JB458803 SX458801:SX458803 ACT458801:ACT458803 AMP458801:AMP458803 AWL458801:AWL458803 BGH458801:BGH458803 BQD458801:BQD458803 BZZ458801:BZZ458803 CJV458801:CJV458803 CTR458801:CTR458803 DDN458801:DDN458803 DNJ458801:DNJ458803 DXF458801:DXF458803 EHB458801:EHB458803 EQX458801:EQX458803 FAT458801:FAT458803 FKP458801:FKP458803 FUL458801:FUL458803 GEH458801:GEH458803 GOD458801:GOD458803 GXZ458801:GXZ458803 HHV458801:HHV458803 HRR458801:HRR458803 IBN458801:IBN458803 ILJ458801:ILJ458803 IVF458801:IVF458803 JFB458801:JFB458803 JOX458801:JOX458803 JYT458801:JYT458803 KIP458801:KIP458803 KSL458801:KSL458803 LCH458801:LCH458803 LMD458801:LMD458803 LVZ458801:LVZ458803 MFV458801:MFV458803 MPR458801:MPR458803 MZN458801:MZN458803 NJJ458801:NJJ458803 NTF458801:NTF458803 ODB458801:ODB458803 OMX458801:OMX458803 OWT458801:OWT458803 PGP458801:PGP458803 PQL458801:PQL458803 QAH458801:QAH458803 QKD458801:QKD458803 QTZ458801:QTZ458803 RDV458801:RDV458803 RNR458801:RNR458803 RXN458801:RXN458803 SHJ458801:SHJ458803 SRF458801:SRF458803 TBB458801:TBB458803 TKX458801:TKX458803 TUT458801:TUT458803 UEP458801:UEP458803 UOL458801:UOL458803 UYH458801:UYH458803 VID458801:VID458803 VRZ458801:VRZ458803 WBV458801:WBV458803 WLR458801:WLR458803 WVN458801:WVN458803 F524337:F524339 JB524337:JB524339 SX524337:SX524339 ACT524337:ACT524339 AMP524337:AMP524339 AWL524337:AWL524339 BGH524337:BGH524339 BQD524337:BQD524339 BZZ524337:BZZ524339 CJV524337:CJV524339 CTR524337:CTR524339 DDN524337:DDN524339 DNJ524337:DNJ524339 DXF524337:DXF524339 EHB524337:EHB524339 EQX524337:EQX524339 FAT524337:FAT524339 FKP524337:FKP524339 FUL524337:FUL524339 GEH524337:GEH524339 GOD524337:GOD524339 GXZ524337:GXZ524339 HHV524337:HHV524339 HRR524337:HRR524339 IBN524337:IBN524339 ILJ524337:ILJ524339 IVF524337:IVF524339 JFB524337:JFB524339 JOX524337:JOX524339 JYT524337:JYT524339 KIP524337:KIP524339 KSL524337:KSL524339 LCH524337:LCH524339 LMD524337:LMD524339 LVZ524337:LVZ524339 MFV524337:MFV524339 MPR524337:MPR524339 MZN524337:MZN524339 NJJ524337:NJJ524339 NTF524337:NTF524339 ODB524337:ODB524339 OMX524337:OMX524339 OWT524337:OWT524339 PGP524337:PGP524339 PQL524337:PQL524339 QAH524337:QAH524339 QKD524337:QKD524339 QTZ524337:QTZ524339 RDV524337:RDV524339 RNR524337:RNR524339 RXN524337:RXN524339 SHJ524337:SHJ524339 SRF524337:SRF524339 TBB524337:TBB524339 TKX524337:TKX524339 TUT524337:TUT524339 UEP524337:UEP524339 UOL524337:UOL524339 UYH524337:UYH524339 VID524337:VID524339 VRZ524337:VRZ524339 WBV524337:WBV524339 WLR524337:WLR524339 WVN524337:WVN524339 F589873:F589875 JB589873:JB589875 SX589873:SX589875 ACT589873:ACT589875 AMP589873:AMP589875 AWL589873:AWL589875 BGH589873:BGH589875 BQD589873:BQD589875 BZZ589873:BZZ589875 CJV589873:CJV589875 CTR589873:CTR589875 DDN589873:DDN589875 DNJ589873:DNJ589875 DXF589873:DXF589875 EHB589873:EHB589875 EQX589873:EQX589875 FAT589873:FAT589875 FKP589873:FKP589875 FUL589873:FUL589875 GEH589873:GEH589875 GOD589873:GOD589875 GXZ589873:GXZ589875 HHV589873:HHV589875 HRR589873:HRR589875 IBN589873:IBN589875 ILJ589873:ILJ589875 IVF589873:IVF589875 JFB589873:JFB589875 JOX589873:JOX589875 JYT589873:JYT589875 KIP589873:KIP589875 KSL589873:KSL589875 LCH589873:LCH589875 LMD589873:LMD589875 LVZ589873:LVZ589875 MFV589873:MFV589875 MPR589873:MPR589875 MZN589873:MZN589875 NJJ589873:NJJ589875 NTF589873:NTF589875 ODB589873:ODB589875 OMX589873:OMX589875 OWT589873:OWT589875 PGP589873:PGP589875 PQL589873:PQL589875 QAH589873:QAH589875 QKD589873:QKD589875 QTZ589873:QTZ589875 RDV589873:RDV589875 RNR589873:RNR589875 RXN589873:RXN589875 SHJ589873:SHJ589875 SRF589873:SRF589875 TBB589873:TBB589875 TKX589873:TKX589875 TUT589873:TUT589875 UEP589873:UEP589875 UOL589873:UOL589875 UYH589873:UYH589875 VID589873:VID589875 VRZ589873:VRZ589875 WBV589873:WBV589875 WLR589873:WLR589875 WVN589873:WVN589875 F655409:F655411 JB655409:JB655411 SX655409:SX655411 ACT655409:ACT655411 AMP655409:AMP655411 AWL655409:AWL655411 BGH655409:BGH655411 BQD655409:BQD655411 BZZ655409:BZZ655411 CJV655409:CJV655411 CTR655409:CTR655411 DDN655409:DDN655411 DNJ655409:DNJ655411 DXF655409:DXF655411 EHB655409:EHB655411 EQX655409:EQX655411 FAT655409:FAT655411 FKP655409:FKP655411 FUL655409:FUL655411 GEH655409:GEH655411 GOD655409:GOD655411 GXZ655409:GXZ655411 HHV655409:HHV655411 HRR655409:HRR655411 IBN655409:IBN655411 ILJ655409:ILJ655411 IVF655409:IVF655411 JFB655409:JFB655411 JOX655409:JOX655411 JYT655409:JYT655411 KIP655409:KIP655411 KSL655409:KSL655411 LCH655409:LCH655411 LMD655409:LMD655411 LVZ655409:LVZ655411 MFV655409:MFV655411 MPR655409:MPR655411 MZN655409:MZN655411 NJJ655409:NJJ655411 NTF655409:NTF655411 ODB655409:ODB655411 OMX655409:OMX655411 OWT655409:OWT655411 PGP655409:PGP655411 PQL655409:PQL655411 QAH655409:QAH655411 QKD655409:QKD655411 QTZ655409:QTZ655411 RDV655409:RDV655411 RNR655409:RNR655411 RXN655409:RXN655411 SHJ655409:SHJ655411 SRF655409:SRF655411 TBB655409:TBB655411 TKX655409:TKX655411 TUT655409:TUT655411 UEP655409:UEP655411 UOL655409:UOL655411 UYH655409:UYH655411 VID655409:VID655411 VRZ655409:VRZ655411 WBV655409:WBV655411 WLR655409:WLR655411 WVN655409:WVN655411 F720945:F720947 JB720945:JB720947 SX720945:SX720947 ACT720945:ACT720947 AMP720945:AMP720947 AWL720945:AWL720947 BGH720945:BGH720947 BQD720945:BQD720947 BZZ720945:BZZ720947 CJV720945:CJV720947 CTR720945:CTR720947 DDN720945:DDN720947 DNJ720945:DNJ720947 DXF720945:DXF720947 EHB720945:EHB720947 EQX720945:EQX720947 FAT720945:FAT720947 FKP720945:FKP720947 FUL720945:FUL720947 GEH720945:GEH720947 GOD720945:GOD720947 GXZ720945:GXZ720947 HHV720945:HHV720947 HRR720945:HRR720947 IBN720945:IBN720947 ILJ720945:ILJ720947 IVF720945:IVF720947 JFB720945:JFB720947 JOX720945:JOX720947 JYT720945:JYT720947 KIP720945:KIP720947 KSL720945:KSL720947 LCH720945:LCH720947 LMD720945:LMD720947 LVZ720945:LVZ720947 MFV720945:MFV720947 MPR720945:MPR720947 MZN720945:MZN720947 NJJ720945:NJJ720947 NTF720945:NTF720947 ODB720945:ODB720947 OMX720945:OMX720947 OWT720945:OWT720947 PGP720945:PGP720947 PQL720945:PQL720947 QAH720945:QAH720947 QKD720945:QKD720947 QTZ720945:QTZ720947 RDV720945:RDV720947 RNR720945:RNR720947 RXN720945:RXN720947 SHJ720945:SHJ720947 SRF720945:SRF720947 TBB720945:TBB720947 TKX720945:TKX720947 TUT720945:TUT720947 UEP720945:UEP720947 UOL720945:UOL720947 UYH720945:UYH720947 VID720945:VID720947 VRZ720945:VRZ720947 WBV720945:WBV720947 WLR720945:WLR720947 WVN720945:WVN720947 F786481:F786483 JB786481:JB786483 SX786481:SX786483 ACT786481:ACT786483 AMP786481:AMP786483 AWL786481:AWL786483 BGH786481:BGH786483 BQD786481:BQD786483 BZZ786481:BZZ786483 CJV786481:CJV786483 CTR786481:CTR786483 DDN786481:DDN786483 DNJ786481:DNJ786483 DXF786481:DXF786483 EHB786481:EHB786483 EQX786481:EQX786483 FAT786481:FAT786483 FKP786481:FKP786483 FUL786481:FUL786483 GEH786481:GEH786483 GOD786481:GOD786483 GXZ786481:GXZ786483 HHV786481:HHV786483 HRR786481:HRR786483 IBN786481:IBN786483 ILJ786481:ILJ786483 IVF786481:IVF786483 JFB786481:JFB786483 JOX786481:JOX786483 JYT786481:JYT786483 KIP786481:KIP786483 KSL786481:KSL786483 LCH786481:LCH786483 LMD786481:LMD786483 LVZ786481:LVZ786483 MFV786481:MFV786483 MPR786481:MPR786483 MZN786481:MZN786483 NJJ786481:NJJ786483 NTF786481:NTF786483 ODB786481:ODB786483 OMX786481:OMX786483 OWT786481:OWT786483 PGP786481:PGP786483 PQL786481:PQL786483 QAH786481:QAH786483 QKD786481:QKD786483 QTZ786481:QTZ786483 RDV786481:RDV786483 RNR786481:RNR786483 RXN786481:RXN786483 SHJ786481:SHJ786483 SRF786481:SRF786483 TBB786481:TBB786483 TKX786481:TKX786483 TUT786481:TUT786483 UEP786481:UEP786483 UOL786481:UOL786483 UYH786481:UYH786483 VID786481:VID786483 VRZ786481:VRZ786483 WBV786481:WBV786483 WLR786481:WLR786483 WVN786481:WVN786483 F852017:F852019 JB852017:JB852019 SX852017:SX852019 ACT852017:ACT852019 AMP852017:AMP852019 AWL852017:AWL852019 BGH852017:BGH852019 BQD852017:BQD852019 BZZ852017:BZZ852019 CJV852017:CJV852019 CTR852017:CTR852019 DDN852017:DDN852019 DNJ852017:DNJ852019 DXF852017:DXF852019 EHB852017:EHB852019 EQX852017:EQX852019 FAT852017:FAT852019 FKP852017:FKP852019 FUL852017:FUL852019 GEH852017:GEH852019 GOD852017:GOD852019 GXZ852017:GXZ852019 HHV852017:HHV852019 HRR852017:HRR852019 IBN852017:IBN852019 ILJ852017:ILJ852019 IVF852017:IVF852019 JFB852017:JFB852019 JOX852017:JOX852019 JYT852017:JYT852019 KIP852017:KIP852019 KSL852017:KSL852019 LCH852017:LCH852019 LMD852017:LMD852019 LVZ852017:LVZ852019 MFV852017:MFV852019 MPR852017:MPR852019 MZN852017:MZN852019 NJJ852017:NJJ852019 NTF852017:NTF852019 ODB852017:ODB852019 OMX852017:OMX852019 OWT852017:OWT852019 PGP852017:PGP852019 PQL852017:PQL852019 QAH852017:QAH852019 QKD852017:QKD852019 QTZ852017:QTZ852019 RDV852017:RDV852019 RNR852017:RNR852019 RXN852017:RXN852019 SHJ852017:SHJ852019 SRF852017:SRF852019 TBB852017:TBB852019 TKX852017:TKX852019 TUT852017:TUT852019 UEP852017:UEP852019 UOL852017:UOL852019 UYH852017:UYH852019 VID852017:VID852019 VRZ852017:VRZ852019 WBV852017:WBV852019 WLR852017:WLR852019 WVN852017:WVN852019 F917553:F917555 JB917553:JB917555 SX917553:SX917555 ACT917553:ACT917555 AMP917553:AMP917555 AWL917553:AWL917555 BGH917553:BGH917555 BQD917553:BQD917555 BZZ917553:BZZ917555 CJV917553:CJV917555 CTR917553:CTR917555 DDN917553:DDN917555 DNJ917553:DNJ917555 DXF917553:DXF917555 EHB917553:EHB917555 EQX917553:EQX917555 FAT917553:FAT917555 FKP917553:FKP917555 FUL917553:FUL917555 GEH917553:GEH917555 GOD917553:GOD917555 GXZ917553:GXZ917555 HHV917553:HHV917555 HRR917553:HRR917555 IBN917553:IBN917555 ILJ917553:ILJ917555 IVF917553:IVF917555 JFB917553:JFB917555 JOX917553:JOX917555 JYT917553:JYT917555 KIP917553:KIP917555 KSL917553:KSL917555 LCH917553:LCH917555 LMD917553:LMD917555 LVZ917553:LVZ917555 MFV917553:MFV917555 MPR917553:MPR917555 MZN917553:MZN917555 NJJ917553:NJJ917555 NTF917553:NTF917555 ODB917553:ODB917555 OMX917553:OMX917555 OWT917553:OWT917555 PGP917553:PGP917555 PQL917553:PQL917555 QAH917553:QAH917555 QKD917553:QKD917555 QTZ917553:QTZ917555 RDV917553:RDV917555 RNR917553:RNR917555 RXN917553:RXN917555 SHJ917553:SHJ917555 SRF917553:SRF917555 TBB917553:TBB917555 TKX917553:TKX917555 TUT917553:TUT917555 UEP917553:UEP917555 UOL917553:UOL917555 UYH917553:UYH917555 VID917553:VID917555 VRZ917553:VRZ917555 WBV917553:WBV917555 WLR917553:WLR917555 WVN917553:WVN917555 F983089:F983091 JB983089:JB983091 SX983089:SX983091 ACT983089:ACT983091 AMP983089:AMP983091 AWL983089:AWL983091 BGH983089:BGH983091 BQD983089:BQD983091 BZZ983089:BZZ983091 CJV983089:CJV983091 CTR983089:CTR983091 DDN983089:DDN983091 DNJ983089:DNJ983091 DXF983089:DXF983091 EHB983089:EHB983091 EQX983089:EQX983091 FAT983089:FAT983091 FKP983089:FKP983091 FUL983089:FUL983091 GEH983089:GEH983091 GOD983089:GOD983091 GXZ983089:GXZ983091 HHV983089:HHV983091 HRR983089:HRR983091 IBN983089:IBN983091 ILJ983089:ILJ983091 IVF983089:IVF983091 JFB983089:JFB983091 JOX983089:JOX983091 JYT983089:JYT983091 KIP983089:KIP983091 KSL983089:KSL983091 LCH983089:LCH983091 LMD983089:LMD983091 LVZ983089:LVZ983091 MFV983089:MFV983091 MPR983089:MPR983091 MZN983089:MZN983091 NJJ983089:NJJ983091 NTF983089:NTF983091 ODB983089:ODB983091 OMX983089:OMX983091 OWT983089:OWT983091 PGP983089:PGP983091 PQL983089:PQL983091 QAH983089:QAH983091 QKD983089:QKD983091 QTZ983089:QTZ983091 RDV983089:RDV983091 RNR983089:RNR983091 RXN983089:RXN983091 SHJ983089:SHJ983091 SRF983089:SRF983091 TBB983089:TBB983091 TKX983089:TKX983091 TUT983089:TUT983091 UEP983089:UEP983091 UOL983089:UOL983091 UYH983089:UYH983091 VID983089:VID983091 VRZ983089:VRZ983091 WBV983089:WBV983091 WLR983089:WLR983091 WVN983089:WVN983091 WLR983053:WLR983062 JB23:JB24 SX23:SX24 ACT23:ACT24 AMP23:AMP24 AWL23:AWL24 BGH23:BGH24 BQD23:BQD24 BZZ23:BZZ24 CJV23:CJV24 CTR23:CTR24 DDN23:DDN24 DNJ23:DNJ24 DXF23:DXF24 EHB23:EHB24 EQX23:EQX24 FAT23:FAT24 FKP23:FKP24 FUL23:FUL24 GEH23:GEH24 GOD23:GOD24 GXZ23:GXZ24 HHV23:HHV24 HRR23:HRR24 IBN23:IBN24 ILJ23:ILJ24 IVF23:IVF24 JFB23:JFB24 JOX23:JOX24 JYT23:JYT24 KIP23:KIP24 KSL23:KSL24 LCH23:LCH24 LMD23:LMD24 LVZ23:LVZ24 MFV23:MFV24 MPR23:MPR24 MZN23:MZN24 NJJ23:NJJ24 NTF23:NTF24 ODB23:ODB24 OMX23:OMX24 OWT23:OWT24 PGP23:PGP24 PQL23:PQL24 QAH23:QAH24 QKD23:QKD24 QTZ23:QTZ24 RDV23:RDV24 RNR23:RNR24 RXN23:RXN24 SHJ23:SHJ24 SRF23:SRF24 TBB23:TBB24 TKX23:TKX24 TUT23:TUT24 UEP23:UEP24 UOL23:UOL24 UYH23:UYH24 VID23:VID24 VRZ23:VRZ24 WBV23:WBV24 WLR23:WLR24 WVN23:WVN24 F65560 JB65560 SX65560 ACT65560 AMP65560 AWL65560 BGH65560 BQD65560 BZZ65560 CJV65560 CTR65560 DDN65560 DNJ65560 DXF65560 EHB65560 EQX65560 FAT65560 FKP65560 FUL65560 GEH65560 GOD65560 GXZ65560 HHV65560 HRR65560 IBN65560 ILJ65560 IVF65560 JFB65560 JOX65560 JYT65560 KIP65560 KSL65560 LCH65560 LMD65560 LVZ65560 MFV65560 MPR65560 MZN65560 NJJ65560 NTF65560 ODB65560 OMX65560 OWT65560 PGP65560 PQL65560 QAH65560 QKD65560 QTZ65560 RDV65560 RNR65560 RXN65560 SHJ65560 SRF65560 TBB65560 TKX65560 TUT65560 UEP65560 UOL65560 UYH65560 VID65560 VRZ65560 WBV65560 WLR65560 WVN65560 F131096 JB131096 SX131096 ACT131096 AMP131096 AWL131096 BGH131096 BQD131096 BZZ131096 CJV131096 CTR131096 DDN131096 DNJ131096 DXF131096 EHB131096 EQX131096 FAT131096 FKP131096 FUL131096 GEH131096 GOD131096 GXZ131096 HHV131096 HRR131096 IBN131096 ILJ131096 IVF131096 JFB131096 JOX131096 JYT131096 KIP131096 KSL131096 LCH131096 LMD131096 LVZ131096 MFV131096 MPR131096 MZN131096 NJJ131096 NTF131096 ODB131096 OMX131096 OWT131096 PGP131096 PQL131096 QAH131096 QKD131096 QTZ131096 RDV131096 RNR131096 RXN131096 SHJ131096 SRF131096 TBB131096 TKX131096 TUT131096 UEP131096 UOL131096 UYH131096 VID131096 VRZ131096 WBV131096 WLR131096 WVN131096 F196632 JB196632 SX196632 ACT196632 AMP196632 AWL196632 BGH196632 BQD196632 BZZ196632 CJV196632 CTR196632 DDN196632 DNJ196632 DXF196632 EHB196632 EQX196632 FAT196632 FKP196632 FUL196632 GEH196632 GOD196632 GXZ196632 HHV196632 HRR196632 IBN196632 ILJ196632 IVF196632 JFB196632 JOX196632 JYT196632 KIP196632 KSL196632 LCH196632 LMD196632 LVZ196632 MFV196632 MPR196632 MZN196632 NJJ196632 NTF196632 ODB196632 OMX196632 OWT196632 PGP196632 PQL196632 QAH196632 QKD196632 QTZ196632 RDV196632 RNR196632 RXN196632 SHJ196632 SRF196632 TBB196632 TKX196632 TUT196632 UEP196632 UOL196632 UYH196632 VID196632 VRZ196632 WBV196632 WLR196632 WVN196632 F262168 JB262168 SX262168 ACT262168 AMP262168 AWL262168 BGH262168 BQD262168 BZZ262168 CJV262168 CTR262168 DDN262168 DNJ262168 DXF262168 EHB262168 EQX262168 FAT262168 FKP262168 FUL262168 GEH262168 GOD262168 GXZ262168 HHV262168 HRR262168 IBN262168 ILJ262168 IVF262168 JFB262168 JOX262168 JYT262168 KIP262168 KSL262168 LCH262168 LMD262168 LVZ262168 MFV262168 MPR262168 MZN262168 NJJ262168 NTF262168 ODB262168 OMX262168 OWT262168 PGP262168 PQL262168 QAH262168 QKD262168 QTZ262168 RDV262168 RNR262168 RXN262168 SHJ262168 SRF262168 TBB262168 TKX262168 TUT262168 UEP262168 UOL262168 UYH262168 VID262168 VRZ262168 WBV262168 WLR262168 WVN262168 F327704 JB327704 SX327704 ACT327704 AMP327704 AWL327704 BGH327704 BQD327704 BZZ327704 CJV327704 CTR327704 DDN327704 DNJ327704 DXF327704 EHB327704 EQX327704 FAT327704 FKP327704 FUL327704 GEH327704 GOD327704 GXZ327704 HHV327704 HRR327704 IBN327704 ILJ327704 IVF327704 JFB327704 JOX327704 JYT327704 KIP327704 KSL327704 LCH327704 LMD327704 LVZ327704 MFV327704 MPR327704 MZN327704 NJJ327704 NTF327704 ODB327704 OMX327704 OWT327704 PGP327704 PQL327704 QAH327704 QKD327704 QTZ327704 RDV327704 RNR327704 RXN327704 SHJ327704 SRF327704 TBB327704 TKX327704 TUT327704 UEP327704 UOL327704 UYH327704 VID327704 VRZ327704 WBV327704 WLR327704 WVN327704 F393240 JB393240 SX393240 ACT393240 AMP393240 AWL393240 BGH393240 BQD393240 BZZ393240 CJV393240 CTR393240 DDN393240 DNJ393240 DXF393240 EHB393240 EQX393240 FAT393240 FKP393240 FUL393240 GEH393240 GOD393240 GXZ393240 HHV393240 HRR393240 IBN393240 ILJ393240 IVF393240 JFB393240 JOX393240 JYT393240 KIP393240 KSL393240 LCH393240 LMD393240 LVZ393240 MFV393240 MPR393240 MZN393240 NJJ393240 NTF393240 ODB393240 OMX393240 OWT393240 PGP393240 PQL393240 QAH393240 QKD393240 QTZ393240 RDV393240 RNR393240 RXN393240 SHJ393240 SRF393240 TBB393240 TKX393240 TUT393240 UEP393240 UOL393240 UYH393240 VID393240 VRZ393240 WBV393240 WLR393240 WVN393240 F458776 JB458776 SX458776 ACT458776 AMP458776 AWL458776 BGH458776 BQD458776 BZZ458776 CJV458776 CTR458776 DDN458776 DNJ458776 DXF458776 EHB458776 EQX458776 FAT458776 FKP458776 FUL458776 GEH458776 GOD458776 GXZ458776 HHV458776 HRR458776 IBN458776 ILJ458776 IVF458776 JFB458776 JOX458776 JYT458776 KIP458776 KSL458776 LCH458776 LMD458776 LVZ458776 MFV458776 MPR458776 MZN458776 NJJ458776 NTF458776 ODB458776 OMX458776 OWT458776 PGP458776 PQL458776 QAH458776 QKD458776 QTZ458776 RDV458776 RNR458776 RXN458776 SHJ458776 SRF458776 TBB458776 TKX458776 TUT458776 UEP458776 UOL458776 UYH458776 VID458776 VRZ458776 WBV458776 WLR458776 WVN458776 F524312 JB524312 SX524312 ACT524312 AMP524312 AWL524312 BGH524312 BQD524312 BZZ524312 CJV524312 CTR524312 DDN524312 DNJ524312 DXF524312 EHB524312 EQX524312 FAT524312 FKP524312 FUL524312 GEH524312 GOD524312 GXZ524312 HHV524312 HRR524312 IBN524312 ILJ524312 IVF524312 JFB524312 JOX524312 JYT524312 KIP524312 KSL524312 LCH524312 LMD524312 LVZ524312 MFV524312 MPR524312 MZN524312 NJJ524312 NTF524312 ODB524312 OMX524312 OWT524312 PGP524312 PQL524312 QAH524312 QKD524312 QTZ524312 RDV524312 RNR524312 RXN524312 SHJ524312 SRF524312 TBB524312 TKX524312 TUT524312 UEP524312 UOL524312 UYH524312 VID524312 VRZ524312 WBV524312 WLR524312 WVN524312 F589848 JB589848 SX589848 ACT589848 AMP589848 AWL589848 BGH589848 BQD589848 BZZ589848 CJV589848 CTR589848 DDN589848 DNJ589848 DXF589848 EHB589848 EQX589848 FAT589848 FKP589848 FUL589848 GEH589848 GOD589848 GXZ589848 HHV589848 HRR589848 IBN589848 ILJ589848 IVF589848 JFB589848 JOX589848 JYT589848 KIP589848 KSL589848 LCH589848 LMD589848 LVZ589848 MFV589848 MPR589848 MZN589848 NJJ589848 NTF589848 ODB589848 OMX589848 OWT589848 PGP589848 PQL589848 QAH589848 QKD589848 QTZ589848 RDV589848 RNR589848 RXN589848 SHJ589848 SRF589848 TBB589848 TKX589848 TUT589848 UEP589848 UOL589848 UYH589848 VID589848 VRZ589848 WBV589848 WLR589848 WVN589848 F655384 JB655384 SX655384 ACT655384 AMP655384 AWL655384 BGH655384 BQD655384 BZZ655384 CJV655384 CTR655384 DDN655384 DNJ655384 DXF655384 EHB655384 EQX655384 FAT655384 FKP655384 FUL655384 GEH655384 GOD655384 GXZ655384 HHV655384 HRR655384 IBN655384 ILJ655384 IVF655384 JFB655384 JOX655384 JYT655384 KIP655384 KSL655384 LCH655384 LMD655384 LVZ655384 MFV655384 MPR655384 MZN655384 NJJ655384 NTF655384 ODB655384 OMX655384 OWT655384 PGP655384 PQL655384 QAH655384 QKD655384 QTZ655384 RDV655384 RNR655384 RXN655384 SHJ655384 SRF655384 TBB655384 TKX655384 TUT655384 UEP655384 UOL655384 UYH655384 VID655384 VRZ655384 WBV655384 WLR655384 WVN655384 F720920 JB720920 SX720920 ACT720920 AMP720920 AWL720920 BGH720920 BQD720920 BZZ720920 CJV720920 CTR720920 DDN720920 DNJ720920 DXF720920 EHB720920 EQX720920 FAT720920 FKP720920 FUL720920 GEH720920 GOD720920 GXZ720920 HHV720920 HRR720920 IBN720920 ILJ720920 IVF720920 JFB720920 JOX720920 JYT720920 KIP720920 KSL720920 LCH720920 LMD720920 LVZ720920 MFV720920 MPR720920 MZN720920 NJJ720920 NTF720920 ODB720920 OMX720920 OWT720920 PGP720920 PQL720920 QAH720920 QKD720920 QTZ720920 RDV720920 RNR720920 RXN720920 SHJ720920 SRF720920 TBB720920 TKX720920 TUT720920 UEP720920 UOL720920 UYH720920 VID720920 VRZ720920 WBV720920 WLR720920 WVN720920 F786456 JB786456 SX786456 ACT786456 AMP786456 AWL786456 BGH786456 BQD786456 BZZ786456 CJV786456 CTR786456 DDN786456 DNJ786456 DXF786456 EHB786456 EQX786456 FAT786456 FKP786456 FUL786456 GEH786456 GOD786456 GXZ786456 HHV786456 HRR786456 IBN786456 ILJ786456 IVF786456 JFB786456 JOX786456 JYT786456 KIP786456 KSL786456 LCH786456 LMD786456 LVZ786456 MFV786456 MPR786456 MZN786456 NJJ786456 NTF786456 ODB786456 OMX786456 OWT786456 PGP786456 PQL786456 QAH786456 QKD786456 QTZ786456 RDV786456 RNR786456 RXN786456 SHJ786456 SRF786456 TBB786456 TKX786456 TUT786456 UEP786456 UOL786456 UYH786456 VID786456 VRZ786456 WBV786456 WLR786456 WVN786456 F851992 JB851992 SX851992 ACT851992 AMP851992 AWL851992 BGH851992 BQD851992 BZZ851992 CJV851992 CTR851992 DDN851992 DNJ851992 DXF851992 EHB851992 EQX851992 FAT851992 FKP851992 FUL851992 GEH851992 GOD851992 GXZ851992 HHV851992 HRR851992 IBN851992 ILJ851992 IVF851992 JFB851992 JOX851992 JYT851992 KIP851992 KSL851992 LCH851992 LMD851992 LVZ851992 MFV851992 MPR851992 MZN851992 NJJ851992 NTF851992 ODB851992 OMX851992 OWT851992 PGP851992 PQL851992 QAH851992 QKD851992 QTZ851992 RDV851992 RNR851992 RXN851992 SHJ851992 SRF851992 TBB851992 TKX851992 TUT851992 UEP851992 UOL851992 UYH851992 VID851992 VRZ851992 WBV851992 WLR851992 WVN851992 F917528 JB917528 SX917528 ACT917528 AMP917528 AWL917528 BGH917528 BQD917528 BZZ917528 CJV917528 CTR917528 DDN917528 DNJ917528 DXF917528 EHB917528 EQX917528 FAT917528 FKP917528 FUL917528 GEH917528 GOD917528 GXZ917528 HHV917528 HRR917528 IBN917528 ILJ917528 IVF917528 JFB917528 JOX917528 JYT917528 KIP917528 KSL917528 LCH917528 LMD917528 LVZ917528 MFV917528 MPR917528 MZN917528 NJJ917528 NTF917528 ODB917528 OMX917528 OWT917528 PGP917528 PQL917528 QAH917528 QKD917528 QTZ917528 RDV917528 RNR917528 RXN917528 SHJ917528 SRF917528 TBB917528 TKX917528 TUT917528 UEP917528 UOL917528 UYH917528 VID917528 VRZ917528 WBV917528 WLR917528 WVN917528 F983064 JB983064 SX983064 ACT983064 AMP983064 AWL983064 BGH983064 BQD983064 BZZ983064 CJV983064 CTR983064 DDN983064 DNJ983064 DXF983064 EHB983064 EQX983064 FAT983064 FKP983064 FUL983064 GEH983064 GOD983064 GXZ983064 HHV983064 HRR983064 IBN983064 ILJ983064 IVF983064 JFB983064 JOX983064 JYT983064 KIP983064 KSL983064 LCH983064 LMD983064 LVZ983064 MFV983064 MPR983064 MZN983064 NJJ983064 NTF983064 ODB983064 OMX983064 OWT983064 PGP983064 PQL983064 QAH983064 QKD983064 QTZ983064 RDV983064 RNR983064 RXN983064 SHJ983064 SRF983064 TBB983064 TKX983064 TUT983064 UEP983064 UOL983064 UYH983064 VID983064 VRZ983064 WBV983064 WLR983064 WVN983064 UYH983053:UYH983062 JB69:JB70 SX69:SX70 ACT69:ACT70 AMP69:AMP70 AWL69:AWL70 BGH69:BGH70 BQD69:BQD70 BZZ69:BZZ70 CJV69:CJV70 CTR69:CTR70 DDN69:DDN70 DNJ69:DNJ70 DXF69:DXF70 EHB69:EHB70 EQX69:EQX70 FAT69:FAT70 FKP69:FKP70 FUL69:FUL70 GEH69:GEH70 GOD69:GOD70 GXZ69:GXZ70 HHV69:HHV70 HRR69:HRR70 IBN69:IBN70 ILJ69:ILJ70 IVF69:IVF70 JFB69:JFB70 JOX69:JOX70 JYT69:JYT70 KIP69:KIP70 KSL69:KSL70 LCH69:LCH70 LMD69:LMD70 LVZ69:LVZ70 MFV69:MFV70 MPR69:MPR70 MZN69:MZN70 NJJ69:NJJ70 NTF69:NTF70 ODB69:ODB70 OMX69:OMX70 OWT69:OWT70 PGP69:PGP70 PQL69:PQL70 QAH69:QAH70 QKD69:QKD70 QTZ69:QTZ70 RDV69:RDV70 RNR69:RNR70 RXN69:RXN70 SHJ69:SHJ70 SRF69:SRF70 TBB69:TBB70 TKX69:TKX70 TUT69:TUT70 UEP69:UEP70 UOL69:UOL70 UYH69:UYH70 VID69:VID70 VRZ69:VRZ70 WBV69:WBV70 WLR69:WLR70 WVN69:WVN70 F65605:F65606 JB65605:JB65606 SX65605:SX65606 ACT65605:ACT65606 AMP65605:AMP65606 AWL65605:AWL65606 BGH65605:BGH65606 BQD65605:BQD65606 BZZ65605:BZZ65606 CJV65605:CJV65606 CTR65605:CTR65606 DDN65605:DDN65606 DNJ65605:DNJ65606 DXF65605:DXF65606 EHB65605:EHB65606 EQX65605:EQX65606 FAT65605:FAT65606 FKP65605:FKP65606 FUL65605:FUL65606 GEH65605:GEH65606 GOD65605:GOD65606 GXZ65605:GXZ65606 HHV65605:HHV65606 HRR65605:HRR65606 IBN65605:IBN65606 ILJ65605:ILJ65606 IVF65605:IVF65606 JFB65605:JFB65606 JOX65605:JOX65606 JYT65605:JYT65606 KIP65605:KIP65606 KSL65605:KSL65606 LCH65605:LCH65606 LMD65605:LMD65606 LVZ65605:LVZ65606 MFV65605:MFV65606 MPR65605:MPR65606 MZN65605:MZN65606 NJJ65605:NJJ65606 NTF65605:NTF65606 ODB65605:ODB65606 OMX65605:OMX65606 OWT65605:OWT65606 PGP65605:PGP65606 PQL65605:PQL65606 QAH65605:QAH65606 QKD65605:QKD65606 QTZ65605:QTZ65606 RDV65605:RDV65606 RNR65605:RNR65606 RXN65605:RXN65606 SHJ65605:SHJ65606 SRF65605:SRF65606 TBB65605:TBB65606 TKX65605:TKX65606 TUT65605:TUT65606 UEP65605:UEP65606 UOL65605:UOL65606 UYH65605:UYH65606 VID65605:VID65606 VRZ65605:VRZ65606 WBV65605:WBV65606 WLR65605:WLR65606 WVN65605:WVN65606 F131141:F131142 JB131141:JB131142 SX131141:SX131142 ACT131141:ACT131142 AMP131141:AMP131142 AWL131141:AWL131142 BGH131141:BGH131142 BQD131141:BQD131142 BZZ131141:BZZ131142 CJV131141:CJV131142 CTR131141:CTR131142 DDN131141:DDN131142 DNJ131141:DNJ131142 DXF131141:DXF131142 EHB131141:EHB131142 EQX131141:EQX131142 FAT131141:FAT131142 FKP131141:FKP131142 FUL131141:FUL131142 GEH131141:GEH131142 GOD131141:GOD131142 GXZ131141:GXZ131142 HHV131141:HHV131142 HRR131141:HRR131142 IBN131141:IBN131142 ILJ131141:ILJ131142 IVF131141:IVF131142 JFB131141:JFB131142 JOX131141:JOX131142 JYT131141:JYT131142 KIP131141:KIP131142 KSL131141:KSL131142 LCH131141:LCH131142 LMD131141:LMD131142 LVZ131141:LVZ131142 MFV131141:MFV131142 MPR131141:MPR131142 MZN131141:MZN131142 NJJ131141:NJJ131142 NTF131141:NTF131142 ODB131141:ODB131142 OMX131141:OMX131142 OWT131141:OWT131142 PGP131141:PGP131142 PQL131141:PQL131142 QAH131141:QAH131142 QKD131141:QKD131142 QTZ131141:QTZ131142 RDV131141:RDV131142 RNR131141:RNR131142 RXN131141:RXN131142 SHJ131141:SHJ131142 SRF131141:SRF131142 TBB131141:TBB131142 TKX131141:TKX131142 TUT131141:TUT131142 UEP131141:UEP131142 UOL131141:UOL131142 UYH131141:UYH131142 VID131141:VID131142 VRZ131141:VRZ131142 WBV131141:WBV131142 WLR131141:WLR131142 WVN131141:WVN131142 F196677:F196678 JB196677:JB196678 SX196677:SX196678 ACT196677:ACT196678 AMP196677:AMP196678 AWL196677:AWL196678 BGH196677:BGH196678 BQD196677:BQD196678 BZZ196677:BZZ196678 CJV196677:CJV196678 CTR196677:CTR196678 DDN196677:DDN196678 DNJ196677:DNJ196678 DXF196677:DXF196678 EHB196677:EHB196678 EQX196677:EQX196678 FAT196677:FAT196678 FKP196677:FKP196678 FUL196677:FUL196678 GEH196677:GEH196678 GOD196677:GOD196678 GXZ196677:GXZ196678 HHV196677:HHV196678 HRR196677:HRR196678 IBN196677:IBN196678 ILJ196677:ILJ196678 IVF196677:IVF196678 JFB196677:JFB196678 JOX196677:JOX196678 JYT196677:JYT196678 KIP196677:KIP196678 KSL196677:KSL196678 LCH196677:LCH196678 LMD196677:LMD196678 LVZ196677:LVZ196678 MFV196677:MFV196678 MPR196677:MPR196678 MZN196677:MZN196678 NJJ196677:NJJ196678 NTF196677:NTF196678 ODB196677:ODB196678 OMX196677:OMX196678 OWT196677:OWT196678 PGP196677:PGP196678 PQL196677:PQL196678 QAH196677:QAH196678 QKD196677:QKD196678 QTZ196677:QTZ196678 RDV196677:RDV196678 RNR196677:RNR196678 RXN196677:RXN196678 SHJ196677:SHJ196678 SRF196677:SRF196678 TBB196677:TBB196678 TKX196677:TKX196678 TUT196677:TUT196678 UEP196677:UEP196678 UOL196677:UOL196678 UYH196677:UYH196678 VID196677:VID196678 VRZ196677:VRZ196678 WBV196677:WBV196678 WLR196677:WLR196678 WVN196677:WVN196678 F262213:F262214 JB262213:JB262214 SX262213:SX262214 ACT262213:ACT262214 AMP262213:AMP262214 AWL262213:AWL262214 BGH262213:BGH262214 BQD262213:BQD262214 BZZ262213:BZZ262214 CJV262213:CJV262214 CTR262213:CTR262214 DDN262213:DDN262214 DNJ262213:DNJ262214 DXF262213:DXF262214 EHB262213:EHB262214 EQX262213:EQX262214 FAT262213:FAT262214 FKP262213:FKP262214 FUL262213:FUL262214 GEH262213:GEH262214 GOD262213:GOD262214 GXZ262213:GXZ262214 HHV262213:HHV262214 HRR262213:HRR262214 IBN262213:IBN262214 ILJ262213:ILJ262214 IVF262213:IVF262214 JFB262213:JFB262214 JOX262213:JOX262214 JYT262213:JYT262214 KIP262213:KIP262214 KSL262213:KSL262214 LCH262213:LCH262214 LMD262213:LMD262214 LVZ262213:LVZ262214 MFV262213:MFV262214 MPR262213:MPR262214 MZN262213:MZN262214 NJJ262213:NJJ262214 NTF262213:NTF262214 ODB262213:ODB262214 OMX262213:OMX262214 OWT262213:OWT262214 PGP262213:PGP262214 PQL262213:PQL262214 QAH262213:QAH262214 QKD262213:QKD262214 QTZ262213:QTZ262214 RDV262213:RDV262214 RNR262213:RNR262214 RXN262213:RXN262214 SHJ262213:SHJ262214 SRF262213:SRF262214 TBB262213:TBB262214 TKX262213:TKX262214 TUT262213:TUT262214 UEP262213:UEP262214 UOL262213:UOL262214 UYH262213:UYH262214 VID262213:VID262214 VRZ262213:VRZ262214 WBV262213:WBV262214 WLR262213:WLR262214 WVN262213:WVN262214 F327749:F327750 JB327749:JB327750 SX327749:SX327750 ACT327749:ACT327750 AMP327749:AMP327750 AWL327749:AWL327750 BGH327749:BGH327750 BQD327749:BQD327750 BZZ327749:BZZ327750 CJV327749:CJV327750 CTR327749:CTR327750 DDN327749:DDN327750 DNJ327749:DNJ327750 DXF327749:DXF327750 EHB327749:EHB327750 EQX327749:EQX327750 FAT327749:FAT327750 FKP327749:FKP327750 FUL327749:FUL327750 GEH327749:GEH327750 GOD327749:GOD327750 GXZ327749:GXZ327750 HHV327749:HHV327750 HRR327749:HRR327750 IBN327749:IBN327750 ILJ327749:ILJ327750 IVF327749:IVF327750 JFB327749:JFB327750 JOX327749:JOX327750 JYT327749:JYT327750 KIP327749:KIP327750 KSL327749:KSL327750 LCH327749:LCH327750 LMD327749:LMD327750 LVZ327749:LVZ327750 MFV327749:MFV327750 MPR327749:MPR327750 MZN327749:MZN327750 NJJ327749:NJJ327750 NTF327749:NTF327750 ODB327749:ODB327750 OMX327749:OMX327750 OWT327749:OWT327750 PGP327749:PGP327750 PQL327749:PQL327750 QAH327749:QAH327750 QKD327749:QKD327750 QTZ327749:QTZ327750 RDV327749:RDV327750 RNR327749:RNR327750 RXN327749:RXN327750 SHJ327749:SHJ327750 SRF327749:SRF327750 TBB327749:TBB327750 TKX327749:TKX327750 TUT327749:TUT327750 UEP327749:UEP327750 UOL327749:UOL327750 UYH327749:UYH327750 VID327749:VID327750 VRZ327749:VRZ327750 WBV327749:WBV327750 WLR327749:WLR327750 WVN327749:WVN327750 F393285:F393286 JB393285:JB393286 SX393285:SX393286 ACT393285:ACT393286 AMP393285:AMP393286 AWL393285:AWL393286 BGH393285:BGH393286 BQD393285:BQD393286 BZZ393285:BZZ393286 CJV393285:CJV393286 CTR393285:CTR393286 DDN393285:DDN393286 DNJ393285:DNJ393286 DXF393285:DXF393286 EHB393285:EHB393286 EQX393285:EQX393286 FAT393285:FAT393286 FKP393285:FKP393286 FUL393285:FUL393286 GEH393285:GEH393286 GOD393285:GOD393286 GXZ393285:GXZ393286 HHV393285:HHV393286 HRR393285:HRR393286 IBN393285:IBN393286 ILJ393285:ILJ393286 IVF393285:IVF393286 JFB393285:JFB393286 JOX393285:JOX393286 JYT393285:JYT393286 KIP393285:KIP393286 KSL393285:KSL393286 LCH393285:LCH393286 LMD393285:LMD393286 LVZ393285:LVZ393286 MFV393285:MFV393286 MPR393285:MPR393286 MZN393285:MZN393286 NJJ393285:NJJ393286 NTF393285:NTF393286 ODB393285:ODB393286 OMX393285:OMX393286 OWT393285:OWT393286 PGP393285:PGP393286 PQL393285:PQL393286 QAH393285:QAH393286 QKD393285:QKD393286 QTZ393285:QTZ393286 RDV393285:RDV393286 RNR393285:RNR393286 RXN393285:RXN393286 SHJ393285:SHJ393286 SRF393285:SRF393286 TBB393285:TBB393286 TKX393285:TKX393286 TUT393285:TUT393286 UEP393285:UEP393286 UOL393285:UOL393286 UYH393285:UYH393286 VID393285:VID393286 VRZ393285:VRZ393286 WBV393285:WBV393286 WLR393285:WLR393286 WVN393285:WVN393286 F458821:F458822 JB458821:JB458822 SX458821:SX458822 ACT458821:ACT458822 AMP458821:AMP458822 AWL458821:AWL458822 BGH458821:BGH458822 BQD458821:BQD458822 BZZ458821:BZZ458822 CJV458821:CJV458822 CTR458821:CTR458822 DDN458821:DDN458822 DNJ458821:DNJ458822 DXF458821:DXF458822 EHB458821:EHB458822 EQX458821:EQX458822 FAT458821:FAT458822 FKP458821:FKP458822 FUL458821:FUL458822 GEH458821:GEH458822 GOD458821:GOD458822 GXZ458821:GXZ458822 HHV458821:HHV458822 HRR458821:HRR458822 IBN458821:IBN458822 ILJ458821:ILJ458822 IVF458821:IVF458822 JFB458821:JFB458822 JOX458821:JOX458822 JYT458821:JYT458822 KIP458821:KIP458822 KSL458821:KSL458822 LCH458821:LCH458822 LMD458821:LMD458822 LVZ458821:LVZ458822 MFV458821:MFV458822 MPR458821:MPR458822 MZN458821:MZN458822 NJJ458821:NJJ458822 NTF458821:NTF458822 ODB458821:ODB458822 OMX458821:OMX458822 OWT458821:OWT458822 PGP458821:PGP458822 PQL458821:PQL458822 QAH458821:QAH458822 QKD458821:QKD458822 QTZ458821:QTZ458822 RDV458821:RDV458822 RNR458821:RNR458822 RXN458821:RXN458822 SHJ458821:SHJ458822 SRF458821:SRF458822 TBB458821:TBB458822 TKX458821:TKX458822 TUT458821:TUT458822 UEP458821:UEP458822 UOL458821:UOL458822 UYH458821:UYH458822 VID458821:VID458822 VRZ458821:VRZ458822 WBV458821:WBV458822 WLR458821:WLR458822 WVN458821:WVN458822 F524357:F524358 JB524357:JB524358 SX524357:SX524358 ACT524357:ACT524358 AMP524357:AMP524358 AWL524357:AWL524358 BGH524357:BGH524358 BQD524357:BQD524358 BZZ524357:BZZ524358 CJV524357:CJV524358 CTR524357:CTR524358 DDN524357:DDN524358 DNJ524357:DNJ524358 DXF524357:DXF524358 EHB524357:EHB524358 EQX524357:EQX524358 FAT524357:FAT524358 FKP524357:FKP524358 FUL524357:FUL524358 GEH524357:GEH524358 GOD524357:GOD524358 GXZ524357:GXZ524358 HHV524357:HHV524358 HRR524357:HRR524358 IBN524357:IBN524358 ILJ524357:ILJ524358 IVF524357:IVF524358 JFB524357:JFB524358 JOX524357:JOX524358 JYT524357:JYT524358 KIP524357:KIP524358 KSL524357:KSL524358 LCH524357:LCH524358 LMD524357:LMD524358 LVZ524357:LVZ524358 MFV524357:MFV524358 MPR524357:MPR524358 MZN524357:MZN524358 NJJ524357:NJJ524358 NTF524357:NTF524358 ODB524357:ODB524358 OMX524357:OMX524358 OWT524357:OWT524358 PGP524357:PGP524358 PQL524357:PQL524358 QAH524357:QAH524358 QKD524357:QKD524358 QTZ524357:QTZ524358 RDV524357:RDV524358 RNR524357:RNR524358 RXN524357:RXN524358 SHJ524357:SHJ524358 SRF524357:SRF524358 TBB524357:TBB524358 TKX524357:TKX524358 TUT524357:TUT524358 UEP524357:UEP524358 UOL524357:UOL524358 UYH524357:UYH524358 VID524357:VID524358 VRZ524357:VRZ524358 WBV524357:WBV524358 WLR524357:WLR524358 WVN524357:WVN524358 F589893:F589894 JB589893:JB589894 SX589893:SX589894 ACT589893:ACT589894 AMP589893:AMP589894 AWL589893:AWL589894 BGH589893:BGH589894 BQD589893:BQD589894 BZZ589893:BZZ589894 CJV589893:CJV589894 CTR589893:CTR589894 DDN589893:DDN589894 DNJ589893:DNJ589894 DXF589893:DXF589894 EHB589893:EHB589894 EQX589893:EQX589894 FAT589893:FAT589894 FKP589893:FKP589894 FUL589893:FUL589894 GEH589893:GEH589894 GOD589893:GOD589894 GXZ589893:GXZ589894 HHV589893:HHV589894 HRR589893:HRR589894 IBN589893:IBN589894 ILJ589893:ILJ589894 IVF589893:IVF589894 JFB589893:JFB589894 JOX589893:JOX589894 JYT589893:JYT589894 KIP589893:KIP589894 KSL589893:KSL589894 LCH589893:LCH589894 LMD589893:LMD589894 LVZ589893:LVZ589894 MFV589893:MFV589894 MPR589893:MPR589894 MZN589893:MZN589894 NJJ589893:NJJ589894 NTF589893:NTF589894 ODB589893:ODB589894 OMX589893:OMX589894 OWT589893:OWT589894 PGP589893:PGP589894 PQL589893:PQL589894 QAH589893:QAH589894 QKD589893:QKD589894 QTZ589893:QTZ589894 RDV589893:RDV589894 RNR589893:RNR589894 RXN589893:RXN589894 SHJ589893:SHJ589894 SRF589893:SRF589894 TBB589893:TBB589894 TKX589893:TKX589894 TUT589893:TUT589894 UEP589893:UEP589894 UOL589893:UOL589894 UYH589893:UYH589894 VID589893:VID589894 VRZ589893:VRZ589894 WBV589893:WBV589894 WLR589893:WLR589894 WVN589893:WVN589894 F655429:F655430 JB655429:JB655430 SX655429:SX655430 ACT655429:ACT655430 AMP655429:AMP655430 AWL655429:AWL655430 BGH655429:BGH655430 BQD655429:BQD655430 BZZ655429:BZZ655430 CJV655429:CJV655430 CTR655429:CTR655430 DDN655429:DDN655430 DNJ655429:DNJ655430 DXF655429:DXF655430 EHB655429:EHB655430 EQX655429:EQX655430 FAT655429:FAT655430 FKP655429:FKP655430 FUL655429:FUL655430 GEH655429:GEH655430 GOD655429:GOD655430 GXZ655429:GXZ655430 HHV655429:HHV655430 HRR655429:HRR655430 IBN655429:IBN655430 ILJ655429:ILJ655430 IVF655429:IVF655430 JFB655429:JFB655430 JOX655429:JOX655430 JYT655429:JYT655430 KIP655429:KIP655430 KSL655429:KSL655430 LCH655429:LCH655430 LMD655429:LMD655430 LVZ655429:LVZ655430 MFV655429:MFV655430 MPR655429:MPR655430 MZN655429:MZN655430 NJJ655429:NJJ655430 NTF655429:NTF655430 ODB655429:ODB655430 OMX655429:OMX655430 OWT655429:OWT655430 PGP655429:PGP655430 PQL655429:PQL655430 QAH655429:QAH655430 QKD655429:QKD655430 QTZ655429:QTZ655430 RDV655429:RDV655430 RNR655429:RNR655430 RXN655429:RXN655430 SHJ655429:SHJ655430 SRF655429:SRF655430 TBB655429:TBB655430 TKX655429:TKX655430 TUT655429:TUT655430 UEP655429:UEP655430 UOL655429:UOL655430 UYH655429:UYH655430 VID655429:VID655430 VRZ655429:VRZ655430 WBV655429:WBV655430 WLR655429:WLR655430 WVN655429:WVN655430 F720965:F720966 JB720965:JB720966 SX720965:SX720966 ACT720965:ACT720966 AMP720965:AMP720966 AWL720965:AWL720966 BGH720965:BGH720966 BQD720965:BQD720966 BZZ720965:BZZ720966 CJV720965:CJV720966 CTR720965:CTR720966 DDN720965:DDN720966 DNJ720965:DNJ720966 DXF720965:DXF720966 EHB720965:EHB720966 EQX720965:EQX720966 FAT720965:FAT720966 FKP720965:FKP720966 FUL720965:FUL720966 GEH720965:GEH720966 GOD720965:GOD720966 GXZ720965:GXZ720966 HHV720965:HHV720966 HRR720965:HRR720966 IBN720965:IBN720966 ILJ720965:ILJ720966 IVF720965:IVF720966 JFB720965:JFB720966 JOX720965:JOX720966 JYT720965:JYT720966 KIP720965:KIP720966 KSL720965:KSL720966 LCH720965:LCH720966 LMD720965:LMD720966 LVZ720965:LVZ720966 MFV720965:MFV720966 MPR720965:MPR720966 MZN720965:MZN720966 NJJ720965:NJJ720966 NTF720965:NTF720966 ODB720965:ODB720966 OMX720965:OMX720966 OWT720965:OWT720966 PGP720965:PGP720966 PQL720965:PQL720966 QAH720965:QAH720966 QKD720965:QKD720966 QTZ720965:QTZ720966 RDV720965:RDV720966 RNR720965:RNR720966 RXN720965:RXN720966 SHJ720965:SHJ720966 SRF720965:SRF720966 TBB720965:TBB720966 TKX720965:TKX720966 TUT720965:TUT720966 UEP720965:UEP720966 UOL720965:UOL720966 UYH720965:UYH720966 VID720965:VID720966 VRZ720965:VRZ720966 WBV720965:WBV720966 WLR720965:WLR720966 WVN720965:WVN720966 F786501:F786502 JB786501:JB786502 SX786501:SX786502 ACT786501:ACT786502 AMP786501:AMP786502 AWL786501:AWL786502 BGH786501:BGH786502 BQD786501:BQD786502 BZZ786501:BZZ786502 CJV786501:CJV786502 CTR786501:CTR786502 DDN786501:DDN786502 DNJ786501:DNJ786502 DXF786501:DXF786502 EHB786501:EHB786502 EQX786501:EQX786502 FAT786501:FAT786502 FKP786501:FKP786502 FUL786501:FUL786502 GEH786501:GEH786502 GOD786501:GOD786502 GXZ786501:GXZ786502 HHV786501:HHV786502 HRR786501:HRR786502 IBN786501:IBN786502 ILJ786501:ILJ786502 IVF786501:IVF786502 JFB786501:JFB786502 JOX786501:JOX786502 JYT786501:JYT786502 KIP786501:KIP786502 KSL786501:KSL786502 LCH786501:LCH786502 LMD786501:LMD786502 LVZ786501:LVZ786502 MFV786501:MFV786502 MPR786501:MPR786502 MZN786501:MZN786502 NJJ786501:NJJ786502 NTF786501:NTF786502 ODB786501:ODB786502 OMX786501:OMX786502 OWT786501:OWT786502 PGP786501:PGP786502 PQL786501:PQL786502 QAH786501:QAH786502 QKD786501:QKD786502 QTZ786501:QTZ786502 RDV786501:RDV786502 RNR786501:RNR786502 RXN786501:RXN786502 SHJ786501:SHJ786502 SRF786501:SRF786502 TBB786501:TBB786502 TKX786501:TKX786502 TUT786501:TUT786502 UEP786501:UEP786502 UOL786501:UOL786502 UYH786501:UYH786502 VID786501:VID786502 VRZ786501:VRZ786502 WBV786501:WBV786502 WLR786501:WLR786502 WVN786501:WVN786502 F852037:F852038 JB852037:JB852038 SX852037:SX852038 ACT852037:ACT852038 AMP852037:AMP852038 AWL852037:AWL852038 BGH852037:BGH852038 BQD852037:BQD852038 BZZ852037:BZZ852038 CJV852037:CJV852038 CTR852037:CTR852038 DDN852037:DDN852038 DNJ852037:DNJ852038 DXF852037:DXF852038 EHB852037:EHB852038 EQX852037:EQX852038 FAT852037:FAT852038 FKP852037:FKP852038 FUL852037:FUL852038 GEH852037:GEH852038 GOD852037:GOD852038 GXZ852037:GXZ852038 HHV852037:HHV852038 HRR852037:HRR852038 IBN852037:IBN852038 ILJ852037:ILJ852038 IVF852037:IVF852038 JFB852037:JFB852038 JOX852037:JOX852038 JYT852037:JYT852038 KIP852037:KIP852038 KSL852037:KSL852038 LCH852037:LCH852038 LMD852037:LMD852038 LVZ852037:LVZ852038 MFV852037:MFV852038 MPR852037:MPR852038 MZN852037:MZN852038 NJJ852037:NJJ852038 NTF852037:NTF852038 ODB852037:ODB852038 OMX852037:OMX852038 OWT852037:OWT852038 PGP852037:PGP852038 PQL852037:PQL852038 QAH852037:QAH852038 QKD852037:QKD852038 QTZ852037:QTZ852038 RDV852037:RDV852038 RNR852037:RNR852038 RXN852037:RXN852038 SHJ852037:SHJ852038 SRF852037:SRF852038 TBB852037:TBB852038 TKX852037:TKX852038 TUT852037:TUT852038 UEP852037:UEP852038 UOL852037:UOL852038 UYH852037:UYH852038 VID852037:VID852038 VRZ852037:VRZ852038 WBV852037:WBV852038 WLR852037:WLR852038 WVN852037:WVN852038 F917573:F917574 JB917573:JB917574 SX917573:SX917574 ACT917573:ACT917574 AMP917573:AMP917574 AWL917573:AWL917574 BGH917573:BGH917574 BQD917573:BQD917574 BZZ917573:BZZ917574 CJV917573:CJV917574 CTR917573:CTR917574 DDN917573:DDN917574 DNJ917573:DNJ917574 DXF917573:DXF917574 EHB917573:EHB917574 EQX917573:EQX917574 FAT917573:FAT917574 FKP917573:FKP917574 FUL917573:FUL917574 GEH917573:GEH917574 GOD917573:GOD917574 GXZ917573:GXZ917574 HHV917573:HHV917574 HRR917573:HRR917574 IBN917573:IBN917574 ILJ917573:ILJ917574 IVF917573:IVF917574 JFB917573:JFB917574 JOX917573:JOX917574 JYT917573:JYT917574 KIP917573:KIP917574 KSL917573:KSL917574 LCH917573:LCH917574 LMD917573:LMD917574 LVZ917573:LVZ917574 MFV917573:MFV917574 MPR917573:MPR917574 MZN917573:MZN917574 NJJ917573:NJJ917574 NTF917573:NTF917574 ODB917573:ODB917574 OMX917573:OMX917574 OWT917573:OWT917574 PGP917573:PGP917574 PQL917573:PQL917574 QAH917573:QAH917574 QKD917573:QKD917574 QTZ917573:QTZ917574 RDV917573:RDV917574 RNR917573:RNR917574 RXN917573:RXN917574 SHJ917573:SHJ917574 SRF917573:SRF917574 TBB917573:TBB917574 TKX917573:TKX917574 TUT917573:TUT917574 UEP917573:UEP917574 UOL917573:UOL917574 UYH917573:UYH917574 VID917573:VID917574 VRZ917573:VRZ917574 WBV917573:WBV917574 WLR917573:WLR917574 WVN917573:WVN917574 F983109:F983110 JB983109:JB983110 SX983109:SX983110 ACT983109:ACT983110 AMP983109:AMP983110 AWL983109:AWL983110 BGH983109:BGH983110 BQD983109:BQD983110 BZZ983109:BZZ983110 CJV983109:CJV983110 CTR983109:CTR983110 DDN983109:DDN983110 DNJ983109:DNJ983110 DXF983109:DXF983110 EHB983109:EHB983110 EQX983109:EQX983110 FAT983109:FAT983110 FKP983109:FKP983110 FUL983109:FUL983110 GEH983109:GEH983110 GOD983109:GOD983110 GXZ983109:GXZ983110 HHV983109:HHV983110 HRR983109:HRR983110 IBN983109:IBN983110 ILJ983109:ILJ983110 IVF983109:IVF983110 JFB983109:JFB983110 JOX983109:JOX983110 JYT983109:JYT983110 KIP983109:KIP983110 KSL983109:KSL983110 LCH983109:LCH983110 LMD983109:LMD983110 LVZ983109:LVZ983110 MFV983109:MFV983110 MPR983109:MPR983110 MZN983109:MZN983110 NJJ983109:NJJ983110 NTF983109:NTF983110 ODB983109:ODB983110 OMX983109:OMX983110 OWT983109:OWT983110 PGP983109:PGP983110 PQL983109:PQL983110 QAH983109:QAH983110 QKD983109:QKD983110 QTZ983109:QTZ983110 RDV983109:RDV983110 RNR983109:RNR983110 RXN983109:RXN983110 SHJ983109:SHJ983110 SRF983109:SRF983110 TBB983109:TBB983110 TKX983109:TKX983110 TUT983109:TUT983110 UEP983109:UEP983110 UOL983109:UOL983110 UYH983109:UYH983110 VID983109:VID983110 VRZ983109:VRZ983110 WBV983109:WBV983110 WLR983109:WLR983110 WVN983109:WVN983110 VID983053:VID983062 JB53:JB67 SX53:SX67 ACT53:ACT67 AMP53:AMP67 AWL53:AWL67 BGH53:BGH67 BQD53:BQD67 BZZ53:BZZ67 CJV53:CJV67 CTR53:CTR67 DDN53:DDN67 DNJ53:DNJ67 DXF53:DXF67 EHB53:EHB67 EQX53:EQX67 FAT53:FAT67 FKP53:FKP67 FUL53:FUL67 GEH53:GEH67 GOD53:GOD67 GXZ53:GXZ67 HHV53:HHV67 HRR53:HRR67 IBN53:IBN67 ILJ53:ILJ67 IVF53:IVF67 JFB53:JFB67 JOX53:JOX67 JYT53:JYT67 KIP53:KIP67 KSL53:KSL67 LCH53:LCH67 LMD53:LMD67 LVZ53:LVZ67 MFV53:MFV67 MPR53:MPR67 MZN53:MZN67 NJJ53:NJJ67 NTF53:NTF67 ODB53:ODB67 OMX53:OMX67 OWT53:OWT67 PGP53:PGP67 PQL53:PQL67 QAH53:QAH67 QKD53:QKD67 QTZ53:QTZ67 RDV53:RDV67 RNR53:RNR67 RXN53:RXN67 SHJ53:SHJ67 SRF53:SRF67 TBB53:TBB67 TKX53:TKX67 TUT53:TUT67 UEP53:UEP67 UOL53:UOL67 UYH53:UYH67 VID53:VID67 VRZ53:VRZ67 WBV53:WBV67 WLR53:WLR67 WVN53:WVN67 F65589:F65603 JB65589:JB65603 SX65589:SX65603 ACT65589:ACT65603 AMP65589:AMP65603 AWL65589:AWL65603 BGH65589:BGH65603 BQD65589:BQD65603 BZZ65589:BZZ65603 CJV65589:CJV65603 CTR65589:CTR65603 DDN65589:DDN65603 DNJ65589:DNJ65603 DXF65589:DXF65603 EHB65589:EHB65603 EQX65589:EQX65603 FAT65589:FAT65603 FKP65589:FKP65603 FUL65589:FUL65603 GEH65589:GEH65603 GOD65589:GOD65603 GXZ65589:GXZ65603 HHV65589:HHV65603 HRR65589:HRR65603 IBN65589:IBN65603 ILJ65589:ILJ65603 IVF65589:IVF65603 JFB65589:JFB65603 JOX65589:JOX65603 JYT65589:JYT65603 KIP65589:KIP65603 KSL65589:KSL65603 LCH65589:LCH65603 LMD65589:LMD65603 LVZ65589:LVZ65603 MFV65589:MFV65603 MPR65589:MPR65603 MZN65589:MZN65603 NJJ65589:NJJ65603 NTF65589:NTF65603 ODB65589:ODB65603 OMX65589:OMX65603 OWT65589:OWT65603 PGP65589:PGP65603 PQL65589:PQL65603 QAH65589:QAH65603 QKD65589:QKD65603 QTZ65589:QTZ65603 RDV65589:RDV65603 RNR65589:RNR65603 RXN65589:RXN65603 SHJ65589:SHJ65603 SRF65589:SRF65603 TBB65589:TBB65603 TKX65589:TKX65603 TUT65589:TUT65603 UEP65589:UEP65603 UOL65589:UOL65603 UYH65589:UYH65603 VID65589:VID65603 VRZ65589:VRZ65603 WBV65589:WBV65603 WLR65589:WLR65603 WVN65589:WVN65603 F131125:F131139 JB131125:JB131139 SX131125:SX131139 ACT131125:ACT131139 AMP131125:AMP131139 AWL131125:AWL131139 BGH131125:BGH131139 BQD131125:BQD131139 BZZ131125:BZZ131139 CJV131125:CJV131139 CTR131125:CTR131139 DDN131125:DDN131139 DNJ131125:DNJ131139 DXF131125:DXF131139 EHB131125:EHB131139 EQX131125:EQX131139 FAT131125:FAT131139 FKP131125:FKP131139 FUL131125:FUL131139 GEH131125:GEH131139 GOD131125:GOD131139 GXZ131125:GXZ131139 HHV131125:HHV131139 HRR131125:HRR131139 IBN131125:IBN131139 ILJ131125:ILJ131139 IVF131125:IVF131139 JFB131125:JFB131139 JOX131125:JOX131139 JYT131125:JYT131139 KIP131125:KIP131139 KSL131125:KSL131139 LCH131125:LCH131139 LMD131125:LMD131139 LVZ131125:LVZ131139 MFV131125:MFV131139 MPR131125:MPR131139 MZN131125:MZN131139 NJJ131125:NJJ131139 NTF131125:NTF131139 ODB131125:ODB131139 OMX131125:OMX131139 OWT131125:OWT131139 PGP131125:PGP131139 PQL131125:PQL131139 QAH131125:QAH131139 QKD131125:QKD131139 QTZ131125:QTZ131139 RDV131125:RDV131139 RNR131125:RNR131139 RXN131125:RXN131139 SHJ131125:SHJ131139 SRF131125:SRF131139 TBB131125:TBB131139 TKX131125:TKX131139 TUT131125:TUT131139 UEP131125:UEP131139 UOL131125:UOL131139 UYH131125:UYH131139 VID131125:VID131139 VRZ131125:VRZ131139 WBV131125:WBV131139 WLR131125:WLR131139 WVN131125:WVN131139 F196661:F196675 JB196661:JB196675 SX196661:SX196675 ACT196661:ACT196675 AMP196661:AMP196675 AWL196661:AWL196675 BGH196661:BGH196675 BQD196661:BQD196675 BZZ196661:BZZ196675 CJV196661:CJV196675 CTR196661:CTR196675 DDN196661:DDN196675 DNJ196661:DNJ196675 DXF196661:DXF196675 EHB196661:EHB196675 EQX196661:EQX196675 FAT196661:FAT196675 FKP196661:FKP196675 FUL196661:FUL196675 GEH196661:GEH196675 GOD196661:GOD196675 GXZ196661:GXZ196675 HHV196661:HHV196675 HRR196661:HRR196675 IBN196661:IBN196675 ILJ196661:ILJ196675 IVF196661:IVF196675 JFB196661:JFB196675 JOX196661:JOX196675 JYT196661:JYT196675 KIP196661:KIP196675 KSL196661:KSL196675 LCH196661:LCH196675 LMD196661:LMD196675 LVZ196661:LVZ196675 MFV196661:MFV196675 MPR196661:MPR196675 MZN196661:MZN196675 NJJ196661:NJJ196675 NTF196661:NTF196675 ODB196661:ODB196675 OMX196661:OMX196675 OWT196661:OWT196675 PGP196661:PGP196675 PQL196661:PQL196675 QAH196661:QAH196675 QKD196661:QKD196675 QTZ196661:QTZ196675 RDV196661:RDV196675 RNR196661:RNR196675 RXN196661:RXN196675 SHJ196661:SHJ196675 SRF196661:SRF196675 TBB196661:TBB196675 TKX196661:TKX196675 TUT196661:TUT196675 UEP196661:UEP196675 UOL196661:UOL196675 UYH196661:UYH196675 VID196661:VID196675 VRZ196661:VRZ196675 WBV196661:WBV196675 WLR196661:WLR196675 WVN196661:WVN196675 F262197:F262211 JB262197:JB262211 SX262197:SX262211 ACT262197:ACT262211 AMP262197:AMP262211 AWL262197:AWL262211 BGH262197:BGH262211 BQD262197:BQD262211 BZZ262197:BZZ262211 CJV262197:CJV262211 CTR262197:CTR262211 DDN262197:DDN262211 DNJ262197:DNJ262211 DXF262197:DXF262211 EHB262197:EHB262211 EQX262197:EQX262211 FAT262197:FAT262211 FKP262197:FKP262211 FUL262197:FUL262211 GEH262197:GEH262211 GOD262197:GOD262211 GXZ262197:GXZ262211 HHV262197:HHV262211 HRR262197:HRR262211 IBN262197:IBN262211 ILJ262197:ILJ262211 IVF262197:IVF262211 JFB262197:JFB262211 JOX262197:JOX262211 JYT262197:JYT262211 KIP262197:KIP262211 KSL262197:KSL262211 LCH262197:LCH262211 LMD262197:LMD262211 LVZ262197:LVZ262211 MFV262197:MFV262211 MPR262197:MPR262211 MZN262197:MZN262211 NJJ262197:NJJ262211 NTF262197:NTF262211 ODB262197:ODB262211 OMX262197:OMX262211 OWT262197:OWT262211 PGP262197:PGP262211 PQL262197:PQL262211 QAH262197:QAH262211 QKD262197:QKD262211 QTZ262197:QTZ262211 RDV262197:RDV262211 RNR262197:RNR262211 RXN262197:RXN262211 SHJ262197:SHJ262211 SRF262197:SRF262211 TBB262197:TBB262211 TKX262197:TKX262211 TUT262197:TUT262211 UEP262197:UEP262211 UOL262197:UOL262211 UYH262197:UYH262211 VID262197:VID262211 VRZ262197:VRZ262211 WBV262197:WBV262211 WLR262197:WLR262211 WVN262197:WVN262211 F327733:F327747 JB327733:JB327747 SX327733:SX327747 ACT327733:ACT327747 AMP327733:AMP327747 AWL327733:AWL327747 BGH327733:BGH327747 BQD327733:BQD327747 BZZ327733:BZZ327747 CJV327733:CJV327747 CTR327733:CTR327747 DDN327733:DDN327747 DNJ327733:DNJ327747 DXF327733:DXF327747 EHB327733:EHB327747 EQX327733:EQX327747 FAT327733:FAT327747 FKP327733:FKP327747 FUL327733:FUL327747 GEH327733:GEH327747 GOD327733:GOD327747 GXZ327733:GXZ327747 HHV327733:HHV327747 HRR327733:HRR327747 IBN327733:IBN327747 ILJ327733:ILJ327747 IVF327733:IVF327747 JFB327733:JFB327747 JOX327733:JOX327747 JYT327733:JYT327747 KIP327733:KIP327747 KSL327733:KSL327747 LCH327733:LCH327747 LMD327733:LMD327747 LVZ327733:LVZ327747 MFV327733:MFV327747 MPR327733:MPR327747 MZN327733:MZN327747 NJJ327733:NJJ327747 NTF327733:NTF327747 ODB327733:ODB327747 OMX327733:OMX327747 OWT327733:OWT327747 PGP327733:PGP327747 PQL327733:PQL327747 QAH327733:QAH327747 QKD327733:QKD327747 QTZ327733:QTZ327747 RDV327733:RDV327747 RNR327733:RNR327747 RXN327733:RXN327747 SHJ327733:SHJ327747 SRF327733:SRF327747 TBB327733:TBB327747 TKX327733:TKX327747 TUT327733:TUT327747 UEP327733:UEP327747 UOL327733:UOL327747 UYH327733:UYH327747 VID327733:VID327747 VRZ327733:VRZ327747 WBV327733:WBV327747 WLR327733:WLR327747 WVN327733:WVN327747 F393269:F393283 JB393269:JB393283 SX393269:SX393283 ACT393269:ACT393283 AMP393269:AMP393283 AWL393269:AWL393283 BGH393269:BGH393283 BQD393269:BQD393283 BZZ393269:BZZ393283 CJV393269:CJV393283 CTR393269:CTR393283 DDN393269:DDN393283 DNJ393269:DNJ393283 DXF393269:DXF393283 EHB393269:EHB393283 EQX393269:EQX393283 FAT393269:FAT393283 FKP393269:FKP393283 FUL393269:FUL393283 GEH393269:GEH393283 GOD393269:GOD393283 GXZ393269:GXZ393283 HHV393269:HHV393283 HRR393269:HRR393283 IBN393269:IBN393283 ILJ393269:ILJ393283 IVF393269:IVF393283 JFB393269:JFB393283 JOX393269:JOX393283 JYT393269:JYT393283 KIP393269:KIP393283 KSL393269:KSL393283 LCH393269:LCH393283 LMD393269:LMD393283 LVZ393269:LVZ393283 MFV393269:MFV393283 MPR393269:MPR393283 MZN393269:MZN393283 NJJ393269:NJJ393283 NTF393269:NTF393283 ODB393269:ODB393283 OMX393269:OMX393283 OWT393269:OWT393283 PGP393269:PGP393283 PQL393269:PQL393283 QAH393269:QAH393283 QKD393269:QKD393283 QTZ393269:QTZ393283 RDV393269:RDV393283 RNR393269:RNR393283 RXN393269:RXN393283 SHJ393269:SHJ393283 SRF393269:SRF393283 TBB393269:TBB393283 TKX393269:TKX393283 TUT393269:TUT393283 UEP393269:UEP393283 UOL393269:UOL393283 UYH393269:UYH393283 VID393269:VID393283 VRZ393269:VRZ393283 WBV393269:WBV393283 WLR393269:WLR393283 WVN393269:WVN393283 F458805:F458819 JB458805:JB458819 SX458805:SX458819 ACT458805:ACT458819 AMP458805:AMP458819 AWL458805:AWL458819 BGH458805:BGH458819 BQD458805:BQD458819 BZZ458805:BZZ458819 CJV458805:CJV458819 CTR458805:CTR458819 DDN458805:DDN458819 DNJ458805:DNJ458819 DXF458805:DXF458819 EHB458805:EHB458819 EQX458805:EQX458819 FAT458805:FAT458819 FKP458805:FKP458819 FUL458805:FUL458819 GEH458805:GEH458819 GOD458805:GOD458819 GXZ458805:GXZ458819 HHV458805:HHV458819 HRR458805:HRR458819 IBN458805:IBN458819 ILJ458805:ILJ458819 IVF458805:IVF458819 JFB458805:JFB458819 JOX458805:JOX458819 JYT458805:JYT458819 KIP458805:KIP458819 KSL458805:KSL458819 LCH458805:LCH458819 LMD458805:LMD458819 LVZ458805:LVZ458819 MFV458805:MFV458819 MPR458805:MPR458819 MZN458805:MZN458819 NJJ458805:NJJ458819 NTF458805:NTF458819 ODB458805:ODB458819 OMX458805:OMX458819 OWT458805:OWT458819 PGP458805:PGP458819 PQL458805:PQL458819 QAH458805:QAH458819 QKD458805:QKD458819 QTZ458805:QTZ458819 RDV458805:RDV458819 RNR458805:RNR458819 RXN458805:RXN458819 SHJ458805:SHJ458819 SRF458805:SRF458819 TBB458805:TBB458819 TKX458805:TKX458819 TUT458805:TUT458819 UEP458805:UEP458819 UOL458805:UOL458819 UYH458805:UYH458819 VID458805:VID458819 VRZ458805:VRZ458819 WBV458805:WBV458819 WLR458805:WLR458819 WVN458805:WVN458819 F524341:F524355 JB524341:JB524355 SX524341:SX524355 ACT524341:ACT524355 AMP524341:AMP524355 AWL524341:AWL524355 BGH524341:BGH524355 BQD524341:BQD524355 BZZ524341:BZZ524355 CJV524341:CJV524355 CTR524341:CTR524355 DDN524341:DDN524355 DNJ524341:DNJ524355 DXF524341:DXF524355 EHB524341:EHB524355 EQX524341:EQX524355 FAT524341:FAT524355 FKP524341:FKP524355 FUL524341:FUL524355 GEH524341:GEH524355 GOD524341:GOD524355 GXZ524341:GXZ524355 HHV524341:HHV524355 HRR524341:HRR524355 IBN524341:IBN524355 ILJ524341:ILJ524355 IVF524341:IVF524355 JFB524341:JFB524355 JOX524341:JOX524355 JYT524341:JYT524355 KIP524341:KIP524355 KSL524341:KSL524355 LCH524341:LCH524355 LMD524341:LMD524355 LVZ524341:LVZ524355 MFV524341:MFV524355 MPR524341:MPR524355 MZN524341:MZN524355 NJJ524341:NJJ524355 NTF524341:NTF524355 ODB524341:ODB524355 OMX524341:OMX524355 OWT524341:OWT524355 PGP524341:PGP524355 PQL524341:PQL524355 QAH524341:QAH524355 QKD524341:QKD524355 QTZ524341:QTZ524355 RDV524341:RDV524355 RNR524341:RNR524355 RXN524341:RXN524355 SHJ524341:SHJ524355 SRF524341:SRF524355 TBB524341:TBB524355 TKX524341:TKX524355 TUT524341:TUT524355 UEP524341:UEP524355 UOL524341:UOL524355 UYH524341:UYH524355 VID524341:VID524355 VRZ524341:VRZ524355 WBV524341:WBV524355 WLR524341:WLR524355 WVN524341:WVN524355 F589877:F589891 JB589877:JB589891 SX589877:SX589891 ACT589877:ACT589891 AMP589877:AMP589891 AWL589877:AWL589891 BGH589877:BGH589891 BQD589877:BQD589891 BZZ589877:BZZ589891 CJV589877:CJV589891 CTR589877:CTR589891 DDN589877:DDN589891 DNJ589877:DNJ589891 DXF589877:DXF589891 EHB589877:EHB589891 EQX589877:EQX589891 FAT589877:FAT589891 FKP589877:FKP589891 FUL589877:FUL589891 GEH589877:GEH589891 GOD589877:GOD589891 GXZ589877:GXZ589891 HHV589877:HHV589891 HRR589877:HRR589891 IBN589877:IBN589891 ILJ589877:ILJ589891 IVF589877:IVF589891 JFB589877:JFB589891 JOX589877:JOX589891 JYT589877:JYT589891 KIP589877:KIP589891 KSL589877:KSL589891 LCH589877:LCH589891 LMD589877:LMD589891 LVZ589877:LVZ589891 MFV589877:MFV589891 MPR589877:MPR589891 MZN589877:MZN589891 NJJ589877:NJJ589891 NTF589877:NTF589891 ODB589877:ODB589891 OMX589877:OMX589891 OWT589877:OWT589891 PGP589877:PGP589891 PQL589877:PQL589891 QAH589877:QAH589891 QKD589877:QKD589891 QTZ589877:QTZ589891 RDV589877:RDV589891 RNR589877:RNR589891 RXN589877:RXN589891 SHJ589877:SHJ589891 SRF589877:SRF589891 TBB589877:TBB589891 TKX589877:TKX589891 TUT589877:TUT589891 UEP589877:UEP589891 UOL589877:UOL589891 UYH589877:UYH589891 VID589877:VID589891 VRZ589877:VRZ589891 WBV589877:WBV589891 WLR589877:WLR589891 WVN589877:WVN589891 F655413:F655427 JB655413:JB655427 SX655413:SX655427 ACT655413:ACT655427 AMP655413:AMP655427 AWL655413:AWL655427 BGH655413:BGH655427 BQD655413:BQD655427 BZZ655413:BZZ655427 CJV655413:CJV655427 CTR655413:CTR655427 DDN655413:DDN655427 DNJ655413:DNJ655427 DXF655413:DXF655427 EHB655413:EHB655427 EQX655413:EQX655427 FAT655413:FAT655427 FKP655413:FKP655427 FUL655413:FUL655427 GEH655413:GEH655427 GOD655413:GOD655427 GXZ655413:GXZ655427 HHV655413:HHV655427 HRR655413:HRR655427 IBN655413:IBN655427 ILJ655413:ILJ655427 IVF655413:IVF655427 JFB655413:JFB655427 JOX655413:JOX655427 JYT655413:JYT655427 KIP655413:KIP655427 KSL655413:KSL655427 LCH655413:LCH655427 LMD655413:LMD655427 LVZ655413:LVZ655427 MFV655413:MFV655427 MPR655413:MPR655427 MZN655413:MZN655427 NJJ655413:NJJ655427 NTF655413:NTF655427 ODB655413:ODB655427 OMX655413:OMX655427 OWT655413:OWT655427 PGP655413:PGP655427 PQL655413:PQL655427 QAH655413:QAH655427 QKD655413:QKD655427 QTZ655413:QTZ655427 RDV655413:RDV655427 RNR655413:RNR655427 RXN655413:RXN655427 SHJ655413:SHJ655427 SRF655413:SRF655427 TBB655413:TBB655427 TKX655413:TKX655427 TUT655413:TUT655427 UEP655413:UEP655427 UOL655413:UOL655427 UYH655413:UYH655427 VID655413:VID655427 VRZ655413:VRZ655427 WBV655413:WBV655427 WLR655413:WLR655427 WVN655413:WVN655427 F720949:F720963 JB720949:JB720963 SX720949:SX720963 ACT720949:ACT720963 AMP720949:AMP720963 AWL720949:AWL720963 BGH720949:BGH720963 BQD720949:BQD720963 BZZ720949:BZZ720963 CJV720949:CJV720963 CTR720949:CTR720963 DDN720949:DDN720963 DNJ720949:DNJ720963 DXF720949:DXF720963 EHB720949:EHB720963 EQX720949:EQX720963 FAT720949:FAT720963 FKP720949:FKP720963 FUL720949:FUL720963 GEH720949:GEH720963 GOD720949:GOD720963 GXZ720949:GXZ720963 HHV720949:HHV720963 HRR720949:HRR720963 IBN720949:IBN720963 ILJ720949:ILJ720963 IVF720949:IVF720963 JFB720949:JFB720963 JOX720949:JOX720963 JYT720949:JYT720963 KIP720949:KIP720963 KSL720949:KSL720963 LCH720949:LCH720963 LMD720949:LMD720963 LVZ720949:LVZ720963 MFV720949:MFV720963 MPR720949:MPR720963 MZN720949:MZN720963 NJJ720949:NJJ720963 NTF720949:NTF720963 ODB720949:ODB720963 OMX720949:OMX720963 OWT720949:OWT720963 PGP720949:PGP720963 PQL720949:PQL720963 QAH720949:QAH720963 QKD720949:QKD720963 QTZ720949:QTZ720963 RDV720949:RDV720963 RNR720949:RNR720963 RXN720949:RXN720963 SHJ720949:SHJ720963 SRF720949:SRF720963 TBB720949:TBB720963 TKX720949:TKX720963 TUT720949:TUT720963 UEP720949:UEP720963 UOL720949:UOL720963 UYH720949:UYH720963 VID720949:VID720963 VRZ720949:VRZ720963 WBV720949:WBV720963 WLR720949:WLR720963 WVN720949:WVN720963 F786485:F786499 JB786485:JB786499 SX786485:SX786499 ACT786485:ACT786499 AMP786485:AMP786499 AWL786485:AWL786499 BGH786485:BGH786499 BQD786485:BQD786499 BZZ786485:BZZ786499 CJV786485:CJV786499 CTR786485:CTR786499 DDN786485:DDN786499 DNJ786485:DNJ786499 DXF786485:DXF786499 EHB786485:EHB786499 EQX786485:EQX786499 FAT786485:FAT786499 FKP786485:FKP786499 FUL786485:FUL786499 GEH786485:GEH786499 GOD786485:GOD786499 GXZ786485:GXZ786499 HHV786485:HHV786499 HRR786485:HRR786499 IBN786485:IBN786499 ILJ786485:ILJ786499 IVF786485:IVF786499 JFB786485:JFB786499 JOX786485:JOX786499 JYT786485:JYT786499 KIP786485:KIP786499 KSL786485:KSL786499 LCH786485:LCH786499 LMD786485:LMD786499 LVZ786485:LVZ786499 MFV786485:MFV786499 MPR786485:MPR786499 MZN786485:MZN786499 NJJ786485:NJJ786499 NTF786485:NTF786499 ODB786485:ODB786499 OMX786485:OMX786499 OWT786485:OWT786499 PGP786485:PGP786499 PQL786485:PQL786499 QAH786485:QAH786499 QKD786485:QKD786499 QTZ786485:QTZ786499 RDV786485:RDV786499 RNR786485:RNR786499 RXN786485:RXN786499 SHJ786485:SHJ786499 SRF786485:SRF786499 TBB786485:TBB786499 TKX786485:TKX786499 TUT786485:TUT786499 UEP786485:UEP786499 UOL786485:UOL786499 UYH786485:UYH786499 VID786485:VID786499 VRZ786485:VRZ786499 WBV786485:WBV786499 WLR786485:WLR786499 WVN786485:WVN786499 F852021:F852035 JB852021:JB852035 SX852021:SX852035 ACT852021:ACT852035 AMP852021:AMP852035 AWL852021:AWL852035 BGH852021:BGH852035 BQD852021:BQD852035 BZZ852021:BZZ852035 CJV852021:CJV852035 CTR852021:CTR852035 DDN852021:DDN852035 DNJ852021:DNJ852035 DXF852021:DXF852035 EHB852021:EHB852035 EQX852021:EQX852035 FAT852021:FAT852035 FKP852021:FKP852035 FUL852021:FUL852035 GEH852021:GEH852035 GOD852021:GOD852035 GXZ852021:GXZ852035 HHV852021:HHV852035 HRR852021:HRR852035 IBN852021:IBN852035 ILJ852021:ILJ852035 IVF852021:IVF852035 JFB852021:JFB852035 JOX852021:JOX852035 JYT852021:JYT852035 KIP852021:KIP852035 KSL852021:KSL852035 LCH852021:LCH852035 LMD852021:LMD852035 LVZ852021:LVZ852035 MFV852021:MFV852035 MPR852021:MPR852035 MZN852021:MZN852035 NJJ852021:NJJ852035 NTF852021:NTF852035 ODB852021:ODB852035 OMX852021:OMX852035 OWT852021:OWT852035 PGP852021:PGP852035 PQL852021:PQL852035 QAH852021:QAH852035 QKD852021:QKD852035 QTZ852021:QTZ852035 RDV852021:RDV852035 RNR852021:RNR852035 RXN852021:RXN852035 SHJ852021:SHJ852035 SRF852021:SRF852035 TBB852021:TBB852035 TKX852021:TKX852035 TUT852021:TUT852035 UEP852021:UEP852035 UOL852021:UOL852035 UYH852021:UYH852035 VID852021:VID852035 VRZ852021:VRZ852035 WBV852021:WBV852035 WLR852021:WLR852035 WVN852021:WVN852035 F917557:F917571 JB917557:JB917571 SX917557:SX917571 ACT917557:ACT917571 AMP917557:AMP917571 AWL917557:AWL917571 BGH917557:BGH917571 BQD917557:BQD917571 BZZ917557:BZZ917571 CJV917557:CJV917571 CTR917557:CTR917571 DDN917557:DDN917571 DNJ917557:DNJ917571 DXF917557:DXF917571 EHB917557:EHB917571 EQX917557:EQX917571 FAT917557:FAT917571 FKP917557:FKP917571 FUL917557:FUL917571 GEH917557:GEH917571 GOD917557:GOD917571 GXZ917557:GXZ917571 HHV917557:HHV917571 HRR917557:HRR917571 IBN917557:IBN917571 ILJ917557:ILJ917571 IVF917557:IVF917571 JFB917557:JFB917571 JOX917557:JOX917571 JYT917557:JYT917571 KIP917557:KIP917571 KSL917557:KSL917571 LCH917557:LCH917571 LMD917557:LMD917571 LVZ917557:LVZ917571 MFV917557:MFV917571 MPR917557:MPR917571 MZN917557:MZN917571 NJJ917557:NJJ917571 NTF917557:NTF917571 ODB917557:ODB917571 OMX917557:OMX917571 OWT917557:OWT917571 PGP917557:PGP917571 PQL917557:PQL917571 QAH917557:QAH917571 QKD917557:QKD917571 QTZ917557:QTZ917571 RDV917557:RDV917571 RNR917557:RNR917571 RXN917557:RXN917571 SHJ917557:SHJ917571 SRF917557:SRF917571 TBB917557:TBB917571 TKX917557:TKX917571 TUT917557:TUT917571 UEP917557:UEP917571 UOL917557:UOL917571 UYH917557:UYH917571 VID917557:VID917571 VRZ917557:VRZ917571 WBV917557:WBV917571 WLR917557:WLR917571 WVN917557:WVN917571 F983093:F983107 JB983093:JB983107 SX983093:SX983107 ACT983093:ACT983107 AMP983093:AMP983107 AWL983093:AWL983107 BGH983093:BGH983107 BQD983093:BQD983107 BZZ983093:BZZ983107 CJV983093:CJV983107 CTR983093:CTR983107 DDN983093:DDN983107 DNJ983093:DNJ983107 DXF983093:DXF983107 EHB983093:EHB983107 EQX983093:EQX983107 FAT983093:FAT983107 FKP983093:FKP983107 FUL983093:FUL983107 GEH983093:GEH983107 GOD983093:GOD983107 GXZ983093:GXZ983107 HHV983093:HHV983107 HRR983093:HRR983107 IBN983093:IBN983107 ILJ983093:ILJ983107 IVF983093:IVF983107 JFB983093:JFB983107 JOX983093:JOX983107 JYT983093:JYT983107 KIP983093:KIP983107 KSL983093:KSL983107 LCH983093:LCH983107 LMD983093:LMD983107 LVZ983093:LVZ983107 MFV983093:MFV983107 MPR983093:MPR983107 MZN983093:MZN983107 NJJ983093:NJJ983107 NTF983093:NTF983107 ODB983093:ODB983107 OMX983093:OMX983107 OWT983093:OWT983107 PGP983093:PGP983107 PQL983093:PQL983107 QAH983093:QAH983107 QKD983093:QKD983107 QTZ983093:QTZ983107 RDV983093:RDV983107 RNR983093:RNR983107 RXN983093:RXN983107 SHJ983093:SHJ983107 SRF983093:SRF983107 TBB983093:TBB983107 TKX983093:TKX983107 TUT983093:TUT983107 UEP983093:UEP983107 UOL983093:UOL983107 UYH983093:UYH983107 VID983093:VID983107 VRZ983093:VRZ983107 WBV983093:WBV983107 WLR983093:WLR983107 WVN983093:WVN983107 WVN983053:WVN983062 JB12:JB21 SX12:SX21 ACT12:ACT21 AMP12:AMP21 AWL12:AWL21 BGH12:BGH21 BQD12:BQD21 BZZ12:BZZ21 CJV12:CJV21 CTR12:CTR21 DDN12:DDN21 DNJ12:DNJ21 DXF12:DXF21 EHB12:EHB21 EQX12:EQX21 FAT12:FAT21 FKP12:FKP21 FUL12:FUL21 GEH12:GEH21 GOD12:GOD21 GXZ12:GXZ21 HHV12:HHV21 HRR12:HRR21 IBN12:IBN21 ILJ12:ILJ21 IVF12:IVF21 JFB12:JFB21 JOX12:JOX21 JYT12:JYT21 KIP12:KIP21 KSL12:KSL21 LCH12:LCH21 LMD12:LMD21 LVZ12:LVZ21 MFV12:MFV21 MPR12:MPR21 MZN12:MZN21 NJJ12:NJJ21 NTF12:NTF21 ODB12:ODB21 OMX12:OMX21 OWT12:OWT21 PGP12:PGP21 PQL12:PQL21 QAH12:QAH21 QKD12:QKD21 QTZ12:QTZ21 RDV12:RDV21 RNR12:RNR21 RXN12:RXN21 SHJ12:SHJ21 SRF12:SRF21 TBB12:TBB21 TKX12:TKX21 TUT12:TUT21 UEP12:UEP21 UOL12:UOL21 UYH12:UYH21 VID12:VID21 VRZ12:VRZ21 WBV12:WBV21 WLR12:WLR21 WVN12:WVN21 F65549:F65558 JB65549:JB65558 SX65549:SX65558 ACT65549:ACT65558 AMP65549:AMP65558 AWL65549:AWL65558 BGH65549:BGH65558 BQD65549:BQD65558 BZZ65549:BZZ65558 CJV65549:CJV65558 CTR65549:CTR65558 DDN65549:DDN65558 DNJ65549:DNJ65558 DXF65549:DXF65558 EHB65549:EHB65558 EQX65549:EQX65558 FAT65549:FAT65558 FKP65549:FKP65558 FUL65549:FUL65558 GEH65549:GEH65558 GOD65549:GOD65558 GXZ65549:GXZ65558 HHV65549:HHV65558 HRR65549:HRR65558 IBN65549:IBN65558 ILJ65549:ILJ65558 IVF65549:IVF65558 JFB65549:JFB65558 JOX65549:JOX65558 JYT65549:JYT65558 KIP65549:KIP65558 KSL65549:KSL65558 LCH65549:LCH65558 LMD65549:LMD65558 LVZ65549:LVZ65558 MFV65549:MFV65558 MPR65549:MPR65558 MZN65549:MZN65558 NJJ65549:NJJ65558 NTF65549:NTF65558 ODB65549:ODB65558 OMX65549:OMX65558 OWT65549:OWT65558 PGP65549:PGP65558 PQL65549:PQL65558 QAH65549:QAH65558 QKD65549:QKD65558 QTZ65549:QTZ65558 RDV65549:RDV65558 RNR65549:RNR65558 RXN65549:RXN65558 SHJ65549:SHJ65558 SRF65549:SRF65558 TBB65549:TBB65558 TKX65549:TKX65558 TUT65549:TUT65558 UEP65549:UEP65558 UOL65549:UOL65558 UYH65549:UYH65558 VID65549:VID65558 VRZ65549:VRZ65558 WBV65549:WBV65558 WLR65549:WLR65558 WVN65549:WVN65558 F131085:F131094 JB131085:JB131094 SX131085:SX131094 ACT131085:ACT131094 AMP131085:AMP131094 AWL131085:AWL131094 BGH131085:BGH131094 BQD131085:BQD131094 BZZ131085:BZZ131094 CJV131085:CJV131094 CTR131085:CTR131094 DDN131085:DDN131094 DNJ131085:DNJ131094 DXF131085:DXF131094 EHB131085:EHB131094 EQX131085:EQX131094 FAT131085:FAT131094 FKP131085:FKP131094 FUL131085:FUL131094 GEH131085:GEH131094 GOD131085:GOD131094 GXZ131085:GXZ131094 HHV131085:HHV131094 HRR131085:HRR131094 IBN131085:IBN131094 ILJ131085:ILJ131094 IVF131085:IVF131094 JFB131085:JFB131094 JOX131085:JOX131094 JYT131085:JYT131094 KIP131085:KIP131094 KSL131085:KSL131094 LCH131085:LCH131094 LMD131085:LMD131094 LVZ131085:LVZ131094 MFV131085:MFV131094 MPR131085:MPR131094 MZN131085:MZN131094 NJJ131085:NJJ131094 NTF131085:NTF131094 ODB131085:ODB131094 OMX131085:OMX131094 OWT131085:OWT131094 PGP131085:PGP131094 PQL131085:PQL131094 QAH131085:QAH131094 QKD131085:QKD131094 QTZ131085:QTZ131094 RDV131085:RDV131094 RNR131085:RNR131094 RXN131085:RXN131094 SHJ131085:SHJ131094 SRF131085:SRF131094 TBB131085:TBB131094 TKX131085:TKX131094 TUT131085:TUT131094 UEP131085:UEP131094 UOL131085:UOL131094 UYH131085:UYH131094 VID131085:VID131094 VRZ131085:VRZ131094 WBV131085:WBV131094 WLR131085:WLR131094 WVN131085:WVN131094 F196621:F196630 JB196621:JB196630 SX196621:SX196630 ACT196621:ACT196630 AMP196621:AMP196630 AWL196621:AWL196630 BGH196621:BGH196630 BQD196621:BQD196630 BZZ196621:BZZ196630 CJV196621:CJV196630 CTR196621:CTR196630 DDN196621:DDN196630 DNJ196621:DNJ196630 DXF196621:DXF196630 EHB196621:EHB196630 EQX196621:EQX196630 FAT196621:FAT196630 FKP196621:FKP196630 FUL196621:FUL196630 GEH196621:GEH196630 GOD196621:GOD196630 GXZ196621:GXZ196630 HHV196621:HHV196630 HRR196621:HRR196630 IBN196621:IBN196630 ILJ196621:ILJ196630 IVF196621:IVF196630 JFB196621:JFB196630 JOX196621:JOX196630 JYT196621:JYT196630 KIP196621:KIP196630 KSL196621:KSL196630 LCH196621:LCH196630 LMD196621:LMD196630 LVZ196621:LVZ196630 MFV196621:MFV196630 MPR196621:MPR196630 MZN196621:MZN196630 NJJ196621:NJJ196630 NTF196621:NTF196630 ODB196621:ODB196630 OMX196621:OMX196630 OWT196621:OWT196630 PGP196621:PGP196630 PQL196621:PQL196630 QAH196621:QAH196630 QKD196621:QKD196630 QTZ196621:QTZ196630 RDV196621:RDV196630 RNR196621:RNR196630 RXN196621:RXN196630 SHJ196621:SHJ196630 SRF196621:SRF196630 TBB196621:TBB196630 TKX196621:TKX196630 TUT196621:TUT196630 UEP196621:UEP196630 UOL196621:UOL196630 UYH196621:UYH196630 VID196621:VID196630 VRZ196621:VRZ196630 WBV196621:WBV196630 WLR196621:WLR196630 WVN196621:WVN196630 F262157:F262166 JB262157:JB262166 SX262157:SX262166 ACT262157:ACT262166 AMP262157:AMP262166 AWL262157:AWL262166 BGH262157:BGH262166 BQD262157:BQD262166 BZZ262157:BZZ262166 CJV262157:CJV262166 CTR262157:CTR262166 DDN262157:DDN262166 DNJ262157:DNJ262166 DXF262157:DXF262166 EHB262157:EHB262166 EQX262157:EQX262166 FAT262157:FAT262166 FKP262157:FKP262166 FUL262157:FUL262166 GEH262157:GEH262166 GOD262157:GOD262166 GXZ262157:GXZ262166 HHV262157:HHV262166 HRR262157:HRR262166 IBN262157:IBN262166 ILJ262157:ILJ262166 IVF262157:IVF262166 JFB262157:JFB262166 JOX262157:JOX262166 JYT262157:JYT262166 KIP262157:KIP262166 KSL262157:KSL262166 LCH262157:LCH262166 LMD262157:LMD262166 LVZ262157:LVZ262166 MFV262157:MFV262166 MPR262157:MPR262166 MZN262157:MZN262166 NJJ262157:NJJ262166 NTF262157:NTF262166 ODB262157:ODB262166 OMX262157:OMX262166 OWT262157:OWT262166 PGP262157:PGP262166 PQL262157:PQL262166 QAH262157:QAH262166 QKD262157:QKD262166 QTZ262157:QTZ262166 RDV262157:RDV262166 RNR262157:RNR262166 RXN262157:RXN262166 SHJ262157:SHJ262166 SRF262157:SRF262166 TBB262157:TBB262166 TKX262157:TKX262166 TUT262157:TUT262166 UEP262157:UEP262166 UOL262157:UOL262166 UYH262157:UYH262166 VID262157:VID262166 VRZ262157:VRZ262166 WBV262157:WBV262166 WLR262157:WLR262166 WVN262157:WVN262166 F327693:F327702 JB327693:JB327702 SX327693:SX327702 ACT327693:ACT327702 AMP327693:AMP327702 AWL327693:AWL327702 BGH327693:BGH327702 BQD327693:BQD327702 BZZ327693:BZZ327702 CJV327693:CJV327702 CTR327693:CTR327702 DDN327693:DDN327702 DNJ327693:DNJ327702 DXF327693:DXF327702 EHB327693:EHB327702 EQX327693:EQX327702 FAT327693:FAT327702 FKP327693:FKP327702 FUL327693:FUL327702 GEH327693:GEH327702 GOD327693:GOD327702 GXZ327693:GXZ327702 HHV327693:HHV327702 HRR327693:HRR327702 IBN327693:IBN327702 ILJ327693:ILJ327702 IVF327693:IVF327702 JFB327693:JFB327702 JOX327693:JOX327702 JYT327693:JYT327702 KIP327693:KIP327702 KSL327693:KSL327702 LCH327693:LCH327702 LMD327693:LMD327702 LVZ327693:LVZ327702 MFV327693:MFV327702 MPR327693:MPR327702 MZN327693:MZN327702 NJJ327693:NJJ327702 NTF327693:NTF327702 ODB327693:ODB327702 OMX327693:OMX327702 OWT327693:OWT327702 PGP327693:PGP327702 PQL327693:PQL327702 QAH327693:QAH327702 QKD327693:QKD327702 QTZ327693:QTZ327702 RDV327693:RDV327702 RNR327693:RNR327702 RXN327693:RXN327702 SHJ327693:SHJ327702 SRF327693:SRF327702 TBB327693:TBB327702 TKX327693:TKX327702 TUT327693:TUT327702 UEP327693:UEP327702 UOL327693:UOL327702 UYH327693:UYH327702 VID327693:VID327702 VRZ327693:VRZ327702 WBV327693:WBV327702 WLR327693:WLR327702 WVN327693:WVN327702 F393229:F393238 JB393229:JB393238 SX393229:SX393238 ACT393229:ACT393238 AMP393229:AMP393238 AWL393229:AWL393238 BGH393229:BGH393238 BQD393229:BQD393238 BZZ393229:BZZ393238 CJV393229:CJV393238 CTR393229:CTR393238 DDN393229:DDN393238 DNJ393229:DNJ393238 DXF393229:DXF393238 EHB393229:EHB393238 EQX393229:EQX393238 FAT393229:FAT393238 FKP393229:FKP393238 FUL393229:FUL393238 GEH393229:GEH393238 GOD393229:GOD393238 GXZ393229:GXZ393238 HHV393229:HHV393238 HRR393229:HRR393238 IBN393229:IBN393238 ILJ393229:ILJ393238 IVF393229:IVF393238 JFB393229:JFB393238 JOX393229:JOX393238 JYT393229:JYT393238 KIP393229:KIP393238 KSL393229:KSL393238 LCH393229:LCH393238 LMD393229:LMD393238 LVZ393229:LVZ393238 MFV393229:MFV393238 MPR393229:MPR393238 MZN393229:MZN393238 NJJ393229:NJJ393238 NTF393229:NTF393238 ODB393229:ODB393238 OMX393229:OMX393238 OWT393229:OWT393238 PGP393229:PGP393238 PQL393229:PQL393238 QAH393229:QAH393238 QKD393229:QKD393238 QTZ393229:QTZ393238 RDV393229:RDV393238 RNR393229:RNR393238 RXN393229:RXN393238 SHJ393229:SHJ393238 SRF393229:SRF393238 TBB393229:TBB393238 TKX393229:TKX393238 TUT393229:TUT393238 UEP393229:UEP393238 UOL393229:UOL393238 UYH393229:UYH393238 VID393229:VID393238 VRZ393229:VRZ393238 WBV393229:WBV393238 WLR393229:WLR393238 WVN393229:WVN393238 F458765:F458774 JB458765:JB458774 SX458765:SX458774 ACT458765:ACT458774 AMP458765:AMP458774 AWL458765:AWL458774 BGH458765:BGH458774 BQD458765:BQD458774 BZZ458765:BZZ458774 CJV458765:CJV458774 CTR458765:CTR458774 DDN458765:DDN458774 DNJ458765:DNJ458774 DXF458765:DXF458774 EHB458765:EHB458774 EQX458765:EQX458774 FAT458765:FAT458774 FKP458765:FKP458774 FUL458765:FUL458774 GEH458765:GEH458774 GOD458765:GOD458774 GXZ458765:GXZ458774 HHV458765:HHV458774 HRR458765:HRR458774 IBN458765:IBN458774 ILJ458765:ILJ458774 IVF458765:IVF458774 JFB458765:JFB458774 JOX458765:JOX458774 JYT458765:JYT458774 KIP458765:KIP458774 KSL458765:KSL458774 LCH458765:LCH458774 LMD458765:LMD458774 LVZ458765:LVZ458774 MFV458765:MFV458774 MPR458765:MPR458774 MZN458765:MZN458774 NJJ458765:NJJ458774 NTF458765:NTF458774 ODB458765:ODB458774 OMX458765:OMX458774 OWT458765:OWT458774 PGP458765:PGP458774 PQL458765:PQL458774 QAH458765:QAH458774 QKD458765:QKD458774 QTZ458765:QTZ458774 RDV458765:RDV458774 RNR458765:RNR458774 RXN458765:RXN458774 SHJ458765:SHJ458774 SRF458765:SRF458774 TBB458765:TBB458774 TKX458765:TKX458774 TUT458765:TUT458774 UEP458765:UEP458774 UOL458765:UOL458774 UYH458765:UYH458774 VID458765:VID458774 VRZ458765:VRZ458774 WBV458765:WBV458774 WLR458765:WLR458774 WVN458765:WVN458774 F524301:F524310 JB524301:JB524310 SX524301:SX524310 ACT524301:ACT524310 AMP524301:AMP524310 AWL524301:AWL524310 BGH524301:BGH524310 BQD524301:BQD524310 BZZ524301:BZZ524310 CJV524301:CJV524310 CTR524301:CTR524310 DDN524301:DDN524310 DNJ524301:DNJ524310 DXF524301:DXF524310 EHB524301:EHB524310 EQX524301:EQX524310 FAT524301:FAT524310 FKP524301:FKP524310 FUL524301:FUL524310 GEH524301:GEH524310 GOD524301:GOD524310 GXZ524301:GXZ524310 HHV524301:HHV524310 HRR524301:HRR524310 IBN524301:IBN524310 ILJ524301:ILJ524310 IVF524301:IVF524310 JFB524301:JFB524310 JOX524301:JOX524310 JYT524301:JYT524310 KIP524301:KIP524310 KSL524301:KSL524310 LCH524301:LCH524310 LMD524301:LMD524310 LVZ524301:LVZ524310 MFV524301:MFV524310 MPR524301:MPR524310 MZN524301:MZN524310 NJJ524301:NJJ524310 NTF524301:NTF524310 ODB524301:ODB524310 OMX524301:OMX524310 OWT524301:OWT524310 PGP524301:PGP524310 PQL524301:PQL524310 QAH524301:QAH524310 QKD524301:QKD524310 QTZ524301:QTZ524310 RDV524301:RDV524310 RNR524301:RNR524310 RXN524301:RXN524310 SHJ524301:SHJ524310 SRF524301:SRF524310 TBB524301:TBB524310 TKX524301:TKX524310 TUT524301:TUT524310 UEP524301:UEP524310 UOL524301:UOL524310 UYH524301:UYH524310 VID524301:VID524310 VRZ524301:VRZ524310 WBV524301:WBV524310 WLR524301:WLR524310 WVN524301:WVN524310 F589837:F589846 JB589837:JB589846 SX589837:SX589846 ACT589837:ACT589846 AMP589837:AMP589846 AWL589837:AWL589846 BGH589837:BGH589846 BQD589837:BQD589846 BZZ589837:BZZ589846 CJV589837:CJV589846 CTR589837:CTR589846 DDN589837:DDN589846 DNJ589837:DNJ589846 DXF589837:DXF589846 EHB589837:EHB589846 EQX589837:EQX589846 FAT589837:FAT589846 FKP589837:FKP589846 FUL589837:FUL589846 GEH589837:GEH589846 GOD589837:GOD589846 GXZ589837:GXZ589846 HHV589837:HHV589846 HRR589837:HRR589846 IBN589837:IBN589846 ILJ589837:ILJ589846 IVF589837:IVF589846 JFB589837:JFB589846 JOX589837:JOX589846 JYT589837:JYT589846 KIP589837:KIP589846 KSL589837:KSL589846 LCH589837:LCH589846 LMD589837:LMD589846 LVZ589837:LVZ589846 MFV589837:MFV589846 MPR589837:MPR589846 MZN589837:MZN589846 NJJ589837:NJJ589846 NTF589837:NTF589846 ODB589837:ODB589846 OMX589837:OMX589846 OWT589837:OWT589846 PGP589837:PGP589846 PQL589837:PQL589846 QAH589837:QAH589846 QKD589837:QKD589846 QTZ589837:QTZ589846 RDV589837:RDV589846 RNR589837:RNR589846 RXN589837:RXN589846 SHJ589837:SHJ589846 SRF589837:SRF589846 TBB589837:TBB589846 TKX589837:TKX589846 TUT589837:TUT589846 UEP589837:UEP589846 UOL589837:UOL589846 UYH589837:UYH589846 VID589837:VID589846 VRZ589837:VRZ589846 WBV589837:WBV589846 WLR589837:WLR589846 WVN589837:WVN589846 F655373:F655382 JB655373:JB655382 SX655373:SX655382 ACT655373:ACT655382 AMP655373:AMP655382 AWL655373:AWL655382 BGH655373:BGH655382 BQD655373:BQD655382 BZZ655373:BZZ655382 CJV655373:CJV655382 CTR655373:CTR655382 DDN655373:DDN655382 DNJ655373:DNJ655382 DXF655373:DXF655382 EHB655373:EHB655382 EQX655373:EQX655382 FAT655373:FAT655382 FKP655373:FKP655382 FUL655373:FUL655382 GEH655373:GEH655382 GOD655373:GOD655382 GXZ655373:GXZ655382 HHV655373:HHV655382 HRR655373:HRR655382 IBN655373:IBN655382 ILJ655373:ILJ655382 IVF655373:IVF655382 JFB655373:JFB655382 JOX655373:JOX655382 JYT655373:JYT655382 KIP655373:KIP655382 KSL655373:KSL655382 LCH655373:LCH655382 LMD655373:LMD655382 LVZ655373:LVZ655382 MFV655373:MFV655382 MPR655373:MPR655382 MZN655373:MZN655382 NJJ655373:NJJ655382 NTF655373:NTF655382 ODB655373:ODB655382 OMX655373:OMX655382 OWT655373:OWT655382 PGP655373:PGP655382 PQL655373:PQL655382 QAH655373:QAH655382 QKD655373:QKD655382 QTZ655373:QTZ655382 RDV655373:RDV655382 RNR655373:RNR655382 RXN655373:RXN655382 SHJ655373:SHJ655382 SRF655373:SRF655382 TBB655373:TBB655382 TKX655373:TKX655382 TUT655373:TUT655382 UEP655373:UEP655382 UOL655373:UOL655382 UYH655373:UYH655382 VID655373:VID655382 VRZ655373:VRZ655382 WBV655373:WBV655382 WLR655373:WLR655382 WVN655373:WVN655382 F720909:F720918 JB720909:JB720918 SX720909:SX720918 ACT720909:ACT720918 AMP720909:AMP720918 AWL720909:AWL720918 BGH720909:BGH720918 BQD720909:BQD720918 BZZ720909:BZZ720918 CJV720909:CJV720918 CTR720909:CTR720918 DDN720909:DDN720918 DNJ720909:DNJ720918 DXF720909:DXF720918 EHB720909:EHB720918 EQX720909:EQX720918 FAT720909:FAT720918 FKP720909:FKP720918 FUL720909:FUL720918 GEH720909:GEH720918 GOD720909:GOD720918 GXZ720909:GXZ720918 HHV720909:HHV720918 HRR720909:HRR720918 IBN720909:IBN720918 ILJ720909:ILJ720918 IVF720909:IVF720918 JFB720909:JFB720918 JOX720909:JOX720918 JYT720909:JYT720918 KIP720909:KIP720918 KSL720909:KSL720918 LCH720909:LCH720918 LMD720909:LMD720918 LVZ720909:LVZ720918 MFV720909:MFV720918 MPR720909:MPR720918 MZN720909:MZN720918 NJJ720909:NJJ720918 NTF720909:NTF720918 ODB720909:ODB720918 OMX720909:OMX720918 OWT720909:OWT720918 PGP720909:PGP720918 PQL720909:PQL720918 QAH720909:QAH720918 QKD720909:QKD720918 QTZ720909:QTZ720918 RDV720909:RDV720918 RNR720909:RNR720918 RXN720909:RXN720918 SHJ720909:SHJ720918 SRF720909:SRF720918 TBB720909:TBB720918 TKX720909:TKX720918 TUT720909:TUT720918 UEP720909:UEP720918 UOL720909:UOL720918 UYH720909:UYH720918 VID720909:VID720918 VRZ720909:VRZ720918 WBV720909:WBV720918 WLR720909:WLR720918 WVN720909:WVN720918 F786445:F786454 JB786445:JB786454 SX786445:SX786454 ACT786445:ACT786454 AMP786445:AMP786454 AWL786445:AWL786454 BGH786445:BGH786454 BQD786445:BQD786454 BZZ786445:BZZ786454 CJV786445:CJV786454 CTR786445:CTR786454 DDN786445:DDN786454 DNJ786445:DNJ786454 DXF786445:DXF786454 EHB786445:EHB786454 EQX786445:EQX786454 FAT786445:FAT786454 FKP786445:FKP786454 FUL786445:FUL786454 GEH786445:GEH786454 GOD786445:GOD786454 GXZ786445:GXZ786454 HHV786445:HHV786454 HRR786445:HRR786454 IBN786445:IBN786454 ILJ786445:ILJ786454 IVF786445:IVF786454 JFB786445:JFB786454 JOX786445:JOX786454 JYT786445:JYT786454 KIP786445:KIP786454 KSL786445:KSL786454 LCH786445:LCH786454 LMD786445:LMD786454 LVZ786445:LVZ786454 MFV786445:MFV786454 MPR786445:MPR786454 MZN786445:MZN786454 NJJ786445:NJJ786454 NTF786445:NTF786454 ODB786445:ODB786454 OMX786445:OMX786454 OWT786445:OWT786454 PGP786445:PGP786454 PQL786445:PQL786454 QAH786445:QAH786454 QKD786445:QKD786454 QTZ786445:QTZ786454 RDV786445:RDV786454 RNR786445:RNR786454 RXN786445:RXN786454 SHJ786445:SHJ786454 SRF786445:SRF786454 TBB786445:TBB786454 TKX786445:TKX786454 TUT786445:TUT786454 UEP786445:UEP786454 UOL786445:UOL786454 UYH786445:UYH786454 VID786445:VID786454 VRZ786445:VRZ786454 WBV786445:WBV786454 WLR786445:WLR786454 WVN786445:WVN786454 F851981:F851990 JB851981:JB851990 SX851981:SX851990 ACT851981:ACT851990 AMP851981:AMP851990 AWL851981:AWL851990 BGH851981:BGH851990 BQD851981:BQD851990 BZZ851981:BZZ851990 CJV851981:CJV851990 CTR851981:CTR851990 DDN851981:DDN851990 DNJ851981:DNJ851990 DXF851981:DXF851990 EHB851981:EHB851990 EQX851981:EQX851990 FAT851981:FAT851990 FKP851981:FKP851990 FUL851981:FUL851990 GEH851981:GEH851990 GOD851981:GOD851990 GXZ851981:GXZ851990 HHV851981:HHV851990 HRR851981:HRR851990 IBN851981:IBN851990 ILJ851981:ILJ851990 IVF851981:IVF851990 JFB851981:JFB851990 JOX851981:JOX851990 JYT851981:JYT851990 KIP851981:KIP851990 KSL851981:KSL851990 LCH851981:LCH851990 LMD851981:LMD851990 LVZ851981:LVZ851990 MFV851981:MFV851990 MPR851981:MPR851990 MZN851981:MZN851990 NJJ851981:NJJ851990 NTF851981:NTF851990 ODB851981:ODB851990 OMX851981:OMX851990 OWT851981:OWT851990 PGP851981:PGP851990 PQL851981:PQL851990 QAH851981:QAH851990 QKD851981:QKD851990 QTZ851981:QTZ851990 RDV851981:RDV851990 RNR851981:RNR851990 RXN851981:RXN851990 SHJ851981:SHJ851990 SRF851981:SRF851990 TBB851981:TBB851990 TKX851981:TKX851990 TUT851981:TUT851990 UEP851981:UEP851990 UOL851981:UOL851990 UYH851981:UYH851990 VID851981:VID851990 VRZ851981:VRZ851990 WBV851981:WBV851990 WLR851981:WLR851990 WVN851981:WVN851990 F917517:F917526 JB917517:JB917526 SX917517:SX917526 ACT917517:ACT917526 AMP917517:AMP917526 AWL917517:AWL917526 BGH917517:BGH917526 BQD917517:BQD917526 BZZ917517:BZZ917526 CJV917517:CJV917526 CTR917517:CTR917526 DDN917517:DDN917526 DNJ917517:DNJ917526 DXF917517:DXF917526 EHB917517:EHB917526 EQX917517:EQX917526 FAT917517:FAT917526 FKP917517:FKP917526 FUL917517:FUL917526 GEH917517:GEH917526 GOD917517:GOD917526 GXZ917517:GXZ917526 HHV917517:HHV917526 HRR917517:HRR917526 IBN917517:IBN917526 ILJ917517:ILJ917526 IVF917517:IVF917526 JFB917517:JFB917526 JOX917517:JOX917526 JYT917517:JYT917526 KIP917517:KIP917526 KSL917517:KSL917526 LCH917517:LCH917526 LMD917517:LMD917526 LVZ917517:LVZ917526 MFV917517:MFV917526 MPR917517:MPR917526 MZN917517:MZN917526 NJJ917517:NJJ917526 NTF917517:NTF917526 ODB917517:ODB917526 OMX917517:OMX917526 OWT917517:OWT917526 PGP917517:PGP917526 PQL917517:PQL917526 QAH917517:QAH917526 QKD917517:QKD917526 QTZ917517:QTZ917526 RDV917517:RDV917526 RNR917517:RNR917526 RXN917517:RXN917526 SHJ917517:SHJ917526 SRF917517:SRF917526 TBB917517:TBB917526 TKX917517:TKX917526 TUT917517:TUT917526 UEP917517:UEP917526 UOL917517:UOL917526 UYH917517:UYH917526 VID917517:VID917526 VRZ917517:VRZ917526 WBV917517:WBV917526 WLR917517:WLR917526 WVN917517:WVN917526 F983053:F983062 JB983053:JB983062 SX983053:SX983062 ACT983053:ACT983062 AMP983053:AMP983062 AWL983053:AWL983062 BGH983053:BGH983062 BQD983053:BQD983062 BZZ983053:BZZ983062 CJV983053:CJV983062 CTR983053:CTR983062 DDN983053:DDN983062 DNJ983053:DNJ983062 DXF983053:DXF983062 EHB983053:EHB983062 EQX983053:EQX983062 FAT983053:FAT983062 FKP983053:FKP983062 FUL983053:FUL983062 GEH983053:GEH983062 GOD983053:GOD983062 GXZ983053:GXZ983062 HHV983053:HHV983062 HRR983053:HRR983062 IBN983053:IBN983062 ILJ983053:ILJ983062 IVF983053:IVF983062 JFB983053:JFB983062 JOX983053:JOX983062 JYT983053:JYT983062 KIP983053:KIP983062 KSL983053:KSL983062 LCH983053:LCH983062 LMD983053:LMD983062 LVZ983053:LVZ983062 MFV983053:MFV983062 MPR983053:MPR983062 MZN983053:MZN983062 NJJ983053:NJJ983062 NTF983053:NTF983062 ODB983053:ODB983062 OMX983053:OMX983062 OWT983053:OWT983062 PGP983053:PGP983062 PQL983053:PQL983062 QAH983053:QAH983062 QKD983053:QKD983062 QTZ983053:QTZ983062 RDV983053:RDV983062 RNR983053:RNR983062 RXN983053:RXN983062 SHJ983053:SHJ983062 SRF983053:SRF983062 TBB983053:TBB983062 TKX983053:TKX983062 TUT983053:TUT983062 UEP983053:UEP983062 UOL983053:UOL983062 F12:F21 F23:F24 F34:F35 F69:F70 F45 F47 F49:F51 F53:F67 F26 F28:F32 F38:F40 F42 JB72:JB74 SX72:SX74 ACT72:ACT74 AMP72:AMP74 AWL72:AWL74 BGH72:BGH74 BQD72:BQD74 BZZ72:BZZ74 CJV72:CJV74 CTR72:CTR74 DDN72:DDN74 DNJ72:DNJ74 DXF72:DXF74 EHB72:EHB74 EQX72:EQX74 FAT72:FAT74 FKP72:FKP74 FUL72:FUL74 GEH72:GEH74 GOD72:GOD74 GXZ72:GXZ74 HHV72:HHV74 HRR72:HRR74 IBN72:IBN74 ILJ72:ILJ74 IVF72:IVF74 JFB72:JFB74 JOX72:JOX74 JYT72:JYT74 KIP72:KIP74 KSL72:KSL74 LCH72:LCH74 LMD72:LMD74 LVZ72:LVZ74 MFV72:MFV74 MPR72:MPR74 MZN72:MZN74 NJJ72:NJJ74 NTF72:NTF74 ODB72:ODB74 OMX72:OMX74 OWT72:OWT74 PGP72:PGP74 PQL72:PQL74 QAH72:QAH74 QKD72:QKD74 QTZ72:QTZ74 RDV72:RDV74 RNR72:RNR74 RXN72:RXN74 SHJ72:SHJ74 SRF72:SRF74 TBB72:TBB74 TKX72:TKX74 TUT72:TUT74 UEP72:UEP74 UOL72:UOL74 UYH72:UYH74 VID72:VID74 VRZ72:VRZ74 WBV72:WBV74 WLR72:WLR74 WVN72:WVN74 F72:F74" xr:uid="{00000000-0002-0000-0900-000006000000}">
      <formula1>"Yes, No"</formula1>
    </dataValidation>
  </dataValidations>
  <hyperlinks>
    <hyperlink ref="D1" location="Introduction!A1" display="Back to introduction" xr:uid="{00000000-0004-0000-0900-000000000000}"/>
  </hyperlinks>
  <pageMargins left="0.27559055118110237" right="0.19685039370078741" top="0.39370078740157483" bottom="0.35433070866141736" header="0.19685039370078741" footer="0.15748031496062992"/>
  <pageSetup paperSize="8" scale="80" fitToHeight="2"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67"/>
  <sheetViews>
    <sheetView zoomScale="90" zoomScaleNormal="90" workbookViewId="0">
      <selection activeCell="D1" sqref="D1"/>
    </sheetView>
  </sheetViews>
  <sheetFormatPr defaultColWidth="9.140625" defaultRowHeight="12.75" x14ac:dyDescent="0.2"/>
  <cols>
    <col min="1" max="1" width="1.7109375" style="116" customWidth="1"/>
    <col min="2" max="2" width="16.42578125" style="126" customWidth="1"/>
    <col min="3" max="3" width="42.7109375" style="126" customWidth="1"/>
    <col min="4" max="4" width="73.28515625" style="125" customWidth="1"/>
    <col min="5" max="5" width="29.42578125" style="125" customWidth="1"/>
    <col min="6" max="6" width="12" style="116" customWidth="1"/>
    <col min="7" max="7" width="40.140625" style="116" customWidth="1"/>
    <col min="8" max="16384" width="9.140625" style="116"/>
  </cols>
  <sheetData>
    <row r="1" spans="1:9" s="115" customFormat="1" ht="18" x14ac:dyDescent="0.2">
      <c r="A1" s="111" t="s">
        <v>288</v>
      </c>
      <c r="B1" s="111"/>
      <c r="C1" s="112"/>
      <c r="D1" s="443" t="s">
        <v>1096</v>
      </c>
      <c r="E1" s="114"/>
    </row>
    <row r="2" spans="1:9" s="115" customFormat="1" ht="12.75" customHeight="1" x14ac:dyDescent="0.2">
      <c r="A2" s="111"/>
      <c r="B2" s="111"/>
      <c r="C2" s="112"/>
      <c r="D2" s="113"/>
      <c r="E2" s="114"/>
      <c r="H2" s="113"/>
    </row>
    <row r="3" spans="1:9" s="115" customFormat="1" ht="15.95" customHeight="1" x14ac:dyDescent="0.2">
      <c r="B3" s="562" t="s">
        <v>98</v>
      </c>
      <c r="C3" s="562"/>
      <c r="D3" s="562"/>
      <c r="E3" s="562"/>
      <c r="F3" s="562"/>
      <c r="G3" s="562"/>
      <c r="H3" s="562"/>
    </row>
    <row r="4" spans="1:9" s="115" customFormat="1" ht="57.2" customHeight="1" x14ac:dyDescent="0.2">
      <c r="B4" s="563" t="s">
        <v>793</v>
      </c>
      <c r="C4" s="563"/>
      <c r="D4" s="563"/>
      <c r="E4" s="563"/>
      <c r="F4" s="563"/>
      <c r="G4" s="563"/>
      <c r="H4" s="563"/>
    </row>
    <row r="5" spans="1:9" s="115" customFormat="1" ht="94.7" customHeight="1" x14ac:dyDescent="0.2">
      <c r="B5" s="570" t="s">
        <v>794</v>
      </c>
      <c r="C5" s="570"/>
      <c r="D5" s="570"/>
      <c r="E5" s="570"/>
      <c r="F5" s="570"/>
      <c r="G5" s="570"/>
      <c r="H5" s="570"/>
    </row>
    <row r="6" spans="1:9" s="115" customFormat="1" ht="7.5" customHeight="1" thickBot="1" x14ac:dyDescent="0.25">
      <c r="B6" s="112"/>
      <c r="C6" s="112"/>
      <c r="D6" s="113"/>
      <c r="E6" s="113"/>
      <c r="H6" s="113"/>
      <c r="I6" s="113"/>
    </row>
    <row r="7" spans="1:9" x14ac:dyDescent="0.2">
      <c r="B7" s="127" t="s">
        <v>7</v>
      </c>
      <c r="C7" s="128" t="s">
        <v>1</v>
      </c>
      <c r="D7" s="128" t="s">
        <v>3</v>
      </c>
      <c r="E7" s="128" t="s">
        <v>106</v>
      </c>
      <c r="F7" s="128" t="s">
        <v>101</v>
      </c>
      <c r="G7" s="128" t="s">
        <v>53</v>
      </c>
      <c r="H7" s="129" t="s">
        <v>10</v>
      </c>
    </row>
    <row r="8" spans="1:9" x14ac:dyDescent="0.2">
      <c r="B8" s="130" t="s">
        <v>50</v>
      </c>
      <c r="C8" s="131"/>
      <c r="D8" s="132"/>
      <c r="E8" s="132"/>
      <c r="F8" s="133"/>
      <c r="G8" s="133"/>
      <c r="H8" s="134"/>
    </row>
    <row r="9" spans="1:9" ht="70.5" customHeight="1" x14ac:dyDescent="0.2">
      <c r="B9" s="395" t="s">
        <v>108</v>
      </c>
      <c r="C9" s="396" t="s">
        <v>131</v>
      </c>
      <c r="D9" s="397" t="s">
        <v>1079</v>
      </c>
      <c r="E9" s="351" t="s">
        <v>289</v>
      </c>
      <c r="F9" s="352"/>
      <c r="G9" s="353"/>
      <c r="H9" s="117" t="s">
        <v>55</v>
      </c>
    </row>
    <row r="10" spans="1:9" ht="48.75" customHeight="1" x14ac:dyDescent="0.2">
      <c r="B10" s="395" t="s">
        <v>109</v>
      </c>
      <c r="C10" s="396" t="s">
        <v>132</v>
      </c>
      <c r="D10" s="397" t="s">
        <v>1080</v>
      </c>
      <c r="E10" s="351" t="s">
        <v>289</v>
      </c>
      <c r="F10" s="352"/>
      <c r="G10" s="353"/>
      <c r="H10" s="117" t="s">
        <v>55</v>
      </c>
    </row>
    <row r="11" spans="1:9" ht="58.7" customHeight="1" x14ac:dyDescent="0.2">
      <c r="B11" s="395" t="s">
        <v>263</v>
      </c>
      <c r="C11" s="571" t="s">
        <v>133</v>
      </c>
      <c r="D11" s="397" t="s">
        <v>274</v>
      </c>
      <c r="E11" s="351" t="s">
        <v>289</v>
      </c>
      <c r="F11" s="352"/>
      <c r="G11" s="353"/>
      <c r="H11" s="117" t="s">
        <v>55</v>
      </c>
    </row>
    <row r="12" spans="1:9" ht="35.450000000000003" customHeight="1" x14ac:dyDescent="0.2">
      <c r="B12" s="395" t="s">
        <v>262</v>
      </c>
      <c r="C12" s="572"/>
      <c r="D12" s="397" t="s">
        <v>275</v>
      </c>
      <c r="E12" s="351" t="s">
        <v>289</v>
      </c>
      <c r="F12" s="352"/>
      <c r="G12" s="354"/>
      <c r="H12" s="117" t="s">
        <v>55</v>
      </c>
    </row>
    <row r="13" spans="1:9" ht="45" customHeight="1" x14ac:dyDescent="0.2">
      <c r="B13" s="395" t="s">
        <v>261</v>
      </c>
      <c r="C13" s="572"/>
      <c r="D13" s="397" t="s">
        <v>276</v>
      </c>
      <c r="E13" s="351" t="s">
        <v>289</v>
      </c>
      <c r="F13" s="352"/>
      <c r="G13" s="354"/>
      <c r="H13" s="117" t="s">
        <v>55</v>
      </c>
    </row>
    <row r="14" spans="1:9" ht="63" customHeight="1" x14ac:dyDescent="0.2">
      <c r="B14" s="395" t="s">
        <v>260</v>
      </c>
      <c r="C14" s="573"/>
      <c r="D14" s="397" t="s">
        <v>277</v>
      </c>
      <c r="E14" s="351" t="s">
        <v>289</v>
      </c>
      <c r="F14" s="352"/>
      <c r="G14" s="353"/>
      <c r="H14" s="117" t="s">
        <v>55</v>
      </c>
    </row>
    <row r="15" spans="1:9" ht="39.200000000000003" customHeight="1" x14ac:dyDescent="0.2">
      <c r="B15" s="395" t="s">
        <v>259</v>
      </c>
      <c r="C15" s="396" t="s">
        <v>134</v>
      </c>
      <c r="D15" s="397" t="s">
        <v>524</v>
      </c>
      <c r="E15" s="351" t="s">
        <v>289</v>
      </c>
      <c r="F15" s="352"/>
      <c r="G15" s="354"/>
      <c r="H15" s="117" t="s">
        <v>55</v>
      </c>
      <c r="I15" s="355"/>
    </row>
    <row r="16" spans="1:9" ht="74.25" customHeight="1" x14ac:dyDescent="0.2">
      <c r="B16" s="395" t="s">
        <v>258</v>
      </c>
      <c r="C16" s="571" t="s">
        <v>135</v>
      </c>
      <c r="D16" s="398" t="s">
        <v>531</v>
      </c>
      <c r="E16" s="351" t="s">
        <v>289</v>
      </c>
      <c r="F16" s="352"/>
      <c r="G16" s="356"/>
      <c r="H16" s="117" t="s">
        <v>55</v>
      </c>
    </row>
    <row r="17" spans="2:9" ht="30.75" customHeight="1" x14ac:dyDescent="0.2">
      <c r="B17" s="395" t="s">
        <v>290</v>
      </c>
      <c r="C17" s="572"/>
      <c r="D17" s="397" t="s">
        <v>278</v>
      </c>
      <c r="E17" s="351" t="s">
        <v>289</v>
      </c>
      <c r="F17" s="352"/>
      <c r="G17" s="354"/>
      <c r="H17" s="117"/>
    </row>
    <row r="18" spans="2:9" ht="33" customHeight="1" x14ac:dyDescent="0.2">
      <c r="B18" s="395" t="s">
        <v>257</v>
      </c>
      <c r="C18" s="572"/>
      <c r="D18" s="437" t="s">
        <v>256</v>
      </c>
      <c r="E18" s="351" t="s">
        <v>289</v>
      </c>
      <c r="F18" s="352"/>
      <c r="G18" s="354"/>
      <c r="H18" s="117" t="s">
        <v>55</v>
      </c>
    </row>
    <row r="19" spans="2:9" ht="27.75" customHeight="1" x14ac:dyDescent="0.2">
      <c r="B19" s="395" t="s">
        <v>255</v>
      </c>
      <c r="C19" s="572"/>
      <c r="D19" s="397" t="s">
        <v>254</v>
      </c>
      <c r="E19" s="351" t="s">
        <v>289</v>
      </c>
      <c r="F19" s="352"/>
      <c r="G19" s="353"/>
      <c r="H19" s="117" t="s">
        <v>55</v>
      </c>
    </row>
    <row r="20" spans="2:9" ht="76.5" x14ac:dyDescent="0.2">
      <c r="B20" s="395" t="s">
        <v>253</v>
      </c>
      <c r="C20" s="573"/>
      <c r="D20" s="397" t="s">
        <v>252</v>
      </c>
      <c r="E20" s="351" t="s">
        <v>289</v>
      </c>
      <c r="F20" s="352"/>
      <c r="G20" s="353"/>
      <c r="H20" s="117" t="s">
        <v>55</v>
      </c>
      <c r="I20" s="355"/>
    </row>
    <row r="21" spans="2:9" ht="13.5" thickBot="1" x14ac:dyDescent="0.25">
      <c r="B21" s="118"/>
      <c r="C21" s="119"/>
      <c r="D21" s="120"/>
      <c r="E21" s="120"/>
      <c r="F21" s="121"/>
      <c r="G21" s="121"/>
      <c r="H21" s="122"/>
    </row>
    <row r="22" spans="2:9" ht="67.900000000000006" customHeight="1" thickBot="1" x14ac:dyDescent="0.25">
      <c r="B22" s="399" t="s">
        <v>83</v>
      </c>
      <c r="C22" s="400" t="str">
        <f>IF(OR(F9="Yes"), HYPERLINK("https://www.gov.uk/government/organisations/medicines-and-healthcare-products-regulatory-agency", "5 - The System falls under the category of a Medical Device and guidance should be sought from the MHRA"),
IF(F10="Yes", HYPERLINK("http://systems.digital.nhs.uk/clinsafety", "4- NHS Digital Clinical Safety Group Assistance Required"),
IF(OR(F11="Yes",F13="Yes",F14="Yes"),"3 - Local Only (Clinical Safety Related) SCCI0129 /SCCI0160 needs to be applied",
IF(F12="Yes","2 - Local Only (Non Clinical)","1 - None Required"))))</f>
        <v>1 - None Required</v>
      </c>
      <c r="D22" s="574" t="s">
        <v>279</v>
      </c>
      <c r="E22" s="574"/>
      <c r="F22" s="574"/>
      <c r="G22" s="401"/>
      <c r="H22" s="122"/>
    </row>
    <row r="23" spans="2:9" s="121" customFormat="1" x14ac:dyDescent="0.2">
      <c r="B23" s="118"/>
      <c r="C23" s="119"/>
      <c r="D23" s="120"/>
      <c r="E23" s="120"/>
      <c r="H23" s="122"/>
    </row>
    <row r="24" spans="2:9" s="124" customFormat="1" ht="15.75" x14ac:dyDescent="0.2">
      <c r="B24" s="357" t="s">
        <v>37</v>
      </c>
      <c r="C24" s="123"/>
      <c r="D24" s="358"/>
      <c r="E24" s="358"/>
      <c r="H24" s="359"/>
    </row>
    <row r="25" spans="2:9" s="123" customFormat="1" ht="13.5" thickBot="1" x14ac:dyDescent="0.25">
      <c r="B25" s="360"/>
      <c r="H25" s="361"/>
    </row>
    <row r="26" spans="2:9" s="123" customFormat="1" x14ac:dyDescent="0.2">
      <c r="B26" s="402" t="str">
        <f>IF(MID(C$22,1,1)&gt;"2", "RISK ASSESSMENT - have you conducted a formal Risk Assessment and identified Clinical Safety Hazards in accordance withSCCI0129 / 0160 (See Clinical Safety Framework, Chapter 4 for more details)", "")</f>
        <v/>
      </c>
      <c r="C26" s="403"/>
      <c r="D26" s="403"/>
      <c r="E26" s="403"/>
      <c r="F26" s="403"/>
      <c r="G26" s="404"/>
      <c r="H26" s="361"/>
    </row>
    <row r="27" spans="2:9" s="123" customFormat="1" x14ac:dyDescent="0.2">
      <c r="B27" s="405" t="str">
        <f>IF(MID(C$22,1,1)&gt;"2", "DOCUMENTARY EVIDENCE - is there a formal Safety Case and incorporating Hazard log. (See Clinical Safety Framework, Chapter 4 for more details)", "")</f>
        <v/>
      </c>
      <c r="C27" s="406"/>
      <c r="D27" s="406"/>
      <c r="E27" s="406"/>
      <c r="F27" s="406"/>
      <c r="G27" s="407"/>
      <c r="H27" s="361"/>
    </row>
    <row r="28" spans="2:9" s="123" customFormat="1" x14ac:dyDescent="0.2">
      <c r="B28" s="408" t="str">
        <f>IF(F$15="Yes", "SAFETY ISSUES - Provide documentation on any clinical safety implications of any issues identified in the Architecture section of this checklist: (See Clinical Safety Guidance, Chapter 4 for more details)", "")</f>
        <v/>
      </c>
      <c r="C28" s="406"/>
      <c r="D28" s="406"/>
      <c r="E28" s="406"/>
      <c r="F28" s="406"/>
      <c r="G28" s="407"/>
      <c r="H28" s="361"/>
    </row>
    <row r="29" spans="2:9" s="123" customFormat="1" ht="13.5" thickBot="1" x14ac:dyDescent="0.25">
      <c r="B29" s="409"/>
      <c r="C29" s="410"/>
      <c r="D29" s="410"/>
      <c r="E29" s="410"/>
      <c r="F29" s="410"/>
      <c r="G29" s="411"/>
      <c r="H29" s="361"/>
    </row>
    <row r="30" spans="2:9" s="123" customFormat="1" x14ac:dyDescent="0.2">
      <c r="B30" s="362"/>
      <c r="H30" s="361"/>
    </row>
    <row r="31" spans="2:9" s="124" customFormat="1" ht="15.75" x14ac:dyDescent="0.2">
      <c r="B31" s="357" t="s">
        <v>38</v>
      </c>
      <c r="C31" s="123"/>
      <c r="D31" s="358"/>
      <c r="E31" s="358"/>
      <c r="H31" s="359"/>
    </row>
    <row r="32" spans="2:9" s="124" customFormat="1" ht="13.5" thickBot="1" x14ac:dyDescent="0.25">
      <c r="B32" s="363"/>
      <c r="C32" s="123"/>
      <c r="D32" s="358"/>
      <c r="E32" s="358"/>
      <c r="H32" s="359"/>
    </row>
    <row r="33" spans="2:8" s="124" customFormat="1" x14ac:dyDescent="0.2">
      <c r="B33" s="412"/>
      <c r="C33" s="413"/>
      <c r="D33" s="414"/>
      <c r="E33" s="414"/>
      <c r="F33" s="414"/>
      <c r="G33" s="415"/>
      <c r="H33" s="359"/>
    </row>
    <row r="34" spans="2:8" s="124" customFormat="1" x14ac:dyDescent="0.2">
      <c r="B34" s="575" t="str">
        <f>IF(MID(C$22,1,1)&gt;"4", HYPERLINK("https://www.gov.uk/government/organisations/medicines-and-healthcare-products-regulatory-agency", "MHRA - For more information on Medical Device regulation follow this link"), "")</f>
        <v/>
      </c>
      <c r="C34" s="576"/>
      <c r="D34" s="576"/>
      <c r="E34" s="576"/>
      <c r="F34" s="576"/>
      <c r="G34" s="577"/>
      <c r="H34" s="359"/>
    </row>
    <row r="35" spans="2:8" s="123" customFormat="1" x14ac:dyDescent="0.2">
      <c r="B35" s="564" t="str">
        <f>IF(MID(C$22,1,1)&gt;"1", "CSO - the local Clinical Safety Officer or Social Care Professional must sign off the interface", "")</f>
        <v/>
      </c>
      <c r="C35" s="565"/>
      <c r="D35" s="565"/>
      <c r="E35" s="565"/>
      <c r="F35" s="565"/>
      <c r="G35" s="566"/>
      <c r="H35" s="361"/>
    </row>
    <row r="36" spans="2:8" s="124" customFormat="1" x14ac:dyDescent="0.2">
      <c r="B36" s="564" t="str">
        <f>IF(MID(C$22,1,1)&gt;"2", "CSG - Assistance from the NHS Digital Clinical Safety group is available. Contact clinical.safety@NHS Digital.gov.uk", "")</f>
        <v/>
      </c>
      <c r="C36" s="565"/>
      <c r="D36" s="565"/>
      <c r="E36" s="565"/>
      <c r="F36" s="565"/>
      <c r="G36" s="566"/>
      <c r="H36" s="359"/>
    </row>
    <row r="37" spans="2:8" s="124" customFormat="1" ht="13.5" thickBot="1" x14ac:dyDescent="0.25">
      <c r="B37" s="567" t="str">
        <f>IF(MID(C$22,1,1)&gt;"3", "CSG - Signoff from the NHS Digital Clinical Safety group is required. Contact clinical.safety@NHS Digital.gov.uk", "")</f>
        <v/>
      </c>
      <c r="C37" s="568"/>
      <c r="D37" s="568"/>
      <c r="E37" s="568"/>
      <c r="F37" s="568"/>
      <c r="G37" s="569"/>
      <c r="H37" s="359"/>
    </row>
    <row r="38" spans="2:8" s="115" customFormat="1" x14ac:dyDescent="0.2">
      <c r="B38" s="364"/>
      <c r="C38" s="364"/>
      <c r="D38" s="364"/>
      <c r="E38" s="364"/>
      <c r="F38" s="364"/>
      <c r="G38" s="364"/>
      <c r="H38" s="364"/>
    </row>
    <row r="39" spans="2:8" ht="18" x14ac:dyDescent="0.2">
      <c r="B39" s="111"/>
      <c r="C39" s="119"/>
      <c r="F39" s="121"/>
      <c r="G39" s="121"/>
      <c r="H39" s="120"/>
    </row>
    <row r="40" spans="2:8" x14ac:dyDescent="0.2">
      <c r="H40" s="125"/>
    </row>
    <row r="41" spans="2:8" x14ac:dyDescent="0.2">
      <c r="H41" s="125"/>
    </row>
    <row r="42" spans="2:8" ht="318.75" customHeight="1" x14ac:dyDescent="0.2">
      <c r="B42" s="570"/>
      <c r="C42" s="570"/>
      <c r="D42" s="570"/>
      <c r="H42" s="125"/>
    </row>
    <row r="43" spans="2:8" x14ac:dyDescent="0.2">
      <c r="H43" s="125"/>
    </row>
    <row r="44" spans="2:8" x14ac:dyDescent="0.2">
      <c r="H44" s="125"/>
    </row>
    <row r="45" spans="2:8" x14ac:dyDescent="0.2">
      <c r="H45" s="125"/>
    </row>
    <row r="46" spans="2:8" x14ac:dyDescent="0.2">
      <c r="H46" s="125"/>
    </row>
    <row r="47" spans="2:8" x14ac:dyDescent="0.2">
      <c r="H47" s="125"/>
    </row>
    <row r="48" spans="2:8" x14ac:dyDescent="0.2">
      <c r="H48" s="125"/>
    </row>
    <row r="49" spans="8:8" x14ac:dyDescent="0.2">
      <c r="H49" s="125"/>
    </row>
    <row r="50" spans="8:8" x14ac:dyDescent="0.2">
      <c r="H50" s="125"/>
    </row>
    <row r="51" spans="8:8" x14ac:dyDescent="0.2">
      <c r="H51" s="125"/>
    </row>
    <row r="52" spans="8:8" x14ac:dyDescent="0.2">
      <c r="H52" s="125"/>
    </row>
    <row r="53" spans="8:8" x14ac:dyDescent="0.2">
      <c r="H53" s="125"/>
    </row>
    <row r="54" spans="8:8" x14ac:dyDescent="0.2">
      <c r="H54" s="125"/>
    </row>
    <row r="55" spans="8:8" x14ac:dyDescent="0.2">
      <c r="H55" s="125"/>
    </row>
    <row r="56" spans="8:8" x14ac:dyDescent="0.2">
      <c r="H56" s="125"/>
    </row>
    <row r="57" spans="8:8" x14ac:dyDescent="0.2">
      <c r="H57" s="125"/>
    </row>
    <row r="58" spans="8:8" x14ac:dyDescent="0.2">
      <c r="H58" s="125"/>
    </row>
    <row r="59" spans="8:8" x14ac:dyDescent="0.2">
      <c r="H59" s="125"/>
    </row>
    <row r="60" spans="8:8" x14ac:dyDescent="0.2">
      <c r="H60" s="125"/>
    </row>
    <row r="61" spans="8:8" x14ac:dyDescent="0.2">
      <c r="H61" s="125"/>
    </row>
    <row r="62" spans="8:8" x14ac:dyDescent="0.2">
      <c r="H62" s="125"/>
    </row>
    <row r="63" spans="8:8" x14ac:dyDescent="0.2">
      <c r="H63" s="125"/>
    </row>
    <row r="64" spans="8:8" x14ac:dyDescent="0.2">
      <c r="H64" s="125"/>
    </row>
    <row r="65" spans="8:8" x14ac:dyDescent="0.2">
      <c r="H65" s="125"/>
    </row>
    <row r="66" spans="8:8" x14ac:dyDescent="0.2">
      <c r="H66" s="125"/>
    </row>
    <row r="67" spans="8:8" x14ac:dyDescent="0.2">
      <c r="H67" s="125"/>
    </row>
  </sheetData>
  <mergeCells count="11">
    <mergeCell ref="B42:D42"/>
    <mergeCell ref="B5:H5"/>
    <mergeCell ref="C11:C14"/>
    <mergeCell ref="C16:C20"/>
    <mergeCell ref="D22:F22"/>
    <mergeCell ref="B34:G34"/>
    <mergeCell ref="B3:H3"/>
    <mergeCell ref="B4:H4"/>
    <mergeCell ref="B35:G35"/>
    <mergeCell ref="B36:G36"/>
    <mergeCell ref="B37:G37"/>
  </mergeCells>
  <conditionalFormatting sqref="F9:F11 F13:F15">
    <cfRule type="cellIs" dxfId="72" priority="7" stopIfTrue="1" operator="equal">
      <formula>"Yes"</formula>
    </cfRule>
  </conditionalFormatting>
  <conditionalFormatting sqref="F18:F20">
    <cfRule type="cellIs" dxfId="71" priority="6" stopIfTrue="1" operator="equal">
      <formula>"No"</formula>
    </cfRule>
  </conditionalFormatting>
  <conditionalFormatting sqref="C22">
    <cfRule type="containsText" dxfId="70" priority="4" stopIfTrue="1" operator="containsText" text="NHS Digital Clinical Safety Group Assistance Required">
      <formula>NOT(ISERROR(SEARCH("NHS Digital Clinical Safety Group Assistance Required",C22)))</formula>
    </cfRule>
    <cfRule type="containsText" dxfId="69" priority="5" stopIfTrue="1" operator="containsText" text="MHRA">
      <formula>NOT(ISERROR(SEARCH("MHRA",C22)))</formula>
    </cfRule>
  </conditionalFormatting>
  <conditionalFormatting sqref="F12">
    <cfRule type="cellIs" dxfId="68" priority="3" stopIfTrue="1" operator="equal">
      <formula>"No"</formula>
    </cfRule>
  </conditionalFormatting>
  <conditionalFormatting sqref="F17">
    <cfRule type="cellIs" dxfId="67" priority="2" stopIfTrue="1" operator="equal">
      <formula>"Yes"</formula>
    </cfRule>
  </conditionalFormatting>
  <conditionalFormatting sqref="F16">
    <cfRule type="cellIs" dxfId="66" priority="1" stopIfTrue="1" operator="equal">
      <formula>"Yes"</formula>
    </cfRule>
  </conditionalFormatting>
  <dataValidations count="1">
    <dataValidation type="list" allowBlank="1" showInputMessage="1" showErrorMessage="1" sqref="F9:F20" xr:uid="{00000000-0002-0000-0A00-000000000000}">
      <formula1>"Yes, No"</formula1>
    </dataValidation>
  </dataValidations>
  <hyperlinks>
    <hyperlink ref="D1" location="Introduction!A1" display="Back to introduction" xr:uid="{00000000-0004-0000-0A00-000000000000}"/>
  </hyperlinks>
  <pageMargins left="0.38" right="0.4" top="0.4" bottom="0.37" header="0.2" footer="0.17"/>
  <pageSetup paperSize="9" scale="60" fitToHeight="0" orientation="landscape"/>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35"/>
  <sheetViews>
    <sheetView zoomScale="90" zoomScaleNormal="90" workbookViewId="0">
      <selection activeCell="F16" sqref="F16"/>
    </sheetView>
  </sheetViews>
  <sheetFormatPr defaultColWidth="9.140625" defaultRowHeight="12.75" x14ac:dyDescent="0.2"/>
  <cols>
    <col min="1" max="1" width="3.42578125" style="40" customWidth="1"/>
    <col min="2" max="2" width="11" style="40" customWidth="1"/>
    <col min="3" max="3" width="44.7109375" style="40" customWidth="1"/>
    <col min="4" max="4" width="61.42578125" style="40" customWidth="1"/>
    <col min="5" max="5" width="16.85546875" style="40" customWidth="1"/>
    <col min="6" max="7" width="52.140625" style="40" customWidth="1"/>
    <col min="8" max="8" width="17.7109375" style="40" customWidth="1"/>
    <col min="9" max="16384" width="9.140625" style="40"/>
  </cols>
  <sheetData>
    <row r="1" spans="1:20" s="51" customFormat="1" ht="18" x14ac:dyDescent="0.2">
      <c r="A1" s="52" t="s">
        <v>591</v>
      </c>
      <c r="B1" s="52"/>
      <c r="D1" s="443" t="s">
        <v>1096</v>
      </c>
    </row>
    <row r="2" spans="1:20" s="51" customFormat="1" ht="10.5" customHeight="1" x14ac:dyDescent="0.2">
      <c r="A2" s="52"/>
      <c r="B2" s="52"/>
    </row>
    <row r="3" spans="1:20" s="48" customFormat="1" x14ac:dyDescent="0.2">
      <c r="B3" s="50" t="s">
        <v>273</v>
      </c>
      <c r="C3" s="49"/>
      <c r="D3" s="49"/>
      <c r="E3" s="49"/>
      <c r="F3" s="49"/>
      <c r="G3" s="49"/>
      <c r="H3" s="49"/>
    </row>
    <row r="4" spans="1:20" s="48" customFormat="1" x14ac:dyDescent="0.2">
      <c r="B4" s="50" t="s">
        <v>633</v>
      </c>
      <c r="C4" s="49"/>
      <c r="D4" s="49"/>
      <c r="E4" s="49"/>
      <c r="F4" s="49"/>
      <c r="G4" s="49"/>
      <c r="H4" s="49"/>
    </row>
    <row r="5" spans="1:20" s="48" customFormat="1" x14ac:dyDescent="0.2">
      <c r="B5" s="58" t="s">
        <v>188</v>
      </c>
      <c r="C5" s="49"/>
      <c r="D5" s="49"/>
      <c r="E5" s="49"/>
      <c r="F5" s="49"/>
      <c r="G5" s="49"/>
      <c r="H5" s="49"/>
    </row>
    <row r="6" spans="1:20" s="48" customFormat="1" x14ac:dyDescent="0.2">
      <c r="B6" s="57" t="s">
        <v>461</v>
      </c>
      <c r="C6" s="49"/>
      <c r="D6" s="49"/>
      <c r="E6" s="49"/>
      <c r="F6" s="49"/>
      <c r="G6" s="49"/>
      <c r="H6" s="49"/>
    </row>
    <row r="7" spans="1:20" s="48" customFormat="1" ht="14.25" customHeight="1" thickBot="1" x14ac:dyDescent="0.25">
      <c r="A7" s="50"/>
      <c r="B7" s="50"/>
      <c r="C7" s="49"/>
      <c r="D7" s="49"/>
      <c r="E7" s="49"/>
      <c r="F7" s="49"/>
      <c r="G7" s="49"/>
      <c r="H7" s="49"/>
    </row>
    <row r="8" spans="1:20" s="43" customFormat="1" ht="35.25" customHeight="1" thickBot="1" x14ac:dyDescent="0.25">
      <c r="A8" s="47"/>
      <c r="B8" s="46" t="s">
        <v>7</v>
      </c>
      <c r="C8" s="46" t="s">
        <v>187</v>
      </c>
      <c r="D8" s="45" t="s">
        <v>636</v>
      </c>
      <c r="E8" s="209" t="s">
        <v>626</v>
      </c>
      <c r="F8" s="209" t="s">
        <v>186</v>
      </c>
      <c r="G8" s="44" t="s">
        <v>593</v>
      </c>
      <c r="H8" s="44" t="s">
        <v>10</v>
      </c>
      <c r="I8" s="40"/>
      <c r="J8" s="40"/>
      <c r="K8" s="40"/>
      <c r="L8" s="40"/>
      <c r="M8" s="40"/>
      <c r="N8" s="40"/>
      <c r="O8" s="40"/>
      <c r="P8" s="40"/>
      <c r="Q8" s="40"/>
      <c r="R8" s="40"/>
      <c r="S8" s="40"/>
      <c r="T8" s="40"/>
    </row>
    <row r="9" spans="1:20" s="25" customFormat="1" ht="15" customHeight="1" x14ac:dyDescent="0.2">
      <c r="A9" s="42"/>
      <c r="B9" s="578" t="s">
        <v>492</v>
      </c>
      <c r="C9" s="579"/>
      <c r="D9" s="579"/>
      <c r="E9" s="579"/>
      <c r="F9" s="579"/>
      <c r="G9" s="579"/>
      <c r="H9" s="580"/>
      <c r="I9" s="40"/>
      <c r="J9" s="40"/>
      <c r="K9" s="40"/>
      <c r="L9" s="40"/>
      <c r="M9" s="40"/>
      <c r="N9" s="40"/>
      <c r="O9" s="40"/>
      <c r="P9" s="40"/>
      <c r="Q9" s="40"/>
      <c r="R9" s="40"/>
      <c r="S9" s="40"/>
      <c r="T9" s="40"/>
    </row>
    <row r="10" spans="1:20" ht="26.25" customHeight="1" x14ac:dyDescent="0.2">
      <c r="A10" s="41"/>
      <c r="B10" s="441" t="s">
        <v>185</v>
      </c>
      <c r="C10" s="283" t="s">
        <v>488</v>
      </c>
      <c r="D10" s="284" t="s">
        <v>1081</v>
      </c>
      <c r="E10" s="394" t="s">
        <v>644</v>
      </c>
      <c r="F10" s="416"/>
      <c r="G10" s="416"/>
      <c r="H10" s="8" t="s">
        <v>55</v>
      </c>
    </row>
    <row r="11" spans="1:20" ht="26.25" customHeight="1" x14ac:dyDescent="0.2">
      <c r="A11" s="41"/>
      <c r="B11" s="441" t="s">
        <v>184</v>
      </c>
      <c r="C11" s="283" t="s">
        <v>489</v>
      </c>
      <c r="D11" s="284" t="s">
        <v>1082</v>
      </c>
      <c r="E11" s="394" t="s">
        <v>644</v>
      </c>
      <c r="F11" s="416"/>
      <c r="G11" s="416"/>
      <c r="H11" s="8" t="s">
        <v>55</v>
      </c>
    </row>
    <row r="12" spans="1:20" ht="26.25" customHeight="1" x14ac:dyDescent="0.2">
      <c r="A12" s="41"/>
      <c r="B12" s="441" t="s">
        <v>183</v>
      </c>
      <c r="C12" s="283" t="s">
        <v>181</v>
      </c>
      <c r="D12" s="284" t="s">
        <v>1083</v>
      </c>
      <c r="E12" s="394" t="s">
        <v>644</v>
      </c>
      <c r="F12" s="416"/>
      <c r="G12" s="416"/>
      <c r="H12" s="8" t="s">
        <v>55</v>
      </c>
    </row>
    <row r="13" spans="1:20" ht="26.25" customHeight="1" x14ac:dyDescent="0.2">
      <c r="A13" s="41"/>
      <c r="B13" s="441" t="s">
        <v>182</v>
      </c>
      <c r="C13" s="283" t="s">
        <v>487</v>
      </c>
      <c r="D13" s="284" t="s">
        <v>490</v>
      </c>
      <c r="E13" s="394" t="s">
        <v>644</v>
      </c>
      <c r="F13" s="416"/>
      <c r="G13" s="416"/>
      <c r="H13" s="8" t="s">
        <v>55</v>
      </c>
    </row>
    <row r="14" spans="1:20" ht="26.25" customHeight="1" x14ac:dyDescent="0.2">
      <c r="A14" s="41"/>
      <c r="B14" s="441" t="s">
        <v>180</v>
      </c>
      <c r="C14" s="283" t="s">
        <v>272</v>
      </c>
      <c r="D14" s="284" t="s">
        <v>1084</v>
      </c>
      <c r="E14" s="394" t="s">
        <v>644</v>
      </c>
      <c r="F14" s="416"/>
      <c r="G14" s="416"/>
      <c r="H14" s="8" t="s">
        <v>55</v>
      </c>
    </row>
    <row r="15" spans="1:20" ht="26.25" customHeight="1" x14ac:dyDescent="0.2">
      <c r="A15" s="41"/>
      <c r="B15" s="441" t="s">
        <v>179</v>
      </c>
      <c r="C15" s="283" t="s">
        <v>269</v>
      </c>
      <c r="D15" s="284" t="s">
        <v>494</v>
      </c>
      <c r="E15" s="394" t="s">
        <v>644</v>
      </c>
      <c r="F15" s="416"/>
      <c r="G15" s="416"/>
      <c r="H15" s="8" t="s">
        <v>55</v>
      </c>
    </row>
    <row r="16" spans="1:20" ht="63.75" x14ac:dyDescent="0.2">
      <c r="A16" s="41"/>
      <c r="B16" s="441" t="s">
        <v>178</v>
      </c>
      <c r="C16" s="283" t="s">
        <v>173</v>
      </c>
      <c r="D16" s="284" t="s">
        <v>491</v>
      </c>
      <c r="E16" s="394" t="s">
        <v>644</v>
      </c>
      <c r="F16" s="416"/>
      <c r="G16" s="416"/>
      <c r="H16" s="8" t="s">
        <v>55</v>
      </c>
    </row>
    <row r="17" spans="1:20" ht="119.25" customHeight="1" x14ac:dyDescent="0.2">
      <c r="A17" s="41"/>
      <c r="B17" s="441" t="s">
        <v>177</v>
      </c>
      <c r="C17" s="283" t="s">
        <v>271</v>
      </c>
      <c r="D17" s="284" t="s">
        <v>1085</v>
      </c>
      <c r="E17" s="394" t="s">
        <v>644</v>
      </c>
      <c r="F17" s="416"/>
      <c r="G17" s="416"/>
      <c r="H17" s="8" t="s">
        <v>55</v>
      </c>
    </row>
    <row r="18" spans="1:20" ht="45" customHeight="1" x14ac:dyDescent="0.2">
      <c r="A18" s="41"/>
      <c r="B18" s="441" t="s">
        <v>176</v>
      </c>
      <c r="C18" s="283" t="s">
        <v>270</v>
      </c>
      <c r="D18" s="284" t="s">
        <v>1086</v>
      </c>
      <c r="E18" s="394" t="s">
        <v>644</v>
      </c>
      <c r="F18" s="416"/>
      <c r="G18" s="416"/>
      <c r="H18" s="8" t="s">
        <v>55</v>
      </c>
    </row>
    <row r="19" spans="1:20" ht="35.25" customHeight="1" x14ac:dyDescent="0.2">
      <c r="A19" s="41"/>
      <c r="B19" s="441" t="s">
        <v>175</v>
      </c>
      <c r="C19" s="283" t="s">
        <v>268</v>
      </c>
      <c r="D19" s="284" t="s">
        <v>1087</v>
      </c>
      <c r="E19" s="394" t="s">
        <v>644</v>
      </c>
      <c r="F19" s="416"/>
      <c r="G19" s="416"/>
      <c r="H19" s="8" t="s">
        <v>55</v>
      </c>
    </row>
    <row r="20" spans="1:20" ht="35.25" customHeight="1" x14ac:dyDescent="0.2">
      <c r="A20" s="41"/>
      <c r="B20" s="441" t="s">
        <v>174</v>
      </c>
      <c r="C20" s="283" t="s">
        <v>267</v>
      </c>
      <c r="D20" s="284" t="s">
        <v>1088</v>
      </c>
      <c r="E20" s="394" t="s">
        <v>644</v>
      </c>
      <c r="F20" s="416"/>
      <c r="G20" s="416"/>
      <c r="H20" s="8" t="s">
        <v>55</v>
      </c>
    </row>
    <row r="21" spans="1:20" ht="35.25" customHeight="1" thickBot="1" x14ac:dyDescent="0.25">
      <c r="A21" s="41"/>
      <c r="B21" s="441" t="s">
        <v>172</v>
      </c>
      <c r="C21" s="283" t="s">
        <v>532</v>
      </c>
      <c r="D21" s="284" t="s">
        <v>266</v>
      </c>
      <c r="E21" s="394" t="s">
        <v>644</v>
      </c>
      <c r="F21" s="416"/>
      <c r="G21" s="416"/>
      <c r="H21" s="8" t="s">
        <v>55</v>
      </c>
    </row>
    <row r="22" spans="1:20" s="25" customFormat="1" ht="15" customHeight="1" x14ac:dyDescent="0.2">
      <c r="A22" s="42"/>
      <c r="B22" s="581" t="s">
        <v>517</v>
      </c>
      <c r="C22" s="582"/>
      <c r="D22" s="582"/>
      <c r="E22" s="617"/>
      <c r="F22" s="582"/>
      <c r="G22" s="582"/>
      <c r="H22" s="583"/>
      <c r="I22" s="40"/>
      <c r="J22" s="40"/>
      <c r="K22" s="40"/>
      <c r="L22" s="40"/>
      <c r="M22" s="40"/>
      <c r="N22" s="40"/>
      <c r="O22" s="40"/>
      <c r="P22" s="40"/>
      <c r="Q22" s="40"/>
      <c r="R22" s="40"/>
      <c r="S22" s="40"/>
      <c r="T22" s="40"/>
    </row>
    <row r="23" spans="1:20" ht="38.25" x14ac:dyDescent="0.2">
      <c r="A23" s="41"/>
      <c r="B23" s="442" t="s">
        <v>171</v>
      </c>
      <c r="C23" s="285" t="s">
        <v>493</v>
      </c>
      <c r="D23" s="286" t="s">
        <v>494</v>
      </c>
      <c r="E23" s="293" t="s">
        <v>644</v>
      </c>
      <c r="F23" s="417"/>
      <c r="G23" s="417"/>
      <c r="H23" s="8" t="s">
        <v>55</v>
      </c>
    </row>
    <row r="24" spans="1:20" ht="32.25" customHeight="1" x14ac:dyDescent="0.2">
      <c r="A24" s="41"/>
      <c r="B24" s="442" t="s">
        <v>170</v>
      </c>
      <c r="C24" s="285" t="s">
        <v>268</v>
      </c>
      <c r="D24" s="286" t="s">
        <v>1087</v>
      </c>
      <c r="E24" s="293" t="s">
        <v>644</v>
      </c>
      <c r="F24" s="417"/>
      <c r="G24" s="417"/>
      <c r="H24" s="8" t="s">
        <v>55</v>
      </c>
    </row>
    <row r="25" spans="1:20" ht="32.25" customHeight="1" x14ac:dyDescent="0.2">
      <c r="A25" s="41"/>
      <c r="B25" s="442" t="s">
        <v>169</v>
      </c>
      <c r="C25" s="285" t="s">
        <v>267</v>
      </c>
      <c r="D25" s="286" t="s">
        <v>1088</v>
      </c>
      <c r="E25" s="293" t="s">
        <v>644</v>
      </c>
      <c r="F25" s="417"/>
      <c r="G25" s="417"/>
      <c r="H25" s="8" t="s">
        <v>55</v>
      </c>
    </row>
    <row r="26" spans="1:20" ht="32.25" customHeight="1" x14ac:dyDescent="0.2">
      <c r="A26" s="41"/>
      <c r="B26" s="442" t="s">
        <v>168</v>
      </c>
      <c r="C26" s="285" t="s">
        <v>533</v>
      </c>
      <c r="D26" s="286" t="s">
        <v>266</v>
      </c>
      <c r="E26" s="293" t="s">
        <v>644</v>
      </c>
      <c r="F26" s="417"/>
      <c r="G26" s="417"/>
      <c r="H26" s="8" t="s">
        <v>55</v>
      </c>
    </row>
    <row r="29" spans="1:20" ht="25.5" customHeight="1" x14ac:dyDescent="0.2">
      <c r="B29" s="584" t="s">
        <v>523</v>
      </c>
      <c r="C29" s="585"/>
      <c r="D29" s="585"/>
      <c r="E29" s="585"/>
      <c r="F29" s="585"/>
      <c r="G29" s="585"/>
      <c r="H29" s="586"/>
    </row>
    <row r="30" spans="1:20" x14ac:dyDescent="0.2">
      <c r="B30" s="587"/>
      <c r="C30" s="588"/>
      <c r="D30" s="588"/>
      <c r="E30" s="588"/>
      <c r="F30" s="588"/>
      <c r="G30" s="588"/>
      <c r="H30" s="589"/>
    </row>
    <row r="31" spans="1:20" x14ac:dyDescent="0.2">
      <c r="B31" s="587"/>
      <c r="C31" s="588"/>
      <c r="D31" s="588"/>
      <c r="E31" s="588"/>
      <c r="F31" s="588"/>
      <c r="G31" s="588"/>
      <c r="H31" s="589"/>
    </row>
    <row r="32" spans="1:20" x14ac:dyDescent="0.2">
      <c r="B32" s="587"/>
      <c r="C32" s="588"/>
      <c r="D32" s="588"/>
      <c r="E32" s="588"/>
      <c r="F32" s="588"/>
      <c r="G32" s="588"/>
      <c r="H32" s="589"/>
    </row>
    <row r="33" spans="2:8" x14ac:dyDescent="0.2">
      <c r="B33" s="587"/>
      <c r="C33" s="588"/>
      <c r="D33" s="588"/>
      <c r="E33" s="588"/>
      <c r="F33" s="588"/>
      <c r="G33" s="588"/>
      <c r="H33" s="589"/>
    </row>
    <row r="34" spans="2:8" x14ac:dyDescent="0.2">
      <c r="B34" s="587"/>
      <c r="C34" s="588"/>
      <c r="D34" s="588"/>
      <c r="E34" s="588"/>
      <c r="F34" s="588"/>
      <c r="G34" s="588"/>
      <c r="H34" s="589"/>
    </row>
    <row r="35" spans="2:8" x14ac:dyDescent="0.2">
      <c r="B35" s="590"/>
      <c r="C35" s="591"/>
      <c r="D35" s="591"/>
      <c r="E35" s="591"/>
      <c r="F35" s="591"/>
      <c r="G35" s="591"/>
      <c r="H35" s="592"/>
    </row>
  </sheetData>
  <mergeCells count="3">
    <mergeCell ref="B9:H9"/>
    <mergeCell ref="B22:H22"/>
    <mergeCell ref="B29:H35"/>
  </mergeCells>
  <conditionalFormatting sqref="E23:E26">
    <cfRule type="cellIs" dxfId="65" priority="5" stopIfTrue="1" operator="equal">
      <formula>"semi-compliant"</formula>
    </cfRule>
    <cfRule type="cellIs" dxfId="64" priority="6" stopIfTrue="1" operator="equal">
      <formula>"non-compliant"</formula>
    </cfRule>
  </conditionalFormatting>
  <conditionalFormatting sqref="E10">
    <cfRule type="cellIs" dxfId="63" priority="3" stopIfTrue="1" operator="equal">
      <formula>"semi-compliant"</formula>
    </cfRule>
    <cfRule type="cellIs" dxfId="62" priority="4" stopIfTrue="1" operator="equal">
      <formula>"non-compliant"</formula>
    </cfRule>
  </conditionalFormatting>
  <conditionalFormatting sqref="E11:E21">
    <cfRule type="cellIs" dxfId="61" priority="1" stopIfTrue="1" operator="equal">
      <formula>"semi-compliant"</formula>
    </cfRule>
    <cfRule type="cellIs" dxfId="60" priority="2" stopIfTrue="1" operator="equal">
      <formula>"non-compliant"</formula>
    </cfRule>
  </conditionalFormatting>
  <hyperlinks>
    <hyperlink ref="D1" location="Introduction!A1" display="Back to introduction" xr:uid="{00000000-0004-0000-0B00-000000000000}"/>
  </hyperlink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Lists!$B$120:$B$124</xm:f>
          </x14:formula1>
          <xm:sqref>E23:E26 E10:E21</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R52"/>
  <sheetViews>
    <sheetView zoomScale="80" zoomScaleNormal="80" workbookViewId="0">
      <pane ySplit="7" topLeftCell="A8" activePane="bottomLeft" state="frozen"/>
      <selection activeCell="D51" sqref="D51"/>
      <selection pane="bottomLeft" activeCell="G52" sqref="G52"/>
    </sheetView>
  </sheetViews>
  <sheetFormatPr defaultColWidth="9.140625" defaultRowHeight="12.75" x14ac:dyDescent="0.2"/>
  <cols>
    <col min="1" max="1" width="1.7109375" style="203" customWidth="1"/>
    <col min="2" max="2" width="16.42578125" style="204" customWidth="1"/>
    <col min="3" max="3" width="47.28515625" style="204" customWidth="1"/>
    <col min="4" max="4" width="79.28515625" style="205" bestFit="1" customWidth="1"/>
    <col min="5" max="5" width="40.28515625" style="203" customWidth="1"/>
    <col min="6" max="6" width="16.140625" style="205" customWidth="1"/>
    <col min="7" max="8" width="40.28515625" style="203" customWidth="1"/>
    <col min="9" max="9" width="31.42578125" style="203" customWidth="1"/>
    <col min="10" max="10" width="13.28515625" style="203" customWidth="1"/>
    <col min="11" max="16384" width="9.140625" style="203"/>
  </cols>
  <sheetData>
    <row r="1" spans="2:18" s="200" customFormat="1" ht="26.25" customHeight="1" x14ac:dyDescent="0.2">
      <c r="B1" s="197" t="s">
        <v>936</v>
      </c>
      <c r="C1" s="198"/>
      <c r="D1" s="443" t="s">
        <v>1096</v>
      </c>
      <c r="F1" s="199"/>
    </row>
    <row r="2" spans="2:18" s="200" customFormat="1" x14ac:dyDescent="0.2">
      <c r="B2" s="198"/>
      <c r="C2" s="198"/>
      <c r="D2" s="199"/>
      <c r="F2" s="199"/>
      <c r="J2" s="199"/>
    </row>
    <row r="3" spans="2:18" s="200" customFormat="1" x14ac:dyDescent="0.2">
      <c r="B3" s="198" t="s">
        <v>804</v>
      </c>
      <c r="C3" s="198"/>
      <c r="D3" s="199"/>
      <c r="F3" s="199"/>
    </row>
    <row r="4" spans="2:18" s="201" customFormat="1" x14ac:dyDescent="0.2">
      <c r="B4" s="198" t="s">
        <v>797</v>
      </c>
      <c r="C4" s="202"/>
      <c r="D4" s="202"/>
      <c r="E4" s="202"/>
      <c r="F4" s="202"/>
      <c r="G4" s="202"/>
      <c r="H4" s="202"/>
      <c r="I4" s="202"/>
      <c r="J4" s="202"/>
      <c r="K4" s="202"/>
      <c r="L4" s="202"/>
      <c r="M4" s="202"/>
      <c r="N4" s="202"/>
      <c r="O4" s="202"/>
      <c r="P4" s="202"/>
      <c r="Q4" s="202"/>
      <c r="R4" s="202"/>
    </row>
    <row r="5" spans="2:18" s="200" customFormat="1" x14ac:dyDescent="0.2">
      <c r="B5" s="198" t="s">
        <v>638</v>
      </c>
      <c r="C5" s="198"/>
      <c r="D5" s="199"/>
      <c r="F5" s="199"/>
      <c r="J5" s="199"/>
      <c r="K5" s="199"/>
    </row>
    <row r="6" spans="2:18" s="200" customFormat="1" x14ac:dyDescent="0.2">
      <c r="B6" s="198"/>
      <c r="C6" s="198"/>
      <c r="D6" s="199"/>
      <c r="F6" s="199"/>
      <c r="J6" s="199"/>
      <c r="K6" s="199"/>
    </row>
    <row r="7" spans="2:18" ht="25.5" x14ac:dyDescent="0.2">
      <c r="B7" s="279" t="s">
        <v>28</v>
      </c>
      <c r="C7" s="279" t="s">
        <v>634</v>
      </c>
      <c r="D7" s="279" t="s">
        <v>635</v>
      </c>
      <c r="E7" s="279" t="s">
        <v>3</v>
      </c>
      <c r="F7" s="279" t="s">
        <v>626</v>
      </c>
      <c r="G7" s="279" t="s">
        <v>712</v>
      </c>
      <c r="H7" s="279" t="s">
        <v>53</v>
      </c>
      <c r="I7" s="279" t="s">
        <v>637</v>
      </c>
      <c r="J7" s="279" t="s">
        <v>10</v>
      </c>
    </row>
    <row r="8" spans="2:18" s="13" customFormat="1" ht="22.15" customHeight="1" x14ac:dyDescent="0.25">
      <c r="B8" s="593" t="s">
        <v>822</v>
      </c>
      <c r="C8" s="594"/>
      <c r="D8" s="594"/>
      <c r="E8" s="594"/>
      <c r="F8" s="594"/>
      <c r="G8" s="594"/>
      <c r="H8" s="594"/>
      <c r="I8" s="594"/>
      <c r="J8" s="595"/>
      <c r="K8" s="287"/>
      <c r="L8" s="287"/>
      <c r="M8" s="287"/>
      <c r="N8" s="287"/>
    </row>
    <row r="9" spans="2:18" s="13" customFormat="1" ht="57" customHeight="1" x14ac:dyDescent="0.25">
      <c r="B9" s="438" t="s">
        <v>826</v>
      </c>
      <c r="C9" s="438" t="s">
        <v>941</v>
      </c>
      <c r="D9" s="427" t="s">
        <v>938</v>
      </c>
      <c r="E9" s="427" t="s">
        <v>937</v>
      </c>
      <c r="F9" s="428" t="s">
        <v>644</v>
      </c>
      <c r="G9" s="429"/>
      <c r="H9" s="429"/>
      <c r="I9" s="429"/>
      <c r="J9" s="324" t="s">
        <v>55</v>
      </c>
      <c r="K9" s="287"/>
      <c r="L9" s="287"/>
      <c r="M9" s="287"/>
      <c r="N9" s="287"/>
    </row>
    <row r="10" spans="2:18" s="13" customFormat="1" ht="87" customHeight="1" x14ac:dyDescent="0.25">
      <c r="B10" s="438" t="s">
        <v>883</v>
      </c>
      <c r="C10" s="438" t="s">
        <v>940</v>
      </c>
      <c r="D10" s="427" t="s">
        <v>884</v>
      </c>
      <c r="E10" s="427" t="s">
        <v>939</v>
      </c>
      <c r="F10" s="428" t="s">
        <v>644</v>
      </c>
      <c r="G10" s="429"/>
      <c r="H10" s="429"/>
      <c r="I10" s="429"/>
      <c r="J10" s="324" t="s">
        <v>55</v>
      </c>
      <c r="K10" s="287"/>
      <c r="L10" s="287"/>
      <c r="M10" s="287"/>
      <c r="N10" s="287"/>
    </row>
    <row r="11" spans="2:18" s="13" customFormat="1" ht="57" customHeight="1" x14ac:dyDescent="0.25">
      <c r="B11" s="438" t="s">
        <v>895</v>
      </c>
      <c r="C11" s="438" t="s">
        <v>894</v>
      </c>
      <c r="D11" s="427" t="s">
        <v>896</v>
      </c>
      <c r="E11" s="427" t="s">
        <v>897</v>
      </c>
      <c r="F11" s="428" t="s">
        <v>644</v>
      </c>
      <c r="G11" s="429"/>
      <c r="H11" s="429"/>
      <c r="I11" s="429"/>
      <c r="J11" s="324" t="s">
        <v>55</v>
      </c>
      <c r="K11" s="287"/>
      <c r="L11" s="287"/>
      <c r="M11" s="287"/>
      <c r="N11" s="287"/>
    </row>
    <row r="12" spans="2:18" s="13" customFormat="1" ht="22.15" customHeight="1" x14ac:dyDescent="0.25">
      <c r="B12" s="593" t="s">
        <v>885</v>
      </c>
      <c r="C12" s="594"/>
      <c r="D12" s="594"/>
      <c r="E12" s="594"/>
      <c r="F12" s="594"/>
      <c r="G12" s="594"/>
      <c r="H12" s="594"/>
      <c r="I12" s="594"/>
      <c r="J12" s="595"/>
      <c r="K12" s="287"/>
      <c r="L12" s="287"/>
      <c r="M12" s="287"/>
      <c r="N12" s="287"/>
    </row>
    <row r="13" spans="2:18" s="13" customFormat="1" ht="57" customHeight="1" x14ac:dyDescent="0.25">
      <c r="B13" s="438" t="s">
        <v>886</v>
      </c>
      <c r="C13" s="438" t="s">
        <v>887</v>
      </c>
      <c r="D13" s="427" t="s">
        <v>942</v>
      </c>
      <c r="E13" s="427" t="s">
        <v>943</v>
      </c>
      <c r="F13" s="428" t="s">
        <v>644</v>
      </c>
      <c r="G13" s="429"/>
      <c r="H13" s="429"/>
      <c r="I13" s="429"/>
      <c r="J13" s="324" t="s">
        <v>55</v>
      </c>
      <c r="K13" s="287"/>
      <c r="L13" s="287"/>
      <c r="M13" s="287"/>
      <c r="N13" s="287"/>
    </row>
    <row r="14" spans="2:18" s="13" customFormat="1" ht="57" customHeight="1" x14ac:dyDescent="0.25">
      <c r="B14" s="438" t="s">
        <v>888</v>
      </c>
      <c r="C14" s="438" t="s">
        <v>890</v>
      </c>
      <c r="D14" s="427" t="s">
        <v>944</v>
      </c>
      <c r="E14" s="427" t="s">
        <v>912</v>
      </c>
      <c r="F14" s="428" t="s">
        <v>644</v>
      </c>
      <c r="G14" s="429"/>
      <c r="H14" s="429"/>
      <c r="I14" s="429"/>
      <c r="J14" s="324" t="s">
        <v>55</v>
      </c>
      <c r="K14" s="287"/>
      <c r="L14" s="287"/>
      <c r="M14" s="287"/>
      <c r="N14" s="287"/>
    </row>
    <row r="15" spans="2:18" s="13" customFormat="1" ht="57" customHeight="1" x14ac:dyDescent="0.25">
      <c r="B15" s="438" t="s">
        <v>889</v>
      </c>
      <c r="C15" s="438" t="s">
        <v>891</v>
      </c>
      <c r="D15" s="427" t="s">
        <v>892</v>
      </c>
      <c r="E15" s="427" t="s">
        <v>945</v>
      </c>
      <c r="F15" s="428" t="s">
        <v>644</v>
      </c>
      <c r="G15" s="429"/>
      <c r="H15" s="429"/>
      <c r="I15" s="429"/>
      <c r="J15" s="324" t="s">
        <v>55</v>
      </c>
      <c r="K15" s="287"/>
      <c r="L15" s="287"/>
      <c r="M15" s="287"/>
      <c r="N15" s="287"/>
    </row>
    <row r="16" spans="2:18" s="13" customFormat="1" ht="22.15" customHeight="1" x14ac:dyDescent="0.25">
      <c r="B16" s="596" t="s">
        <v>898</v>
      </c>
      <c r="C16" s="597"/>
      <c r="D16" s="597"/>
      <c r="E16" s="597"/>
      <c r="F16" s="597"/>
      <c r="G16" s="597"/>
      <c r="H16" s="597"/>
      <c r="I16" s="597"/>
      <c r="J16" s="598"/>
      <c r="K16" s="287"/>
      <c r="L16" s="287"/>
      <c r="M16" s="287"/>
      <c r="N16" s="287"/>
    </row>
    <row r="17" spans="2:14" ht="56.25" customHeight="1" x14ac:dyDescent="0.2">
      <c r="B17" s="439" t="s">
        <v>824</v>
      </c>
      <c r="C17" s="440" t="s">
        <v>946</v>
      </c>
      <c r="D17" s="431" t="s">
        <v>802</v>
      </c>
      <c r="E17" s="431" t="s">
        <v>823</v>
      </c>
      <c r="F17" s="428" t="s">
        <v>644</v>
      </c>
      <c r="G17" s="430"/>
      <c r="H17" s="430"/>
      <c r="I17" s="430"/>
      <c r="J17" s="8"/>
      <c r="K17" s="206"/>
      <c r="L17" s="206"/>
      <c r="M17" s="206"/>
      <c r="N17" s="206"/>
    </row>
    <row r="18" spans="2:14" ht="56.25" customHeight="1" x14ac:dyDescent="0.2">
      <c r="B18" s="439" t="s">
        <v>825</v>
      </c>
      <c r="C18" s="440" t="s">
        <v>947</v>
      </c>
      <c r="D18" s="431" t="s">
        <v>803</v>
      </c>
      <c r="E18" s="431" t="s">
        <v>948</v>
      </c>
      <c r="F18" s="428" t="s">
        <v>644</v>
      </c>
      <c r="G18" s="430"/>
      <c r="H18" s="430"/>
      <c r="I18" s="430"/>
      <c r="J18" s="8"/>
      <c r="K18" s="206"/>
      <c r="L18" s="206"/>
      <c r="M18" s="206"/>
      <c r="N18" s="206"/>
    </row>
    <row r="19" spans="2:14" s="13" customFormat="1" ht="22.15" customHeight="1" x14ac:dyDescent="0.25">
      <c r="B19" s="593" t="s">
        <v>899</v>
      </c>
      <c r="C19" s="594"/>
      <c r="D19" s="594"/>
      <c r="E19" s="594"/>
      <c r="F19" s="594"/>
      <c r="G19" s="594"/>
      <c r="H19" s="594"/>
      <c r="I19" s="594"/>
      <c r="J19" s="595"/>
      <c r="K19" s="287"/>
      <c r="L19" s="287"/>
      <c r="M19" s="287"/>
      <c r="N19" s="287"/>
    </row>
    <row r="20" spans="2:14" s="13" customFormat="1" ht="56.25" customHeight="1" x14ac:dyDescent="0.25">
      <c r="B20" s="440" t="s">
        <v>903</v>
      </c>
      <c r="C20" s="440" t="s">
        <v>650</v>
      </c>
      <c r="D20" s="430" t="s">
        <v>651</v>
      </c>
      <c r="E20" s="430" t="s">
        <v>725</v>
      </c>
      <c r="F20" s="430" t="s">
        <v>644</v>
      </c>
      <c r="G20" s="430"/>
      <c r="H20" s="430"/>
      <c r="I20" s="430"/>
      <c r="J20" s="295" t="s">
        <v>55</v>
      </c>
      <c r="K20" s="287"/>
      <c r="L20" s="287"/>
      <c r="M20" s="287"/>
      <c r="N20" s="287"/>
    </row>
    <row r="21" spans="2:14" s="13" customFormat="1" ht="56.25" customHeight="1" x14ac:dyDescent="0.25">
      <c r="B21" s="440" t="s">
        <v>904</v>
      </c>
      <c r="C21" s="440" t="s">
        <v>654</v>
      </c>
      <c r="D21" s="430" t="s">
        <v>655</v>
      </c>
      <c r="E21" s="430" t="s">
        <v>725</v>
      </c>
      <c r="F21" s="430" t="s">
        <v>644</v>
      </c>
      <c r="G21" s="430"/>
      <c r="H21" s="430"/>
      <c r="I21" s="430"/>
      <c r="J21" s="8" t="s">
        <v>55</v>
      </c>
      <c r="K21" s="287"/>
      <c r="L21" s="287"/>
      <c r="M21" s="287"/>
      <c r="N21" s="287"/>
    </row>
    <row r="22" spans="2:14" ht="56.25" customHeight="1" x14ac:dyDescent="0.2">
      <c r="B22" s="440" t="s">
        <v>905</v>
      </c>
      <c r="C22" s="440" t="s">
        <v>656</v>
      </c>
      <c r="D22" s="430" t="s">
        <v>657</v>
      </c>
      <c r="E22" s="430" t="s">
        <v>725</v>
      </c>
      <c r="F22" s="430" t="s">
        <v>644</v>
      </c>
      <c r="G22" s="430"/>
      <c r="H22" s="430"/>
      <c r="I22" s="430"/>
      <c r="J22" s="8" t="s">
        <v>55</v>
      </c>
      <c r="K22" s="206"/>
      <c r="L22" s="206"/>
      <c r="M22" s="206"/>
      <c r="N22" s="206"/>
    </row>
    <row r="23" spans="2:14" ht="106.15" customHeight="1" x14ac:dyDescent="0.2">
      <c r="B23" s="440" t="s">
        <v>906</v>
      </c>
      <c r="C23" s="440" t="s">
        <v>658</v>
      </c>
      <c r="D23" s="430" t="s">
        <v>858</v>
      </c>
      <c r="E23" s="430" t="s">
        <v>859</v>
      </c>
      <c r="F23" s="430" t="s">
        <v>644</v>
      </c>
      <c r="G23" s="430"/>
      <c r="H23" s="430"/>
      <c r="I23" s="430"/>
      <c r="J23" s="425" t="s">
        <v>55</v>
      </c>
      <c r="K23" s="206"/>
      <c r="L23" s="206"/>
      <c r="M23" s="206"/>
      <c r="N23" s="206"/>
    </row>
    <row r="24" spans="2:14" ht="55.5" customHeight="1" x14ac:dyDescent="0.2">
      <c r="B24" s="440" t="s">
        <v>907</v>
      </c>
      <c r="C24" s="440" t="s">
        <v>900</v>
      </c>
      <c r="D24" s="430" t="s">
        <v>893</v>
      </c>
      <c r="E24" s="430" t="s">
        <v>949</v>
      </c>
      <c r="F24" s="430" t="s">
        <v>644</v>
      </c>
      <c r="G24" s="430"/>
      <c r="H24" s="430"/>
      <c r="I24" s="430"/>
      <c r="J24" s="8" t="s">
        <v>55</v>
      </c>
      <c r="K24" s="206"/>
      <c r="L24" s="206"/>
      <c r="M24" s="206"/>
      <c r="N24" s="206"/>
    </row>
    <row r="25" spans="2:14" s="13" customFormat="1" ht="22.15" customHeight="1" x14ac:dyDescent="0.25">
      <c r="B25" s="593" t="s">
        <v>901</v>
      </c>
      <c r="C25" s="594"/>
      <c r="D25" s="594"/>
      <c r="E25" s="594"/>
      <c r="F25" s="594"/>
      <c r="G25" s="594"/>
      <c r="H25" s="594"/>
      <c r="I25" s="594"/>
      <c r="J25" s="595"/>
      <c r="K25" s="287"/>
      <c r="L25" s="287"/>
      <c r="M25" s="287"/>
      <c r="N25" s="287"/>
    </row>
    <row r="26" spans="2:14" ht="57" customHeight="1" x14ac:dyDescent="0.2">
      <c r="B26" s="440" t="s">
        <v>908</v>
      </c>
      <c r="C26" s="440" t="s">
        <v>661</v>
      </c>
      <c r="D26" s="430" t="s">
        <v>662</v>
      </c>
      <c r="E26" s="430" t="s">
        <v>663</v>
      </c>
      <c r="F26" s="430" t="s">
        <v>644</v>
      </c>
      <c r="G26" s="430"/>
      <c r="H26" s="430"/>
      <c r="I26" s="430"/>
      <c r="J26" s="8" t="s">
        <v>55</v>
      </c>
      <c r="K26" s="206"/>
      <c r="L26" s="206"/>
      <c r="M26" s="206"/>
      <c r="N26" s="206"/>
    </row>
    <row r="27" spans="2:14" ht="57" customHeight="1" x14ac:dyDescent="0.2">
      <c r="B27" s="440" t="s">
        <v>909</v>
      </c>
      <c r="C27" s="440" t="s">
        <v>664</v>
      </c>
      <c r="D27" s="430" t="s">
        <v>798</v>
      </c>
      <c r="E27" s="430" t="s">
        <v>950</v>
      </c>
      <c r="F27" s="430" t="s">
        <v>644</v>
      </c>
      <c r="G27" s="430"/>
      <c r="H27" s="430"/>
      <c r="I27" s="430"/>
      <c r="J27" s="8" t="s">
        <v>55</v>
      </c>
      <c r="K27" s="206"/>
      <c r="L27" s="206"/>
      <c r="M27" s="206"/>
      <c r="N27" s="206"/>
    </row>
    <row r="28" spans="2:14" s="13" customFormat="1" ht="22.15" customHeight="1" x14ac:dyDescent="0.25">
      <c r="B28" s="593" t="s">
        <v>902</v>
      </c>
      <c r="C28" s="594"/>
      <c r="D28" s="594"/>
      <c r="E28" s="594"/>
      <c r="F28" s="594"/>
      <c r="G28" s="594"/>
      <c r="H28" s="594"/>
      <c r="I28" s="594"/>
      <c r="J28" s="595"/>
      <c r="K28" s="287"/>
      <c r="L28" s="287"/>
      <c r="M28" s="287"/>
      <c r="N28" s="287"/>
    </row>
    <row r="29" spans="2:14" ht="63.75" x14ac:dyDescent="0.2">
      <c r="B29" s="440" t="s">
        <v>930</v>
      </c>
      <c r="C29" s="440" t="s">
        <v>665</v>
      </c>
      <c r="D29" s="430" t="s">
        <v>856</v>
      </c>
      <c r="E29" s="430" t="s">
        <v>857</v>
      </c>
      <c r="F29" s="430" t="s">
        <v>644</v>
      </c>
      <c r="G29" s="430"/>
      <c r="H29" s="430"/>
      <c r="I29" s="430"/>
      <c r="J29" s="8" t="s">
        <v>55</v>
      </c>
      <c r="K29" s="206"/>
      <c r="L29" s="206"/>
      <c r="M29" s="206"/>
      <c r="N29" s="206"/>
    </row>
    <row r="30" spans="2:14" ht="57" customHeight="1" x14ac:dyDescent="0.2">
      <c r="B30" s="440" t="s">
        <v>913</v>
      </c>
      <c r="C30" s="440" t="s">
        <v>829</v>
      </c>
      <c r="D30" s="430" t="s">
        <v>828</v>
      </c>
      <c r="E30" s="430" t="s">
        <v>830</v>
      </c>
      <c r="F30" s="430" t="s">
        <v>644</v>
      </c>
      <c r="G30" s="430"/>
      <c r="H30" s="430"/>
      <c r="I30" s="430"/>
      <c r="J30" s="324"/>
      <c r="K30" s="206"/>
      <c r="L30" s="206"/>
      <c r="M30" s="206"/>
      <c r="N30" s="206"/>
    </row>
    <row r="31" spans="2:14" ht="57" customHeight="1" x14ac:dyDescent="0.2">
      <c r="B31" s="440" t="s">
        <v>914</v>
      </c>
      <c r="C31" s="440" t="s">
        <v>846</v>
      </c>
      <c r="D31" s="430" t="s">
        <v>833</v>
      </c>
      <c r="E31" s="430" t="s">
        <v>830</v>
      </c>
      <c r="F31" s="430" t="s">
        <v>644</v>
      </c>
      <c r="G31" s="430"/>
      <c r="H31" s="430"/>
      <c r="I31" s="430"/>
      <c r="J31" s="324"/>
      <c r="K31" s="206"/>
      <c r="L31" s="206"/>
      <c r="M31" s="206"/>
      <c r="N31" s="206"/>
    </row>
    <row r="32" spans="2:14" ht="57" customHeight="1" x14ac:dyDescent="0.2">
      <c r="B32" s="440" t="s">
        <v>915</v>
      </c>
      <c r="C32" s="440" t="s">
        <v>832</v>
      </c>
      <c r="D32" s="430" t="s">
        <v>831</v>
      </c>
      <c r="E32" s="430" t="s">
        <v>834</v>
      </c>
      <c r="F32" s="430" t="s">
        <v>644</v>
      </c>
      <c r="G32" s="430"/>
      <c r="H32" s="430"/>
      <c r="I32" s="430"/>
      <c r="J32" s="324"/>
      <c r="K32" s="206"/>
      <c r="L32" s="206"/>
      <c r="M32" s="206"/>
      <c r="N32" s="206"/>
    </row>
    <row r="33" spans="2:14" ht="57" customHeight="1" x14ac:dyDescent="0.2">
      <c r="B33" s="440" t="s">
        <v>916</v>
      </c>
      <c r="C33" s="440" t="s">
        <v>847</v>
      </c>
      <c r="D33" s="430" t="s">
        <v>835</v>
      </c>
      <c r="E33" s="430" t="s">
        <v>830</v>
      </c>
      <c r="F33" s="430" t="s">
        <v>644</v>
      </c>
      <c r="G33" s="430"/>
      <c r="H33" s="430"/>
      <c r="I33" s="430"/>
      <c r="J33" s="324"/>
      <c r="K33" s="206"/>
      <c r="L33" s="206"/>
      <c r="M33" s="206"/>
      <c r="N33" s="206"/>
    </row>
    <row r="34" spans="2:14" ht="57" customHeight="1" x14ac:dyDescent="0.2">
      <c r="B34" s="440" t="s">
        <v>917</v>
      </c>
      <c r="C34" s="440" t="s">
        <v>848</v>
      </c>
      <c r="D34" s="430" t="s">
        <v>836</v>
      </c>
      <c r="E34" s="430" t="s">
        <v>837</v>
      </c>
      <c r="F34" s="430" t="s">
        <v>644</v>
      </c>
      <c r="G34" s="430"/>
      <c r="H34" s="430"/>
      <c r="I34" s="430"/>
      <c r="J34" s="324"/>
      <c r="K34" s="206"/>
      <c r="L34" s="206"/>
      <c r="M34" s="206"/>
      <c r="N34" s="206"/>
    </row>
    <row r="35" spans="2:14" ht="57" customHeight="1" x14ac:dyDescent="0.2">
      <c r="B35" s="440" t="s">
        <v>918</v>
      </c>
      <c r="C35" s="440" t="s">
        <v>849</v>
      </c>
      <c r="D35" s="430" t="s">
        <v>838</v>
      </c>
      <c r="E35" s="430" t="s">
        <v>834</v>
      </c>
      <c r="F35" s="430" t="s">
        <v>644</v>
      </c>
      <c r="G35" s="430"/>
      <c r="H35" s="430"/>
      <c r="I35" s="430"/>
      <c r="J35" s="324"/>
      <c r="K35" s="206"/>
      <c r="L35" s="206"/>
      <c r="M35" s="206"/>
      <c r="N35" s="206"/>
    </row>
    <row r="36" spans="2:14" ht="57" customHeight="1" x14ac:dyDescent="0.2">
      <c r="B36" s="440" t="s">
        <v>919</v>
      </c>
      <c r="C36" s="440" t="s">
        <v>850</v>
      </c>
      <c r="D36" s="430" t="s">
        <v>839</v>
      </c>
      <c r="E36" s="430" t="s">
        <v>830</v>
      </c>
      <c r="F36" s="430" t="s">
        <v>644</v>
      </c>
      <c r="G36" s="430"/>
      <c r="H36" s="430"/>
      <c r="I36" s="430"/>
      <c r="J36" s="324"/>
      <c r="K36" s="206"/>
      <c r="L36" s="206"/>
      <c r="M36" s="206"/>
      <c r="N36" s="206"/>
    </row>
    <row r="37" spans="2:14" ht="57" customHeight="1" x14ac:dyDescent="0.2">
      <c r="B37" s="440" t="s">
        <v>920</v>
      </c>
      <c r="C37" s="440" t="s">
        <v>851</v>
      </c>
      <c r="D37" s="430" t="s">
        <v>910</v>
      </c>
      <c r="E37" s="430" t="s">
        <v>840</v>
      </c>
      <c r="F37" s="430" t="s">
        <v>644</v>
      </c>
      <c r="G37" s="430"/>
      <c r="H37" s="430"/>
      <c r="I37" s="430"/>
      <c r="J37" s="324"/>
      <c r="K37" s="206"/>
      <c r="L37" s="206"/>
      <c r="M37" s="206"/>
      <c r="N37" s="206"/>
    </row>
    <row r="38" spans="2:14" ht="57" customHeight="1" x14ac:dyDescent="0.2">
      <c r="B38" s="440" t="s">
        <v>921</v>
      </c>
      <c r="C38" s="440" t="s">
        <v>852</v>
      </c>
      <c r="D38" s="430" t="s">
        <v>841</v>
      </c>
      <c r="E38" s="430" t="s">
        <v>830</v>
      </c>
      <c r="F38" s="430" t="s">
        <v>644</v>
      </c>
      <c r="G38" s="430"/>
      <c r="H38" s="430"/>
      <c r="I38" s="430"/>
      <c r="J38" s="324"/>
      <c r="K38" s="206"/>
      <c r="L38" s="206"/>
      <c r="M38" s="206"/>
      <c r="N38" s="206"/>
    </row>
    <row r="39" spans="2:14" ht="57" customHeight="1" x14ac:dyDescent="0.2">
      <c r="B39" s="440" t="s">
        <v>922</v>
      </c>
      <c r="C39" s="440" t="s">
        <v>853</v>
      </c>
      <c r="D39" s="430" t="s">
        <v>842</v>
      </c>
      <c r="E39" s="430" t="s">
        <v>843</v>
      </c>
      <c r="F39" s="430" t="s">
        <v>644</v>
      </c>
      <c r="G39" s="430"/>
      <c r="H39" s="430"/>
      <c r="I39" s="430"/>
      <c r="J39" s="324"/>
      <c r="K39" s="206"/>
      <c r="L39" s="206"/>
      <c r="M39" s="206"/>
      <c r="N39" s="206"/>
    </row>
    <row r="40" spans="2:14" ht="57" customHeight="1" x14ac:dyDescent="0.2">
      <c r="B40" s="440" t="s">
        <v>923</v>
      </c>
      <c r="C40" s="440" t="s">
        <v>854</v>
      </c>
      <c r="D40" s="430" t="s">
        <v>844</v>
      </c>
      <c r="E40" s="430" t="s">
        <v>843</v>
      </c>
      <c r="F40" s="430" t="s">
        <v>644</v>
      </c>
      <c r="G40" s="430"/>
      <c r="H40" s="430"/>
      <c r="I40" s="430"/>
      <c r="J40" s="324"/>
      <c r="K40" s="206"/>
      <c r="L40" s="206"/>
      <c r="M40" s="206"/>
      <c r="N40" s="206"/>
    </row>
    <row r="41" spans="2:14" ht="57" customHeight="1" x14ac:dyDescent="0.2">
      <c r="B41" s="440" t="s">
        <v>924</v>
      </c>
      <c r="C41" s="440" t="s">
        <v>855</v>
      </c>
      <c r="D41" s="430" t="s">
        <v>845</v>
      </c>
      <c r="E41" s="430" t="s">
        <v>843</v>
      </c>
      <c r="F41" s="430" t="s">
        <v>644</v>
      </c>
      <c r="G41" s="430"/>
      <c r="H41" s="430"/>
      <c r="I41" s="430"/>
      <c r="J41" s="324"/>
      <c r="K41" s="206"/>
      <c r="L41" s="206"/>
      <c r="M41" s="206"/>
      <c r="N41" s="206"/>
    </row>
    <row r="42" spans="2:14" s="13" customFormat="1" ht="22.15" customHeight="1" x14ac:dyDescent="0.25">
      <c r="B42" s="593" t="s">
        <v>1101</v>
      </c>
      <c r="C42" s="594"/>
      <c r="D42" s="594"/>
      <c r="E42" s="594"/>
      <c r="F42" s="594"/>
      <c r="G42" s="594"/>
      <c r="H42" s="594"/>
      <c r="I42" s="594"/>
      <c r="J42" s="595"/>
      <c r="K42" s="287"/>
      <c r="L42" s="287"/>
      <c r="M42" s="287"/>
      <c r="N42" s="287"/>
    </row>
    <row r="43" spans="2:14" s="206" customFormat="1" ht="75.75" customHeight="1" x14ac:dyDescent="0.2">
      <c r="B43" s="440" t="s">
        <v>1110</v>
      </c>
      <c r="C43" s="440" t="s">
        <v>1102</v>
      </c>
      <c r="D43" s="444" t="s">
        <v>1104</v>
      </c>
      <c r="E43" s="430" t="s">
        <v>1103</v>
      </c>
      <c r="F43" s="430" t="s">
        <v>644</v>
      </c>
      <c r="G43" s="430"/>
      <c r="H43" s="430"/>
      <c r="I43" s="430"/>
      <c r="J43" s="324"/>
    </row>
    <row r="44" spans="2:14" x14ac:dyDescent="0.2">
      <c r="E44" s="206"/>
      <c r="G44" s="206"/>
      <c r="H44" s="206"/>
      <c r="I44" s="206"/>
      <c r="J44" s="206"/>
      <c r="K44" s="206"/>
      <c r="L44" s="206"/>
      <c r="M44" s="206"/>
      <c r="N44" s="206"/>
    </row>
    <row r="45" spans="2:14" x14ac:dyDescent="0.2">
      <c r="E45" s="206"/>
      <c r="G45" s="206"/>
      <c r="H45" s="206"/>
      <c r="I45" s="206"/>
      <c r="J45" s="206"/>
      <c r="K45" s="206"/>
      <c r="L45" s="206"/>
      <c r="M45" s="206"/>
      <c r="N45" s="206"/>
    </row>
    <row r="46" spans="2:14" x14ac:dyDescent="0.2">
      <c r="E46" s="206"/>
      <c r="G46" s="206"/>
      <c r="H46" s="206"/>
      <c r="I46" s="206"/>
      <c r="J46" s="206"/>
      <c r="K46" s="206"/>
      <c r="L46" s="206"/>
      <c r="M46" s="206"/>
      <c r="N46" s="206"/>
    </row>
    <row r="47" spans="2:14" x14ac:dyDescent="0.2">
      <c r="D47" s="206"/>
      <c r="E47" s="206"/>
      <c r="G47" s="206"/>
      <c r="H47" s="206"/>
      <c r="I47" s="206"/>
      <c r="J47" s="206"/>
      <c r="K47" s="206"/>
      <c r="L47" s="206"/>
      <c r="M47" s="206"/>
      <c r="N47" s="206"/>
    </row>
    <row r="48" spans="2:14" x14ac:dyDescent="0.2">
      <c r="D48" s="206"/>
      <c r="E48" s="206"/>
      <c r="G48" s="206"/>
      <c r="H48" s="206"/>
      <c r="I48" s="206"/>
      <c r="J48" s="206"/>
      <c r="K48" s="206"/>
      <c r="L48" s="206"/>
      <c r="M48" s="206"/>
      <c r="N48" s="206"/>
    </row>
    <row r="49" spans="4:14" x14ac:dyDescent="0.2">
      <c r="D49" s="206"/>
      <c r="E49" s="206"/>
      <c r="G49" s="206"/>
      <c r="H49" s="206"/>
      <c r="I49" s="206"/>
      <c r="J49" s="206"/>
      <c r="K49" s="206"/>
      <c r="L49" s="206"/>
      <c r="M49" s="206"/>
      <c r="N49" s="206"/>
    </row>
    <row r="50" spans="4:14" x14ac:dyDescent="0.2">
      <c r="D50" s="206"/>
    </row>
    <row r="51" spans="4:14" x14ac:dyDescent="0.2">
      <c r="D51" s="206"/>
    </row>
    <row r="52" spans="4:14" x14ac:dyDescent="0.2">
      <c r="D52" s="206"/>
    </row>
  </sheetData>
  <mergeCells count="7">
    <mergeCell ref="B42:J42"/>
    <mergeCell ref="B25:J25"/>
    <mergeCell ref="B28:J28"/>
    <mergeCell ref="B16:J16"/>
    <mergeCell ref="B8:J8"/>
    <mergeCell ref="B19:J19"/>
    <mergeCell ref="B12:J12"/>
  </mergeCells>
  <conditionalFormatting sqref="F9">
    <cfRule type="cellIs" dxfId="59" priority="24" stopIfTrue="1" operator="equal">
      <formula>"semi-compliant"</formula>
    </cfRule>
    <cfRule type="cellIs" dxfId="58" priority="25" stopIfTrue="1" operator="equal">
      <formula>"non-compliant"</formula>
    </cfRule>
  </conditionalFormatting>
  <conditionalFormatting sqref="F10:F11">
    <cfRule type="cellIs" dxfId="57" priority="22" stopIfTrue="1" operator="equal">
      <formula>"semi-compliant"</formula>
    </cfRule>
    <cfRule type="cellIs" dxfId="56" priority="23" stopIfTrue="1" operator="equal">
      <formula>"non-compliant"</formula>
    </cfRule>
  </conditionalFormatting>
  <conditionalFormatting sqref="F13:F15">
    <cfRule type="cellIs" dxfId="55" priority="20" stopIfTrue="1" operator="equal">
      <formula>"semi-compliant"</formula>
    </cfRule>
    <cfRule type="cellIs" dxfId="54" priority="21" stopIfTrue="1" operator="equal">
      <formula>"non-compliant"</formula>
    </cfRule>
  </conditionalFormatting>
  <conditionalFormatting sqref="F17:F18">
    <cfRule type="cellIs" dxfId="53" priority="18" stopIfTrue="1" operator="equal">
      <formula>"semi-compliant"</formula>
    </cfRule>
    <cfRule type="cellIs" dxfId="52" priority="19" stopIfTrue="1" operator="equal">
      <formula>"non-compliant"</formula>
    </cfRule>
  </conditionalFormatting>
  <dataValidations count="1">
    <dataValidation type="list" allowBlank="1" showInputMessage="1" showErrorMessage="1" sqref="JB43 SX43 ACT43 AMP43 AWL43 BGH43 BQD43 BZZ43 CJV43 CTR43 DDN43 DNJ43 DXF43 EHB43 EQX43 FAT43 FKP43 FUL43 GEH43 GOD43 GXZ43 HHV43 HRR43 IBN43 ILJ43 IVF43 JFB43 JOX43 JYT43 KIP43 KSL43 LCH43 LMD43 LVZ43 MFV43 MPR43 MZN43 NJJ43 NTF43 ODB43 OMX43 OWT43 PGP43 PQL43 QAH43 QKD43 QTZ43 RDV43 RNR43 RXN43 SHJ43 SRF43 TBB43 TKX43 TUT43 UEP43 UOL43 UYH43 VID43 VRZ43 WBV43 WLR43 WVN43" xr:uid="{4B5A753E-7CEC-4785-9D37-1513E60A1DB4}">
      <formula1>"Full Audit, Other, None"</formula1>
    </dataValidation>
  </dataValidations>
  <hyperlinks>
    <hyperlink ref="D1" location="Introduction!A1" display="Back to introduction" xr:uid="{00000000-0004-0000-0C00-000000000000}"/>
  </hyperlink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84993" r:id="rId4">
          <objectPr defaultSize="0" r:id="rId5">
            <anchor moveWithCells="1">
              <from>
                <xdr:col>4</xdr:col>
                <xdr:colOff>847725</xdr:colOff>
                <xdr:row>42</xdr:row>
                <xdr:rowOff>238125</xdr:rowOff>
              </from>
              <to>
                <xdr:col>4</xdr:col>
                <xdr:colOff>1762125</xdr:colOff>
                <xdr:row>42</xdr:row>
                <xdr:rowOff>923925</xdr:rowOff>
              </to>
            </anchor>
          </objectPr>
        </oleObject>
      </mc:Choice>
      <mc:Fallback>
        <oleObject progId="Worksheet" dvAspect="DVASPECT_ICON" shapeId="84993" r:id="rId4"/>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Lists!$B$120:$B$124</xm:f>
          </x14:formula1>
          <xm:sqref>F13:F15 F9:F11 F17:F18 F20:F24 F26:F27 F29:F41 F43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R33"/>
  <sheetViews>
    <sheetView zoomScale="80" zoomScaleNormal="80" workbookViewId="0">
      <pane ySplit="7" topLeftCell="A8" activePane="bottomLeft" state="frozen"/>
      <selection activeCell="D51" sqref="D51"/>
      <selection pane="bottomLeft" activeCell="E1" sqref="E1"/>
    </sheetView>
  </sheetViews>
  <sheetFormatPr defaultColWidth="9.140625" defaultRowHeight="12.75" x14ac:dyDescent="0.2"/>
  <cols>
    <col min="1" max="1" width="1.7109375" style="203" customWidth="1"/>
    <col min="2" max="2" width="16.42578125" style="204" customWidth="1"/>
    <col min="3" max="3" width="43.28515625" style="204" customWidth="1"/>
    <col min="4" max="4" width="79.28515625" style="205" bestFit="1" customWidth="1"/>
    <col min="5" max="5" width="40.28515625" style="203" customWidth="1"/>
    <col min="6" max="6" width="13.5703125" style="205" customWidth="1"/>
    <col min="7" max="8" width="40.28515625" style="203" customWidth="1"/>
    <col min="9" max="9" width="31.42578125" style="203" customWidth="1"/>
    <col min="10" max="10" width="13.28515625" style="203" customWidth="1"/>
    <col min="11" max="16384" width="9.140625" style="203"/>
  </cols>
  <sheetData>
    <row r="1" spans="2:18" s="200" customFormat="1" ht="18" x14ac:dyDescent="0.2">
      <c r="B1" s="197" t="s">
        <v>680</v>
      </c>
      <c r="C1" s="198"/>
      <c r="D1" s="199"/>
      <c r="E1" s="443" t="s">
        <v>1096</v>
      </c>
      <c r="F1" s="199"/>
    </row>
    <row r="2" spans="2:18" s="200" customFormat="1" x14ac:dyDescent="0.2">
      <c r="B2" s="198"/>
      <c r="C2" s="198"/>
      <c r="D2" s="199"/>
      <c r="F2" s="199"/>
      <c r="J2" s="199"/>
    </row>
    <row r="3" spans="2:18" s="200" customFormat="1" x14ac:dyDescent="0.2">
      <c r="B3" s="198" t="s">
        <v>796</v>
      </c>
      <c r="C3" s="198"/>
      <c r="D3" s="199"/>
      <c r="F3" s="199"/>
    </row>
    <row r="4" spans="2:18" s="201" customFormat="1" x14ac:dyDescent="0.2">
      <c r="B4" s="198" t="s">
        <v>797</v>
      </c>
      <c r="C4" s="202"/>
      <c r="D4" s="202"/>
      <c r="E4" s="202"/>
      <c r="F4" s="202"/>
      <c r="G4" s="202"/>
      <c r="H4" s="202"/>
      <c r="I4" s="202"/>
      <c r="J4" s="202"/>
      <c r="K4" s="202"/>
      <c r="L4" s="202"/>
      <c r="M4" s="202"/>
      <c r="N4" s="202"/>
      <c r="O4" s="202"/>
      <c r="P4" s="202"/>
      <c r="Q4" s="202"/>
      <c r="R4" s="202"/>
    </row>
    <row r="5" spans="2:18" s="200" customFormat="1" x14ac:dyDescent="0.2">
      <c r="B5" s="198" t="s">
        <v>638</v>
      </c>
      <c r="C5" s="198"/>
      <c r="D5" s="199"/>
      <c r="F5" s="199"/>
      <c r="J5" s="199"/>
      <c r="K5" s="199"/>
    </row>
    <row r="6" spans="2:18" s="200" customFormat="1" x14ac:dyDescent="0.2">
      <c r="B6" s="198"/>
      <c r="C6" s="198"/>
      <c r="D6" s="199"/>
      <c r="F6" s="199"/>
      <c r="J6" s="199"/>
      <c r="K6" s="199"/>
    </row>
    <row r="7" spans="2:18" ht="25.5" x14ac:dyDescent="0.2">
      <c r="B7" s="279" t="s">
        <v>28</v>
      </c>
      <c r="C7" s="279" t="s">
        <v>634</v>
      </c>
      <c r="D7" s="279" t="s">
        <v>635</v>
      </c>
      <c r="E7" s="279" t="s">
        <v>3</v>
      </c>
      <c r="F7" s="279" t="s">
        <v>626</v>
      </c>
      <c r="G7" s="279" t="s">
        <v>712</v>
      </c>
      <c r="H7" s="279" t="s">
        <v>53</v>
      </c>
      <c r="I7" s="279" t="s">
        <v>637</v>
      </c>
      <c r="J7" s="279" t="s">
        <v>10</v>
      </c>
    </row>
    <row r="8" spans="2:18" ht="29.25" customHeight="1" x14ac:dyDescent="0.2">
      <c r="B8" s="607" t="s">
        <v>652</v>
      </c>
      <c r="C8" s="608"/>
      <c r="D8" s="608"/>
      <c r="E8" s="608"/>
      <c r="F8" s="608"/>
      <c r="G8" s="608"/>
      <c r="H8" s="608"/>
      <c r="I8" s="608"/>
      <c r="J8" s="609"/>
    </row>
    <row r="9" spans="2:18" s="13" customFormat="1" ht="115.15" customHeight="1" x14ac:dyDescent="0.25">
      <c r="B9" s="610" t="s">
        <v>713</v>
      </c>
      <c r="C9" s="611"/>
      <c r="D9" s="611"/>
      <c r="E9" s="611"/>
      <c r="F9" s="611"/>
      <c r="G9" s="611"/>
      <c r="H9" s="611"/>
      <c r="I9" s="611"/>
      <c r="J9" s="612"/>
      <c r="K9" s="287"/>
      <c r="L9" s="287"/>
      <c r="M9" s="287"/>
      <c r="N9" s="287"/>
    </row>
    <row r="10" spans="2:18" ht="172.15" customHeight="1" x14ac:dyDescent="0.2">
      <c r="B10" s="438" t="s">
        <v>649</v>
      </c>
      <c r="C10" s="438" t="s">
        <v>659</v>
      </c>
      <c r="D10" s="427" t="s">
        <v>660</v>
      </c>
      <c r="E10" s="427" t="s">
        <v>827</v>
      </c>
      <c r="F10" s="427" t="s">
        <v>644</v>
      </c>
      <c r="G10" s="427"/>
      <c r="H10" s="427"/>
      <c r="I10" s="427"/>
      <c r="J10" s="425" t="s">
        <v>55</v>
      </c>
      <c r="K10" s="206"/>
      <c r="L10" s="206"/>
      <c r="M10" s="206"/>
      <c r="N10" s="206"/>
    </row>
    <row r="11" spans="2:18" ht="147.75" customHeight="1" x14ac:dyDescent="0.2">
      <c r="B11" s="438" t="s">
        <v>653</v>
      </c>
      <c r="C11" s="438" t="s">
        <v>666</v>
      </c>
      <c r="D11" s="427" t="s">
        <v>667</v>
      </c>
      <c r="E11" s="427" t="s">
        <v>806</v>
      </c>
      <c r="F11" s="427" t="s">
        <v>644</v>
      </c>
      <c r="G11" s="427"/>
      <c r="H11" s="427"/>
      <c r="I11" s="427"/>
      <c r="J11" s="8" t="s">
        <v>55</v>
      </c>
      <c r="K11" s="206"/>
      <c r="L11" s="206"/>
      <c r="M11" s="206"/>
      <c r="N11" s="206"/>
    </row>
    <row r="12" spans="2:18" ht="30" customHeight="1" x14ac:dyDescent="0.2">
      <c r="B12" s="607" t="s">
        <v>668</v>
      </c>
      <c r="C12" s="608"/>
      <c r="D12" s="608"/>
      <c r="E12" s="608"/>
      <c r="F12" s="608"/>
      <c r="G12" s="608"/>
      <c r="H12" s="608"/>
      <c r="I12" s="608"/>
      <c r="J12" s="609"/>
      <c r="K12" s="206"/>
      <c r="L12" s="206"/>
      <c r="M12" s="206"/>
      <c r="N12" s="206"/>
    </row>
    <row r="13" spans="2:18" ht="13.15" customHeight="1" x14ac:dyDescent="0.2">
      <c r="B13" s="599" t="s">
        <v>714</v>
      </c>
      <c r="C13" s="600"/>
      <c r="D13" s="600"/>
      <c r="E13" s="600"/>
      <c r="F13" s="601"/>
      <c r="G13" s="601"/>
      <c r="H13" s="601"/>
      <c r="I13" s="601"/>
      <c r="J13" s="602"/>
      <c r="K13" s="206"/>
      <c r="L13" s="206"/>
      <c r="M13" s="206"/>
      <c r="N13" s="206"/>
    </row>
    <row r="14" spans="2:18" ht="25.15" customHeight="1" x14ac:dyDescent="0.2">
      <c r="B14" s="603"/>
      <c r="C14" s="604"/>
      <c r="D14" s="604"/>
      <c r="E14" s="604"/>
      <c r="F14" s="605"/>
      <c r="G14" s="605"/>
      <c r="H14" s="605"/>
      <c r="I14" s="605"/>
      <c r="J14" s="606"/>
      <c r="K14" s="206"/>
      <c r="L14" s="206"/>
      <c r="M14" s="206"/>
      <c r="N14" s="206"/>
    </row>
    <row r="15" spans="2:18" ht="196.5" customHeight="1" x14ac:dyDescent="0.2">
      <c r="B15" s="438" t="s">
        <v>669</v>
      </c>
      <c r="C15" s="438" t="s">
        <v>1089</v>
      </c>
      <c r="D15" s="427" t="s">
        <v>670</v>
      </c>
      <c r="E15" s="427" t="s">
        <v>810</v>
      </c>
      <c r="F15" s="427" t="s">
        <v>644</v>
      </c>
      <c r="G15" s="427"/>
      <c r="H15" s="427"/>
      <c r="I15" s="427"/>
      <c r="J15" s="8" t="s">
        <v>55</v>
      </c>
      <c r="K15" s="206"/>
      <c r="L15" s="206"/>
      <c r="M15" s="206"/>
      <c r="N15" s="206"/>
    </row>
    <row r="16" spans="2:18" ht="222" customHeight="1" x14ac:dyDescent="0.2">
      <c r="B16" s="438" t="s">
        <v>671</v>
      </c>
      <c r="C16" s="438" t="s">
        <v>1090</v>
      </c>
      <c r="D16" s="427" t="s">
        <v>799</v>
      </c>
      <c r="E16" s="427" t="s">
        <v>811</v>
      </c>
      <c r="F16" s="427" t="s">
        <v>644</v>
      </c>
      <c r="G16" s="427"/>
      <c r="H16" s="427"/>
      <c r="I16" s="427"/>
      <c r="J16" s="8" t="s">
        <v>55</v>
      </c>
      <c r="K16" s="206"/>
      <c r="L16" s="206"/>
      <c r="M16" s="206"/>
      <c r="N16" s="206"/>
    </row>
    <row r="17" spans="2:14" ht="409.5" x14ac:dyDescent="0.2">
      <c r="B17" s="438" t="s">
        <v>727</v>
      </c>
      <c r="C17" s="438" t="s">
        <v>666</v>
      </c>
      <c r="D17" s="427" t="s">
        <v>667</v>
      </c>
      <c r="E17" s="427" t="s">
        <v>812</v>
      </c>
      <c r="F17" s="427" t="s">
        <v>644</v>
      </c>
      <c r="G17" s="427"/>
      <c r="H17" s="427"/>
      <c r="I17" s="427"/>
      <c r="J17" s="8" t="s">
        <v>55</v>
      </c>
      <c r="K17" s="206"/>
      <c r="L17" s="206"/>
      <c r="M17" s="206"/>
      <c r="N17" s="206"/>
    </row>
    <row r="18" spans="2:14" ht="30" customHeight="1" x14ac:dyDescent="0.2">
      <c r="B18" s="607" t="s">
        <v>672</v>
      </c>
      <c r="C18" s="608"/>
      <c r="D18" s="608"/>
      <c r="E18" s="608"/>
      <c r="F18" s="608"/>
      <c r="G18" s="608"/>
      <c r="H18" s="608"/>
      <c r="I18" s="608"/>
      <c r="J18" s="609"/>
      <c r="K18" s="206"/>
      <c r="L18" s="206"/>
      <c r="M18" s="206"/>
      <c r="N18" s="206"/>
    </row>
    <row r="19" spans="2:14" x14ac:dyDescent="0.2">
      <c r="B19" s="599" t="s">
        <v>715</v>
      </c>
      <c r="C19" s="600"/>
      <c r="D19" s="600"/>
      <c r="E19" s="600"/>
      <c r="F19" s="601"/>
      <c r="G19" s="601"/>
      <c r="H19" s="601"/>
      <c r="I19" s="601"/>
      <c r="J19" s="602"/>
      <c r="K19" s="206"/>
      <c r="L19" s="206"/>
      <c r="M19" s="206"/>
      <c r="N19" s="206"/>
    </row>
    <row r="20" spans="2:14" ht="30.6" customHeight="1" x14ac:dyDescent="0.2">
      <c r="B20" s="603"/>
      <c r="C20" s="604"/>
      <c r="D20" s="604"/>
      <c r="E20" s="604"/>
      <c r="F20" s="605"/>
      <c r="G20" s="605"/>
      <c r="H20" s="605"/>
      <c r="I20" s="605"/>
      <c r="J20" s="606"/>
      <c r="K20" s="206"/>
      <c r="L20" s="206"/>
      <c r="M20" s="206"/>
      <c r="N20" s="206"/>
    </row>
    <row r="21" spans="2:14" ht="131.25" customHeight="1" x14ac:dyDescent="0.2">
      <c r="B21" s="438" t="s">
        <v>673</v>
      </c>
      <c r="C21" s="438" t="s">
        <v>674</v>
      </c>
      <c r="D21" s="427" t="s">
        <v>675</v>
      </c>
      <c r="E21" s="427" t="s">
        <v>814</v>
      </c>
      <c r="F21" s="427" t="s">
        <v>644</v>
      </c>
      <c r="G21" s="427"/>
      <c r="H21" s="427"/>
      <c r="I21" s="427"/>
      <c r="J21" s="8" t="s">
        <v>55</v>
      </c>
      <c r="K21" s="206"/>
      <c r="L21" s="206"/>
      <c r="M21" s="206"/>
      <c r="N21" s="206"/>
    </row>
    <row r="22" spans="2:14" ht="131.25" customHeight="1" x14ac:dyDescent="0.2">
      <c r="B22" s="438" t="s">
        <v>676</v>
      </c>
      <c r="C22" s="438" t="s">
        <v>677</v>
      </c>
      <c r="D22" s="427" t="s">
        <v>678</v>
      </c>
      <c r="E22" s="427" t="s">
        <v>813</v>
      </c>
      <c r="F22" s="427" t="s">
        <v>644</v>
      </c>
      <c r="G22" s="427"/>
      <c r="H22" s="427"/>
      <c r="I22" s="427"/>
      <c r="J22" s="8" t="s">
        <v>55</v>
      </c>
      <c r="K22" s="206"/>
      <c r="L22" s="206"/>
      <c r="M22" s="206"/>
      <c r="N22" s="206"/>
    </row>
    <row r="23" spans="2:14" ht="131.25" customHeight="1" x14ac:dyDescent="0.2">
      <c r="B23" s="438" t="s">
        <v>679</v>
      </c>
      <c r="C23" s="438" t="s">
        <v>666</v>
      </c>
      <c r="D23" s="427" t="s">
        <v>667</v>
      </c>
      <c r="E23" s="427" t="s">
        <v>931</v>
      </c>
      <c r="F23" s="427" t="s">
        <v>644</v>
      </c>
      <c r="G23" s="427"/>
      <c r="H23" s="427"/>
      <c r="I23" s="427"/>
      <c r="J23" s="8" t="s">
        <v>55</v>
      </c>
      <c r="K23" s="206"/>
      <c r="L23" s="206"/>
      <c r="M23" s="206"/>
      <c r="N23" s="206"/>
    </row>
    <row r="24" spans="2:14" x14ac:dyDescent="0.2">
      <c r="E24" s="206"/>
      <c r="G24" s="206"/>
      <c r="H24" s="206"/>
      <c r="I24" s="206"/>
      <c r="J24" s="206"/>
      <c r="K24" s="206"/>
      <c r="L24" s="206"/>
      <c r="M24" s="206"/>
      <c r="N24" s="206"/>
    </row>
    <row r="25" spans="2:14" x14ac:dyDescent="0.2">
      <c r="E25" s="206"/>
      <c r="G25" s="206"/>
      <c r="H25" s="206"/>
      <c r="I25" s="206"/>
      <c r="J25" s="206"/>
      <c r="K25" s="206"/>
      <c r="L25" s="206"/>
      <c r="M25" s="206"/>
      <c r="N25" s="206"/>
    </row>
    <row r="26" spans="2:14" x14ac:dyDescent="0.2">
      <c r="E26" s="206"/>
      <c r="G26" s="206"/>
      <c r="H26" s="206"/>
      <c r="I26" s="206"/>
      <c r="J26" s="206"/>
      <c r="K26" s="206"/>
      <c r="L26" s="206"/>
      <c r="M26" s="206"/>
      <c r="N26" s="206"/>
    </row>
    <row r="27" spans="2:14" x14ac:dyDescent="0.2">
      <c r="E27" s="206"/>
      <c r="G27" s="206"/>
      <c r="H27" s="206"/>
      <c r="I27" s="206"/>
      <c r="J27" s="206"/>
      <c r="K27" s="206"/>
      <c r="L27" s="206"/>
      <c r="M27" s="206"/>
      <c r="N27" s="206"/>
    </row>
    <row r="28" spans="2:14" x14ac:dyDescent="0.2">
      <c r="D28" s="206"/>
      <c r="E28" s="206"/>
      <c r="G28" s="206"/>
      <c r="H28" s="206"/>
      <c r="I28" s="206"/>
      <c r="J28" s="206"/>
      <c r="K28" s="206"/>
      <c r="L28" s="206"/>
      <c r="M28" s="206"/>
      <c r="N28" s="206"/>
    </row>
    <row r="29" spans="2:14" x14ac:dyDescent="0.2">
      <c r="D29" s="206"/>
      <c r="E29" s="206"/>
      <c r="G29" s="206"/>
      <c r="H29" s="206"/>
      <c r="I29" s="206"/>
      <c r="J29" s="206"/>
      <c r="K29" s="206"/>
      <c r="L29" s="206"/>
      <c r="M29" s="206"/>
      <c r="N29" s="206"/>
    </row>
    <row r="30" spans="2:14" x14ac:dyDescent="0.2">
      <c r="D30" s="206"/>
      <c r="E30" s="206"/>
      <c r="G30" s="206"/>
      <c r="H30" s="206"/>
      <c r="I30" s="206"/>
      <c r="J30" s="206"/>
      <c r="K30" s="206"/>
      <c r="L30" s="206"/>
      <c r="M30" s="206"/>
      <c r="N30" s="206"/>
    </row>
    <row r="31" spans="2:14" x14ac:dyDescent="0.2">
      <c r="D31" s="206"/>
    </row>
    <row r="32" spans="2:14" x14ac:dyDescent="0.2">
      <c r="D32" s="206"/>
    </row>
    <row r="33" spans="4:4" x14ac:dyDescent="0.2">
      <c r="D33" s="206"/>
    </row>
  </sheetData>
  <mergeCells count="6">
    <mergeCell ref="B13:J14"/>
    <mergeCell ref="B19:J20"/>
    <mergeCell ref="B18:J18"/>
    <mergeCell ref="B12:J12"/>
    <mergeCell ref="B8:J8"/>
    <mergeCell ref="B9:J9"/>
  </mergeCells>
  <hyperlinks>
    <hyperlink ref="E1" location="Introduction!A1" display="Back to introduction" xr:uid="{00000000-0004-0000-0D00-000000000000}"/>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Lists!$B$120:$B$124</xm:f>
          </x14:formula1>
          <xm:sqref>F10 F11 F15:F17 F21:F23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R22"/>
  <sheetViews>
    <sheetView zoomScale="80" zoomScaleNormal="80" workbookViewId="0">
      <pane ySplit="7" topLeftCell="A8" activePane="bottomLeft" state="frozen"/>
      <selection activeCell="D51" sqref="D51"/>
      <selection pane="bottomLeft" activeCell="E1" sqref="E1"/>
    </sheetView>
  </sheetViews>
  <sheetFormatPr defaultColWidth="9.140625" defaultRowHeight="12.75" x14ac:dyDescent="0.2"/>
  <cols>
    <col min="1" max="1" width="1.7109375" style="203" customWidth="1"/>
    <col min="2" max="2" width="16.42578125" style="204" customWidth="1"/>
    <col min="3" max="3" width="43.28515625" style="204" customWidth="1"/>
    <col min="4" max="4" width="79.28515625" style="205" bestFit="1" customWidth="1"/>
    <col min="5" max="5" width="40.28515625" style="203" customWidth="1"/>
    <col min="6" max="6" width="13.5703125" style="205" customWidth="1"/>
    <col min="7" max="8" width="40.28515625" style="203" customWidth="1"/>
    <col min="9" max="9" width="31.42578125" style="203" customWidth="1"/>
    <col min="10" max="10" width="13.28515625" style="203" customWidth="1"/>
    <col min="11" max="16384" width="9.140625" style="203"/>
  </cols>
  <sheetData>
    <row r="1" spans="2:18" s="200" customFormat="1" ht="18" x14ac:dyDescent="0.2">
      <c r="B1" s="197" t="s">
        <v>681</v>
      </c>
      <c r="C1" s="198"/>
      <c r="D1" s="199"/>
      <c r="E1" s="443" t="s">
        <v>1096</v>
      </c>
      <c r="F1" s="199"/>
    </row>
    <row r="2" spans="2:18" s="200" customFormat="1" x14ac:dyDescent="0.2">
      <c r="B2" s="198"/>
      <c r="C2" s="198"/>
      <c r="D2" s="199"/>
      <c r="F2" s="199"/>
      <c r="J2" s="199"/>
    </row>
    <row r="3" spans="2:18" s="200" customFormat="1" x14ac:dyDescent="0.2">
      <c r="B3" s="198" t="s">
        <v>796</v>
      </c>
      <c r="C3" s="198"/>
      <c r="D3" s="199"/>
      <c r="F3" s="199"/>
    </row>
    <row r="4" spans="2:18" s="201" customFormat="1" x14ac:dyDescent="0.2">
      <c r="B4" s="198" t="s">
        <v>797</v>
      </c>
      <c r="C4" s="202"/>
      <c r="D4" s="202"/>
      <c r="E4" s="202"/>
      <c r="F4" s="202"/>
      <c r="G4" s="202"/>
      <c r="H4" s="202"/>
      <c r="I4" s="202"/>
      <c r="J4" s="202"/>
      <c r="K4" s="202"/>
      <c r="L4" s="202"/>
      <c r="M4" s="202"/>
      <c r="N4" s="202"/>
      <c r="O4" s="202"/>
      <c r="P4" s="202"/>
      <c r="Q4" s="202"/>
      <c r="R4" s="202"/>
    </row>
    <row r="5" spans="2:18" s="200" customFormat="1" x14ac:dyDescent="0.2">
      <c r="B5" s="198" t="s">
        <v>638</v>
      </c>
      <c r="C5" s="198"/>
      <c r="D5" s="199"/>
      <c r="F5" s="199"/>
      <c r="J5" s="199"/>
      <c r="K5" s="199"/>
    </row>
    <row r="6" spans="2:18" s="200" customFormat="1" x14ac:dyDescent="0.2">
      <c r="B6" s="198"/>
      <c r="C6" s="198"/>
      <c r="D6" s="199"/>
      <c r="F6" s="199"/>
      <c r="J6" s="199"/>
      <c r="K6" s="199"/>
    </row>
    <row r="7" spans="2:18" ht="25.5" x14ac:dyDescent="0.2">
      <c r="B7" s="279" t="s">
        <v>28</v>
      </c>
      <c r="C7" s="279" t="s">
        <v>634</v>
      </c>
      <c r="D7" s="279" t="s">
        <v>635</v>
      </c>
      <c r="E7" s="279" t="s">
        <v>3</v>
      </c>
      <c r="F7" s="279" t="s">
        <v>626</v>
      </c>
      <c r="G7" s="279" t="s">
        <v>712</v>
      </c>
      <c r="H7" s="279" t="s">
        <v>53</v>
      </c>
      <c r="I7" s="279" t="s">
        <v>637</v>
      </c>
      <c r="J7" s="279" t="s">
        <v>10</v>
      </c>
    </row>
    <row r="8" spans="2:18" ht="30.75" customHeight="1" x14ac:dyDescent="0.2">
      <c r="B8" s="607" t="s">
        <v>682</v>
      </c>
      <c r="C8" s="608"/>
      <c r="D8" s="608"/>
      <c r="E8" s="608"/>
      <c r="F8" s="608"/>
      <c r="G8" s="608"/>
      <c r="H8" s="608"/>
      <c r="I8" s="608"/>
      <c r="J8" s="608"/>
    </row>
    <row r="9" spans="2:18" s="13" customFormat="1" ht="115.15" customHeight="1" x14ac:dyDescent="0.25">
      <c r="B9" s="610" t="s">
        <v>733</v>
      </c>
      <c r="C9" s="611"/>
      <c r="D9" s="611"/>
      <c r="E9" s="611"/>
      <c r="F9" s="613"/>
      <c r="G9" s="613"/>
      <c r="H9" s="613"/>
      <c r="I9" s="613"/>
      <c r="J9" s="614"/>
      <c r="K9" s="287"/>
      <c r="L9" s="287"/>
      <c r="M9" s="287"/>
      <c r="N9" s="287"/>
    </row>
    <row r="10" spans="2:18" s="13" customFormat="1" ht="34.5" customHeight="1" x14ac:dyDescent="0.25">
      <c r="B10" s="438" t="s">
        <v>683</v>
      </c>
      <c r="C10" s="438" t="s">
        <v>684</v>
      </c>
      <c r="D10" s="427" t="s">
        <v>685</v>
      </c>
      <c r="E10" s="427"/>
      <c r="F10" s="427" t="s">
        <v>644</v>
      </c>
      <c r="G10" s="427"/>
      <c r="H10" s="427"/>
      <c r="I10" s="427"/>
      <c r="J10" s="8" t="s">
        <v>55</v>
      </c>
      <c r="K10" s="287"/>
      <c r="L10" s="287"/>
      <c r="M10" s="287"/>
      <c r="N10" s="287"/>
    </row>
    <row r="11" spans="2:18" s="13" customFormat="1" ht="271.14999999999998" customHeight="1" x14ac:dyDescent="0.25">
      <c r="B11" s="438" t="s">
        <v>686</v>
      </c>
      <c r="C11" s="438" t="s">
        <v>687</v>
      </c>
      <c r="D11" s="427" t="s">
        <v>688</v>
      </c>
      <c r="E11" s="427" t="s">
        <v>735</v>
      </c>
      <c r="F11" s="427" t="s">
        <v>644</v>
      </c>
      <c r="G11" s="427"/>
      <c r="H11" s="427"/>
      <c r="I11" s="427"/>
      <c r="J11" s="8" t="s">
        <v>55</v>
      </c>
      <c r="K11" s="287"/>
      <c r="L11" s="287"/>
      <c r="M11" s="287"/>
      <c r="N11" s="287"/>
    </row>
    <row r="12" spans="2:18" ht="159" customHeight="1" x14ac:dyDescent="0.2">
      <c r="B12" s="438" t="s">
        <v>728</v>
      </c>
      <c r="C12" s="438" t="s">
        <v>666</v>
      </c>
      <c r="D12" s="427" t="s">
        <v>667</v>
      </c>
      <c r="E12" s="427" t="s">
        <v>734</v>
      </c>
      <c r="F12" s="427" t="s">
        <v>644</v>
      </c>
      <c r="G12" s="427"/>
      <c r="H12" s="427"/>
      <c r="I12" s="427"/>
      <c r="J12" s="8" t="s">
        <v>55</v>
      </c>
      <c r="K12" s="206"/>
      <c r="L12" s="206"/>
      <c r="M12" s="206"/>
      <c r="N12" s="206"/>
    </row>
    <row r="13" spans="2:18" x14ac:dyDescent="0.2">
      <c r="E13" s="206"/>
      <c r="G13" s="206"/>
      <c r="H13" s="206"/>
      <c r="I13" s="206"/>
      <c r="J13" s="206"/>
      <c r="K13" s="206"/>
      <c r="L13" s="206"/>
      <c r="M13" s="206"/>
      <c r="N13" s="206"/>
    </row>
    <row r="14" spans="2:18" x14ac:dyDescent="0.2">
      <c r="E14" s="206"/>
      <c r="G14" s="206"/>
      <c r="H14" s="206"/>
      <c r="I14" s="206"/>
      <c r="J14" s="206"/>
      <c r="K14" s="206"/>
      <c r="L14" s="206"/>
      <c r="M14" s="206"/>
      <c r="N14" s="206"/>
    </row>
    <row r="15" spans="2:18" x14ac:dyDescent="0.2">
      <c r="E15" s="206"/>
      <c r="G15" s="206"/>
      <c r="H15" s="206"/>
      <c r="I15" s="206"/>
      <c r="J15" s="206"/>
      <c r="K15" s="206"/>
      <c r="L15" s="206"/>
      <c r="M15" s="206"/>
      <c r="N15" s="206"/>
    </row>
    <row r="16" spans="2:18" x14ac:dyDescent="0.2">
      <c r="E16" s="206"/>
      <c r="G16" s="206"/>
      <c r="H16" s="206"/>
      <c r="I16" s="206"/>
      <c r="J16" s="206"/>
      <c r="K16" s="206"/>
      <c r="L16" s="206"/>
      <c r="M16" s="206"/>
      <c r="N16" s="206"/>
    </row>
    <row r="17" spans="4:14" x14ac:dyDescent="0.2">
      <c r="D17" s="206"/>
      <c r="E17" s="206"/>
      <c r="G17" s="206"/>
      <c r="H17" s="206"/>
      <c r="I17" s="206"/>
      <c r="J17" s="206"/>
      <c r="K17" s="206"/>
      <c r="L17" s="206"/>
      <c r="M17" s="206"/>
      <c r="N17" s="206"/>
    </row>
    <row r="18" spans="4:14" x14ac:dyDescent="0.2">
      <c r="D18" s="206"/>
      <c r="E18" s="206"/>
      <c r="G18" s="206"/>
      <c r="H18" s="206"/>
      <c r="I18" s="206"/>
      <c r="J18" s="206"/>
      <c r="K18" s="206"/>
      <c r="L18" s="206"/>
      <c r="M18" s="206"/>
      <c r="N18" s="206"/>
    </row>
    <row r="19" spans="4:14" x14ac:dyDescent="0.2">
      <c r="D19" s="206"/>
      <c r="E19" s="206"/>
      <c r="G19" s="206"/>
      <c r="H19" s="206"/>
      <c r="I19" s="206"/>
      <c r="J19" s="206"/>
      <c r="K19" s="206"/>
      <c r="L19" s="206"/>
      <c r="M19" s="206"/>
      <c r="N19" s="206"/>
    </row>
    <row r="20" spans="4:14" x14ac:dyDescent="0.2">
      <c r="D20" s="206"/>
    </row>
    <row r="21" spans="4:14" x14ac:dyDescent="0.2">
      <c r="D21" s="206"/>
    </row>
    <row r="22" spans="4:14" x14ac:dyDescent="0.2">
      <c r="D22" s="206"/>
    </row>
  </sheetData>
  <mergeCells count="2">
    <mergeCell ref="B9:J9"/>
    <mergeCell ref="B8:J8"/>
  </mergeCells>
  <hyperlinks>
    <hyperlink ref="E1" location="Introduction!A1" display="Back to introduction" xr:uid="{00000000-0004-0000-0E00-000000000000}"/>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Lists!$B$120:$B$124</xm:f>
          </x14:formula1>
          <xm:sqref>F10:F12</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R41"/>
  <sheetViews>
    <sheetView zoomScale="80" zoomScaleNormal="80" workbookViewId="0">
      <pane ySplit="7" topLeftCell="A17" activePane="bottomLeft" state="frozen"/>
      <selection activeCell="D51" sqref="D51"/>
      <selection pane="bottomLeft" activeCell="E1" sqref="E1"/>
    </sheetView>
  </sheetViews>
  <sheetFormatPr defaultColWidth="9.140625" defaultRowHeight="12.75" x14ac:dyDescent="0.2"/>
  <cols>
    <col min="1" max="1" width="1.7109375" style="203" customWidth="1"/>
    <col min="2" max="2" width="16.42578125" style="204" customWidth="1"/>
    <col min="3" max="3" width="43.28515625" style="204" customWidth="1"/>
    <col min="4" max="4" width="79.28515625" style="205" bestFit="1" customWidth="1"/>
    <col min="5" max="5" width="40.28515625" style="203" customWidth="1"/>
    <col min="6" max="6" width="13.5703125" style="205" customWidth="1"/>
    <col min="7" max="8" width="40.28515625" style="203" customWidth="1"/>
    <col min="9" max="9" width="31.42578125" style="203" customWidth="1"/>
    <col min="10" max="10" width="13.28515625" style="203" customWidth="1"/>
    <col min="11" max="16384" width="9.140625" style="203"/>
  </cols>
  <sheetData>
    <row r="1" spans="2:18" s="200" customFormat="1" ht="18" x14ac:dyDescent="0.2">
      <c r="B1" s="197" t="s">
        <v>689</v>
      </c>
      <c r="C1" s="198"/>
      <c r="D1" s="199"/>
      <c r="E1" s="443" t="s">
        <v>1096</v>
      </c>
      <c r="F1" s="199"/>
    </row>
    <row r="2" spans="2:18" s="200" customFormat="1" x14ac:dyDescent="0.2">
      <c r="B2" s="198"/>
      <c r="C2" s="198"/>
      <c r="D2" s="199"/>
      <c r="F2" s="199"/>
      <c r="J2" s="199"/>
    </row>
    <row r="3" spans="2:18" s="200" customFormat="1" x14ac:dyDescent="0.2">
      <c r="B3" s="198" t="s">
        <v>796</v>
      </c>
      <c r="C3" s="198"/>
      <c r="D3" s="199"/>
      <c r="F3" s="199"/>
    </row>
    <row r="4" spans="2:18" s="201" customFormat="1" x14ac:dyDescent="0.2">
      <c r="B4" s="198" t="s">
        <v>797</v>
      </c>
      <c r="C4" s="202"/>
      <c r="D4" s="202"/>
      <c r="E4" s="202"/>
      <c r="F4" s="202"/>
      <c r="G4" s="202"/>
      <c r="H4" s="202"/>
      <c r="I4" s="202"/>
      <c r="J4" s="202"/>
      <c r="K4" s="202"/>
      <c r="L4" s="202"/>
      <c r="M4" s="202"/>
      <c r="N4" s="202"/>
      <c r="O4" s="202"/>
      <c r="P4" s="202"/>
      <c r="Q4" s="202"/>
      <c r="R4" s="202"/>
    </row>
    <row r="5" spans="2:18" s="200" customFormat="1" x14ac:dyDescent="0.2">
      <c r="B5" s="198" t="s">
        <v>638</v>
      </c>
      <c r="C5" s="198"/>
      <c r="D5" s="199"/>
      <c r="F5" s="199"/>
      <c r="J5" s="199"/>
      <c r="K5" s="199"/>
    </row>
    <row r="6" spans="2:18" s="200" customFormat="1" x14ac:dyDescent="0.2">
      <c r="B6" s="198"/>
      <c r="C6" s="198"/>
      <c r="D6" s="199"/>
      <c r="F6" s="199"/>
      <c r="J6" s="199"/>
      <c r="K6" s="199"/>
    </row>
    <row r="7" spans="2:18" ht="25.5" x14ac:dyDescent="0.2">
      <c r="B7" s="279" t="s">
        <v>28</v>
      </c>
      <c r="C7" s="279" t="s">
        <v>634</v>
      </c>
      <c r="D7" s="279" t="s">
        <v>635</v>
      </c>
      <c r="E7" s="279" t="s">
        <v>3</v>
      </c>
      <c r="F7" s="279" t="s">
        <v>626</v>
      </c>
      <c r="G7" s="279" t="s">
        <v>712</v>
      </c>
      <c r="H7" s="279" t="s">
        <v>53</v>
      </c>
      <c r="I7" s="279" t="s">
        <v>637</v>
      </c>
      <c r="J7" s="279" t="s">
        <v>10</v>
      </c>
    </row>
    <row r="8" spans="2:18" ht="30.75" customHeight="1" x14ac:dyDescent="0.2">
      <c r="B8" s="615" t="s">
        <v>690</v>
      </c>
      <c r="C8" s="615"/>
      <c r="D8" s="615"/>
      <c r="E8" s="615"/>
      <c r="F8" s="615"/>
      <c r="G8" s="615"/>
      <c r="H8" s="615"/>
      <c r="I8" s="615"/>
      <c r="J8" s="615"/>
    </row>
    <row r="9" spans="2:18" s="13" customFormat="1" ht="68.45" customHeight="1" x14ac:dyDescent="0.25">
      <c r="B9" s="610" t="s">
        <v>716</v>
      </c>
      <c r="C9" s="611"/>
      <c r="D9" s="611"/>
      <c r="E9" s="611"/>
      <c r="F9" s="613"/>
      <c r="G9" s="613"/>
      <c r="H9" s="613"/>
      <c r="I9" s="613"/>
      <c r="J9" s="614"/>
      <c r="K9" s="287"/>
      <c r="L9" s="287"/>
      <c r="M9" s="287"/>
      <c r="N9" s="287"/>
    </row>
    <row r="10" spans="2:18" s="13" customFormat="1" ht="99.75" customHeight="1" x14ac:dyDescent="0.25">
      <c r="B10" s="438" t="s">
        <v>691</v>
      </c>
      <c r="C10" s="438" t="s">
        <v>692</v>
      </c>
      <c r="D10" s="427" t="s">
        <v>815</v>
      </c>
      <c r="E10" s="427" t="s">
        <v>693</v>
      </c>
      <c r="F10" s="427" t="s">
        <v>644</v>
      </c>
      <c r="G10" s="427"/>
      <c r="H10" s="427"/>
      <c r="I10" s="427"/>
      <c r="J10" s="8" t="s">
        <v>55</v>
      </c>
      <c r="K10" s="287"/>
      <c r="L10" s="287"/>
      <c r="M10" s="287"/>
      <c r="N10" s="287"/>
    </row>
    <row r="11" spans="2:18" s="13" customFormat="1" ht="408.75" customHeight="1" x14ac:dyDescent="0.25">
      <c r="B11" s="438" t="s">
        <v>694</v>
      </c>
      <c r="C11" s="438" t="s">
        <v>695</v>
      </c>
      <c r="D11" s="427" t="s">
        <v>696</v>
      </c>
      <c r="E11" s="427" t="s">
        <v>736</v>
      </c>
      <c r="F11" s="427" t="s">
        <v>644</v>
      </c>
      <c r="G11" s="427"/>
      <c r="H11" s="427"/>
      <c r="I11" s="427"/>
      <c r="J11" s="8" t="s">
        <v>55</v>
      </c>
      <c r="K11" s="287"/>
      <c r="L11" s="287"/>
      <c r="M11" s="287"/>
      <c r="N11" s="287"/>
    </row>
    <row r="12" spans="2:18" ht="408" x14ac:dyDescent="0.2">
      <c r="B12" s="438" t="s">
        <v>729</v>
      </c>
      <c r="C12" s="438" t="s">
        <v>666</v>
      </c>
      <c r="D12" s="427" t="s">
        <v>667</v>
      </c>
      <c r="E12" s="427" t="s">
        <v>737</v>
      </c>
      <c r="F12" s="427" t="s">
        <v>644</v>
      </c>
      <c r="G12" s="427"/>
      <c r="H12" s="427"/>
      <c r="I12" s="427"/>
      <c r="J12" s="8" t="s">
        <v>55</v>
      </c>
      <c r="K12" s="206"/>
      <c r="L12" s="206"/>
      <c r="M12" s="206"/>
      <c r="N12" s="206"/>
    </row>
    <row r="13" spans="2:18" ht="30.75" customHeight="1" x14ac:dyDescent="0.2">
      <c r="B13" s="615" t="s">
        <v>697</v>
      </c>
      <c r="C13" s="615"/>
      <c r="D13" s="615"/>
      <c r="E13" s="615"/>
      <c r="F13" s="615"/>
      <c r="G13" s="615"/>
      <c r="H13" s="615"/>
      <c r="I13" s="615"/>
      <c r="J13" s="615"/>
      <c r="K13" s="206"/>
      <c r="L13" s="206"/>
      <c r="M13" s="206"/>
      <c r="N13" s="206"/>
    </row>
    <row r="14" spans="2:18" ht="13.15" customHeight="1" x14ac:dyDescent="0.2">
      <c r="B14" s="599" t="s">
        <v>717</v>
      </c>
      <c r="C14" s="600"/>
      <c r="D14" s="600"/>
      <c r="E14" s="600"/>
      <c r="F14" s="601"/>
      <c r="G14" s="601"/>
      <c r="H14" s="601"/>
      <c r="I14" s="601"/>
      <c r="J14" s="602"/>
      <c r="K14" s="206"/>
      <c r="L14" s="206"/>
      <c r="M14" s="206"/>
      <c r="N14" s="206"/>
    </row>
    <row r="15" spans="2:18" ht="25.15" customHeight="1" x14ac:dyDescent="0.2">
      <c r="B15" s="603"/>
      <c r="C15" s="604"/>
      <c r="D15" s="604"/>
      <c r="E15" s="604"/>
      <c r="F15" s="605"/>
      <c r="G15" s="605"/>
      <c r="H15" s="605"/>
      <c r="I15" s="605"/>
      <c r="J15" s="606"/>
      <c r="K15" s="206"/>
      <c r="L15" s="206"/>
      <c r="M15" s="206"/>
      <c r="N15" s="206"/>
    </row>
    <row r="16" spans="2:18" ht="96.75" customHeight="1" x14ac:dyDescent="0.2">
      <c r="B16" s="438" t="s">
        <v>698</v>
      </c>
      <c r="C16" s="438" t="s">
        <v>692</v>
      </c>
      <c r="D16" s="427" t="s">
        <v>816</v>
      </c>
      <c r="E16" s="427" t="s">
        <v>693</v>
      </c>
      <c r="F16" s="427" t="s">
        <v>644</v>
      </c>
      <c r="G16" s="427"/>
      <c r="H16" s="427"/>
      <c r="I16" s="427"/>
      <c r="J16" s="8" t="s">
        <v>55</v>
      </c>
      <c r="K16" s="206"/>
      <c r="L16" s="206"/>
      <c r="M16" s="206"/>
      <c r="N16" s="206"/>
    </row>
    <row r="17" spans="2:14" ht="191.25" x14ac:dyDescent="0.2">
      <c r="B17" s="438" t="s">
        <v>699</v>
      </c>
      <c r="C17" s="438" t="s">
        <v>700</v>
      </c>
      <c r="D17" s="427" t="s">
        <v>805</v>
      </c>
      <c r="E17" s="427" t="s">
        <v>800</v>
      </c>
      <c r="F17" s="427" t="s">
        <v>644</v>
      </c>
      <c r="G17" s="427"/>
      <c r="H17" s="427"/>
      <c r="I17" s="427"/>
      <c r="J17" s="8"/>
      <c r="K17" s="206"/>
      <c r="L17" s="206"/>
      <c r="M17" s="206"/>
      <c r="N17" s="206"/>
    </row>
    <row r="18" spans="2:14" ht="119.25" customHeight="1" x14ac:dyDescent="0.2">
      <c r="B18" s="438" t="s">
        <v>701</v>
      </c>
      <c r="C18" s="438" t="s">
        <v>702</v>
      </c>
      <c r="D18" s="427" t="s">
        <v>703</v>
      </c>
      <c r="E18" s="427" t="s">
        <v>801</v>
      </c>
      <c r="F18" s="427" t="s">
        <v>644</v>
      </c>
      <c r="G18" s="427"/>
      <c r="H18" s="427"/>
      <c r="I18" s="427"/>
      <c r="J18" s="8" t="s">
        <v>55</v>
      </c>
      <c r="K18" s="206"/>
      <c r="L18" s="206"/>
      <c r="M18" s="206"/>
      <c r="N18" s="206"/>
    </row>
    <row r="19" spans="2:14" ht="409.5" x14ac:dyDescent="0.2">
      <c r="B19" s="438" t="s">
        <v>730</v>
      </c>
      <c r="C19" s="438" t="s">
        <v>666</v>
      </c>
      <c r="D19" s="427" t="s">
        <v>667</v>
      </c>
      <c r="E19" s="427" t="s">
        <v>738</v>
      </c>
      <c r="F19" s="427" t="s">
        <v>644</v>
      </c>
      <c r="G19" s="427"/>
      <c r="H19" s="427"/>
      <c r="I19" s="427"/>
      <c r="J19" s="8" t="s">
        <v>55</v>
      </c>
      <c r="K19" s="206"/>
      <c r="L19" s="206"/>
      <c r="M19" s="206"/>
      <c r="N19" s="206"/>
    </row>
    <row r="20" spans="2:14" ht="30.75" customHeight="1" x14ac:dyDescent="0.2">
      <c r="B20" s="615" t="s">
        <v>704</v>
      </c>
      <c r="C20" s="615"/>
      <c r="D20" s="615"/>
      <c r="E20" s="615"/>
      <c r="F20" s="615"/>
      <c r="G20" s="615"/>
      <c r="H20" s="615"/>
      <c r="I20" s="615"/>
      <c r="J20" s="615"/>
      <c r="K20" s="206"/>
      <c r="L20" s="206"/>
      <c r="M20" s="206"/>
      <c r="N20" s="206"/>
    </row>
    <row r="21" spans="2:14" x14ac:dyDescent="0.2">
      <c r="B21" s="599" t="s">
        <v>718</v>
      </c>
      <c r="C21" s="600"/>
      <c r="D21" s="600"/>
      <c r="E21" s="600"/>
      <c r="F21" s="601"/>
      <c r="G21" s="601"/>
      <c r="H21" s="601"/>
      <c r="I21" s="601"/>
      <c r="J21" s="602"/>
      <c r="K21" s="206"/>
      <c r="L21" s="206"/>
      <c r="M21" s="206"/>
      <c r="N21" s="206"/>
    </row>
    <row r="22" spans="2:14" ht="30.6" customHeight="1" x14ac:dyDescent="0.2">
      <c r="B22" s="603"/>
      <c r="C22" s="604"/>
      <c r="D22" s="604"/>
      <c r="E22" s="604"/>
      <c r="F22" s="605"/>
      <c r="G22" s="605"/>
      <c r="H22" s="605"/>
      <c r="I22" s="605"/>
      <c r="J22" s="606"/>
      <c r="K22" s="206"/>
      <c r="L22" s="206"/>
      <c r="M22" s="206"/>
      <c r="N22" s="206"/>
    </row>
    <row r="23" spans="2:14" ht="94.5" customHeight="1" x14ac:dyDescent="0.2">
      <c r="B23" s="438" t="s">
        <v>705</v>
      </c>
      <c r="C23" s="438" t="s">
        <v>692</v>
      </c>
      <c r="D23" s="427" t="s">
        <v>816</v>
      </c>
      <c r="E23" s="427" t="s">
        <v>693</v>
      </c>
      <c r="F23" s="427" t="s">
        <v>644</v>
      </c>
      <c r="G23" s="427"/>
      <c r="H23" s="427"/>
      <c r="I23" s="427"/>
      <c r="J23" s="8" t="s">
        <v>55</v>
      </c>
      <c r="K23" s="206"/>
      <c r="L23" s="206"/>
      <c r="M23" s="206"/>
      <c r="N23" s="206"/>
    </row>
    <row r="24" spans="2:14" ht="77.25" customHeight="1" x14ac:dyDescent="0.2">
      <c r="B24" s="438" t="s">
        <v>706</v>
      </c>
      <c r="C24" s="438" t="s">
        <v>707</v>
      </c>
      <c r="D24" s="427" t="s">
        <v>696</v>
      </c>
      <c r="E24" s="427" t="s">
        <v>740</v>
      </c>
      <c r="F24" s="427" t="s">
        <v>644</v>
      </c>
      <c r="G24" s="427"/>
      <c r="H24" s="427"/>
      <c r="I24" s="427"/>
      <c r="J24" s="8" t="s">
        <v>55</v>
      </c>
      <c r="K24" s="206"/>
      <c r="L24" s="206"/>
      <c r="M24" s="206"/>
      <c r="N24" s="206"/>
    </row>
    <row r="25" spans="2:14" ht="409.5" x14ac:dyDescent="0.2">
      <c r="B25" s="438" t="s">
        <v>731</v>
      </c>
      <c r="C25" s="438" t="s">
        <v>666</v>
      </c>
      <c r="D25" s="427" t="s">
        <v>667</v>
      </c>
      <c r="E25" s="427" t="s">
        <v>739</v>
      </c>
      <c r="F25" s="427" t="s">
        <v>644</v>
      </c>
      <c r="G25" s="427"/>
      <c r="H25" s="427"/>
      <c r="I25" s="427"/>
      <c r="J25" s="8" t="s">
        <v>55</v>
      </c>
      <c r="K25" s="206"/>
      <c r="L25" s="206"/>
      <c r="M25" s="206"/>
      <c r="N25" s="206"/>
    </row>
    <row r="26" spans="2:14" ht="30.75" customHeight="1" x14ac:dyDescent="0.2">
      <c r="B26" s="615" t="s">
        <v>708</v>
      </c>
      <c r="C26" s="615"/>
      <c r="D26" s="615"/>
      <c r="E26" s="615"/>
      <c r="F26" s="615"/>
      <c r="G26" s="615"/>
      <c r="H26" s="615"/>
      <c r="I26" s="615"/>
      <c r="J26" s="615"/>
      <c r="K26" s="206"/>
      <c r="L26" s="206"/>
      <c r="M26" s="206"/>
      <c r="N26" s="206"/>
    </row>
    <row r="27" spans="2:14" x14ac:dyDescent="0.2">
      <c r="B27" s="599" t="s">
        <v>719</v>
      </c>
      <c r="C27" s="600"/>
      <c r="D27" s="600"/>
      <c r="E27" s="600"/>
      <c r="F27" s="601"/>
      <c r="G27" s="601"/>
      <c r="H27" s="601"/>
      <c r="I27" s="601"/>
      <c r="J27" s="602"/>
      <c r="K27" s="206"/>
      <c r="L27" s="206"/>
      <c r="M27" s="206"/>
      <c r="N27" s="206"/>
    </row>
    <row r="28" spans="2:14" ht="30.6" customHeight="1" x14ac:dyDescent="0.2">
      <c r="B28" s="603"/>
      <c r="C28" s="604"/>
      <c r="D28" s="604"/>
      <c r="E28" s="604"/>
      <c r="F28" s="605"/>
      <c r="G28" s="605"/>
      <c r="H28" s="605"/>
      <c r="I28" s="605"/>
      <c r="J28" s="606"/>
      <c r="K28" s="206"/>
      <c r="L28" s="206"/>
      <c r="M28" s="206"/>
      <c r="N28" s="206"/>
    </row>
    <row r="29" spans="2:14" ht="100.5" customHeight="1" x14ac:dyDescent="0.2">
      <c r="B29" s="438" t="s">
        <v>709</v>
      </c>
      <c r="C29" s="438" t="s">
        <v>692</v>
      </c>
      <c r="D29" s="427" t="s">
        <v>817</v>
      </c>
      <c r="E29" s="427" t="s">
        <v>693</v>
      </c>
      <c r="F29" s="427" t="s">
        <v>644</v>
      </c>
      <c r="G29" s="427"/>
      <c r="H29" s="427"/>
      <c r="I29" s="427"/>
      <c r="J29" s="8" t="s">
        <v>55</v>
      </c>
      <c r="K29" s="206"/>
      <c r="L29" s="206"/>
      <c r="M29" s="206"/>
      <c r="N29" s="206"/>
    </row>
    <row r="30" spans="2:14" ht="409.5" x14ac:dyDescent="0.2">
      <c r="B30" s="438" t="s">
        <v>710</v>
      </c>
      <c r="C30" s="438" t="s">
        <v>711</v>
      </c>
      <c r="D30" s="427" t="s">
        <v>818</v>
      </c>
      <c r="E30" s="427" t="s">
        <v>741</v>
      </c>
      <c r="F30" s="427" t="s">
        <v>644</v>
      </c>
      <c r="G30" s="427"/>
      <c r="H30" s="427"/>
      <c r="I30" s="427"/>
      <c r="J30" s="8" t="s">
        <v>55</v>
      </c>
      <c r="K30" s="206"/>
      <c r="L30" s="206"/>
      <c r="M30" s="206"/>
      <c r="N30" s="206"/>
    </row>
    <row r="31" spans="2:14" ht="409.5" x14ac:dyDescent="0.2">
      <c r="B31" s="438" t="s">
        <v>732</v>
      </c>
      <c r="C31" s="438" t="s">
        <v>666</v>
      </c>
      <c r="D31" s="427" t="s">
        <v>667</v>
      </c>
      <c r="E31" s="427" t="s">
        <v>819</v>
      </c>
      <c r="F31" s="427" t="s">
        <v>644</v>
      </c>
      <c r="G31" s="427"/>
      <c r="H31" s="427"/>
      <c r="I31" s="427"/>
      <c r="J31" s="8" t="s">
        <v>55</v>
      </c>
      <c r="K31" s="206"/>
      <c r="L31" s="206"/>
      <c r="M31" s="206"/>
      <c r="N31" s="206"/>
    </row>
    <row r="32" spans="2:14" x14ac:dyDescent="0.2">
      <c r="E32" s="206"/>
      <c r="G32" s="206"/>
      <c r="H32" s="206"/>
      <c r="I32" s="206"/>
      <c r="J32" s="206"/>
      <c r="K32" s="206"/>
      <c r="L32" s="206"/>
      <c r="M32" s="206"/>
      <c r="N32" s="206"/>
    </row>
    <row r="33" spans="4:14" x14ac:dyDescent="0.2">
      <c r="E33" s="206"/>
      <c r="G33" s="206"/>
      <c r="H33" s="206"/>
      <c r="I33" s="206"/>
      <c r="J33" s="206"/>
      <c r="K33" s="206"/>
      <c r="L33" s="206"/>
      <c r="M33" s="206"/>
      <c r="N33" s="206"/>
    </row>
    <row r="34" spans="4:14" x14ac:dyDescent="0.2">
      <c r="E34" s="206"/>
      <c r="G34" s="206"/>
      <c r="H34" s="206"/>
      <c r="I34" s="206"/>
      <c r="J34" s="206"/>
      <c r="K34" s="206"/>
      <c r="L34" s="206"/>
      <c r="M34" s="206"/>
      <c r="N34" s="206"/>
    </row>
    <row r="35" spans="4:14" x14ac:dyDescent="0.2">
      <c r="E35" s="206"/>
      <c r="G35" s="206"/>
      <c r="H35" s="206"/>
      <c r="I35" s="206"/>
      <c r="J35" s="206"/>
      <c r="K35" s="206"/>
      <c r="L35" s="206"/>
      <c r="M35" s="206"/>
      <c r="N35" s="206"/>
    </row>
    <row r="36" spans="4:14" x14ac:dyDescent="0.2">
      <c r="D36" s="206"/>
      <c r="E36" s="206"/>
      <c r="G36" s="206"/>
      <c r="H36" s="206"/>
      <c r="I36" s="206"/>
      <c r="J36" s="206"/>
      <c r="K36" s="206"/>
      <c r="L36" s="206"/>
      <c r="M36" s="206"/>
      <c r="N36" s="206"/>
    </row>
    <row r="37" spans="4:14" x14ac:dyDescent="0.2">
      <c r="D37" s="206"/>
      <c r="E37" s="206"/>
      <c r="G37" s="206"/>
      <c r="H37" s="206"/>
      <c r="I37" s="206"/>
      <c r="J37" s="206"/>
      <c r="K37" s="206"/>
      <c r="L37" s="206"/>
      <c r="M37" s="206"/>
      <c r="N37" s="206"/>
    </row>
    <row r="38" spans="4:14" x14ac:dyDescent="0.2">
      <c r="D38" s="206"/>
      <c r="E38" s="206"/>
      <c r="G38" s="206"/>
      <c r="H38" s="206"/>
      <c r="I38" s="206"/>
      <c r="J38" s="206"/>
      <c r="K38" s="206"/>
      <c r="L38" s="206"/>
      <c r="M38" s="206"/>
      <c r="N38" s="206"/>
    </row>
    <row r="39" spans="4:14" x14ac:dyDescent="0.2">
      <c r="D39" s="206"/>
    </row>
    <row r="40" spans="4:14" x14ac:dyDescent="0.2">
      <c r="D40" s="206"/>
    </row>
    <row r="41" spans="4:14" x14ac:dyDescent="0.2">
      <c r="D41" s="206"/>
    </row>
  </sheetData>
  <mergeCells count="8">
    <mergeCell ref="B8:J8"/>
    <mergeCell ref="B9:J9"/>
    <mergeCell ref="B14:J15"/>
    <mergeCell ref="B21:J22"/>
    <mergeCell ref="B27:J28"/>
    <mergeCell ref="B26:J26"/>
    <mergeCell ref="B20:J20"/>
    <mergeCell ref="B13:J13"/>
  </mergeCells>
  <hyperlinks>
    <hyperlink ref="E1" location="Introduction!A1" display="Back to introduction" xr:uid="{00000000-0004-0000-0F00-000000000000}"/>
  </hyperlink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76803" r:id="rId4">
          <objectPr defaultSize="0" r:id="rId5">
            <anchor moveWithCells="1">
              <from>
                <xdr:col>3</xdr:col>
                <xdr:colOff>1657350</xdr:colOff>
                <xdr:row>17</xdr:row>
                <xdr:rowOff>666750</xdr:rowOff>
              </from>
              <to>
                <xdr:col>3</xdr:col>
                <xdr:colOff>2571750</xdr:colOff>
                <xdr:row>17</xdr:row>
                <xdr:rowOff>1352550</xdr:rowOff>
              </to>
            </anchor>
          </objectPr>
        </oleObject>
      </mc:Choice>
      <mc:Fallback>
        <oleObject progId="Worksheet" dvAspect="DVASPECT_ICON" shapeId="76803" r:id="rId4"/>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Lists!$B$120:$B$124</xm:f>
          </x14:formula1>
          <xm:sqref>F10:F12 F16:F19 F23:F25 F29:F31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tint="0.59999389629810485"/>
  </sheetPr>
  <dimension ref="A1:G85"/>
  <sheetViews>
    <sheetView zoomScale="90" zoomScaleNormal="90" workbookViewId="0">
      <selection activeCell="G1" sqref="G1"/>
    </sheetView>
  </sheetViews>
  <sheetFormatPr defaultColWidth="9.140625" defaultRowHeight="12.75" x14ac:dyDescent="0.2"/>
  <cols>
    <col min="1" max="1" width="4.7109375" style="6" customWidth="1"/>
    <col min="2" max="2" width="20.7109375" style="6" customWidth="1"/>
    <col min="3" max="3" width="12.7109375" style="53" customWidth="1"/>
    <col min="4" max="4" width="8.7109375" style="53" customWidth="1"/>
    <col min="5" max="5" width="75.7109375" style="53" customWidth="1"/>
    <col min="6" max="6" width="8.7109375" style="56" customWidth="1"/>
    <col min="7" max="16384" width="9.140625" style="5"/>
  </cols>
  <sheetData>
    <row r="1" spans="1:7" s="3" customFormat="1" ht="28.5" customHeight="1" x14ac:dyDescent="0.2">
      <c r="A1" s="616" t="s">
        <v>639</v>
      </c>
      <c r="B1" s="616"/>
      <c r="C1" s="616"/>
      <c r="D1" s="616"/>
      <c r="E1" s="616"/>
      <c r="F1" s="616"/>
      <c r="G1" s="443" t="s">
        <v>1096</v>
      </c>
    </row>
    <row r="2" spans="1:7" s="3" customFormat="1" ht="5.0999999999999996" customHeight="1" x14ac:dyDescent="0.2">
      <c r="A2" s="261"/>
      <c r="B2" s="262"/>
      <c r="C2" s="288"/>
      <c r="D2" s="288"/>
      <c r="E2" s="288"/>
      <c r="F2" s="289"/>
    </row>
    <row r="3" spans="1:7" s="3" customFormat="1" x14ac:dyDescent="0.2">
      <c r="A3" s="290" t="s">
        <v>640</v>
      </c>
      <c r="B3" s="290"/>
      <c r="C3" s="291" t="s">
        <v>330</v>
      </c>
      <c r="D3" s="291"/>
      <c r="E3" s="418"/>
      <c r="F3" s="292" t="s">
        <v>331</v>
      </c>
    </row>
    <row r="4" spans="1:7" s="3" customFormat="1" ht="5.0999999999999996" customHeight="1" x14ac:dyDescent="0.2">
      <c r="A4" s="261"/>
      <c r="B4" s="262"/>
      <c r="C4" s="288"/>
      <c r="D4" s="288"/>
      <c r="E4" s="288"/>
      <c r="F4" s="289"/>
    </row>
    <row r="5" spans="1:7" ht="20.25" customHeight="1" x14ac:dyDescent="0.2">
      <c r="A5" s="84" t="s">
        <v>291</v>
      </c>
      <c r="B5" s="84" t="s">
        <v>1</v>
      </c>
      <c r="C5" s="84" t="s">
        <v>332</v>
      </c>
      <c r="D5" s="84" t="s">
        <v>294</v>
      </c>
      <c r="E5" s="84" t="s">
        <v>641</v>
      </c>
      <c r="F5" s="84" t="s">
        <v>10</v>
      </c>
    </row>
    <row r="6" spans="1:7" x14ac:dyDescent="0.2">
      <c r="A6" s="148" t="s">
        <v>189</v>
      </c>
      <c r="B6" s="149"/>
      <c r="C6" s="150"/>
      <c r="D6" s="150"/>
      <c r="E6" s="150"/>
      <c r="F6" s="151"/>
    </row>
    <row r="7" spans="1:7" x14ac:dyDescent="0.2">
      <c r="A7" s="149"/>
      <c r="B7" s="78" t="s">
        <v>333</v>
      </c>
      <c r="C7" s="154">
        <f>'3 - End User Organisation '!D9</f>
        <v>0</v>
      </c>
      <c r="D7" s="142" t="s">
        <v>296</v>
      </c>
      <c r="E7" s="152"/>
      <c r="F7" s="142" t="str">
        <f>'3 - End User Organisation '!F9</f>
        <v>NYA</v>
      </c>
    </row>
    <row r="8" spans="1:7" x14ac:dyDescent="0.2">
      <c r="A8" s="149"/>
      <c r="B8" s="78" t="s">
        <v>190</v>
      </c>
      <c r="C8" s="141"/>
      <c r="D8" s="142" t="s">
        <v>296</v>
      </c>
      <c r="E8" s="143"/>
      <c r="F8" s="142" t="str">
        <f>'3 - End User Organisation '!F10</f>
        <v>NYA</v>
      </c>
    </row>
    <row r="9" spans="1:7" x14ac:dyDescent="0.2">
      <c r="A9" s="149"/>
      <c r="B9" s="78" t="s">
        <v>334</v>
      </c>
      <c r="C9" s="141"/>
      <c r="D9" s="142" t="s">
        <v>296</v>
      </c>
      <c r="E9" s="143"/>
      <c r="F9" s="142" t="str">
        <f>'3 - End User Organisation '!F11</f>
        <v>NYA</v>
      </c>
    </row>
    <row r="10" spans="1:7" x14ac:dyDescent="0.2">
      <c r="A10" s="149"/>
      <c r="B10" s="272" t="s">
        <v>191</v>
      </c>
      <c r="C10" s="141"/>
      <c r="D10" s="142" t="s">
        <v>296</v>
      </c>
      <c r="E10" s="143"/>
      <c r="F10" s="142" t="str">
        <f>'3 - End User Organisation '!F12</f>
        <v>NYA</v>
      </c>
    </row>
    <row r="11" spans="1:7" x14ac:dyDescent="0.2">
      <c r="A11" s="149"/>
      <c r="B11" s="272" t="s">
        <v>192</v>
      </c>
      <c r="C11" s="141"/>
      <c r="D11" s="142" t="s">
        <v>296</v>
      </c>
      <c r="E11" s="143"/>
      <c r="F11" s="142" t="str">
        <f>'3 - End User Organisation '!F13</f>
        <v>NYA</v>
      </c>
    </row>
    <row r="12" spans="1:7" x14ac:dyDescent="0.2">
      <c r="A12" s="149"/>
      <c r="B12" s="272" t="s">
        <v>193</v>
      </c>
      <c r="C12" s="141"/>
      <c r="D12" s="142" t="s">
        <v>296</v>
      </c>
      <c r="E12" s="143"/>
      <c r="F12" s="142" t="str">
        <f>'3 - End User Organisation '!F14</f>
        <v>NYA</v>
      </c>
    </row>
    <row r="13" spans="1:7" x14ac:dyDescent="0.2">
      <c r="A13" s="149"/>
      <c r="B13" s="272" t="s">
        <v>194</v>
      </c>
      <c r="C13" s="141"/>
      <c r="D13" s="142" t="s">
        <v>296</v>
      </c>
      <c r="E13" s="143"/>
      <c r="F13" s="142" t="str">
        <f>'3 - End User Organisation '!F15</f>
        <v>NYA</v>
      </c>
    </row>
    <row r="14" spans="1:7" x14ac:dyDescent="0.2">
      <c r="A14" s="149"/>
      <c r="B14" s="78" t="s">
        <v>99</v>
      </c>
      <c r="C14" s="155">
        <f>'3 - End User Organisation '!D16</f>
        <v>0</v>
      </c>
      <c r="D14" s="142" t="s">
        <v>296</v>
      </c>
      <c r="E14" s="143"/>
      <c r="F14" s="142" t="str">
        <f>'3 - End User Organisation '!F16</f>
        <v>NYA</v>
      </c>
    </row>
    <row r="15" spans="1:7" x14ac:dyDescent="0.2">
      <c r="A15" s="149"/>
      <c r="B15" s="78" t="s">
        <v>138</v>
      </c>
      <c r="C15" s="155">
        <f>'3 - End User Organisation '!D17</f>
        <v>0</v>
      </c>
      <c r="D15" s="142" t="s">
        <v>296</v>
      </c>
      <c r="E15" s="143"/>
      <c r="F15" s="142" t="str">
        <f>'3 - End User Organisation '!F17</f>
        <v>NYA</v>
      </c>
    </row>
    <row r="16" spans="1:7" x14ac:dyDescent="0.2">
      <c r="A16" s="149"/>
      <c r="B16" s="78" t="s">
        <v>297</v>
      </c>
      <c r="C16" s="155" t="str">
        <f>'3 - End User Organisation '!D18</f>
        <v>NYK</v>
      </c>
      <c r="D16" s="142" t="s">
        <v>296</v>
      </c>
      <c r="E16" s="143"/>
      <c r="F16" s="142" t="str">
        <f>'3 - End User Organisation '!F18</f>
        <v>NYA</v>
      </c>
    </row>
    <row r="17" spans="1:6" x14ac:dyDescent="0.2">
      <c r="A17" s="149"/>
      <c r="B17" s="78" t="s">
        <v>298</v>
      </c>
      <c r="C17" s="141"/>
      <c r="D17" s="142" t="s">
        <v>296</v>
      </c>
      <c r="E17" s="143"/>
      <c r="F17" s="142" t="str">
        <f>'3 - End User Organisation '!F19</f>
        <v>NYA</v>
      </c>
    </row>
    <row r="18" spans="1:6" x14ac:dyDescent="0.2">
      <c r="A18" s="149"/>
      <c r="B18" s="78" t="s">
        <v>299</v>
      </c>
      <c r="C18" s="141"/>
      <c r="D18" s="142" t="s">
        <v>296</v>
      </c>
      <c r="E18" s="143"/>
      <c r="F18" s="142" t="str">
        <f>'3 - End User Organisation '!F20</f>
        <v>NYA</v>
      </c>
    </row>
    <row r="19" spans="1:6" x14ac:dyDescent="0.2">
      <c r="A19" s="149"/>
      <c r="B19" s="78" t="s">
        <v>335</v>
      </c>
      <c r="C19" s="144">
        <f>'3 - End User Organisation '!D21</f>
        <v>0</v>
      </c>
      <c r="D19" s="142" t="s">
        <v>296</v>
      </c>
      <c r="E19" s="143"/>
      <c r="F19" s="142" t="str">
        <f>'3 - End User Organisation '!F21</f>
        <v>NYA</v>
      </c>
    </row>
    <row r="20" spans="1:6" x14ac:dyDescent="0.2">
      <c r="A20" s="153" t="s">
        <v>195</v>
      </c>
      <c r="B20" s="149"/>
      <c r="C20" s="150"/>
      <c r="D20" s="150"/>
      <c r="E20" s="150"/>
      <c r="F20" s="151"/>
    </row>
    <row r="21" spans="1:6" x14ac:dyDescent="0.2">
      <c r="A21" s="149"/>
      <c r="B21" s="78" t="s">
        <v>336</v>
      </c>
      <c r="C21" s="141"/>
      <c r="D21" s="142" t="s">
        <v>296</v>
      </c>
      <c r="E21" s="143"/>
      <c r="F21" s="142" t="str">
        <f>'3 - End User Organisation '!F23</f>
        <v>NYA</v>
      </c>
    </row>
    <row r="22" spans="1:6" x14ac:dyDescent="0.2">
      <c r="A22" s="149"/>
      <c r="B22" s="78" t="s">
        <v>337</v>
      </c>
      <c r="C22" s="141"/>
      <c r="D22" s="142" t="s">
        <v>296</v>
      </c>
      <c r="E22" s="143"/>
      <c r="F22" s="142" t="str">
        <f>'3 - End User Organisation '!F24</f>
        <v>NYA</v>
      </c>
    </row>
    <row r="23" spans="1:6" x14ac:dyDescent="0.2">
      <c r="A23" s="153" t="s">
        <v>302</v>
      </c>
      <c r="B23" s="149"/>
      <c r="C23" s="150"/>
      <c r="D23" s="150"/>
      <c r="E23" s="150"/>
      <c r="F23" s="151"/>
    </row>
    <row r="24" spans="1:6" x14ac:dyDescent="0.2">
      <c r="A24" s="149"/>
      <c r="B24" s="78" t="s">
        <v>197</v>
      </c>
      <c r="C24" s="155">
        <f>'3 - End User Organisation '!D26</f>
        <v>0</v>
      </c>
      <c r="D24" s="142" t="s">
        <v>296</v>
      </c>
      <c r="E24" s="143"/>
      <c r="F24" s="142" t="str">
        <f>'3 - End User Organisation '!F26</f>
        <v>NYA</v>
      </c>
    </row>
    <row r="25" spans="1:6" ht="25.5" x14ac:dyDescent="0.2">
      <c r="A25" s="149"/>
      <c r="B25" s="78" t="s">
        <v>338</v>
      </c>
      <c r="C25" s="144">
        <f>'3 - End User Organisation '!D27</f>
        <v>0</v>
      </c>
      <c r="D25" s="142" t="s">
        <v>296</v>
      </c>
      <c r="E25" s="143"/>
      <c r="F25" s="142" t="str">
        <f>'3 - End User Organisation '!F27</f>
        <v>NYA</v>
      </c>
    </row>
    <row r="26" spans="1:6" x14ac:dyDescent="0.2">
      <c r="A26" s="149"/>
      <c r="B26" s="78" t="s">
        <v>199</v>
      </c>
      <c r="C26" s="144">
        <f>'3 - End User Organisation '!D28</f>
        <v>0</v>
      </c>
      <c r="D26" s="142" t="s">
        <v>296</v>
      </c>
      <c r="E26" s="143"/>
      <c r="F26" s="142" t="str">
        <f>'3 - End User Organisation '!F28</f>
        <v>NYA</v>
      </c>
    </row>
    <row r="27" spans="1:6" x14ac:dyDescent="0.2">
      <c r="A27" s="153" t="s">
        <v>305</v>
      </c>
      <c r="B27" s="149"/>
      <c r="C27" s="150"/>
      <c r="D27" s="150"/>
      <c r="E27" s="150"/>
      <c r="F27" s="151"/>
    </row>
    <row r="28" spans="1:6" x14ac:dyDescent="0.2">
      <c r="A28" s="149"/>
      <c r="B28" s="78" t="s">
        <v>197</v>
      </c>
      <c r="C28" s="154">
        <f>'3 - End User Organisation '!D30</f>
        <v>0</v>
      </c>
      <c r="D28" s="142" t="s">
        <v>296</v>
      </c>
      <c r="E28" s="143"/>
      <c r="F28" s="142" t="str">
        <f>'3 - End User Organisation '!F30</f>
        <v>NYA</v>
      </c>
    </row>
    <row r="29" spans="1:6" ht="25.5" x14ac:dyDescent="0.2">
      <c r="A29" s="149"/>
      <c r="B29" s="78" t="s">
        <v>338</v>
      </c>
      <c r="C29" s="144">
        <f>'3 - End User Organisation '!D31</f>
        <v>0</v>
      </c>
      <c r="D29" s="142" t="s">
        <v>296</v>
      </c>
      <c r="E29" s="143"/>
      <c r="F29" s="142" t="str">
        <f>'3 - End User Organisation '!F27</f>
        <v>NYA</v>
      </c>
    </row>
    <row r="30" spans="1:6" x14ac:dyDescent="0.2">
      <c r="A30" s="149"/>
      <c r="B30" s="78" t="s">
        <v>199</v>
      </c>
      <c r="C30" s="144">
        <f>'3 - End User Organisation '!D32</f>
        <v>0</v>
      </c>
      <c r="D30" s="142" t="s">
        <v>296</v>
      </c>
      <c r="E30" s="143"/>
      <c r="F30" s="142" t="str">
        <f>'3 - End User Organisation '!F32</f>
        <v>NYA</v>
      </c>
    </row>
    <row r="31" spans="1:6" x14ac:dyDescent="0.2">
      <c r="A31" s="153" t="s">
        <v>200</v>
      </c>
      <c r="B31" s="149"/>
      <c r="C31" s="150"/>
      <c r="D31" s="150"/>
      <c r="E31" s="150"/>
      <c r="F31" s="151"/>
    </row>
    <row r="32" spans="1:6" x14ac:dyDescent="0.2">
      <c r="A32" s="149"/>
      <c r="B32" s="78" t="s">
        <v>339</v>
      </c>
      <c r="C32" s="141"/>
      <c r="D32" s="142" t="s">
        <v>296</v>
      </c>
      <c r="E32" s="143"/>
      <c r="F32" s="142" t="str">
        <f>'3 - End User Organisation '!F34</f>
        <v>NYA</v>
      </c>
    </row>
    <row r="33" spans="1:6" x14ac:dyDescent="0.2">
      <c r="A33" s="153" t="s">
        <v>202</v>
      </c>
      <c r="B33" s="149"/>
      <c r="C33" s="150"/>
      <c r="D33" s="150"/>
      <c r="E33" s="150"/>
      <c r="F33" s="151"/>
    </row>
    <row r="34" spans="1:6" ht="25.5" x14ac:dyDescent="0.2">
      <c r="A34" s="149"/>
      <c r="B34" s="78" t="s">
        <v>203</v>
      </c>
      <c r="C34" s="141"/>
      <c r="D34" s="142" t="s">
        <v>296</v>
      </c>
      <c r="E34" s="143"/>
      <c r="F34" s="142" t="str">
        <f>'3 - End User Organisation '!F36</f>
        <v>NYA</v>
      </c>
    </row>
    <row r="35" spans="1:6" x14ac:dyDescent="0.2">
      <c r="A35" s="149"/>
      <c r="B35" s="78" t="s">
        <v>340</v>
      </c>
      <c r="C35" s="154" t="str">
        <f>'3 - End User Organisation '!D37</f>
        <v>NYK</v>
      </c>
      <c r="D35" s="142" t="s">
        <v>296</v>
      </c>
      <c r="E35" s="143"/>
      <c r="F35" s="142" t="str">
        <f>'3 - End User Organisation '!F37</f>
        <v>NYA</v>
      </c>
    </row>
    <row r="36" spans="1:6" x14ac:dyDescent="0.2">
      <c r="A36" s="149"/>
      <c r="B36" s="78" t="s">
        <v>206</v>
      </c>
      <c r="C36" s="141"/>
      <c r="D36" s="142" t="s">
        <v>296</v>
      </c>
      <c r="E36" s="143"/>
      <c r="F36" s="142" t="str">
        <f>'3 - End User Organisation '!F38</f>
        <v>NYA</v>
      </c>
    </row>
    <row r="37" spans="1:6" x14ac:dyDescent="0.2">
      <c r="A37" s="149"/>
      <c r="B37" s="78" t="s">
        <v>341</v>
      </c>
      <c r="C37" s="154" t="str">
        <f>'3 - End User Organisation '!D39</f>
        <v>NYK</v>
      </c>
      <c r="D37" s="142" t="s">
        <v>296</v>
      </c>
      <c r="E37" s="143"/>
      <c r="F37" s="142" t="str">
        <f>'3 - End User Organisation '!F39</f>
        <v>NYA</v>
      </c>
    </row>
    <row r="38" spans="1:6" x14ac:dyDescent="0.2">
      <c r="A38" s="149"/>
      <c r="B38" s="78" t="s">
        <v>342</v>
      </c>
      <c r="C38" s="141"/>
      <c r="D38" s="142" t="s">
        <v>296</v>
      </c>
      <c r="E38" s="143"/>
      <c r="F38" s="142" t="str">
        <f>'3 - End User Organisation '!F40</f>
        <v>NYA</v>
      </c>
    </row>
    <row r="39" spans="1:6" x14ac:dyDescent="0.2">
      <c r="A39" s="149"/>
      <c r="B39" s="78" t="s">
        <v>343</v>
      </c>
      <c r="C39" s="154">
        <f>'3 - End User Organisation '!D41</f>
        <v>0</v>
      </c>
      <c r="D39" s="142" t="s">
        <v>296</v>
      </c>
      <c r="E39" s="143"/>
      <c r="F39" s="142" t="str">
        <f>'3 - End User Organisation '!F41</f>
        <v>NYA</v>
      </c>
    </row>
    <row r="40" spans="1:6" x14ac:dyDescent="0.2">
      <c r="A40" s="153" t="s">
        <v>642</v>
      </c>
      <c r="B40" s="149"/>
      <c r="C40" s="150"/>
      <c r="D40" s="150"/>
      <c r="E40" s="150"/>
      <c r="F40" s="151"/>
    </row>
    <row r="41" spans="1:6" ht="25.5" x14ac:dyDescent="0.2">
      <c r="A41" s="149"/>
      <c r="B41" s="78" t="s">
        <v>344</v>
      </c>
      <c r="C41" s="141"/>
      <c r="D41" s="142" t="s">
        <v>296</v>
      </c>
      <c r="E41" s="143"/>
      <c r="F41" s="142" t="str">
        <f>'3 - End User Organisation '!F43</f>
        <v>NYA</v>
      </c>
    </row>
    <row r="42" spans="1:6" x14ac:dyDescent="0.2">
      <c r="A42" s="149"/>
      <c r="B42" s="78" t="s">
        <v>213</v>
      </c>
      <c r="C42" s="141"/>
      <c r="D42" s="142" t="s">
        <v>296</v>
      </c>
      <c r="E42" s="143"/>
      <c r="F42" s="142" t="str">
        <f>'3 - End User Organisation '!F44</f>
        <v>NYA</v>
      </c>
    </row>
    <row r="43" spans="1:6" x14ac:dyDescent="0.2">
      <c r="A43" s="149"/>
      <c r="B43" s="78" t="s">
        <v>345</v>
      </c>
      <c r="C43" s="141"/>
      <c r="D43" s="142" t="s">
        <v>296</v>
      </c>
      <c r="E43" s="143"/>
      <c r="F43" s="142" t="str">
        <f>'3 - End User Organisation '!F45</f>
        <v>NYA</v>
      </c>
    </row>
    <row r="44" spans="1:6" x14ac:dyDescent="0.2">
      <c r="A44" s="149"/>
      <c r="B44" s="78" t="s">
        <v>346</v>
      </c>
      <c r="C44" s="141"/>
      <c r="D44" s="142" t="s">
        <v>296</v>
      </c>
      <c r="E44" s="143"/>
      <c r="F44" s="142" t="str">
        <f>'3 - End User Organisation '!F46</f>
        <v>NYA</v>
      </c>
    </row>
    <row r="45" spans="1:6" x14ac:dyDescent="0.2">
      <c r="A45" s="149"/>
      <c r="B45" s="78" t="s">
        <v>218</v>
      </c>
      <c r="C45" s="141"/>
      <c r="D45" s="142" t="s">
        <v>296</v>
      </c>
      <c r="E45" s="143"/>
      <c r="F45" s="142" t="str">
        <f>'3 - End User Organisation '!F47</f>
        <v>NYA</v>
      </c>
    </row>
    <row r="46" spans="1:6" x14ac:dyDescent="0.2">
      <c r="A46" s="149"/>
      <c r="B46" s="78" t="s">
        <v>220</v>
      </c>
      <c r="C46" s="141"/>
      <c r="D46" s="142" t="s">
        <v>296</v>
      </c>
      <c r="E46" s="143"/>
      <c r="F46" s="142" t="str">
        <f>'3 - End User Organisation '!F48</f>
        <v>NYA</v>
      </c>
    </row>
    <row r="47" spans="1:6" x14ac:dyDescent="0.2">
      <c r="A47" s="153" t="s">
        <v>616</v>
      </c>
      <c r="B47" s="149"/>
      <c r="C47" s="150"/>
      <c r="D47" s="150"/>
      <c r="E47" s="150"/>
      <c r="F47" s="151"/>
    </row>
    <row r="48" spans="1:6" x14ac:dyDescent="0.2">
      <c r="A48" s="149"/>
      <c r="B48" s="78" t="s">
        <v>221</v>
      </c>
      <c r="C48" s="141"/>
      <c r="D48" s="142" t="s">
        <v>296</v>
      </c>
      <c r="E48" s="143"/>
      <c r="F48" s="142" t="str">
        <f>'3 - End User Organisation '!F50</f>
        <v>NYA</v>
      </c>
    </row>
    <row r="49" spans="1:6" x14ac:dyDescent="0.2">
      <c r="A49" s="149"/>
      <c r="B49" s="78" t="s">
        <v>347</v>
      </c>
      <c r="C49" s="141"/>
      <c r="D49" s="142" t="s">
        <v>296</v>
      </c>
      <c r="E49" s="143"/>
      <c r="F49" s="142" t="str">
        <f>'3 - End User Organisation '!F51</f>
        <v>NYA</v>
      </c>
    </row>
    <row r="50" spans="1:6" x14ac:dyDescent="0.2">
      <c r="A50" s="149"/>
      <c r="B50" s="78" t="s">
        <v>348</v>
      </c>
      <c r="C50" s="144">
        <f>'3 - End User Organisation '!D52</f>
        <v>0</v>
      </c>
      <c r="D50" s="142" t="s">
        <v>296</v>
      </c>
      <c r="E50" s="143"/>
      <c r="F50" s="142" t="str">
        <f>'3 - End User Organisation '!F52</f>
        <v>NYA</v>
      </c>
    </row>
    <row r="51" spans="1:6" x14ac:dyDescent="0.2">
      <c r="A51" s="153" t="s">
        <v>223</v>
      </c>
      <c r="B51" s="149"/>
      <c r="C51" s="150"/>
      <c r="D51" s="150"/>
      <c r="E51" s="150"/>
      <c r="F51" s="151"/>
    </row>
    <row r="52" spans="1:6" x14ac:dyDescent="0.2">
      <c r="A52" s="149"/>
      <c r="B52" s="78" t="s">
        <v>349</v>
      </c>
      <c r="C52" s="141"/>
      <c r="D52" s="142" t="s">
        <v>296</v>
      </c>
      <c r="E52" s="143"/>
      <c r="F52" s="142" t="str">
        <f>'3 - End User Organisation '!F54</f>
        <v>NYA</v>
      </c>
    </row>
    <row r="53" spans="1:6" ht="25.5" x14ac:dyDescent="0.2">
      <c r="A53" s="149"/>
      <c r="B53" s="274" t="s">
        <v>226</v>
      </c>
      <c r="C53" s="141"/>
      <c r="D53" s="142" t="s">
        <v>296</v>
      </c>
      <c r="E53" s="143"/>
      <c r="F53" s="142" t="str">
        <f>'3 - End User Organisation '!F55</f>
        <v>NYA</v>
      </c>
    </row>
    <row r="54" spans="1:6" x14ac:dyDescent="0.2">
      <c r="A54" s="149"/>
      <c r="B54" s="272" t="s">
        <v>350</v>
      </c>
      <c r="C54" s="141"/>
      <c r="D54" s="142" t="s">
        <v>296</v>
      </c>
      <c r="E54" s="143"/>
      <c r="F54" s="142" t="str">
        <f>'3 - End User Organisation '!F56</f>
        <v>NYA</v>
      </c>
    </row>
    <row r="55" spans="1:6" ht="25.5" x14ac:dyDescent="0.2">
      <c r="A55" s="149"/>
      <c r="B55" s="78" t="s">
        <v>351</v>
      </c>
      <c r="C55" s="141"/>
      <c r="D55" s="142" t="s">
        <v>296</v>
      </c>
      <c r="E55" s="143"/>
      <c r="F55" s="142" t="str">
        <f>'3 - End User Organisation '!F57</f>
        <v>NYA</v>
      </c>
    </row>
    <row r="56" spans="1:6" x14ac:dyDescent="0.2">
      <c r="A56" s="149"/>
      <c r="B56" s="272" t="s">
        <v>352</v>
      </c>
      <c r="C56" s="141"/>
      <c r="D56" s="142" t="s">
        <v>296</v>
      </c>
      <c r="E56" s="143"/>
      <c r="F56" s="142" t="str">
        <f>'3 - End User Organisation '!F58</f>
        <v>NYA</v>
      </c>
    </row>
    <row r="57" spans="1:6" x14ac:dyDescent="0.2">
      <c r="A57" s="153" t="s">
        <v>231</v>
      </c>
      <c r="B57" s="149"/>
      <c r="C57" s="150"/>
      <c r="D57" s="150"/>
      <c r="E57" s="150"/>
      <c r="F57" s="151"/>
    </row>
    <row r="58" spans="1:6" x14ac:dyDescent="0.2">
      <c r="A58" s="149"/>
      <c r="B58" s="78" t="s">
        <v>353</v>
      </c>
      <c r="C58" s="141"/>
      <c r="D58" s="142" t="s">
        <v>296</v>
      </c>
      <c r="E58" s="143"/>
      <c r="F58" s="142" t="str">
        <f>'3 - End User Organisation '!F60</f>
        <v>NYA</v>
      </c>
    </row>
    <row r="59" spans="1:6" x14ac:dyDescent="0.2">
      <c r="A59" s="149"/>
      <c r="B59" s="78" t="s">
        <v>354</v>
      </c>
      <c r="C59" s="155" t="str">
        <f>'3 - End User Organisation '!D61</f>
        <v>NYK</v>
      </c>
      <c r="D59" s="142" t="s">
        <v>296</v>
      </c>
      <c r="E59" s="143"/>
      <c r="F59" s="142" t="str">
        <f>'3 - End User Organisation '!F61</f>
        <v>NYA</v>
      </c>
    </row>
    <row r="60" spans="1:6" x14ac:dyDescent="0.2">
      <c r="A60" s="149"/>
      <c r="B60" s="78" t="s">
        <v>4</v>
      </c>
      <c r="C60" s="144">
        <f>'3 - End User Organisation '!D62</f>
        <v>0</v>
      </c>
      <c r="D60" s="142" t="s">
        <v>296</v>
      </c>
      <c r="E60" s="143"/>
      <c r="F60" s="142" t="str">
        <f>'3 - End User Organisation '!F62</f>
        <v>NYA</v>
      </c>
    </row>
    <row r="61" spans="1:6" x14ac:dyDescent="0.2">
      <c r="A61" s="149"/>
      <c r="B61" s="78" t="s">
        <v>355</v>
      </c>
      <c r="C61" s="155" t="str">
        <f>'3 - End User Organisation '!D63</f>
        <v>NYK</v>
      </c>
      <c r="D61" s="142" t="s">
        <v>296</v>
      </c>
      <c r="E61" s="143"/>
      <c r="F61" s="142" t="str">
        <f>'3 - End User Organisation '!F63</f>
        <v>NYA</v>
      </c>
    </row>
    <row r="62" spans="1:6" x14ac:dyDescent="0.2">
      <c r="A62" s="149"/>
      <c r="B62" s="78" t="s">
        <v>4</v>
      </c>
      <c r="C62" s="144">
        <f>'3 - End User Organisation '!D64</f>
        <v>0</v>
      </c>
      <c r="D62" s="142" t="s">
        <v>296</v>
      </c>
      <c r="E62" s="143"/>
      <c r="F62" s="142" t="str">
        <f>'3 - End User Organisation '!F64</f>
        <v>NYA</v>
      </c>
    </row>
    <row r="63" spans="1:6" x14ac:dyDescent="0.2">
      <c r="A63" s="149"/>
      <c r="B63" s="78" t="s">
        <v>356</v>
      </c>
      <c r="C63" s="141"/>
      <c r="D63" s="142" t="s">
        <v>296</v>
      </c>
      <c r="E63" s="143"/>
      <c r="F63" s="142" t="str">
        <f>'3 - End User Organisation '!F65</f>
        <v>NYA</v>
      </c>
    </row>
    <row r="64" spans="1:6" x14ac:dyDescent="0.2">
      <c r="A64" s="149"/>
      <c r="B64" s="78" t="s">
        <v>357</v>
      </c>
      <c r="C64" s="141"/>
      <c r="D64" s="142" t="s">
        <v>296</v>
      </c>
      <c r="E64" s="143"/>
      <c r="F64" s="142" t="str">
        <f>'3 - End User Organisation '!F66</f>
        <v>NYA</v>
      </c>
    </row>
    <row r="65" spans="1:6" x14ac:dyDescent="0.2">
      <c r="A65" s="149"/>
      <c r="B65" s="78" t="s">
        <v>358</v>
      </c>
      <c r="C65" s="141"/>
      <c r="D65" s="142" t="s">
        <v>296</v>
      </c>
      <c r="E65" s="143"/>
      <c r="F65" s="142" t="str">
        <f>'3 - End User Organisation '!F67</f>
        <v>NYA</v>
      </c>
    </row>
    <row r="66" spans="1:6" ht="25.5" x14ac:dyDescent="0.2">
      <c r="A66" s="149"/>
      <c r="B66" s="272" t="s">
        <v>240</v>
      </c>
      <c r="C66" s="155" t="str">
        <f>'3 - End User Organisation '!D68</f>
        <v>England / Wales</v>
      </c>
      <c r="D66" s="142" t="s">
        <v>296</v>
      </c>
      <c r="E66" s="143"/>
      <c r="F66" s="142" t="str">
        <f>'3 - End User Organisation '!F68</f>
        <v>NYA</v>
      </c>
    </row>
    <row r="67" spans="1:6" x14ac:dyDescent="0.2">
      <c r="A67" s="149"/>
      <c r="B67" s="272"/>
      <c r="C67" s="141"/>
      <c r="D67" s="142" t="s">
        <v>296</v>
      </c>
      <c r="E67" s="143"/>
      <c r="F67" s="142" t="str">
        <f>'3 - End User Organisation '!F69</f>
        <v>NYA</v>
      </c>
    </row>
    <row r="68" spans="1:6" x14ac:dyDescent="0.2">
      <c r="A68" s="149"/>
      <c r="B68" s="78" t="s">
        <v>359</v>
      </c>
      <c r="C68" s="141"/>
      <c r="D68" s="142" t="s">
        <v>296</v>
      </c>
      <c r="E68" s="143"/>
      <c r="F68" s="142" t="str">
        <f>'3 - End User Organisation '!F70</f>
        <v>NYA</v>
      </c>
    </row>
    <row r="69" spans="1:6" ht="25.5" x14ac:dyDescent="0.2">
      <c r="A69" s="149"/>
      <c r="B69" s="272" t="s">
        <v>240</v>
      </c>
      <c r="C69" s="154" t="str">
        <f>'3 - End User Organisation '!D71</f>
        <v>England / Wales</v>
      </c>
      <c r="D69" s="142" t="s">
        <v>296</v>
      </c>
      <c r="E69" s="143"/>
      <c r="F69" s="142" t="str">
        <f>'3 - End User Organisation '!F71</f>
        <v>NYA</v>
      </c>
    </row>
    <row r="70" spans="1:6" x14ac:dyDescent="0.2">
      <c r="A70" s="149"/>
      <c r="B70" s="272"/>
      <c r="C70" s="141"/>
      <c r="D70" s="142" t="s">
        <v>296</v>
      </c>
      <c r="E70" s="143"/>
      <c r="F70" s="142" t="str">
        <f>'3 - End User Organisation '!F72</f>
        <v>NYA</v>
      </c>
    </row>
    <row r="71" spans="1:6" ht="25.5" x14ac:dyDescent="0.2">
      <c r="A71" s="149"/>
      <c r="B71" s="78" t="s">
        <v>360</v>
      </c>
      <c r="C71" s="154" t="str">
        <f>'3 - End User Organisation '!D73</f>
        <v>England / Wales</v>
      </c>
      <c r="D71" s="142" t="s">
        <v>296</v>
      </c>
      <c r="E71" s="143"/>
      <c r="F71" s="142" t="str">
        <f>'3 - End User Organisation '!F73</f>
        <v>NYA</v>
      </c>
    </row>
    <row r="72" spans="1:6" x14ac:dyDescent="0.2">
      <c r="A72" s="149"/>
      <c r="B72" s="78"/>
      <c r="C72" s="141"/>
      <c r="D72" s="142" t="s">
        <v>296</v>
      </c>
      <c r="E72" s="143"/>
      <c r="F72" s="142" t="str">
        <f>'3 - End User Organisation '!F74</f>
        <v>NYA</v>
      </c>
    </row>
    <row r="73" spans="1:6" x14ac:dyDescent="0.2">
      <c r="A73" s="153" t="s">
        <v>643</v>
      </c>
      <c r="B73" s="149"/>
      <c r="C73" s="150"/>
      <c r="D73" s="150"/>
      <c r="E73" s="150"/>
      <c r="F73" s="151"/>
    </row>
    <row r="74" spans="1:6" x14ac:dyDescent="0.2">
      <c r="A74" s="149"/>
      <c r="B74" s="78" t="s">
        <v>138</v>
      </c>
      <c r="C74" s="154" t="str">
        <f>'3 - End User Organisation '!D76</f>
        <v>NYA</v>
      </c>
      <c r="D74" s="142" t="s">
        <v>296</v>
      </c>
      <c r="E74" s="143"/>
      <c r="F74" s="142" t="str">
        <f>'3 - End User Organisation '!F76</f>
        <v>NYA</v>
      </c>
    </row>
    <row r="75" spans="1:6" x14ac:dyDescent="0.2">
      <c r="A75" s="149"/>
      <c r="B75" s="78" t="s">
        <v>139</v>
      </c>
      <c r="C75" s="144">
        <f>'3 - End User Organisation '!D77</f>
        <v>0</v>
      </c>
      <c r="D75" s="142" t="s">
        <v>296</v>
      </c>
      <c r="E75" s="143"/>
      <c r="F75" s="142" t="str">
        <f>'3 - End User Organisation '!F77</f>
        <v>NYA</v>
      </c>
    </row>
    <row r="76" spans="1:6" x14ac:dyDescent="0.2">
      <c r="A76" s="149"/>
      <c r="B76" s="78" t="s">
        <v>140</v>
      </c>
      <c r="C76" s="144">
        <f>'3 - End User Organisation '!D78</f>
        <v>0</v>
      </c>
      <c r="D76" s="142" t="s">
        <v>296</v>
      </c>
      <c r="E76" s="143"/>
      <c r="F76" s="142" t="str">
        <f>'3 - End User Organisation '!F78</f>
        <v>NYA</v>
      </c>
    </row>
    <row r="77" spans="1:6" x14ac:dyDescent="0.2">
      <c r="A77" s="149"/>
      <c r="B77" s="78" t="s">
        <v>245</v>
      </c>
      <c r="C77" s="154">
        <f>'3 - End User Organisation '!D79</f>
        <v>0</v>
      </c>
      <c r="D77" s="142" t="s">
        <v>296</v>
      </c>
      <c r="E77" s="143"/>
      <c r="F77" s="142" t="str">
        <f>'3 - End User Organisation '!F79</f>
        <v>NYA</v>
      </c>
    </row>
    <row r="78" spans="1:6" x14ac:dyDescent="0.2">
      <c r="A78" s="153" t="s">
        <v>246</v>
      </c>
      <c r="B78" s="149"/>
      <c r="C78" s="150"/>
      <c r="D78" s="150"/>
      <c r="E78" s="150"/>
      <c r="F78" s="151"/>
    </row>
    <row r="79" spans="1:6" x14ac:dyDescent="0.2">
      <c r="A79" s="153"/>
      <c r="B79" s="78" t="s">
        <v>247</v>
      </c>
      <c r="C79" s="141"/>
      <c r="D79" s="142" t="s">
        <v>296</v>
      </c>
      <c r="E79" s="143"/>
      <c r="F79" s="142" t="str">
        <f>'3 - End User Organisation '!F81</f>
        <v>NYA</v>
      </c>
    </row>
    <row r="80" spans="1:6" x14ac:dyDescent="0.2">
      <c r="A80" s="149"/>
      <c r="B80" s="78" t="s">
        <v>249</v>
      </c>
      <c r="C80" s="141"/>
      <c r="D80" s="142" t="s">
        <v>296</v>
      </c>
      <c r="E80" s="143"/>
      <c r="F80" s="142" t="str">
        <f>'3 - End User Organisation '!F82</f>
        <v>NYA</v>
      </c>
    </row>
    <row r="81" spans="1:6" ht="25.5" x14ac:dyDescent="0.2">
      <c r="A81" s="149"/>
      <c r="B81" s="78" t="s">
        <v>361</v>
      </c>
      <c r="C81" s="141"/>
      <c r="D81" s="142" t="s">
        <v>296</v>
      </c>
      <c r="E81" s="143"/>
      <c r="F81" s="142" t="str">
        <f>'3 - End User Organisation '!F83</f>
        <v>NYA</v>
      </c>
    </row>
    <row r="82" spans="1:6" x14ac:dyDescent="0.2">
      <c r="A82" s="149"/>
      <c r="B82" s="78" t="s">
        <v>104</v>
      </c>
      <c r="C82" s="141"/>
      <c r="D82" s="142" t="s">
        <v>296</v>
      </c>
      <c r="E82" s="143"/>
      <c r="F82" s="142" t="str">
        <f>'3 - End User Organisation '!F84</f>
        <v>NYA</v>
      </c>
    </row>
    <row r="83" spans="1:6" x14ac:dyDescent="0.2">
      <c r="A83" s="149"/>
      <c r="B83" s="78" t="s">
        <v>0</v>
      </c>
      <c r="C83" s="141"/>
      <c r="D83" s="142" t="s">
        <v>296</v>
      </c>
      <c r="E83" s="143"/>
      <c r="F83" s="142" t="str">
        <f>'3 - End User Organisation '!F85</f>
        <v>NYA</v>
      </c>
    </row>
    <row r="84" spans="1:6" ht="25.5" x14ac:dyDescent="0.2">
      <c r="A84" s="149"/>
      <c r="B84" s="78" t="s">
        <v>362</v>
      </c>
      <c r="C84" s="141"/>
      <c r="D84" s="142" t="s">
        <v>296</v>
      </c>
      <c r="E84" s="143"/>
      <c r="F84" s="142" t="str">
        <f>'3 - End User Organisation '!F86</f>
        <v>NYA</v>
      </c>
    </row>
    <row r="85" spans="1:6" x14ac:dyDescent="0.2">
      <c r="A85" s="149"/>
      <c r="B85" s="78" t="s">
        <v>363</v>
      </c>
      <c r="C85" s="141"/>
      <c r="D85" s="142" t="s">
        <v>296</v>
      </c>
      <c r="E85" s="143"/>
      <c r="F85" s="142" t="str">
        <f>'3 - End User Organisation '!F87</f>
        <v>NYA</v>
      </c>
    </row>
  </sheetData>
  <mergeCells count="1">
    <mergeCell ref="A1:F1"/>
  </mergeCells>
  <conditionalFormatting sqref="D7">
    <cfRule type="containsText" dxfId="51" priority="49" operator="containsText" text="Not OK">
      <formula>NOT(ISERROR(SEARCH("Not OK",D7)))</formula>
    </cfRule>
    <cfRule type="containsText" dxfId="50" priority="50" operator="containsText" text="Queries">
      <formula>NOT(ISERROR(SEARCH("Queries",D7)))</formula>
    </cfRule>
    <cfRule type="containsText" dxfId="49" priority="51" operator="containsText" text="OK">
      <formula>NOT(ISERROR(SEARCH("OK",D7)))</formula>
    </cfRule>
    <cfRule type="containsText" dxfId="48" priority="52" operator="containsText" text="NYA">
      <formula>NOT(ISERROR(SEARCH("NYA",D7)))</formula>
    </cfRule>
  </conditionalFormatting>
  <conditionalFormatting sqref="D8:D19">
    <cfRule type="containsText" dxfId="47" priority="45" operator="containsText" text="Not OK">
      <formula>NOT(ISERROR(SEARCH("Not OK",D8)))</formula>
    </cfRule>
    <cfRule type="containsText" dxfId="46" priority="46" operator="containsText" text="Queries">
      <formula>NOT(ISERROR(SEARCH("Queries",D8)))</formula>
    </cfRule>
    <cfRule type="containsText" dxfId="45" priority="47" operator="containsText" text="OK">
      <formula>NOT(ISERROR(SEARCH("OK",D8)))</formula>
    </cfRule>
    <cfRule type="containsText" dxfId="44" priority="48" operator="containsText" text="NYA">
      <formula>NOT(ISERROR(SEARCH("NYA",D8)))</formula>
    </cfRule>
  </conditionalFormatting>
  <conditionalFormatting sqref="D21:D22">
    <cfRule type="containsText" dxfId="43" priority="41" operator="containsText" text="Not OK">
      <formula>NOT(ISERROR(SEARCH("Not OK",D21)))</formula>
    </cfRule>
    <cfRule type="containsText" dxfId="42" priority="42" operator="containsText" text="Queries">
      <formula>NOT(ISERROR(SEARCH("Queries",D21)))</formula>
    </cfRule>
    <cfRule type="containsText" dxfId="41" priority="43" operator="containsText" text="OK">
      <formula>NOT(ISERROR(SEARCH("OK",D21)))</formula>
    </cfRule>
    <cfRule type="containsText" dxfId="40" priority="44" operator="containsText" text="NYA">
      <formula>NOT(ISERROR(SEARCH("NYA",D21)))</formula>
    </cfRule>
  </conditionalFormatting>
  <conditionalFormatting sqref="D24:D26">
    <cfRule type="containsText" dxfId="39" priority="37" operator="containsText" text="Not OK">
      <formula>NOT(ISERROR(SEARCH("Not OK",D24)))</formula>
    </cfRule>
    <cfRule type="containsText" dxfId="38" priority="38" operator="containsText" text="Queries">
      <formula>NOT(ISERROR(SEARCH("Queries",D24)))</formula>
    </cfRule>
    <cfRule type="containsText" dxfId="37" priority="39" operator="containsText" text="OK">
      <formula>NOT(ISERROR(SEARCH("OK",D24)))</formula>
    </cfRule>
    <cfRule type="containsText" dxfId="36" priority="40" operator="containsText" text="NYA">
      <formula>NOT(ISERROR(SEARCH("NYA",D24)))</formula>
    </cfRule>
  </conditionalFormatting>
  <conditionalFormatting sqref="D28:D30">
    <cfRule type="containsText" dxfId="35" priority="33" operator="containsText" text="Not OK">
      <formula>NOT(ISERROR(SEARCH("Not OK",D28)))</formula>
    </cfRule>
    <cfRule type="containsText" dxfId="34" priority="34" operator="containsText" text="Queries">
      <formula>NOT(ISERROR(SEARCH("Queries",D28)))</formula>
    </cfRule>
    <cfRule type="containsText" dxfId="33" priority="35" operator="containsText" text="OK">
      <formula>NOT(ISERROR(SEARCH("OK",D28)))</formula>
    </cfRule>
    <cfRule type="containsText" dxfId="32" priority="36" operator="containsText" text="NYA">
      <formula>NOT(ISERROR(SEARCH("NYA",D28)))</formula>
    </cfRule>
  </conditionalFormatting>
  <conditionalFormatting sqref="D32">
    <cfRule type="containsText" dxfId="31" priority="29" operator="containsText" text="Not OK">
      <formula>NOT(ISERROR(SEARCH("Not OK",D32)))</formula>
    </cfRule>
    <cfRule type="containsText" dxfId="30" priority="30" operator="containsText" text="Queries">
      <formula>NOT(ISERROR(SEARCH("Queries",D32)))</formula>
    </cfRule>
    <cfRule type="containsText" dxfId="29" priority="31" operator="containsText" text="OK">
      <formula>NOT(ISERROR(SEARCH("OK",D32)))</formula>
    </cfRule>
    <cfRule type="containsText" dxfId="28" priority="32" operator="containsText" text="NYA">
      <formula>NOT(ISERROR(SEARCH("NYA",D32)))</formula>
    </cfRule>
  </conditionalFormatting>
  <conditionalFormatting sqref="D34:D39">
    <cfRule type="containsText" dxfId="27" priority="25" operator="containsText" text="Not OK">
      <formula>NOT(ISERROR(SEARCH("Not OK",D34)))</formula>
    </cfRule>
    <cfRule type="containsText" dxfId="26" priority="26" operator="containsText" text="Queries">
      <formula>NOT(ISERROR(SEARCH("Queries",D34)))</formula>
    </cfRule>
    <cfRule type="containsText" dxfId="25" priority="27" operator="containsText" text="OK">
      <formula>NOT(ISERROR(SEARCH("OK",D34)))</formula>
    </cfRule>
    <cfRule type="containsText" dxfId="24" priority="28" operator="containsText" text="NYA">
      <formula>NOT(ISERROR(SEARCH("NYA",D34)))</formula>
    </cfRule>
  </conditionalFormatting>
  <conditionalFormatting sqref="D41:D46">
    <cfRule type="containsText" dxfId="23" priority="21" operator="containsText" text="Not OK">
      <formula>NOT(ISERROR(SEARCH("Not OK",D41)))</formula>
    </cfRule>
    <cfRule type="containsText" dxfId="22" priority="22" operator="containsText" text="Queries">
      <formula>NOT(ISERROR(SEARCH("Queries",D41)))</formula>
    </cfRule>
    <cfRule type="containsText" dxfId="21" priority="23" operator="containsText" text="OK">
      <formula>NOT(ISERROR(SEARCH("OK",D41)))</formula>
    </cfRule>
    <cfRule type="containsText" dxfId="20" priority="24" operator="containsText" text="NYA">
      <formula>NOT(ISERROR(SEARCH("NYA",D41)))</formula>
    </cfRule>
  </conditionalFormatting>
  <conditionalFormatting sqref="D48:D50">
    <cfRule type="containsText" dxfId="19" priority="17" operator="containsText" text="Not OK">
      <formula>NOT(ISERROR(SEARCH("Not OK",D48)))</formula>
    </cfRule>
    <cfRule type="containsText" dxfId="18" priority="18" operator="containsText" text="Queries">
      <formula>NOT(ISERROR(SEARCH("Queries",D48)))</formula>
    </cfRule>
    <cfRule type="containsText" dxfId="17" priority="19" operator="containsText" text="OK">
      <formula>NOT(ISERROR(SEARCH("OK",D48)))</formula>
    </cfRule>
    <cfRule type="containsText" dxfId="16" priority="20" operator="containsText" text="NYA">
      <formula>NOT(ISERROR(SEARCH("NYA",D48)))</formula>
    </cfRule>
  </conditionalFormatting>
  <conditionalFormatting sqref="D52:D56">
    <cfRule type="containsText" dxfId="15" priority="13" operator="containsText" text="Not OK">
      <formula>NOT(ISERROR(SEARCH("Not OK",D52)))</formula>
    </cfRule>
    <cfRule type="containsText" dxfId="14" priority="14" operator="containsText" text="Queries">
      <formula>NOT(ISERROR(SEARCH("Queries",D52)))</formula>
    </cfRule>
    <cfRule type="containsText" dxfId="13" priority="15" operator="containsText" text="OK">
      <formula>NOT(ISERROR(SEARCH("OK",D52)))</formula>
    </cfRule>
    <cfRule type="containsText" dxfId="12" priority="16" operator="containsText" text="NYA">
      <formula>NOT(ISERROR(SEARCH("NYA",D52)))</formula>
    </cfRule>
  </conditionalFormatting>
  <conditionalFormatting sqref="D58:D72">
    <cfRule type="containsText" dxfId="11" priority="9" operator="containsText" text="Not OK">
      <formula>NOT(ISERROR(SEARCH("Not OK",D58)))</formula>
    </cfRule>
    <cfRule type="containsText" dxfId="10" priority="10" operator="containsText" text="Queries">
      <formula>NOT(ISERROR(SEARCH("Queries",D58)))</formula>
    </cfRule>
    <cfRule type="containsText" dxfId="9" priority="11" operator="containsText" text="OK">
      <formula>NOT(ISERROR(SEARCH("OK",D58)))</formula>
    </cfRule>
    <cfRule type="containsText" dxfId="8" priority="12" operator="containsText" text="NYA">
      <formula>NOT(ISERROR(SEARCH("NYA",D58)))</formula>
    </cfRule>
  </conditionalFormatting>
  <conditionalFormatting sqref="D74:D77">
    <cfRule type="containsText" dxfId="7" priority="5" operator="containsText" text="Not OK">
      <formula>NOT(ISERROR(SEARCH("Not OK",D74)))</formula>
    </cfRule>
    <cfRule type="containsText" dxfId="6" priority="6" operator="containsText" text="Queries">
      <formula>NOT(ISERROR(SEARCH("Queries",D74)))</formula>
    </cfRule>
    <cfRule type="containsText" dxfId="5" priority="7" operator="containsText" text="OK">
      <formula>NOT(ISERROR(SEARCH("OK",D74)))</formula>
    </cfRule>
    <cfRule type="containsText" dxfId="4" priority="8" operator="containsText" text="NYA">
      <formula>NOT(ISERROR(SEARCH("NYA",D74)))</formula>
    </cfRule>
  </conditionalFormatting>
  <conditionalFormatting sqref="D79:D85">
    <cfRule type="containsText" dxfId="3" priority="1" operator="containsText" text="Not OK">
      <formula>NOT(ISERROR(SEARCH("Not OK",D79)))</formula>
    </cfRule>
    <cfRule type="containsText" dxfId="2" priority="2" operator="containsText" text="Queries">
      <formula>NOT(ISERROR(SEARCH("Queries",D79)))</formula>
    </cfRule>
    <cfRule type="containsText" dxfId="1" priority="3" operator="containsText" text="OK">
      <formula>NOT(ISERROR(SEARCH("OK",D79)))</formula>
    </cfRule>
    <cfRule type="containsText" dxfId="0" priority="4" operator="containsText" text="NYA">
      <formula>NOT(ISERROR(SEARCH("NYA",D79)))</formula>
    </cfRule>
  </conditionalFormatting>
  <dataValidations count="1">
    <dataValidation type="list" allowBlank="1" showInputMessage="1" showErrorMessage="1" sqref="E77" xr:uid="{00000000-0002-0000-1000-000000000000}">
      <formula1>#REF!</formula1>
    </dataValidation>
  </dataValidations>
  <hyperlinks>
    <hyperlink ref="G1" location="Introduction!A1" display="Back to introduction" xr:uid="{00000000-0004-0000-1000-000000000000}"/>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tint="0.59999389629810485"/>
    <pageSetUpPr fitToPage="1"/>
  </sheetPr>
  <dimension ref="B1:F124"/>
  <sheetViews>
    <sheetView zoomScale="90" zoomScaleNormal="90" workbookViewId="0">
      <selection activeCell="F1" sqref="F1"/>
    </sheetView>
  </sheetViews>
  <sheetFormatPr defaultColWidth="8.85546875" defaultRowHeight="12.75" x14ac:dyDescent="0.2"/>
  <cols>
    <col min="1" max="1" width="2.85546875" style="157" customWidth="1"/>
    <col min="2" max="2" width="16.7109375" style="158" customWidth="1"/>
    <col min="3" max="3" width="20.85546875" style="157" customWidth="1"/>
    <col min="4" max="16384" width="8.85546875" style="157"/>
  </cols>
  <sheetData>
    <row r="1" spans="2:6" ht="18" x14ac:dyDescent="0.25">
      <c r="B1" s="423" t="s">
        <v>974</v>
      </c>
      <c r="C1" s="424"/>
      <c r="D1" s="424"/>
      <c r="F1" s="443" t="s">
        <v>1096</v>
      </c>
    </row>
    <row r="3" spans="2:6" x14ac:dyDescent="0.2">
      <c r="B3" s="156" t="s">
        <v>631</v>
      </c>
    </row>
    <row r="5" spans="2:6" x14ac:dyDescent="0.2">
      <c r="B5" s="156" t="s">
        <v>364</v>
      </c>
      <c r="C5" s="159" t="s">
        <v>365</v>
      </c>
    </row>
    <row r="6" spans="2:6" x14ac:dyDescent="0.2">
      <c r="B6" s="158" t="s">
        <v>366</v>
      </c>
      <c r="C6" s="157" t="s">
        <v>367</v>
      </c>
    </row>
    <row r="7" spans="2:6" x14ac:dyDescent="0.2">
      <c r="B7" s="158" t="s">
        <v>368</v>
      </c>
      <c r="C7" s="157" t="s">
        <v>369</v>
      </c>
    </row>
    <row r="8" spans="2:6" x14ac:dyDescent="0.2">
      <c r="B8" s="158" t="s">
        <v>370</v>
      </c>
      <c r="C8" s="157" t="s">
        <v>371</v>
      </c>
    </row>
    <row r="9" spans="2:6" x14ac:dyDescent="0.2">
      <c r="B9" s="158" t="s">
        <v>372</v>
      </c>
      <c r="C9" s="157" t="s">
        <v>373</v>
      </c>
    </row>
    <row r="10" spans="2:6" x14ac:dyDescent="0.2">
      <c r="B10" s="158" t="s">
        <v>30</v>
      </c>
      <c r="C10" s="157" t="s">
        <v>374</v>
      </c>
    </row>
    <row r="11" spans="2:6" x14ac:dyDescent="0.2">
      <c r="B11" s="158" t="s">
        <v>375</v>
      </c>
      <c r="C11" s="157" t="s">
        <v>376</v>
      </c>
    </row>
    <row r="13" spans="2:6" x14ac:dyDescent="0.2">
      <c r="B13" s="156" t="s">
        <v>377</v>
      </c>
      <c r="C13" s="159"/>
    </row>
    <row r="14" spans="2:6" x14ac:dyDescent="0.2">
      <c r="B14" s="158" t="s">
        <v>953</v>
      </c>
    </row>
    <row r="15" spans="2:6" x14ac:dyDescent="0.2">
      <c r="B15" s="158" t="s">
        <v>954</v>
      </c>
    </row>
    <row r="16" spans="2:6" x14ac:dyDescent="0.2">
      <c r="B16" s="158" t="s">
        <v>955</v>
      </c>
    </row>
    <row r="17" spans="2:2" x14ac:dyDescent="0.2">
      <c r="B17" s="158" t="s">
        <v>956</v>
      </c>
    </row>
    <row r="18" spans="2:2" x14ac:dyDescent="0.2">
      <c r="B18" s="158" t="s">
        <v>380</v>
      </c>
    </row>
    <row r="19" spans="2:2" x14ac:dyDescent="0.2">
      <c r="B19" s="158" t="s">
        <v>957</v>
      </c>
    </row>
    <row r="20" spans="2:2" x14ac:dyDescent="0.2">
      <c r="B20" s="158" t="s">
        <v>958</v>
      </c>
    </row>
    <row r="21" spans="2:2" x14ac:dyDescent="0.2">
      <c r="B21" s="158" t="s">
        <v>959</v>
      </c>
    </row>
    <row r="22" spans="2:2" x14ac:dyDescent="0.2">
      <c r="B22" s="158" t="s">
        <v>960</v>
      </c>
    </row>
    <row r="23" spans="2:2" x14ac:dyDescent="0.2">
      <c r="B23" s="158" t="s">
        <v>961</v>
      </c>
    </row>
    <row r="24" spans="2:2" x14ac:dyDescent="0.2">
      <c r="B24" s="158" t="s">
        <v>962</v>
      </c>
    </row>
    <row r="25" spans="2:2" x14ac:dyDescent="0.2">
      <c r="B25" s="158" t="s">
        <v>963</v>
      </c>
    </row>
    <row r="26" spans="2:2" x14ac:dyDescent="0.2">
      <c r="B26" s="158" t="s">
        <v>964</v>
      </c>
    </row>
    <row r="27" spans="2:2" x14ac:dyDescent="0.2">
      <c r="B27" s="158" t="s">
        <v>965</v>
      </c>
    </row>
    <row r="28" spans="2:2" x14ac:dyDescent="0.2">
      <c r="B28" s="158" t="s">
        <v>392</v>
      </c>
    </row>
    <row r="29" spans="2:2" x14ac:dyDescent="0.2">
      <c r="B29" s="158" t="s">
        <v>966</v>
      </c>
    </row>
    <row r="30" spans="2:2" x14ac:dyDescent="0.2">
      <c r="B30" s="158" t="s">
        <v>967</v>
      </c>
    </row>
    <row r="31" spans="2:2" x14ac:dyDescent="0.2">
      <c r="B31" s="158" t="s">
        <v>968</v>
      </c>
    </row>
    <row r="32" spans="2:2" x14ac:dyDescent="0.2">
      <c r="B32" s="158" t="s">
        <v>393</v>
      </c>
    </row>
    <row r="33" spans="2:3" x14ac:dyDescent="0.2">
      <c r="B33" s="158" t="s">
        <v>969</v>
      </c>
    </row>
    <row r="34" spans="2:3" x14ac:dyDescent="0.2">
      <c r="B34" s="158" t="s">
        <v>970</v>
      </c>
    </row>
    <row r="35" spans="2:3" x14ac:dyDescent="0.2">
      <c r="B35" s="158" t="s">
        <v>971</v>
      </c>
    </row>
    <row r="36" spans="2:3" x14ac:dyDescent="0.2">
      <c r="B36" s="158" t="s">
        <v>972</v>
      </c>
    </row>
    <row r="37" spans="2:3" x14ac:dyDescent="0.2">
      <c r="B37" s="158" t="s">
        <v>973</v>
      </c>
    </row>
    <row r="40" spans="2:3" x14ac:dyDescent="0.2">
      <c r="B40" s="156" t="s">
        <v>396</v>
      </c>
    </row>
    <row r="41" spans="2:3" x14ac:dyDescent="0.2">
      <c r="B41" s="158" t="s">
        <v>296</v>
      </c>
      <c r="C41" s="157" t="s">
        <v>378</v>
      </c>
    </row>
    <row r="42" spans="2:3" x14ac:dyDescent="0.2">
      <c r="B42" s="158" t="s">
        <v>30</v>
      </c>
      <c r="C42" s="157" t="s">
        <v>374</v>
      </c>
    </row>
    <row r="43" spans="2:3" x14ac:dyDescent="0.2">
      <c r="B43" s="158" t="s">
        <v>379</v>
      </c>
      <c r="C43" s="157" t="s">
        <v>380</v>
      </c>
    </row>
    <row r="44" spans="2:3" x14ac:dyDescent="0.2">
      <c r="B44" s="158" t="s">
        <v>381</v>
      </c>
      <c r="C44" s="157" t="s">
        <v>382</v>
      </c>
    </row>
    <row r="45" spans="2:3" x14ac:dyDescent="0.2">
      <c r="B45" s="158" t="s">
        <v>383</v>
      </c>
      <c r="C45" s="157" t="s">
        <v>384</v>
      </c>
    </row>
    <row r="46" spans="2:3" x14ac:dyDescent="0.2">
      <c r="B46" s="158" t="s">
        <v>385</v>
      </c>
      <c r="C46" s="157" t="s">
        <v>386</v>
      </c>
    </row>
    <row r="47" spans="2:3" x14ac:dyDescent="0.2">
      <c r="B47" s="158" t="s">
        <v>387</v>
      </c>
      <c r="C47" s="157" t="s">
        <v>388</v>
      </c>
    </row>
    <row r="48" spans="2:3" x14ac:dyDescent="0.2">
      <c r="B48" s="158" t="s">
        <v>389</v>
      </c>
      <c r="C48" s="157" t="s">
        <v>390</v>
      </c>
    </row>
    <row r="49" spans="2:3" x14ac:dyDescent="0.2">
      <c r="B49" s="158" t="s">
        <v>391</v>
      </c>
      <c r="C49" s="157" t="s">
        <v>392</v>
      </c>
    </row>
    <row r="50" spans="2:3" x14ac:dyDescent="0.2">
      <c r="B50" s="158" t="s">
        <v>394</v>
      </c>
      <c r="C50" s="157" t="s">
        <v>395</v>
      </c>
    </row>
    <row r="51" spans="2:3" x14ac:dyDescent="0.2">
      <c r="B51" s="156"/>
    </row>
    <row r="52" spans="2:3" x14ac:dyDescent="0.2">
      <c r="B52" s="156" t="s">
        <v>397</v>
      </c>
    </row>
    <row r="53" spans="2:3" x14ac:dyDescent="0.2">
      <c r="B53" s="158" t="s">
        <v>308</v>
      </c>
      <c r="C53" s="157" t="s">
        <v>398</v>
      </c>
    </row>
    <row r="54" spans="2:3" x14ac:dyDescent="0.2">
      <c r="B54" s="158" t="s">
        <v>399</v>
      </c>
      <c r="C54" s="157" t="s">
        <v>400</v>
      </c>
    </row>
    <row r="55" spans="2:3" x14ac:dyDescent="0.2">
      <c r="B55" s="158" t="s">
        <v>401</v>
      </c>
      <c r="C55" s="157" t="s">
        <v>402</v>
      </c>
    </row>
    <row r="56" spans="2:3" x14ac:dyDescent="0.2">
      <c r="B56" s="158" t="s">
        <v>403</v>
      </c>
      <c r="C56" s="157" t="s">
        <v>404</v>
      </c>
    </row>
    <row r="58" spans="2:3" x14ac:dyDescent="0.2">
      <c r="B58" s="156" t="s">
        <v>104</v>
      </c>
    </row>
    <row r="59" spans="2:3" x14ac:dyDescent="0.2">
      <c r="B59" s="158" t="s">
        <v>296</v>
      </c>
      <c r="C59" s="157" t="s">
        <v>378</v>
      </c>
    </row>
    <row r="60" spans="2:3" x14ac:dyDescent="0.2">
      <c r="B60" s="158" t="s">
        <v>405</v>
      </c>
      <c r="C60" s="157" t="s">
        <v>406</v>
      </c>
    </row>
    <row r="61" spans="2:3" x14ac:dyDescent="0.2">
      <c r="B61" s="158" t="s">
        <v>407</v>
      </c>
      <c r="C61" s="157" t="s">
        <v>408</v>
      </c>
    </row>
    <row r="62" spans="2:3" x14ac:dyDescent="0.2">
      <c r="B62" s="158" t="s">
        <v>409</v>
      </c>
      <c r="C62" s="157" t="s">
        <v>410</v>
      </c>
    </row>
    <row r="63" spans="2:3" x14ac:dyDescent="0.2">
      <c r="B63" s="158" t="s">
        <v>411</v>
      </c>
      <c r="C63" s="157" t="s">
        <v>412</v>
      </c>
    </row>
    <row r="65" spans="2:3" x14ac:dyDescent="0.2">
      <c r="B65" s="156" t="s">
        <v>413</v>
      </c>
    </row>
    <row r="66" spans="2:3" x14ac:dyDescent="0.2">
      <c r="B66" s="158" t="s">
        <v>308</v>
      </c>
      <c r="C66" s="157" t="s">
        <v>398</v>
      </c>
    </row>
    <row r="67" spans="2:3" x14ac:dyDescent="0.2">
      <c r="B67" s="158" t="s">
        <v>414</v>
      </c>
      <c r="C67" s="157" t="s">
        <v>415</v>
      </c>
    </row>
    <row r="68" spans="2:3" x14ac:dyDescent="0.2">
      <c r="B68" s="158" t="s">
        <v>586</v>
      </c>
      <c r="C68" s="157" t="s">
        <v>416</v>
      </c>
    </row>
    <row r="69" spans="2:3" x14ac:dyDescent="0.2">
      <c r="B69" s="158" t="s">
        <v>417</v>
      </c>
      <c r="C69" s="157" t="s">
        <v>418</v>
      </c>
    </row>
    <row r="70" spans="2:3" x14ac:dyDescent="0.2">
      <c r="B70" s="158" t="s">
        <v>419</v>
      </c>
      <c r="C70" s="157" t="s">
        <v>420</v>
      </c>
    </row>
    <row r="71" spans="2:3" x14ac:dyDescent="0.2">
      <c r="B71" s="158" t="s">
        <v>421</v>
      </c>
      <c r="C71" s="157" t="s">
        <v>422</v>
      </c>
    </row>
    <row r="72" spans="2:3" x14ac:dyDescent="0.2">
      <c r="B72" s="158" t="s">
        <v>423</v>
      </c>
      <c r="C72" s="157" t="s">
        <v>424</v>
      </c>
    </row>
    <row r="73" spans="2:3" x14ac:dyDescent="0.2">
      <c r="B73" s="158" t="s">
        <v>30</v>
      </c>
      <c r="C73" s="157" t="s">
        <v>425</v>
      </c>
    </row>
    <row r="75" spans="2:3" x14ac:dyDescent="0.2">
      <c r="B75" s="156" t="s">
        <v>426</v>
      </c>
    </row>
    <row r="76" spans="2:3" x14ac:dyDescent="0.2">
      <c r="B76" s="158" t="s">
        <v>308</v>
      </c>
      <c r="C76" s="157" t="s">
        <v>398</v>
      </c>
    </row>
    <row r="77" spans="2:3" x14ac:dyDescent="0.2">
      <c r="B77" s="158" t="s">
        <v>149</v>
      </c>
    </row>
    <row r="78" spans="2:3" x14ac:dyDescent="0.2">
      <c r="B78" s="158" t="s">
        <v>427</v>
      </c>
    </row>
    <row r="79" spans="2:3" x14ac:dyDescent="0.2">
      <c r="B79" s="158" t="s">
        <v>428</v>
      </c>
    </row>
    <row r="80" spans="2:3" x14ac:dyDescent="0.2">
      <c r="B80" s="158" t="s">
        <v>429</v>
      </c>
    </row>
    <row r="82" spans="2:3" x14ac:dyDescent="0.2">
      <c r="B82" s="156" t="s">
        <v>430</v>
      </c>
    </row>
    <row r="83" spans="2:3" x14ac:dyDescent="0.2">
      <c r="B83" s="109" t="s">
        <v>149</v>
      </c>
    </row>
    <row r="84" spans="2:3" x14ac:dyDescent="0.2">
      <c r="B84" s="158" t="s">
        <v>427</v>
      </c>
    </row>
    <row r="85" spans="2:3" x14ac:dyDescent="0.2">
      <c r="B85" s="158" t="s">
        <v>428</v>
      </c>
    </row>
    <row r="86" spans="2:3" x14ac:dyDescent="0.2">
      <c r="B86" s="158" t="s">
        <v>429</v>
      </c>
    </row>
    <row r="88" spans="2:3" x14ac:dyDescent="0.2">
      <c r="B88" s="156" t="s">
        <v>240</v>
      </c>
    </row>
    <row r="89" spans="2:3" x14ac:dyDescent="0.2">
      <c r="B89" s="158" t="s">
        <v>501</v>
      </c>
    </row>
    <row r="90" spans="2:3" x14ac:dyDescent="0.2">
      <c r="B90" s="158" t="s">
        <v>431</v>
      </c>
      <c r="C90" s="157" t="s">
        <v>432</v>
      </c>
    </row>
    <row r="91" spans="2:3" x14ac:dyDescent="0.2">
      <c r="B91" s="158" t="s">
        <v>433</v>
      </c>
      <c r="C91" s="157" t="s">
        <v>434</v>
      </c>
    </row>
    <row r="92" spans="2:3" x14ac:dyDescent="0.2">
      <c r="B92" s="158" t="s">
        <v>407</v>
      </c>
      <c r="C92" s="157" t="s">
        <v>435</v>
      </c>
    </row>
    <row r="94" spans="2:3" x14ac:dyDescent="0.2">
      <c r="B94" s="156" t="s">
        <v>436</v>
      </c>
    </row>
    <row r="95" spans="2:3" x14ac:dyDescent="0.2">
      <c r="B95" s="158" t="s">
        <v>296</v>
      </c>
      <c r="C95" s="157" t="s">
        <v>376</v>
      </c>
    </row>
    <row r="96" spans="2:3" x14ac:dyDescent="0.2">
      <c r="B96" s="158" t="s">
        <v>437</v>
      </c>
      <c r="C96" s="157" t="s">
        <v>469</v>
      </c>
    </row>
    <row r="97" spans="2:3" x14ac:dyDescent="0.2">
      <c r="B97" s="158" t="s">
        <v>438</v>
      </c>
      <c r="C97" s="157" t="s">
        <v>468</v>
      </c>
    </row>
    <row r="98" spans="2:3" x14ac:dyDescent="0.2">
      <c r="B98" s="158" t="s">
        <v>439</v>
      </c>
      <c r="C98" s="157" t="s">
        <v>440</v>
      </c>
    </row>
    <row r="100" spans="2:3" x14ac:dyDescent="0.2">
      <c r="B100" s="156" t="s">
        <v>441</v>
      </c>
    </row>
    <row r="101" spans="2:3" x14ac:dyDescent="0.2">
      <c r="B101" s="158" t="s">
        <v>308</v>
      </c>
      <c r="C101" s="157" t="s">
        <v>398</v>
      </c>
    </row>
    <row r="102" spans="2:3" x14ac:dyDescent="0.2">
      <c r="B102" s="158" t="s">
        <v>442</v>
      </c>
      <c r="C102" s="157" t="s">
        <v>443</v>
      </c>
    </row>
    <row r="103" spans="2:3" x14ac:dyDescent="0.2">
      <c r="B103" s="158" t="s">
        <v>444</v>
      </c>
      <c r="C103" s="157" t="s">
        <v>445</v>
      </c>
    </row>
    <row r="104" spans="2:3" x14ac:dyDescent="0.2">
      <c r="B104" s="158" t="s">
        <v>446</v>
      </c>
      <c r="C104" s="157" t="s">
        <v>447</v>
      </c>
    </row>
    <row r="105" spans="2:3" x14ac:dyDescent="0.2">
      <c r="B105" s="158" t="s">
        <v>448</v>
      </c>
      <c r="C105" s="157" t="s">
        <v>449</v>
      </c>
    </row>
    <row r="106" spans="2:3" x14ac:dyDescent="0.2">
      <c r="B106" s="158" t="s">
        <v>450</v>
      </c>
      <c r="C106" s="157" t="s">
        <v>451</v>
      </c>
    </row>
    <row r="108" spans="2:3" x14ac:dyDescent="0.2">
      <c r="B108" s="156" t="s">
        <v>470</v>
      </c>
    </row>
    <row r="109" spans="2:3" x14ac:dyDescent="0.2">
      <c r="B109" s="158" t="s">
        <v>471</v>
      </c>
    </row>
    <row r="110" spans="2:3" x14ac:dyDescent="0.2">
      <c r="B110" s="158" t="s">
        <v>472</v>
      </c>
    </row>
    <row r="112" spans="2:3" x14ac:dyDescent="0.2">
      <c r="B112" s="156" t="s">
        <v>477</v>
      </c>
    </row>
    <row r="113" spans="2:2" x14ac:dyDescent="0.2">
      <c r="B113" s="158" t="s">
        <v>473</v>
      </c>
    </row>
    <row r="114" spans="2:2" x14ac:dyDescent="0.2">
      <c r="B114" s="158" t="s">
        <v>474</v>
      </c>
    </row>
    <row r="115" spans="2:2" x14ac:dyDescent="0.2">
      <c r="B115" s="158" t="s">
        <v>475</v>
      </c>
    </row>
    <row r="116" spans="2:2" x14ac:dyDescent="0.2">
      <c r="B116" s="158" t="s">
        <v>534</v>
      </c>
    </row>
    <row r="117" spans="2:2" x14ac:dyDescent="0.2">
      <c r="B117" s="158" t="s">
        <v>476</v>
      </c>
    </row>
    <row r="119" spans="2:2" x14ac:dyDescent="0.2">
      <c r="B119" s="156" t="s">
        <v>626</v>
      </c>
    </row>
    <row r="120" spans="2:2" x14ac:dyDescent="0.2">
      <c r="B120" s="158" t="s">
        <v>644</v>
      </c>
    </row>
    <row r="121" spans="2:2" x14ac:dyDescent="0.2">
      <c r="B121" s="158" t="s">
        <v>627</v>
      </c>
    </row>
    <row r="122" spans="2:2" x14ac:dyDescent="0.2">
      <c r="B122" s="158" t="s">
        <v>628</v>
      </c>
    </row>
    <row r="123" spans="2:2" x14ac:dyDescent="0.2">
      <c r="B123" s="158" t="s">
        <v>629</v>
      </c>
    </row>
    <row r="124" spans="2:2" x14ac:dyDescent="0.2">
      <c r="B124" s="158" t="s">
        <v>630</v>
      </c>
    </row>
  </sheetData>
  <hyperlinks>
    <hyperlink ref="F1" location="Introduction!A1" display="Back to introduction" xr:uid="{00000000-0004-0000-1100-000000000000}"/>
  </hyperlinks>
  <pageMargins left="0.7" right="0.7" top="0.75" bottom="0.75" header="0.3" footer="0.3"/>
  <pageSetup paperSize="9" scale="5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66"/>
  <sheetViews>
    <sheetView showGridLines="0" topLeftCell="A19" zoomScale="85" zoomScaleNormal="85" workbookViewId="0"/>
  </sheetViews>
  <sheetFormatPr defaultColWidth="9.140625" defaultRowHeight="12.75" x14ac:dyDescent="0.2"/>
  <cols>
    <col min="1" max="1" width="4.5703125" style="190" customWidth="1"/>
    <col min="2" max="2" width="20.5703125" style="190" customWidth="1"/>
    <col min="3" max="3" width="17.85546875" style="190" customWidth="1"/>
    <col min="4" max="4" width="58" style="190" customWidth="1"/>
    <col min="5" max="16384" width="9.140625" style="190"/>
  </cols>
  <sheetData>
    <row r="1" spans="1:2" ht="39.75" customHeight="1" x14ac:dyDescent="0.2">
      <c r="A1" s="190" t="s">
        <v>509</v>
      </c>
      <c r="B1" s="212" t="s">
        <v>535</v>
      </c>
    </row>
    <row r="18" spans="2:14" x14ac:dyDescent="0.2">
      <c r="D18" s="190" t="s">
        <v>510</v>
      </c>
    </row>
    <row r="25" spans="2:14" ht="27.75" customHeight="1" x14ac:dyDescent="0.2">
      <c r="B25" s="213" t="s">
        <v>606</v>
      </c>
    </row>
    <row r="27" spans="2:14" ht="18.75" x14ac:dyDescent="0.2">
      <c r="B27" s="256" t="s">
        <v>607</v>
      </c>
    </row>
    <row r="29" spans="2:14" ht="12.75" customHeight="1" x14ac:dyDescent="0.2">
      <c r="D29" s="190" t="s">
        <v>511</v>
      </c>
      <c r="J29" s="473" t="s">
        <v>758</v>
      </c>
      <c r="K29" s="473"/>
      <c r="L29" s="473"/>
      <c r="M29" s="473"/>
      <c r="N29" s="313"/>
    </row>
    <row r="30" spans="2:14" x14ac:dyDescent="0.2">
      <c r="D30" s="191"/>
      <c r="J30" s="313" t="s">
        <v>759</v>
      </c>
      <c r="K30" s="313"/>
      <c r="L30" s="313"/>
      <c r="M30" s="313"/>
      <c r="N30" s="313"/>
    </row>
    <row r="31" spans="2:14" x14ac:dyDescent="0.2">
      <c r="J31" s="474" t="s">
        <v>760</v>
      </c>
      <c r="K31" s="474"/>
      <c r="L31" s="474"/>
      <c r="M31" s="474"/>
      <c r="N31" s="474"/>
    </row>
    <row r="32" spans="2:14" x14ac:dyDescent="0.2">
      <c r="J32" s="475" t="s">
        <v>761</v>
      </c>
      <c r="K32" s="475"/>
      <c r="L32" s="475"/>
      <c r="M32" s="475"/>
      <c r="N32" s="475"/>
    </row>
    <row r="33" spans="4:14" x14ac:dyDescent="0.2">
      <c r="D33" s="190" t="s">
        <v>575</v>
      </c>
      <c r="J33" s="476" t="s">
        <v>762</v>
      </c>
      <c r="K33" s="476"/>
      <c r="L33" s="476"/>
      <c r="M33" s="476"/>
      <c r="N33" s="476"/>
    </row>
    <row r="34" spans="4:14" x14ac:dyDescent="0.2">
      <c r="D34" s="191"/>
      <c r="J34" s="477" t="s">
        <v>763</v>
      </c>
      <c r="K34" s="477"/>
      <c r="L34" s="477"/>
      <c r="M34" s="477"/>
      <c r="N34" s="477"/>
    </row>
    <row r="35" spans="4:14" ht="15" x14ac:dyDescent="0.2">
      <c r="D35" s="255"/>
    </row>
    <row r="37" spans="4:14" x14ac:dyDescent="0.2">
      <c r="D37" s="190" t="s">
        <v>512</v>
      </c>
    </row>
    <row r="38" spans="4:14" x14ac:dyDescent="0.2">
      <c r="D38" s="191"/>
    </row>
    <row r="41" spans="4:14" x14ac:dyDescent="0.2">
      <c r="D41" s="190" t="s">
        <v>527</v>
      </c>
    </row>
    <row r="42" spans="4:14" x14ac:dyDescent="0.2">
      <c r="D42" s="191"/>
    </row>
    <row r="46" spans="4:14" x14ac:dyDescent="0.2">
      <c r="D46" s="190" t="s">
        <v>513</v>
      </c>
    </row>
    <row r="50" spans="4:4" x14ac:dyDescent="0.2">
      <c r="D50" s="190" t="s">
        <v>514</v>
      </c>
    </row>
    <row r="54" spans="4:4" x14ac:dyDescent="0.2">
      <c r="D54" s="190" t="s">
        <v>515</v>
      </c>
    </row>
    <row r="58" spans="4:4" x14ac:dyDescent="0.2">
      <c r="D58" s="190" t="s">
        <v>516</v>
      </c>
    </row>
    <row r="62" spans="4:4" x14ac:dyDescent="0.2">
      <c r="D62" s="210" t="s">
        <v>562</v>
      </c>
    </row>
    <row r="63" spans="4:4" x14ac:dyDescent="0.2">
      <c r="D63" s="191"/>
    </row>
    <row r="64" spans="4:4" x14ac:dyDescent="0.2">
      <c r="D64" s="191"/>
    </row>
    <row r="65" spans="2:4" x14ac:dyDescent="0.2">
      <c r="D65" s="191"/>
    </row>
    <row r="66" spans="2:4" x14ac:dyDescent="0.2">
      <c r="B66" s="280"/>
      <c r="C66" s="280"/>
    </row>
  </sheetData>
  <mergeCells count="5">
    <mergeCell ref="J29:M29"/>
    <mergeCell ref="J31:N31"/>
    <mergeCell ref="J32:N32"/>
    <mergeCell ref="J33:N33"/>
    <mergeCell ref="J34:N34"/>
  </mergeCells>
  <pageMargins left="0.75" right="0.75" top="1" bottom="1" header="0.5" footer="0.5"/>
  <pageSetup paperSize="8" scale="99" fitToHeight="3"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41"/>
  <sheetViews>
    <sheetView zoomScale="90" zoomScaleNormal="90" workbookViewId="0">
      <selection activeCell="B19" sqref="B19"/>
    </sheetView>
  </sheetViews>
  <sheetFormatPr defaultColWidth="9.140625" defaultRowHeight="12.75" x14ac:dyDescent="0.2"/>
  <cols>
    <col min="1" max="1" width="4.140625" style="183" customWidth="1"/>
    <col min="2" max="3" width="9.140625" style="183"/>
    <col min="4" max="4" width="21.140625" style="183" customWidth="1"/>
    <col min="5" max="5" width="129.28515625" style="183" customWidth="1"/>
    <col min="6" max="6" width="13.28515625" style="183" customWidth="1"/>
    <col min="7" max="16384" width="9.140625" style="183"/>
  </cols>
  <sheetData>
    <row r="1" spans="2:7" s="180" customFormat="1" ht="11.25" customHeight="1" x14ac:dyDescent="0.2"/>
    <row r="2" spans="2:7" s="181" customFormat="1" ht="28.5" customHeight="1" x14ac:dyDescent="0.25">
      <c r="B2" s="257" t="s">
        <v>506</v>
      </c>
      <c r="C2" s="192"/>
      <c r="D2" s="192"/>
      <c r="E2" s="192"/>
    </row>
    <row r="3" spans="2:7" s="181" customFormat="1" ht="15" x14ac:dyDescent="0.2">
      <c r="B3" s="193" t="s">
        <v>610</v>
      </c>
      <c r="C3" s="192"/>
      <c r="D3" s="192"/>
      <c r="E3" s="192"/>
    </row>
    <row r="4" spans="2:7" s="181" customFormat="1" ht="9.75" customHeight="1" thickBot="1" x14ac:dyDescent="0.25">
      <c r="B4" s="193"/>
      <c r="C4" s="192"/>
      <c r="D4" s="192"/>
      <c r="E4" s="192"/>
    </row>
    <row r="5" spans="2:7" ht="13.5" thickBot="1" x14ac:dyDescent="0.25">
      <c r="B5" s="194" t="s">
        <v>122</v>
      </c>
      <c r="C5" s="195"/>
      <c r="D5" s="196"/>
      <c r="E5" s="478" t="s">
        <v>507</v>
      </c>
      <c r="F5" s="479"/>
    </row>
    <row r="6" spans="2:7" ht="91.5" customHeight="1" thickBot="1" x14ac:dyDescent="0.25">
      <c r="B6" s="258" t="s">
        <v>517</v>
      </c>
      <c r="C6" s="259"/>
      <c r="D6" s="260"/>
      <c r="E6" s="484" t="s">
        <v>576</v>
      </c>
      <c r="F6" s="485"/>
    </row>
    <row r="7" spans="2:7" ht="42.75" customHeight="1" thickBot="1" x14ac:dyDescent="0.25">
      <c r="B7" s="489" t="s">
        <v>569</v>
      </c>
      <c r="C7" s="490"/>
      <c r="D7" s="491"/>
      <c r="E7" s="480" t="s">
        <v>577</v>
      </c>
      <c r="F7" s="481"/>
    </row>
    <row r="8" spans="2:7" ht="75.75" customHeight="1" thickBot="1" x14ac:dyDescent="0.25">
      <c r="B8" s="486" t="s">
        <v>167</v>
      </c>
      <c r="C8" s="487"/>
      <c r="D8" s="488"/>
      <c r="E8" s="482" t="s">
        <v>611</v>
      </c>
      <c r="F8" s="483"/>
    </row>
    <row r="11" spans="2:7" s="181" customFormat="1" ht="18" x14ac:dyDescent="0.25">
      <c r="B11" s="257" t="s">
        <v>508</v>
      </c>
    </row>
    <row r="12" spans="2:7" s="181" customFormat="1" ht="15" x14ac:dyDescent="0.2">
      <c r="B12" s="182" t="s">
        <v>609</v>
      </c>
    </row>
    <row r="13" spans="2:7" x14ac:dyDescent="0.2">
      <c r="B13" s="184"/>
    </row>
    <row r="14" spans="2:7" ht="15.95" customHeight="1" x14ac:dyDescent="0.2">
      <c r="B14" s="185"/>
      <c r="C14" s="186"/>
      <c r="D14" s="186"/>
      <c r="E14" s="186"/>
      <c r="F14" s="186"/>
      <c r="G14" s="186"/>
    </row>
    <row r="15" spans="2:7" ht="15.95" customHeight="1" x14ac:dyDescent="0.2">
      <c r="B15" s="185"/>
      <c r="C15" s="186"/>
      <c r="D15" s="186"/>
      <c r="E15" s="186"/>
      <c r="F15" s="186"/>
      <c r="G15" s="186"/>
    </row>
    <row r="16" spans="2:7" ht="15.95" customHeight="1" x14ac:dyDescent="0.2">
      <c r="B16" s="187"/>
      <c r="C16" s="186"/>
      <c r="D16" s="186"/>
      <c r="E16" s="186"/>
      <c r="F16" s="186"/>
      <c r="G16" s="186"/>
    </row>
    <row r="17" spans="2:7" ht="15.95" customHeight="1" x14ac:dyDescent="0.2">
      <c r="B17" s="187"/>
      <c r="C17" s="186"/>
      <c r="D17" s="186"/>
      <c r="E17" s="186"/>
      <c r="F17" s="186"/>
      <c r="G17" s="186"/>
    </row>
    <row r="18" spans="2:7" ht="15.95" customHeight="1" x14ac:dyDescent="0.2">
      <c r="B18" s="187"/>
      <c r="C18" s="186"/>
      <c r="D18" s="186"/>
      <c r="E18" s="186"/>
      <c r="F18" s="186"/>
      <c r="G18" s="186"/>
    </row>
    <row r="19" spans="2:7" x14ac:dyDescent="0.2">
      <c r="B19" s="186"/>
      <c r="C19" s="186"/>
      <c r="D19" s="186"/>
      <c r="E19" s="186"/>
      <c r="F19" s="186"/>
      <c r="G19" s="186"/>
    </row>
    <row r="20" spans="2:7" x14ac:dyDescent="0.2">
      <c r="B20" s="188"/>
      <c r="C20" s="186"/>
      <c r="D20" s="186"/>
      <c r="E20" s="186"/>
      <c r="F20" s="186"/>
      <c r="G20" s="186"/>
    </row>
    <row r="21" spans="2:7" ht="15" x14ac:dyDescent="0.2">
      <c r="B21" s="189"/>
      <c r="C21" s="186"/>
      <c r="D21" s="186"/>
      <c r="E21" s="186"/>
      <c r="F21" s="186"/>
      <c r="G21" s="186"/>
    </row>
    <row r="22" spans="2:7" ht="15" x14ac:dyDescent="0.2">
      <c r="B22" s="189"/>
      <c r="C22" s="186"/>
      <c r="D22" s="186"/>
      <c r="E22" s="186"/>
      <c r="F22" s="186"/>
      <c r="G22" s="186"/>
    </row>
    <row r="23" spans="2:7" ht="15" x14ac:dyDescent="0.2">
      <c r="B23" s="189"/>
      <c r="C23" s="186"/>
      <c r="D23" s="186"/>
      <c r="E23" s="186"/>
      <c r="F23" s="186"/>
      <c r="G23" s="186"/>
    </row>
    <row r="24" spans="2:7" x14ac:dyDescent="0.2">
      <c r="B24" s="186"/>
      <c r="C24" s="186"/>
      <c r="D24" s="186"/>
      <c r="E24" s="186"/>
      <c r="F24" s="186"/>
      <c r="G24" s="186"/>
    </row>
    <row r="25" spans="2:7" x14ac:dyDescent="0.2">
      <c r="B25" s="188"/>
      <c r="C25" s="186"/>
      <c r="D25" s="186"/>
      <c r="E25" s="186"/>
      <c r="F25" s="186"/>
      <c r="G25" s="186"/>
    </row>
    <row r="26" spans="2:7" ht="15" x14ac:dyDescent="0.2">
      <c r="B26" s="189"/>
      <c r="C26" s="186"/>
      <c r="D26" s="186"/>
      <c r="E26" s="186"/>
      <c r="F26" s="186"/>
      <c r="G26" s="186"/>
    </row>
    <row r="27" spans="2:7" ht="15" x14ac:dyDescent="0.2">
      <c r="B27" s="189"/>
      <c r="C27" s="186"/>
      <c r="D27" s="186"/>
      <c r="E27" s="186"/>
      <c r="F27" s="186"/>
      <c r="G27" s="186"/>
    </row>
    <row r="28" spans="2:7" ht="15" x14ac:dyDescent="0.2">
      <c r="B28" s="189"/>
      <c r="C28" s="186"/>
      <c r="D28" s="186"/>
      <c r="E28" s="186"/>
      <c r="F28" s="186"/>
      <c r="G28" s="186"/>
    </row>
    <row r="29" spans="2:7" x14ac:dyDescent="0.2">
      <c r="B29" s="186"/>
      <c r="C29" s="186"/>
      <c r="D29" s="186"/>
      <c r="E29" s="186"/>
      <c r="F29" s="186"/>
      <c r="G29" s="186"/>
    </row>
    <row r="30" spans="2:7" x14ac:dyDescent="0.2">
      <c r="B30" s="186"/>
      <c r="C30" s="186"/>
      <c r="D30" s="186"/>
      <c r="E30" s="186"/>
      <c r="F30" s="186"/>
      <c r="G30" s="186"/>
    </row>
    <row r="40" spans="2:10" ht="12" customHeight="1" x14ac:dyDescent="0.2">
      <c r="B40" s="211"/>
      <c r="C40" s="210"/>
      <c r="D40" s="211"/>
      <c r="E40" s="211"/>
      <c r="F40" s="211"/>
      <c r="G40" s="211"/>
      <c r="H40" s="211"/>
      <c r="I40" s="211"/>
      <c r="J40" s="211"/>
    </row>
    <row r="41" spans="2:10" x14ac:dyDescent="0.2">
      <c r="B41" s="211"/>
      <c r="C41" s="211"/>
      <c r="D41" s="211"/>
      <c r="E41" s="211"/>
      <c r="F41" s="211"/>
      <c r="G41" s="211"/>
      <c r="H41" s="211"/>
      <c r="I41" s="211"/>
      <c r="J41" s="211"/>
    </row>
  </sheetData>
  <mergeCells count="6">
    <mergeCell ref="E5:F5"/>
    <mergeCell ref="E7:F7"/>
    <mergeCell ref="E8:F8"/>
    <mergeCell ref="E6:F6"/>
    <mergeCell ref="B8:D8"/>
    <mergeCell ref="B7:D7"/>
  </mergeCells>
  <pageMargins left="0.7" right="0.7" top="0.75" bottom="0.75" header="0.3" footer="0.3"/>
  <pageSetup paperSize="0" orientation="portrait"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5"/>
  <sheetViews>
    <sheetView zoomScale="80" zoomScaleNormal="80" workbookViewId="0">
      <selection activeCell="B25" sqref="B25"/>
    </sheetView>
  </sheetViews>
  <sheetFormatPr defaultColWidth="9.140625" defaultRowHeight="12.75" x14ac:dyDescent="0.2"/>
  <cols>
    <col min="1" max="1" width="1.7109375" style="5" customWidth="1"/>
    <col min="2" max="2" width="12" style="6" customWidth="1"/>
    <col min="3" max="3" width="38.42578125" style="6" customWidth="1"/>
    <col min="4" max="4" width="76.7109375" style="7" customWidth="1"/>
    <col min="5" max="5" width="31.5703125" style="7" customWidth="1"/>
    <col min="6" max="7" width="31.42578125" style="5" customWidth="1"/>
    <col min="8" max="8" width="16.28515625" style="5" customWidth="1"/>
    <col min="9" max="16384" width="9.140625" style="5"/>
  </cols>
  <sheetData>
    <row r="1" spans="1:11" s="3" customFormat="1" ht="30" x14ac:dyDescent="0.2">
      <c r="A1" s="28" t="s">
        <v>166</v>
      </c>
      <c r="B1" s="1"/>
      <c r="C1" s="2"/>
      <c r="D1" s="7"/>
      <c r="E1" s="7"/>
    </row>
    <row r="2" spans="1:11" s="3" customFormat="1" x14ac:dyDescent="0.2">
      <c r="B2" s="422" t="s">
        <v>934</v>
      </c>
      <c r="C2" s="2"/>
      <c r="D2" s="7"/>
      <c r="E2" s="7"/>
      <c r="H2" s="421"/>
    </row>
    <row r="3" spans="1:11" s="3" customFormat="1" x14ac:dyDescent="0.2">
      <c r="B3" s="2" t="s">
        <v>935</v>
      </c>
      <c r="C3" s="2"/>
      <c r="D3" s="7"/>
      <c r="E3" s="7"/>
    </row>
    <row r="4" spans="1:11" s="3" customFormat="1" x14ac:dyDescent="0.2">
      <c r="B4" s="2"/>
      <c r="C4" s="2"/>
      <c r="D4" s="7"/>
      <c r="E4" s="7"/>
    </row>
    <row r="5" spans="1:11" s="29" customFormat="1" ht="31.5" x14ac:dyDescent="0.2">
      <c r="B5" s="135" t="s">
        <v>7</v>
      </c>
      <c r="C5" s="135" t="s">
        <v>122</v>
      </c>
      <c r="D5" s="135" t="s">
        <v>3</v>
      </c>
      <c r="E5" s="135" t="s">
        <v>124</v>
      </c>
      <c r="F5" s="135" t="s">
        <v>11</v>
      </c>
      <c r="G5" s="135" t="s">
        <v>15</v>
      </c>
      <c r="H5" s="135" t="s">
        <v>123</v>
      </c>
    </row>
    <row r="6" spans="1:11" s="29" customFormat="1" ht="15.75" x14ac:dyDescent="0.2">
      <c r="B6" s="66" t="s">
        <v>150</v>
      </c>
      <c r="C6" s="59"/>
      <c r="D6" s="63"/>
      <c r="E6" s="60"/>
      <c r="F6" s="60"/>
      <c r="G6" s="60"/>
      <c r="H6" s="60"/>
    </row>
    <row r="7" spans="1:11" s="29" customFormat="1" ht="60" x14ac:dyDescent="0.2">
      <c r="B7" s="61"/>
      <c r="C7" s="61" t="s">
        <v>547</v>
      </c>
      <c r="D7" s="62" t="s">
        <v>558</v>
      </c>
      <c r="E7" s="64" t="s">
        <v>167</v>
      </c>
      <c r="F7" s="64"/>
      <c r="G7" s="64"/>
      <c r="H7" s="65"/>
    </row>
    <row r="8" spans="1:11" s="30" customFormat="1" ht="15.75" x14ac:dyDescent="0.2">
      <c r="B8" s="27"/>
      <c r="C8" s="27"/>
      <c r="D8" s="31"/>
      <c r="E8" s="31"/>
    </row>
    <row r="9" spans="1:11" s="29" customFormat="1" ht="15.75" x14ac:dyDescent="0.2">
      <c r="B9" s="135" t="s">
        <v>7</v>
      </c>
      <c r="C9" s="135" t="s">
        <v>146</v>
      </c>
      <c r="D9" s="135" t="s">
        <v>142</v>
      </c>
      <c r="E9" s="501" t="s">
        <v>143</v>
      </c>
      <c r="F9" s="502"/>
      <c r="G9" s="503"/>
      <c r="H9" s="135" t="s">
        <v>147</v>
      </c>
    </row>
    <row r="10" spans="1:11" s="29" customFormat="1" ht="15.75" x14ac:dyDescent="0.2">
      <c r="B10" s="66" t="s">
        <v>145</v>
      </c>
      <c r="C10" s="67"/>
      <c r="D10" s="70"/>
      <c r="E10" s="504"/>
      <c r="F10" s="505"/>
      <c r="G10" s="506"/>
      <c r="H10" s="68"/>
    </row>
    <row r="11" spans="1:11" s="29" customFormat="1" ht="15.75" x14ac:dyDescent="0.2">
      <c r="B11" s="61"/>
      <c r="C11" s="61" t="s">
        <v>281</v>
      </c>
      <c r="D11" s="62" t="s">
        <v>103</v>
      </c>
      <c r="E11" s="507"/>
      <c r="F11" s="508"/>
      <c r="G11" s="509"/>
      <c r="H11" s="69"/>
      <c r="I11" s="269"/>
      <c r="J11" s="419"/>
      <c r="K11" s="419"/>
    </row>
    <row r="12" spans="1:11" s="29" customFormat="1" ht="15.75" x14ac:dyDescent="0.2">
      <c r="B12" s="61"/>
      <c r="C12" s="61" t="s">
        <v>282</v>
      </c>
      <c r="D12" s="62" t="s">
        <v>103</v>
      </c>
      <c r="E12" s="507"/>
      <c r="F12" s="508"/>
      <c r="G12" s="509"/>
      <c r="H12" s="69"/>
      <c r="I12" s="269"/>
      <c r="J12" s="419"/>
      <c r="K12" s="419"/>
    </row>
    <row r="13" spans="1:11" s="29" customFormat="1" ht="17.25" customHeight="1" x14ac:dyDescent="0.2">
      <c r="B13" s="61"/>
      <c r="C13" s="61" t="s">
        <v>144</v>
      </c>
      <c r="D13" s="62" t="s">
        <v>103</v>
      </c>
      <c r="E13" s="507"/>
      <c r="F13" s="508"/>
      <c r="G13" s="509"/>
      <c r="H13" s="69"/>
      <c r="I13" s="269"/>
      <c r="J13" s="419"/>
      <c r="K13" s="419"/>
    </row>
    <row r="14" spans="1:11" s="30" customFormat="1" ht="15.75" x14ac:dyDescent="0.2">
      <c r="B14" s="27"/>
      <c r="C14" s="27"/>
      <c r="D14" s="31"/>
      <c r="E14" s="31"/>
      <c r="I14" s="420"/>
      <c r="J14" s="420"/>
      <c r="K14" s="420"/>
    </row>
    <row r="15" spans="1:11" s="29" customFormat="1" ht="15.75" x14ac:dyDescent="0.2">
      <c r="B15" s="136" t="s">
        <v>7</v>
      </c>
      <c r="C15" s="136"/>
      <c r="D15" s="498" t="s">
        <v>29</v>
      </c>
      <c r="E15" s="499"/>
      <c r="F15" s="499"/>
      <c r="G15" s="500"/>
      <c r="H15" s="136" t="s">
        <v>147</v>
      </c>
      <c r="I15" s="419"/>
      <c r="J15" s="419"/>
      <c r="K15" s="419"/>
    </row>
    <row r="16" spans="1:11" s="29" customFormat="1" ht="15.75" x14ac:dyDescent="0.2">
      <c r="B16" s="66" t="s">
        <v>148</v>
      </c>
      <c r="C16" s="67"/>
      <c r="D16" s="495"/>
      <c r="E16" s="496"/>
      <c r="F16" s="496"/>
      <c r="G16" s="497"/>
      <c r="H16" s="68"/>
      <c r="I16" s="419"/>
      <c r="J16" s="419"/>
      <c r="K16" s="419"/>
    </row>
    <row r="17" spans="1:11" s="29" customFormat="1" ht="19.5" customHeight="1" x14ac:dyDescent="0.2">
      <c r="B17" s="61"/>
      <c r="C17" s="61" t="s">
        <v>55</v>
      </c>
      <c r="D17" s="492"/>
      <c r="E17" s="493"/>
      <c r="F17" s="493"/>
      <c r="G17" s="494"/>
      <c r="H17" s="69"/>
      <c r="I17" s="269"/>
      <c r="J17" s="419"/>
      <c r="K17" s="419"/>
    </row>
    <row r="18" spans="1:11" s="3" customFormat="1" x14ac:dyDescent="0.2">
      <c r="B18" s="2"/>
      <c r="C18" s="2"/>
      <c r="D18" s="7"/>
      <c r="E18" s="7"/>
    </row>
    <row r="19" spans="1:11" s="3" customFormat="1" ht="30" x14ac:dyDescent="0.2">
      <c r="A19" s="28" t="s">
        <v>612</v>
      </c>
      <c r="B19" s="1"/>
      <c r="C19" s="2"/>
      <c r="D19" s="7"/>
      <c r="E19" s="7"/>
    </row>
    <row r="20" spans="1:11" s="3" customFormat="1" x14ac:dyDescent="0.2">
      <c r="B20" s="2" t="s">
        <v>1095</v>
      </c>
      <c r="C20" s="2"/>
      <c r="D20" s="7"/>
      <c r="E20" s="7"/>
    </row>
    <row r="21" spans="1:11" s="3" customFormat="1" x14ac:dyDescent="0.2">
      <c r="B21" s="2" t="s">
        <v>578</v>
      </c>
      <c r="C21" s="2"/>
      <c r="D21" s="7"/>
      <c r="E21" s="7"/>
    </row>
    <row r="22" spans="1:11" s="3" customFormat="1" x14ac:dyDescent="0.2">
      <c r="B22" s="2"/>
      <c r="C22" s="2"/>
      <c r="D22" s="7"/>
      <c r="E22" s="7"/>
    </row>
    <row r="23" spans="1:11" s="29" customFormat="1" ht="31.5" x14ac:dyDescent="0.2">
      <c r="B23" s="136" t="s">
        <v>7</v>
      </c>
      <c r="C23" s="136" t="s">
        <v>122</v>
      </c>
      <c r="D23" s="136" t="s">
        <v>3</v>
      </c>
      <c r="E23" s="136" t="s">
        <v>124</v>
      </c>
      <c r="F23" s="136" t="s">
        <v>11</v>
      </c>
      <c r="G23" s="136" t="s">
        <v>15</v>
      </c>
      <c r="H23" s="136" t="s">
        <v>123</v>
      </c>
    </row>
    <row r="24" spans="1:11" s="29" customFormat="1" ht="15.75" x14ac:dyDescent="0.2">
      <c r="B24" s="66" t="s">
        <v>150</v>
      </c>
      <c r="C24" s="67"/>
      <c r="D24" s="70"/>
      <c r="E24" s="68"/>
      <c r="F24" s="68"/>
      <c r="G24" s="68"/>
      <c r="H24" s="68"/>
    </row>
    <row r="25" spans="1:11" s="29" customFormat="1" ht="30" x14ac:dyDescent="0.2">
      <c r="B25" s="61"/>
      <c r="C25" s="61" t="s">
        <v>561</v>
      </c>
      <c r="D25" s="62" t="s">
        <v>579</v>
      </c>
      <c r="E25" s="64" t="s">
        <v>167</v>
      </c>
      <c r="F25" s="64"/>
      <c r="G25" s="64"/>
      <c r="H25" s="65"/>
    </row>
    <row r="26" spans="1:11" s="3" customFormat="1" ht="36" customHeight="1" x14ac:dyDescent="0.2">
      <c r="B26" s="61"/>
      <c r="C26" s="61" t="s">
        <v>560</v>
      </c>
      <c r="D26" s="62" t="s">
        <v>559</v>
      </c>
      <c r="E26" s="137" t="s">
        <v>478</v>
      </c>
      <c r="G26" s="160"/>
      <c r="H26" s="160"/>
    </row>
    <row r="27" spans="1:11" s="3" customFormat="1" x14ac:dyDescent="0.2">
      <c r="B27" s="2"/>
      <c r="C27" s="2"/>
      <c r="D27" s="7"/>
      <c r="E27" s="7"/>
    </row>
    <row r="28" spans="1:11" s="3" customFormat="1" ht="30" customHeight="1" x14ac:dyDescent="0.2">
      <c r="A28" s="28" t="s">
        <v>462</v>
      </c>
      <c r="B28" s="26"/>
      <c r="C28" s="2"/>
      <c r="D28" s="7"/>
      <c r="E28" s="7"/>
    </row>
    <row r="29" spans="1:11" s="3" customFormat="1" ht="16.5" customHeight="1" x14ac:dyDescent="0.2">
      <c r="A29" s="28"/>
      <c r="B29" s="161" t="s">
        <v>502</v>
      </c>
      <c r="C29" s="2"/>
      <c r="D29" s="7"/>
      <c r="E29" s="7"/>
    </row>
    <row r="30" spans="1:11" s="3" customFormat="1" x14ac:dyDescent="0.2">
      <c r="B30" s="2" t="s">
        <v>580</v>
      </c>
      <c r="C30" s="2"/>
      <c r="D30" s="7"/>
      <c r="E30" s="7"/>
    </row>
    <row r="31" spans="1:11" s="3" customFormat="1" ht="12.75" customHeight="1" x14ac:dyDescent="0.2">
      <c r="C31" s="2"/>
      <c r="D31" s="7"/>
      <c r="E31" s="7"/>
    </row>
    <row r="32" spans="1:11" ht="13.5" customHeight="1" x14ac:dyDescent="0.2">
      <c r="B32" s="108" t="s">
        <v>7</v>
      </c>
      <c r="C32" s="108" t="s">
        <v>122</v>
      </c>
      <c r="D32" s="108" t="s">
        <v>3</v>
      </c>
      <c r="E32" s="108" t="s">
        <v>124</v>
      </c>
      <c r="F32" s="108" t="s">
        <v>11</v>
      </c>
      <c r="G32" s="108" t="s">
        <v>15</v>
      </c>
      <c r="H32" s="108" t="s">
        <v>123</v>
      </c>
    </row>
    <row r="33" spans="2:8" ht="15.75" x14ac:dyDescent="0.2">
      <c r="B33" s="175" t="s">
        <v>463</v>
      </c>
      <c r="C33" s="75"/>
      <c r="D33" s="76"/>
      <c r="E33" s="77"/>
      <c r="F33" s="77"/>
      <c r="G33" s="77"/>
      <c r="H33" s="77"/>
    </row>
    <row r="34" spans="2:8" ht="137.25" customHeight="1" x14ac:dyDescent="0.2">
      <c r="B34" s="176"/>
      <c r="C34" s="176" t="s">
        <v>464</v>
      </c>
      <c r="D34" s="177" t="s">
        <v>581</v>
      </c>
      <c r="E34" s="178"/>
      <c r="F34" s="178"/>
      <c r="G34" s="178"/>
      <c r="H34" s="178"/>
    </row>
    <row r="35" spans="2:8" ht="17.25" customHeight="1" x14ac:dyDescent="0.2">
      <c r="B35" s="176"/>
      <c r="C35" s="177" t="s">
        <v>125</v>
      </c>
      <c r="D35" s="177"/>
      <c r="E35" s="178"/>
      <c r="F35" s="178"/>
      <c r="G35" s="178"/>
      <c r="H35" s="178"/>
    </row>
  </sheetData>
  <mergeCells count="8">
    <mergeCell ref="D17:G17"/>
    <mergeCell ref="D16:G16"/>
    <mergeCell ref="D15:G15"/>
    <mergeCell ref="E9:G9"/>
    <mergeCell ref="E10:G10"/>
    <mergeCell ref="E11:G11"/>
    <mergeCell ref="E12:G12"/>
    <mergeCell ref="E13:G13"/>
  </mergeCells>
  <dataValidations count="2">
    <dataValidation type="list" allowBlank="1" showInputMessage="1" showErrorMessage="1" sqref="D17:G17" xr:uid="{00000000-0002-0000-0300-000000000000}">
      <formula1>UsageOutcome</formula1>
    </dataValidation>
    <dataValidation type="list" allowBlank="1" showInputMessage="1" showErrorMessage="1" sqref="D11:D13" xr:uid="{00000000-0002-0000-0300-000001000000}">
      <formula1>Approval</formula1>
    </dataValidation>
  </dataValidations>
  <pageMargins left="0.23622047244094491" right="0.23622047244094491" top="0.27" bottom="0.28000000000000003" header="0.18" footer="0.17"/>
  <pageSetup paperSize="9" scale="4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8"/>
  <sheetViews>
    <sheetView zoomScale="90" zoomScaleNormal="90" workbookViewId="0">
      <selection activeCell="D1" sqref="D1"/>
    </sheetView>
  </sheetViews>
  <sheetFormatPr defaultColWidth="9.140625" defaultRowHeight="12.75" x14ac:dyDescent="0.2"/>
  <cols>
    <col min="1" max="1" width="1.7109375" style="5" customWidth="1"/>
    <col min="2" max="2" width="19.7109375" style="6" customWidth="1"/>
    <col min="3" max="3" width="28" style="6" customWidth="1"/>
    <col min="4" max="4" width="75.85546875" style="7" customWidth="1"/>
    <col min="5" max="5" width="21" style="5" customWidth="1"/>
    <col min="6" max="6" width="20.85546875" style="5" customWidth="1"/>
    <col min="7" max="7" width="21" style="5" customWidth="1"/>
    <col min="8" max="8" width="13.7109375" style="5" customWidth="1"/>
    <col min="9" max="9" width="7.7109375" style="5" customWidth="1"/>
    <col min="10" max="16384" width="9.140625" style="5"/>
  </cols>
  <sheetData>
    <row r="1" spans="1:9" s="3" customFormat="1" ht="18" x14ac:dyDescent="0.2">
      <c r="A1" s="1" t="s">
        <v>284</v>
      </c>
      <c r="B1" s="1"/>
      <c r="C1" s="2"/>
      <c r="D1" s="443" t="s">
        <v>1096</v>
      </c>
    </row>
    <row r="2" spans="1:9" s="3" customFormat="1" ht="12.75" customHeight="1" x14ac:dyDescent="0.2">
      <c r="A2" s="1"/>
      <c r="B2" s="1"/>
      <c r="C2" s="2"/>
      <c r="D2" s="4"/>
    </row>
    <row r="3" spans="1:9" s="3" customFormat="1" x14ac:dyDescent="0.2">
      <c r="B3" s="2" t="s">
        <v>90</v>
      </c>
      <c r="C3" s="2"/>
      <c r="D3" s="4"/>
    </row>
    <row r="4" spans="1:9" s="3" customFormat="1" x14ac:dyDescent="0.2">
      <c r="B4" s="2" t="s">
        <v>91</v>
      </c>
      <c r="C4" s="2"/>
      <c r="D4" s="4"/>
    </row>
    <row r="5" spans="1:9" s="3" customFormat="1" x14ac:dyDescent="0.2">
      <c r="B5" s="2" t="s">
        <v>92</v>
      </c>
      <c r="C5" s="2"/>
      <c r="D5" s="4"/>
    </row>
    <row r="7" spans="1:9" x14ac:dyDescent="0.2">
      <c r="B7" s="84" t="s">
        <v>7</v>
      </c>
      <c r="C7" s="84" t="s">
        <v>1</v>
      </c>
      <c r="D7" s="84" t="s">
        <v>3</v>
      </c>
      <c r="E7" s="84" t="s">
        <v>11</v>
      </c>
      <c r="F7" s="84" t="s">
        <v>15</v>
      </c>
      <c r="G7" s="84" t="s">
        <v>12</v>
      </c>
      <c r="H7" s="84" t="s">
        <v>13</v>
      </c>
      <c r="I7" s="84" t="s">
        <v>10</v>
      </c>
    </row>
    <row r="8" spans="1:9" x14ac:dyDescent="0.2">
      <c r="B8" s="163" t="s">
        <v>453</v>
      </c>
      <c r="C8" s="75"/>
      <c r="D8" s="76"/>
      <c r="E8" s="77"/>
      <c r="F8" s="77"/>
      <c r="G8" s="77"/>
      <c r="H8" s="77"/>
      <c r="I8" s="77"/>
    </row>
    <row r="9" spans="1:9" ht="30.75" customHeight="1" x14ac:dyDescent="0.2">
      <c r="B9" s="78"/>
      <c r="C9" s="78" t="s">
        <v>459</v>
      </c>
      <c r="D9" s="79" t="s">
        <v>999</v>
      </c>
      <c r="E9" s="80"/>
      <c r="F9" s="80"/>
      <c r="G9" s="80"/>
      <c r="H9" s="80"/>
      <c r="I9" s="8" t="s">
        <v>9</v>
      </c>
    </row>
    <row r="10" spans="1:9" x14ac:dyDescent="0.2">
      <c r="B10" s="78"/>
      <c r="C10" s="78" t="s">
        <v>27</v>
      </c>
      <c r="D10" s="79" t="s">
        <v>1000</v>
      </c>
      <c r="E10" s="80"/>
      <c r="F10" s="80"/>
      <c r="G10" s="80"/>
      <c r="H10" s="92"/>
      <c r="I10" s="8" t="s">
        <v>9</v>
      </c>
    </row>
    <row r="11" spans="1:9" x14ac:dyDescent="0.2">
      <c r="B11" s="78"/>
      <c r="C11" s="78" t="s">
        <v>14</v>
      </c>
      <c r="D11" s="79" t="s">
        <v>1001</v>
      </c>
      <c r="E11" s="80"/>
      <c r="F11" s="80"/>
      <c r="G11" s="80"/>
      <c r="H11" s="93"/>
      <c r="I11" s="8" t="s">
        <v>9</v>
      </c>
    </row>
    <row r="12" spans="1:9" ht="25.5" x14ac:dyDescent="0.2">
      <c r="B12" s="78"/>
      <c r="C12" s="78" t="s">
        <v>16</v>
      </c>
      <c r="D12" s="79" t="s">
        <v>1002</v>
      </c>
      <c r="E12" s="80"/>
      <c r="F12" s="80"/>
      <c r="G12" s="80"/>
      <c r="H12" s="93"/>
      <c r="I12" s="8" t="s">
        <v>9</v>
      </c>
    </row>
    <row r="13" spans="1:9" x14ac:dyDescent="0.2">
      <c r="B13" s="78"/>
      <c r="C13" s="78" t="s">
        <v>21</v>
      </c>
      <c r="D13" s="79" t="s">
        <v>1003</v>
      </c>
      <c r="E13" s="80"/>
      <c r="F13" s="80"/>
      <c r="G13" s="80"/>
      <c r="H13" s="93"/>
      <c r="I13" s="8" t="s">
        <v>9</v>
      </c>
    </row>
    <row r="14" spans="1:9" ht="30.75" customHeight="1" x14ac:dyDescent="0.2">
      <c r="B14" s="78"/>
      <c r="C14" s="78" t="s">
        <v>20</v>
      </c>
      <c r="D14" s="79" t="s">
        <v>283</v>
      </c>
      <c r="E14" s="80"/>
      <c r="F14" s="80"/>
      <c r="G14" s="80"/>
      <c r="H14" s="93"/>
      <c r="I14" s="8" t="s">
        <v>9</v>
      </c>
    </row>
    <row r="15" spans="1:9" x14ac:dyDescent="0.2">
      <c r="B15" s="78"/>
      <c r="C15" s="78" t="s">
        <v>19</v>
      </c>
      <c r="D15" s="79" t="s">
        <v>1004</v>
      </c>
      <c r="E15" s="80"/>
      <c r="F15" s="80"/>
      <c r="G15" s="80"/>
      <c r="H15" s="93"/>
      <c r="I15" s="8" t="s">
        <v>9</v>
      </c>
    </row>
    <row r="16" spans="1:9" ht="30.75" customHeight="1" x14ac:dyDescent="0.2">
      <c r="B16" s="78"/>
      <c r="C16" s="78" t="s">
        <v>22</v>
      </c>
      <c r="D16" s="79" t="s">
        <v>1005</v>
      </c>
      <c r="E16" s="80"/>
      <c r="F16" s="80"/>
      <c r="G16" s="80"/>
      <c r="H16" s="93"/>
      <c r="I16" s="8" t="s">
        <v>9</v>
      </c>
    </row>
    <row r="17" spans="2:9" ht="40.5" customHeight="1" x14ac:dyDescent="0.2">
      <c r="B17" s="78"/>
      <c r="C17" s="78" t="s">
        <v>23</v>
      </c>
      <c r="D17" s="79" t="s">
        <v>1006</v>
      </c>
      <c r="E17" s="80"/>
      <c r="F17" s="80"/>
      <c r="G17" s="80"/>
      <c r="H17" s="93"/>
      <c r="I17" s="8" t="s">
        <v>9</v>
      </c>
    </row>
    <row r="18" spans="2:9" x14ac:dyDescent="0.2">
      <c r="B18" s="78"/>
      <c r="C18" s="78" t="s">
        <v>518</v>
      </c>
      <c r="D18" s="79" t="s">
        <v>1007</v>
      </c>
      <c r="E18" s="80"/>
      <c r="F18" s="80"/>
      <c r="G18" s="80"/>
      <c r="H18" s="93"/>
      <c r="I18" s="8" t="s">
        <v>9</v>
      </c>
    </row>
    <row r="19" spans="2:9" x14ac:dyDescent="0.2">
      <c r="B19" s="101" t="s">
        <v>613</v>
      </c>
      <c r="C19" s="71"/>
      <c r="D19" s="72"/>
      <c r="E19" s="73"/>
      <c r="F19" s="73"/>
      <c r="G19" s="73"/>
      <c r="H19" s="73"/>
      <c r="I19" s="73"/>
    </row>
    <row r="20" spans="2:9" x14ac:dyDescent="0.2">
      <c r="B20" s="81"/>
      <c r="C20" s="81" t="s">
        <v>6</v>
      </c>
      <c r="D20" s="82" t="s">
        <v>1008</v>
      </c>
      <c r="E20" s="83"/>
      <c r="F20" s="83"/>
      <c r="G20" s="83"/>
      <c r="H20" s="94"/>
      <c r="I20" s="8" t="s">
        <v>9</v>
      </c>
    </row>
    <row r="21" spans="2:9" x14ac:dyDescent="0.2">
      <c r="B21" s="81"/>
      <c r="C21" s="81" t="s">
        <v>14</v>
      </c>
      <c r="D21" s="82" t="s">
        <v>1009</v>
      </c>
      <c r="E21" s="83"/>
      <c r="F21" s="83"/>
      <c r="G21" s="83"/>
      <c r="H21" s="94"/>
      <c r="I21" s="8" t="s">
        <v>9</v>
      </c>
    </row>
    <row r="22" spans="2:9" x14ac:dyDescent="0.2">
      <c r="B22" s="81"/>
      <c r="C22" s="81" t="s">
        <v>31</v>
      </c>
      <c r="D22" s="82" t="s">
        <v>1010</v>
      </c>
      <c r="E22" s="83"/>
      <c r="F22" s="83"/>
      <c r="G22" s="83"/>
      <c r="H22" s="94"/>
      <c r="I22" s="8" t="s">
        <v>9</v>
      </c>
    </row>
    <row r="23" spans="2:9" x14ac:dyDescent="0.2">
      <c r="B23" s="81"/>
      <c r="C23" s="81" t="s">
        <v>32</v>
      </c>
      <c r="D23" s="82" t="s">
        <v>1011</v>
      </c>
      <c r="E23" s="83"/>
      <c r="F23" s="83"/>
      <c r="G23" s="83"/>
      <c r="H23" s="94"/>
      <c r="I23" s="8" t="s">
        <v>9</v>
      </c>
    </row>
    <row r="24" spans="2:9" ht="40.5" customHeight="1" x14ac:dyDescent="0.2">
      <c r="B24" s="81"/>
      <c r="C24" s="81" t="s">
        <v>23</v>
      </c>
      <c r="D24" s="82" t="s">
        <v>1012</v>
      </c>
      <c r="E24" s="83"/>
      <c r="F24" s="83"/>
      <c r="G24" s="83"/>
      <c r="H24" s="94"/>
      <c r="I24" s="8" t="s">
        <v>9</v>
      </c>
    </row>
    <row r="25" spans="2:9" ht="30.75" customHeight="1" x14ac:dyDescent="0.2">
      <c r="B25" s="81"/>
      <c r="C25" s="81" t="s">
        <v>520</v>
      </c>
      <c r="D25" s="82" t="s">
        <v>1007</v>
      </c>
      <c r="E25" s="83"/>
      <c r="F25" s="83"/>
      <c r="G25" s="83"/>
      <c r="H25" s="94"/>
      <c r="I25" s="8" t="s">
        <v>9</v>
      </c>
    </row>
    <row r="26" spans="2:9" x14ac:dyDescent="0.2">
      <c r="B26" s="101" t="s">
        <v>33</v>
      </c>
      <c r="C26" s="102"/>
      <c r="D26" s="103" t="s">
        <v>26</v>
      </c>
      <c r="E26" s="104"/>
      <c r="F26" s="104"/>
      <c r="G26" s="104"/>
      <c r="H26" s="105"/>
      <c r="I26" s="104"/>
    </row>
    <row r="27" spans="2:9" x14ac:dyDescent="0.2">
      <c r="B27" s="81"/>
      <c r="C27" s="81" t="s">
        <v>25</v>
      </c>
      <c r="D27" s="82" t="s">
        <v>1008</v>
      </c>
      <c r="E27" s="83"/>
      <c r="F27" s="83"/>
      <c r="G27" s="83"/>
      <c r="H27" s="94"/>
      <c r="I27" s="8" t="s">
        <v>9</v>
      </c>
    </row>
    <row r="28" spans="2:9" x14ac:dyDescent="0.2">
      <c r="B28" s="81"/>
      <c r="C28" s="81" t="s">
        <v>34</v>
      </c>
      <c r="D28" s="82" t="s">
        <v>1009</v>
      </c>
      <c r="E28" s="83"/>
      <c r="F28" s="83"/>
      <c r="G28" s="83"/>
      <c r="H28" s="94"/>
      <c r="I28" s="8" t="s">
        <v>9</v>
      </c>
    </row>
    <row r="29" spans="2:9" x14ac:dyDescent="0.2">
      <c r="B29" s="81"/>
      <c r="C29" s="81" t="s">
        <v>35</v>
      </c>
      <c r="D29" s="82" t="s">
        <v>1010</v>
      </c>
      <c r="E29" s="83"/>
      <c r="F29" s="83"/>
      <c r="G29" s="83"/>
      <c r="H29" s="94"/>
      <c r="I29" s="8" t="s">
        <v>9</v>
      </c>
    </row>
    <row r="30" spans="2:9" x14ac:dyDescent="0.2">
      <c r="B30" s="81"/>
      <c r="C30" s="81" t="s">
        <v>36</v>
      </c>
      <c r="D30" s="82" t="s">
        <v>1011</v>
      </c>
      <c r="E30" s="83"/>
      <c r="F30" s="83"/>
      <c r="G30" s="83"/>
      <c r="H30" s="94"/>
      <c r="I30" s="8" t="s">
        <v>9</v>
      </c>
    </row>
    <row r="31" spans="2:9" ht="40.5" customHeight="1" x14ac:dyDescent="0.2">
      <c r="B31" s="81"/>
      <c r="C31" s="81" t="s">
        <v>23</v>
      </c>
      <c r="D31" s="82" t="s">
        <v>1012</v>
      </c>
      <c r="E31" s="83"/>
      <c r="F31" s="83"/>
      <c r="G31" s="83"/>
      <c r="H31" s="94"/>
      <c r="I31" s="8" t="s">
        <v>9</v>
      </c>
    </row>
    <row r="32" spans="2:9" ht="25.5" x14ac:dyDescent="0.2">
      <c r="B32" s="106" t="s">
        <v>151</v>
      </c>
      <c r="C32" s="85"/>
      <c r="D32" s="86"/>
      <c r="E32" s="87"/>
      <c r="F32" s="87"/>
      <c r="G32" s="87"/>
      <c r="H32" s="95"/>
      <c r="I32" s="87"/>
    </row>
    <row r="33" spans="2:9" ht="30.75" customHeight="1" x14ac:dyDescent="0.2">
      <c r="B33" s="88"/>
      <c r="C33" s="88" t="s">
        <v>152</v>
      </c>
      <c r="D33" s="89" t="s">
        <v>1013</v>
      </c>
      <c r="E33" s="96"/>
      <c r="F33" s="90"/>
      <c r="G33" s="97"/>
      <c r="H33" s="91"/>
      <c r="I33" s="8" t="s">
        <v>9</v>
      </c>
    </row>
    <row r="34" spans="2:9" ht="30.75" customHeight="1" x14ac:dyDescent="0.2">
      <c r="B34" s="88"/>
      <c r="C34" s="88" t="s">
        <v>153</v>
      </c>
      <c r="D34" s="89" t="s">
        <v>1014</v>
      </c>
      <c r="E34" s="90"/>
      <c r="F34" s="90"/>
      <c r="G34" s="90"/>
      <c r="H34" s="91"/>
      <c r="I34" s="8" t="s">
        <v>9</v>
      </c>
    </row>
    <row r="35" spans="2:9" ht="30.75" customHeight="1" x14ac:dyDescent="0.2">
      <c r="B35" s="88"/>
      <c r="C35" s="88" t="s">
        <v>519</v>
      </c>
      <c r="D35" s="89" t="s">
        <v>1015</v>
      </c>
      <c r="E35" s="96"/>
      <c r="F35" s="90"/>
      <c r="G35" s="97"/>
      <c r="H35" s="91"/>
      <c r="I35" s="8" t="s">
        <v>9</v>
      </c>
    </row>
    <row r="36" spans="2:9" x14ac:dyDescent="0.2">
      <c r="B36" s="88"/>
      <c r="C36" s="88" t="s">
        <v>615</v>
      </c>
      <c r="D36" s="89" t="s">
        <v>1016</v>
      </c>
      <c r="E36" s="90"/>
      <c r="F36" s="90"/>
      <c r="G36" s="90"/>
      <c r="H36" s="91"/>
      <c r="I36" s="8" t="s">
        <v>9</v>
      </c>
    </row>
    <row r="37" spans="2:9" x14ac:dyDescent="0.2">
      <c r="B37" s="98" t="s">
        <v>17</v>
      </c>
      <c r="C37" s="98"/>
      <c r="D37" s="38"/>
      <c r="E37" s="33"/>
      <c r="F37" s="33"/>
      <c r="G37" s="33"/>
      <c r="H37" s="39"/>
      <c r="I37" s="8"/>
    </row>
    <row r="38" spans="2:9" x14ac:dyDescent="0.2">
      <c r="B38" s="98"/>
      <c r="C38" s="99" t="s">
        <v>18</v>
      </c>
      <c r="D38" s="38" t="s">
        <v>1017</v>
      </c>
      <c r="E38" s="33"/>
      <c r="F38" s="33"/>
      <c r="G38" s="33"/>
      <c r="H38" s="39"/>
      <c r="I38" s="8" t="s">
        <v>9</v>
      </c>
    </row>
  </sheetData>
  <phoneticPr fontId="2" type="noConversion"/>
  <hyperlinks>
    <hyperlink ref="D1" location="Introduction!A1" display="Back to introduction" xr:uid="{00000000-0004-0000-0400-000000000000}"/>
  </hyperlinks>
  <pageMargins left="0.74803149606299213" right="0.74803149606299213" top="0.98425196850393704" bottom="0.98425196850393704" header="0.51181102362204722" footer="0.51181102362204722"/>
  <pageSetup paperSize="8" scale="88"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
  <sheetViews>
    <sheetView zoomScale="90" zoomScaleNormal="90" workbookViewId="0">
      <selection activeCell="D19" sqref="D19"/>
    </sheetView>
  </sheetViews>
  <sheetFormatPr defaultColWidth="9.140625" defaultRowHeight="12.75" x14ac:dyDescent="0.2"/>
  <cols>
    <col min="1" max="1" width="1.7109375" style="5" customWidth="1"/>
    <col min="2" max="2" width="24.140625" style="6" customWidth="1"/>
    <col min="3" max="3" width="35.140625" style="6" customWidth="1"/>
    <col min="4" max="4" width="81.5703125" style="7" customWidth="1"/>
    <col min="5" max="5" width="56.85546875" style="5" customWidth="1"/>
    <col min="6" max="6" width="7.7109375" style="5" customWidth="1"/>
    <col min="7" max="16384" width="9.140625" style="5"/>
  </cols>
  <sheetData>
    <row r="1" spans="1:6" s="3" customFormat="1" ht="18" x14ac:dyDescent="0.2">
      <c r="A1" s="261" t="s">
        <v>584</v>
      </c>
      <c r="B1" s="261"/>
      <c r="C1" s="262"/>
      <c r="D1" s="443" t="s">
        <v>1096</v>
      </c>
      <c r="E1" s="264"/>
      <c r="F1" s="264"/>
    </row>
    <row r="2" spans="1:6" s="3" customFormat="1" ht="8.25" customHeight="1" x14ac:dyDescent="0.2">
      <c r="A2" s="261"/>
      <c r="B2" s="261"/>
      <c r="C2" s="262"/>
      <c r="D2" s="263"/>
      <c r="E2" s="264"/>
      <c r="F2" s="264"/>
    </row>
    <row r="3" spans="1:6" s="3" customFormat="1" x14ac:dyDescent="0.2">
      <c r="A3" s="264"/>
      <c r="B3" s="262" t="s">
        <v>614</v>
      </c>
      <c r="C3" s="262"/>
      <c r="D3" s="263"/>
      <c r="E3" s="265"/>
      <c r="F3" s="264"/>
    </row>
    <row r="4" spans="1:6" x14ac:dyDescent="0.2">
      <c r="A4" s="266"/>
      <c r="B4" s="267"/>
      <c r="C4" s="267"/>
      <c r="D4" s="268"/>
      <c r="E4" s="266"/>
      <c r="F4" s="266"/>
    </row>
    <row r="5" spans="1:6" x14ac:dyDescent="0.2">
      <c r="B5" s="84" t="s">
        <v>7</v>
      </c>
      <c r="C5" s="84" t="s">
        <v>1</v>
      </c>
      <c r="D5" s="84" t="s">
        <v>3</v>
      </c>
      <c r="E5" s="84" t="s">
        <v>2</v>
      </c>
      <c r="F5" s="84" t="s">
        <v>10</v>
      </c>
    </row>
    <row r="6" spans="1:6" x14ac:dyDescent="0.2">
      <c r="B6" s="102" t="s">
        <v>84</v>
      </c>
      <c r="C6" s="102"/>
      <c r="D6" s="107" t="s">
        <v>585</v>
      </c>
      <c r="E6" s="104"/>
      <c r="F6" s="104"/>
    </row>
    <row r="7" spans="1:6" x14ac:dyDescent="0.2">
      <c r="B7" s="81"/>
      <c r="C7" s="81" t="s">
        <v>5</v>
      </c>
      <c r="D7" s="82" t="s">
        <v>1018</v>
      </c>
      <c r="E7" s="83"/>
      <c r="F7" s="8" t="s">
        <v>9</v>
      </c>
    </row>
    <row r="8" spans="1:6" x14ac:dyDescent="0.2">
      <c r="B8" s="81"/>
      <c r="C8" s="81" t="s">
        <v>569</v>
      </c>
      <c r="D8" s="82" t="s">
        <v>1019</v>
      </c>
      <c r="E8" s="83"/>
      <c r="F8" s="8" t="s">
        <v>9</v>
      </c>
    </row>
    <row r="9" spans="1:6" ht="12.75" customHeight="1" x14ac:dyDescent="0.2">
      <c r="B9" s="81"/>
      <c r="C9" s="81" t="s">
        <v>622</v>
      </c>
      <c r="D9" s="100" t="s">
        <v>1021</v>
      </c>
      <c r="E9" s="172"/>
      <c r="F9" s="8" t="s">
        <v>55</v>
      </c>
    </row>
    <row r="10" spans="1:6" x14ac:dyDescent="0.2">
      <c r="B10" s="81"/>
      <c r="C10" s="81" t="s">
        <v>621</v>
      </c>
      <c r="D10" s="82" t="s">
        <v>1020</v>
      </c>
      <c r="E10" s="83"/>
      <c r="F10" s="8" t="s">
        <v>9</v>
      </c>
    </row>
    <row r="11" spans="1:6" ht="30.75" customHeight="1" x14ac:dyDescent="0.2">
      <c r="B11" s="81"/>
      <c r="C11" s="81" t="s">
        <v>0</v>
      </c>
      <c r="D11" s="82" t="s">
        <v>1023</v>
      </c>
      <c r="E11" s="83"/>
      <c r="F11" s="8" t="s">
        <v>9</v>
      </c>
    </row>
    <row r="12" spans="1:6" ht="30.75" customHeight="1" x14ac:dyDescent="0.2">
      <c r="B12" s="81"/>
      <c r="C12" s="81" t="s">
        <v>620</v>
      </c>
      <c r="D12" s="82" t="s">
        <v>1022</v>
      </c>
      <c r="E12" s="83"/>
      <c r="F12" s="8" t="s">
        <v>9</v>
      </c>
    </row>
    <row r="13" spans="1:6" ht="25.5" x14ac:dyDescent="0.2">
      <c r="B13" s="101" t="s">
        <v>752</v>
      </c>
      <c r="C13" s="102"/>
      <c r="D13" s="107" t="s">
        <v>753</v>
      </c>
      <c r="E13" s="104"/>
      <c r="F13" s="104"/>
    </row>
    <row r="14" spans="1:6" ht="25.5" x14ac:dyDescent="0.2">
      <c r="B14" s="81"/>
      <c r="C14" s="81" t="s">
        <v>232</v>
      </c>
      <c r="D14" s="82" t="s">
        <v>1024</v>
      </c>
      <c r="E14" s="308"/>
      <c r="F14" s="8" t="s">
        <v>55</v>
      </c>
    </row>
    <row r="15" spans="1:6" x14ac:dyDescent="0.2">
      <c r="B15" s="81"/>
      <c r="C15" s="81" t="s">
        <v>138</v>
      </c>
      <c r="D15" s="82" t="s">
        <v>1025</v>
      </c>
      <c r="E15" s="309"/>
      <c r="F15" s="8" t="s">
        <v>55</v>
      </c>
    </row>
    <row r="16" spans="1:6" x14ac:dyDescent="0.2">
      <c r="B16" s="81"/>
      <c r="C16" s="81" t="s">
        <v>139</v>
      </c>
      <c r="D16" s="82" t="s">
        <v>1026</v>
      </c>
      <c r="E16" s="310"/>
      <c r="F16" s="8" t="s">
        <v>55</v>
      </c>
    </row>
    <row r="17" spans="2:7" x14ac:dyDescent="0.2">
      <c r="B17" s="81"/>
      <c r="C17" s="81" t="s">
        <v>140</v>
      </c>
      <c r="D17" s="82" t="s">
        <v>1027</v>
      </c>
      <c r="E17" s="310"/>
      <c r="F17" s="8" t="s">
        <v>55</v>
      </c>
    </row>
    <row r="18" spans="2:7" x14ac:dyDescent="0.2">
      <c r="B18" s="81"/>
      <c r="C18" s="81" t="s">
        <v>245</v>
      </c>
      <c r="D18" s="82" t="s">
        <v>1028</v>
      </c>
      <c r="E18" s="311"/>
      <c r="F18" s="8" t="s">
        <v>55</v>
      </c>
    </row>
    <row r="19" spans="2:7" ht="38.25" x14ac:dyDescent="0.2">
      <c r="B19" s="101" t="s">
        <v>754</v>
      </c>
      <c r="C19" s="102"/>
      <c r="D19" s="107" t="s">
        <v>755</v>
      </c>
      <c r="E19" s="104"/>
      <c r="F19" s="104"/>
    </row>
    <row r="20" spans="2:7" ht="25.5" x14ac:dyDescent="0.2">
      <c r="B20" s="81"/>
      <c r="C20" s="81" t="s">
        <v>756</v>
      </c>
      <c r="D20" s="82" t="s">
        <v>1025</v>
      </c>
      <c r="E20" s="83"/>
      <c r="F20" s="8" t="s">
        <v>55</v>
      </c>
      <c r="G20" s="265"/>
    </row>
    <row r="21" spans="2:7" x14ac:dyDescent="0.2">
      <c r="B21" s="81"/>
      <c r="C21" s="81" t="s">
        <v>757</v>
      </c>
      <c r="D21" s="82" t="s">
        <v>1029</v>
      </c>
      <c r="E21" s="312"/>
      <c r="F21" s="8" t="s">
        <v>55</v>
      </c>
    </row>
    <row r="22" spans="2:7" x14ac:dyDescent="0.2">
      <c r="B22" s="101" t="s">
        <v>100</v>
      </c>
      <c r="C22" s="102"/>
      <c r="D22" s="107" t="s">
        <v>141</v>
      </c>
      <c r="E22" s="104"/>
      <c r="F22" s="104"/>
    </row>
    <row r="23" spans="2:7" ht="30.75" customHeight="1" x14ac:dyDescent="0.2">
      <c r="B23" s="81"/>
      <c r="C23" s="81" t="s">
        <v>619</v>
      </c>
      <c r="D23" s="82" t="s">
        <v>1030</v>
      </c>
      <c r="E23" s="83"/>
      <c r="F23" s="8" t="s">
        <v>55</v>
      </c>
    </row>
    <row r="24" spans="2:7" ht="30.75" customHeight="1" x14ac:dyDescent="0.2">
      <c r="B24" s="81"/>
      <c r="C24" s="81" t="s">
        <v>136</v>
      </c>
      <c r="D24" s="82" t="s">
        <v>1031</v>
      </c>
      <c r="E24" s="83"/>
      <c r="F24" s="8" t="s">
        <v>55</v>
      </c>
    </row>
    <row r="25" spans="2:7" ht="40.5" customHeight="1" x14ac:dyDescent="0.2">
      <c r="B25" s="81"/>
      <c r="C25" s="81" t="s">
        <v>137</v>
      </c>
      <c r="D25" s="82" t="s">
        <v>1032</v>
      </c>
      <c r="E25" s="83"/>
      <c r="F25" s="8" t="s">
        <v>55</v>
      </c>
    </row>
    <row r="26" spans="2:7" ht="30.75" customHeight="1" x14ac:dyDescent="0.2">
      <c r="B26" s="81"/>
      <c r="C26" s="81" t="s">
        <v>618</v>
      </c>
      <c r="D26" s="82" t="s">
        <v>1033</v>
      </c>
      <c r="E26" s="83"/>
      <c r="F26" s="8" t="s">
        <v>55</v>
      </c>
    </row>
    <row r="27" spans="2:7" ht="30.75" customHeight="1" x14ac:dyDescent="0.2">
      <c r="B27" s="81"/>
      <c r="C27" s="81" t="s">
        <v>617</v>
      </c>
      <c r="D27" s="82" t="s">
        <v>882</v>
      </c>
      <c r="E27" s="83"/>
      <c r="F27" s="8" t="s">
        <v>9</v>
      </c>
    </row>
    <row r="37" ht="12" customHeight="1" x14ac:dyDescent="0.2"/>
  </sheetData>
  <phoneticPr fontId="2" type="noConversion"/>
  <conditionalFormatting sqref="E18">
    <cfRule type="containsText" dxfId="204" priority="2" operator="containsText" text="NYK">
      <formula>NOT(ISERROR(SEARCH("NYK",E18)))</formula>
    </cfRule>
  </conditionalFormatting>
  <conditionalFormatting sqref="E15">
    <cfRule type="containsText" dxfId="203" priority="1" operator="containsText" text="NYA">
      <formula>NOT(ISERROR(SEARCH("NYA",E15)))</formula>
    </cfRule>
  </conditionalFormatting>
  <dataValidations count="2">
    <dataValidation type="list" allowBlank="1" showInputMessage="1" showErrorMessage="1" promptTitle="IGT grade" prompt="Select ..." sqref="E18" xr:uid="{00000000-0002-0000-0500-000000000000}">
      <formula1>IGTResult</formula1>
    </dataValidation>
    <dataValidation type="list" allowBlank="1" showInputMessage="1" showErrorMessage="1" sqref="E20" xr:uid="{00000000-0002-0000-0500-000001000000}">
      <formula1>$B$15:$B$34</formula1>
    </dataValidation>
  </dataValidations>
  <hyperlinks>
    <hyperlink ref="D1" location="Introduction!A1" display="Back to introduction" xr:uid="{00000000-0004-0000-0500-000000000000}"/>
  </hyperlinks>
  <pageMargins left="0.75" right="0.75" top="1" bottom="1" header="0.5" footer="0.5"/>
  <pageSetup paperSize="8" scale="97" fitToHeight="5" orientation="landscape"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promptTitle="Org Type" prompt="Select ..." xr:uid="{00000000-0002-0000-0500-000002000000}">
          <x14:formula1>
            <xm:f>Lists!$B$14:$B$37</xm:f>
          </x14:formula1>
          <xm:sqref>E15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278"/>
  <sheetViews>
    <sheetView zoomScale="90" zoomScaleNormal="90" workbookViewId="0">
      <pane ySplit="7" topLeftCell="A8" activePane="bottomLeft" state="frozen"/>
      <selection pane="bottomLeft" activeCell="L72" sqref="L72"/>
    </sheetView>
  </sheetViews>
  <sheetFormatPr defaultColWidth="9.140625" defaultRowHeight="12.75" x14ac:dyDescent="0.2"/>
  <cols>
    <col min="1" max="1" width="4.7109375" style="6" customWidth="1"/>
    <col min="2" max="2" width="36.7109375" style="6" customWidth="1"/>
    <col min="3" max="3" width="50.7109375" style="7" customWidth="1"/>
    <col min="4" max="4" width="16.7109375" style="53" customWidth="1"/>
    <col min="5" max="5" width="75.7109375" style="53" customWidth="1"/>
    <col min="6" max="6" width="8.7109375" style="56" customWidth="1"/>
    <col min="7" max="16384" width="9.140625" style="5"/>
  </cols>
  <sheetData>
    <row r="1" spans="1:12" s="3" customFormat="1" ht="18" x14ac:dyDescent="0.2">
      <c r="A1" s="1" t="s">
        <v>329</v>
      </c>
      <c r="B1" s="2"/>
      <c r="C1" s="443" t="s">
        <v>1096</v>
      </c>
      <c r="D1" s="138"/>
      <c r="E1" s="1"/>
      <c r="F1" s="54"/>
      <c r="G1" s="264"/>
      <c r="H1" s="264"/>
      <c r="I1" s="264"/>
      <c r="J1" s="264"/>
      <c r="K1" s="264"/>
      <c r="L1" s="264"/>
    </row>
    <row r="2" spans="1:12" s="3" customFormat="1" ht="5.0999999999999996" customHeight="1" x14ac:dyDescent="0.2">
      <c r="A2" s="1"/>
      <c r="B2" s="2"/>
      <c r="C2" s="4"/>
      <c r="D2" s="53"/>
      <c r="E2" s="53"/>
      <c r="F2" s="54"/>
      <c r="G2" s="264"/>
      <c r="H2" s="264"/>
      <c r="I2" s="264"/>
      <c r="J2" s="264"/>
      <c r="K2" s="264"/>
      <c r="L2" s="264"/>
    </row>
    <row r="3" spans="1:12" s="3" customFormat="1" x14ac:dyDescent="0.2">
      <c r="A3" s="55" t="s">
        <v>570</v>
      </c>
      <c r="B3" s="2"/>
      <c r="C3" s="4"/>
      <c r="D3" s="53"/>
      <c r="E3" s="139"/>
      <c r="F3" s="54"/>
      <c r="G3" s="264"/>
      <c r="H3" s="264"/>
      <c r="I3" s="264"/>
      <c r="J3" s="264"/>
      <c r="K3" s="264"/>
      <c r="L3" s="264"/>
    </row>
    <row r="4" spans="1:12" s="3" customFormat="1" x14ac:dyDescent="0.2">
      <c r="A4" s="55" t="s">
        <v>723</v>
      </c>
      <c r="B4" s="2"/>
      <c r="C4" s="4"/>
      <c r="D4" s="53"/>
      <c r="E4" s="294"/>
      <c r="F4" s="54"/>
      <c r="G4" s="264"/>
      <c r="H4" s="264"/>
      <c r="I4" s="264"/>
      <c r="J4" s="264"/>
      <c r="K4" s="264"/>
      <c r="L4" s="264"/>
    </row>
    <row r="5" spans="1:12" s="3" customFormat="1" ht="14.25" customHeight="1" x14ac:dyDescent="0.2">
      <c r="A5" s="55" t="s">
        <v>571</v>
      </c>
      <c r="B5" s="2"/>
      <c r="C5" s="4"/>
      <c r="D5" s="53"/>
      <c r="E5" s="53"/>
      <c r="F5" s="54"/>
      <c r="G5" s="264"/>
      <c r="H5" s="264"/>
      <c r="I5" s="264"/>
      <c r="J5" s="264"/>
      <c r="K5" s="264"/>
      <c r="L5" s="264"/>
    </row>
    <row r="6" spans="1:12" s="3" customFormat="1" ht="14.25" customHeight="1" x14ac:dyDescent="0.2">
      <c r="A6" s="1"/>
      <c r="B6" s="2"/>
      <c r="C6" s="4"/>
      <c r="D6" s="53"/>
      <c r="E6" s="53"/>
      <c r="F6" s="54"/>
      <c r="G6" s="264"/>
      <c r="H6" s="264"/>
      <c r="I6" s="264"/>
      <c r="J6" s="264"/>
      <c r="K6" s="264"/>
      <c r="L6" s="264"/>
    </row>
    <row r="7" spans="1:12" ht="14.25" customHeight="1" x14ac:dyDescent="0.2">
      <c r="A7" s="278" t="s">
        <v>291</v>
      </c>
      <c r="B7" s="278" t="s">
        <v>1</v>
      </c>
      <c r="C7" s="278" t="s">
        <v>3</v>
      </c>
      <c r="D7" s="278" t="s">
        <v>292</v>
      </c>
      <c r="E7" s="278" t="s">
        <v>293</v>
      </c>
      <c r="F7" s="278" t="s">
        <v>294</v>
      </c>
      <c r="G7" s="269"/>
      <c r="H7" s="266"/>
      <c r="I7" s="266"/>
      <c r="J7" s="266"/>
      <c r="K7" s="266"/>
      <c r="L7" s="266"/>
    </row>
    <row r="8" spans="1:12" x14ac:dyDescent="0.2">
      <c r="A8" s="163" t="s">
        <v>503</v>
      </c>
      <c r="B8" s="164"/>
      <c r="C8" s="165"/>
      <c r="D8" s="166"/>
      <c r="E8" s="166"/>
      <c r="F8" s="167"/>
      <c r="G8" s="266"/>
      <c r="H8" s="266"/>
      <c r="I8" s="266"/>
      <c r="J8" s="266"/>
      <c r="K8" s="266"/>
      <c r="L8" s="266"/>
    </row>
    <row r="9" spans="1:12" ht="25.5" x14ac:dyDescent="0.2">
      <c r="A9" s="75"/>
      <c r="B9" s="88" t="s">
        <v>295</v>
      </c>
      <c r="C9" s="173" t="s">
        <v>497</v>
      </c>
      <c r="D9" s="162"/>
      <c r="E9" s="171"/>
      <c r="F9" s="142" t="s">
        <v>296</v>
      </c>
      <c r="G9" s="269"/>
      <c r="H9" s="266"/>
      <c r="I9" s="266"/>
      <c r="J9" s="266"/>
      <c r="K9" s="266"/>
      <c r="L9" s="266"/>
    </row>
    <row r="10" spans="1:12" x14ac:dyDescent="0.2">
      <c r="A10" s="75"/>
      <c r="B10" s="78" t="s">
        <v>190</v>
      </c>
      <c r="C10" s="79" t="s">
        <v>1034</v>
      </c>
      <c r="D10" s="141"/>
      <c r="E10" s="382"/>
      <c r="F10" s="142" t="s">
        <v>296</v>
      </c>
      <c r="G10" s="266"/>
      <c r="H10" s="266"/>
      <c r="I10" s="266"/>
      <c r="J10" s="266"/>
      <c r="K10" s="266"/>
      <c r="L10" s="266"/>
    </row>
    <row r="11" spans="1:12" x14ac:dyDescent="0.2">
      <c r="A11" s="75"/>
      <c r="B11" s="78" t="s">
        <v>334</v>
      </c>
      <c r="C11" s="79"/>
      <c r="D11" s="141"/>
      <c r="E11" s="382"/>
      <c r="F11" s="142" t="s">
        <v>296</v>
      </c>
      <c r="G11" s="266"/>
      <c r="H11" s="266"/>
      <c r="I11" s="266"/>
      <c r="J11" s="266"/>
      <c r="K11" s="266"/>
      <c r="L11" s="266"/>
    </row>
    <row r="12" spans="1:12" x14ac:dyDescent="0.2">
      <c r="A12" s="75"/>
      <c r="B12" s="272" t="s">
        <v>480</v>
      </c>
      <c r="C12" s="79"/>
      <c r="D12" s="141"/>
      <c r="E12" s="382"/>
      <c r="F12" s="142" t="s">
        <v>296</v>
      </c>
      <c r="G12" s="266"/>
      <c r="H12" s="266"/>
      <c r="I12" s="266"/>
      <c r="J12" s="266"/>
      <c r="K12" s="266"/>
      <c r="L12" s="266"/>
    </row>
    <row r="13" spans="1:12" x14ac:dyDescent="0.2">
      <c r="A13" s="75"/>
      <c r="B13" s="272" t="s">
        <v>481</v>
      </c>
      <c r="C13" s="79"/>
      <c r="D13" s="141"/>
      <c r="E13" s="382"/>
      <c r="F13" s="142" t="s">
        <v>296</v>
      </c>
      <c r="G13" s="266"/>
      <c r="H13" s="266"/>
      <c r="I13" s="266"/>
      <c r="J13" s="266"/>
      <c r="K13" s="266"/>
      <c r="L13" s="266"/>
    </row>
    <row r="14" spans="1:12" x14ac:dyDescent="0.2">
      <c r="A14" s="75"/>
      <c r="B14" s="272" t="s">
        <v>482</v>
      </c>
      <c r="C14" s="79"/>
      <c r="D14" s="141"/>
      <c r="E14" s="382"/>
      <c r="F14" s="142" t="s">
        <v>296</v>
      </c>
      <c r="G14" s="266"/>
      <c r="H14" s="266"/>
      <c r="I14" s="266"/>
      <c r="J14" s="266"/>
      <c r="K14" s="266"/>
      <c r="L14" s="266"/>
    </row>
    <row r="15" spans="1:12" x14ac:dyDescent="0.2">
      <c r="A15" s="75"/>
      <c r="B15" s="272" t="s">
        <v>483</v>
      </c>
      <c r="C15" s="79" t="s">
        <v>1035</v>
      </c>
      <c r="D15" s="141"/>
      <c r="E15" s="382"/>
      <c r="F15" s="142" t="s">
        <v>296</v>
      </c>
      <c r="G15" s="266"/>
      <c r="H15" s="266"/>
      <c r="I15" s="266"/>
      <c r="J15" s="266"/>
      <c r="K15" s="266"/>
      <c r="L15" s="266"/>
    </row>
    <row r="16" spans="1:12" ht="38.25" x14ac:dyDescent="0.2">
      <c r="A16" s="75"/>
      <c r="B16" s="78" t="s">
        <v>99</v>
      </c>
      <c r="C16" s="273" t="s">
        <v>479</v>
      </c>
      <c r="D16" s="154"/>
      <c r="E16" s="141"/>
      <c r="F16" s="142" t="s">
        <v>296</v>
      </c>
      <c r="G16" s="266"/>
      <c r="H16" s="266"/>
      <c r="I16" s="266"/>
      <c r="J16" s="266"/>
      <c r="K16" s="266"/>
      <c r="L16" s="266"/>
    </row>
    <row r="17" spans="1:12" x14ac:dyDescent="0.2">
      <c r="A17" s="75"/>
      <c r="B17" s="78" t="s">
        <v>138</v>
      </c>
      <c r="C17" s="79" t="s">
        <v>208</v>
      </c>
      <c r="D17" s="174"/>
      <c r="E17" s="382"/>
      <c r="F17" s="142" t="s">
        <v>296</v>
      </c>
      <c r="G17" s="270"/>
      <c r="H17" s="271"/>
      <c r="I17" s="271"/>
      <c r="J17" s="266"/>
      <c r="K17" s="266"/>
      <c r="L17" s="266"/>
    </row>
    <row r="18" spans="1:12" ht="25.5" x14ac:dyDescent="0.2">
      <c r="A18" s="75"/>
      <c r="B18" s="78" t="s">
        <v>297</v>
      </c>
      <c r="C18" s="79" t="s">
        <v>988</v>
      </c>
      <c r="D18" s="170" t="s">
        <v>308</v>
      </c>
      <c r="E18" s="382"/>
      <c r="F18" s="142" t="s">
        <v>296</v>
      </c>
      <c r="G18" s="269"/>
      <c r="H18" s="266"/>
      <c r="I18" s="266"/>
      <c r="J18" s="266"/>
      <c r="K18" s="266"/>
      <c r="L18" s="266"/>
    </row>
    <row r="19" spans="1:12" ht="51" x14ac:dyDescent="0.2">
      <c r="A19" s="75"/>
      <c r="B19" s="78" t="s">
        <v>298</v>
      </c>
      <c r="C19" s="79" t="s">
        <v>1036</v>
      </c>
      <c r="D19" s="141"/>
      <c r="E19" s="382"/>
      <c r="F19" s="142" t="s">
        <v>296</v>
      </c>
      <c r="G19" s="266"/>
      <c r="H19" s="266"/>
      <c r="I19" s="266"/>
      <c r="J19" s="266"/>
      <c r="K19" s="266"/>
      <c r="L19" s="266"/>
    </row>
    <row r="20" spans="1:12" ht="51" x14ac:dyDescent="0.2">
      <c r="A20" s="75"/>
      <c r="B20" s="78" t="s">
        <v>299</v>
      </c>
      <c r="C20" s="79" t="s">
        <v>1037</v>
      </c>
      <c r="D20" s="141"/>
      <c r="E20" s="382"/>
      <c r="F20" s="142" t="s">
        <v>296</v>
      </c>
      <c r="G20" s="266"/>
      <c r="H20" s="266"/>
      <c r="I20" s="266"/>
      <c r="J20" s="266"/>
      <c r="K20" s="266"/>
      <c r="L20" s="266"/>
    </row>
    <row r="21" spans="1:12" x14ac:dyDescent="0.2">
      <c r="A21" s="75"/>
      <c r="B21" s="78" t="s">
        <v>300</v>
      </c>
      <c r="C21" s="79" t="s">
        <v>301</v>
      </c>
      <c r="D21" s="144"/>
      <c r="E21" s="382"/>
      <c r="F21" s="142" t="s">
        <v>296</v>
      </c>
      <c r="G21" s="266"/>
      <c r="H21" s="266"/>
      <c r="I21" s="266"/>
      <c r="J21" s="266"/>
      <c r="K21" s="266"/>
      <c r="L21" s="266"/>
    </row>
    <row r="22" spans="1:12" x14ac:dyDescent="0.2">
      <c r="A22" s="163" t="s">
        <v>195</v>
      </c>
      <c r="B22" s="164"/>
      <c r="C22" s="165"/>
      <c r="D22" s="166"/>
      <c r="E22" s="166"/>
      <c r="F22" s="167"/>
      <c r="G22" s="266"/>
      <c r="H22" s="266"/>
      <c r="I22" s="266"/>
      <c r="J22" s="266"/>
      <c r="K22" s="266"/>
      <c r="L22" s="266"/>
    </row>
    <row r="23" spans="1:12" ht="25.5" x14ac:dyDescent="0.2">
      <c r="A23" s="305" t="s">
        <v>724</v>
      </c>
      <c r="B23" s="78" t="s">
        <v>196</v>
      </c>
      <c r="C23" s="79" t="s">
        <v>1038</v>
      </c>
      <c r="D23" s="141"/>
      <c r="E23" s="382"/>
      <c r="F23" s="142" t="s">
        <v>296</v>
      </c>
      <c r="G23" s="266"/>
      <c r="H23" s="266"/>
      <c r="I23" s="266"/>
      <c r="J23" s="266"/>
      <c r="K23" s="266"/>
      <c r="L23" s="266"/>
    </row>
    <row r="24" spans="1:12" ht="102" x14ac:dyDescent="0.2">
      <c r="A24" s="305" t="s">
        <v>724</v>
      </c>
      <c r="B24" s="78" t="s">
        <v>521</v>
      </c>
      <c r="C24" s="79" t="s">
        <v>987</v>
      </c>
      <c r="D24" s="141"/>
      <c r="E24" s="382"/>
      <c r="F24" s="142" t="s">
        <v>296</v>
      </c>
      <c r="G24" s="266"/>
      <c r="H24" s="266"/>
      <c r="I24" s="266"/>
      <c r="J24" s="266"/>
      <c r="K24" s="266"/>
      <c r="L24" s="266"/>
    </row>
    <row r="25" spans="1:12" ht="25.5" x14ac:dyDescent="0.2">
      <c r="A25" s="163" t="s">
        <v>302</v>
      </c>
      <c r="B25" s="164"/>
      <c r="C25" s="165" t="s">
        <v>465</v>
      </c>
      <c r="D25" s="166"/>
      <c r="E25" s="165" t="s">
        <v>303</v>
      </c>
      <c r="F25" s="167"/>
      <c r="G25" s="266"/>
      <c r="H25" s="266"/>
      <c r="I25" s="266"/>
      <c r="J25" s="266"/>
      <c r="K25" s="266"/>
      <c r="L25" s="266"/>
    </row>
    <row r="26" spans="1:12" ht="25.5" x14ac:dyDescent="0.2">
      <c r="A26" s="305" t="s">
        <v>724</v>
      </c>
      <c r="B26" s="78" t="s">
        <v>197</v>
      </c>
      <c r="C26" s="79" t="s">
        <v>198</v>
      </c>
      <c r="D26" s="140"/>
      <c r="E26" s="382"/>
      <c r="F26" s="142" t="s">
        <v>296</v>
      </c>
      <c r="G26" s="266"/>
      <c r="H26" s="266"/>
      <c r="I26" s="266"/>
      <c r="J26" s="266"/>
      <c r="K26" s="266"/>
      <c r="L26" s="266"/>
    </row>
    <row r="27" spans="1:12" ht="25.5" x14ac:dyDescent="0.2">
      <c r="A27" s="305" t="s">
        <v>724</v>
      </c>
      <c r="B27" s="78" t="s">
        <v>304</v>
      </c>
      <c r="C27" s="79" t="s">
        <v>467</v>
      </c>
      <c r="D27" s="144"/>
      <c r="E27" s="382"/>
      <c r="F27" s="142" t="s">
        <v>296</v>
      </c>
      <c r="G27" s="266"/>
      <c r="H27" s="266"/>
      <c r="I27" s="266"/>
      <c r="J27" s="266"/>
      <c r="K27" s="266"/>
      <c r="L27" s="266"/>
    </row>
    <row r="28" spans="1:12" ht="25.5" x14ac:dyDescent="0.2">
      <c r="A28" s="305" t="s">
        <v>724</v>
      </c>
      <c r="B28" s="78" t="s">
        <v>199</v>
      </c>
      <c r="C28" s="79"/>
      <c r="D28" s="144"/>
      <c r="E28" s="382"/>
      <c r="F28" s="142" t="s">
        <v>296</v>
      </c>
      <c r="G28" s="266"/>
      <c r="H28" s="266"/>
      <c r="I28" s="266"/>
      <c r="J28" s="266"/>
      <c r="K28" s="266"/>
      <c r="L28" s="266"/>
    </row>
    <row r="29" spans="1:12" ht="25.5" x14ac:dyDescent="0.2">
      <c r="A29" s="163" t="s">
        <v>484</v>
      </c>
      <c r="B29" s="164"/>
      <c r="C29" s="165" t="s">
        <v>306</v>
      </c>
      <c r="D29" s="166"/>
      <c r="E29" s="165"/>
      <c r="F29" s="167"/>
      <c r="G29" s="266"/>
      <c r="H29" s="266"/>
      <c r="I29" s="266"/>
      <c r="J29" s="266"/>
      <c r="K29" s="266"/>
      <c r="L29" s="266"/>
    </row>
    <row r="30" spans="1:12" ht="25.5" x14ac:dyDescent="0.2">
      <c r="A30" s="305" t="s">
        <v>724</v>
      </c>
      <c r="B30" s="78" t="s">
        <v>197</v>
      </c>
      <c r="C30" s="79" t="s">
        <v>485</v>
      </c>
      <c r="D30" s="154"/>
      <c r="E30" s="383"/>
      <c r="F30" s="142" t="s">
        <v>296</v>
      </c>
      <c r="G30" s="266"/>
      <c r="H30" s="266"/>
      <c r="I30" s="266"/>
      <c r="J30" s="266"/>
      <c r="K30" s="266"/>
      <c r="L30" s="266"/>
    </row>
    <row r="31" spans="1:12" ht="25.5" x14ac:dyDescent="0.2">
      <c r="A31" s="305" t="s">
        <v>724</v>
      </c>
      <c r="B31" s="78" t="s">
        <v>304</v>
      </c>
      <c r="C31" s="79" t="s">
        <v>467</v>
      </c>
      <c r="D31" s="144"/>
      <c r="E31" s="382"/>
      <c r="F31" s="142" t="s">
        <v>296</v>
      </c>
      <c r="G31" s="266"/>
      <c r="H31" s="266"/>
      <c r="I31" s="266"/>
      <c r="J31" s="266"/>
      <c r="K31" s="266"/>
      <c r="L31" s="266"/>
    </row>
    <row r="32" spans="1:12" ht="25.5" x14ac:dyDescent="0.2">
      <c r="A32" s="305" t="s">
        <v>724</v>
      </c>
      <c r="B32" s="78" t="s">
        <v>199</v>
      </c>
      <c r="C32" s="79"/>
      <c r="D32" s="144"/>
      <c r="E32" s="382"/>
      <c r="F32" s="142" t="s">
        <v>296</v>
      </c>
      <c r="G32" s="266"/>
      <c r="H32" s="266"/>
      <c r="I32" s="266"/>
      <c r="J32" s="266"/>
      <c r="K32" s="266"/>
      <c r="L32" s="266"/>
    </row>
    <row r="33" spans="1:12" x14ac:dyDescent="0.2">
      <c r="A33" s="163" t="s">
        <v>200</v>
      </c>
      <c r="B33" s="164"/>
      <c r="C33" s="165"/>
      <c r="D33" s="166"/>
      <c r="E33" s="166"/>
      <c r="F33" s="167"/>
      <c r="G33" s="266"/>
      <c r="H33" s="266"/>
      <c r="I33" s="266"/>
      <c r="J33" s="266"/>
      <c r="K33" s="266"/>
      <c r="L33" s="266"/>
    </row>
    <row r="34" spans="1:12" ht="25.5" x14ac:dyDescent="0.2">
      <c r="A34" s="305" t="s">
        <v>724</v>
      </c>
      <c r="B34" s="78" t="s">
        <v>201</v>
      </c>
      <c r="C34" s="79" t="s">
        <v>486</v>
      </c>
      <c r="D34" s="141"/>
      <c r="E34" s="382"/>
      <c r="F34" s="142" t="s">
        <v>296</v>
      </c>
      <c r="G34" s="266"/>
      <c r="H34" s="266"/>
      <c r="I34" s="266"/>
      <c r="J34" s="266"/>
      <c r="K34" s="266"/>
      <c r="L34" s="266"/>
    </row>
    <row r="35" spans="1:12" x14ac:dyDescent="0.2">
      <c r="A35" s="163" t="s">
        <v>202</v>
      </c>
      <c r="B35" s="164"/>
      <c r="C35" s="165"/>
      <c r="D35" s="166"/>
      <c r="E35" s="166"/>
      <c r="F35" s="167"/>
      <c r="G35" s="266"/>
      <c r="H35" s="266"/>
      <c r="I35" s="266"/>
      <c r="J35" s="266"/>
      <c r="K35" s="266"/>
      <c r="L35" s="266"/>
    </row>
    <row r="36" spans="1:12" ht="25.5" x14ac:dyDescent="0.2">
      <c r="A36" s="305" t="s">
        <v>724</v>
      </c>
      <c r="B36" s="78" t="s">
        <v>203</v>
      </c>
      <c r="C36" s="79" t="s">
        <v>307</v>
      </c>
      <c r="D36" s="141"/>
      <c r="E36" s="382"/>
      <c r="F36" s="142" t="s">
        <v>296</v>
      </c>
      <c r="G36" s="266"/>
      <c r="H36" s="266"/>
      <c r="I36" s="266"/>
      <c r="J36" s="266"/>
      <c r="K36" s="266"/>
      <c r="L36" s="266"/>
    </row>
    <row r="37" spans="1:12" ht="25.5" x14ac:dyDescent="0.2">
      <c r="A37" s="305" t="s">
        <v>724</v>
      </c>
      <c r="B37" s="78" t="s">
        <v>204</v>
      </c>
      <c r="C37" s="79" t="s">
        <v>205</v>
      </c>
      <c r="D37" s="146" t="s">
        <v>308</v>
      </c>
      <c r="E37" s="383"/>
      <c r="F37" s="142" t="s">
        <v>296</v>
      </c>
      <c r="G37" s="269"/>
      <c r="H37" s="266"/>
      <c r="I37" s="266"/>
      <c r="J37" s="266"/>
      <c r="K37" s="266"/>
      <c r="L37" s="266"/>
    </row>
    <row r="38" spans="1:12" ht="25.5" x14ac:dyDescent="0.2">
      <c r="A38" s="305" t="s">
        <v>724</v>
      </c>
      <c r="B38" s="78" t="s">
        <v>206</v>
      </c>
      <c r="C38" s="79" t="s">
        <v>309</v>
      </c>
      <c r="D38" s="141"/>
      <c r="E38" s="382"/>
      <c r="F38" s="142" t="s">
        <v>296</v>
      </c>
      <c r="G38" s="266"/>
      <c r="H38" s="266"/>
      <c r="I38" s="266"/>
      <c r="J38" s="266"/>
      <c r="K38" s="266"/>
      <c r="L38" s="266"/>
    </row>
    <row r="39" spans="1:12" ht="25.5" x14ac:dyDescent="0.2">
      <c r="A39" s="305" t="s">
        <v>724</v>
      </c>
      <c r="B39" s="78" t="s">
        <v>207</v>
      </c>
      <c r="C39" s="79" t="s">
        <v>208</v>
      </c>
      <c r="D39" s="146" t="s">
        <v>308</v>
      </c>
      <c r="E39" s="383"/>
      <c r="F39" s="142" t="s">
        <v>296</v>
      </c>
      <c r="G39" s="269"/>
      <c r="H39" s="266"/>
      <c r="I39" s="266"/>
      <c r="J39" s="266"/>
      <c r="K39" s="266"/>
      <c r="L39" s="266"/>
    </row>
    <row r="40" spans="1:12" ht="25.5" x14ac:dyDescent="0.2">
      <c r="A40" s="305" t="s">
        <v>724</v>
      </c>
      <c r="B40" s="78" t="s">
        <v>209</v>
      </c>
      <c r="C40" s="79" t="s">
        <v>1039</v>
      </c>
      <c r="D40" s="141"/>
      <c r="E40" s="382"/>
      <c r="F40" s="142" t="s">
        <v>296</v>
      </c>
      <c r="G40" s="266"/>
      <c r="H40" s="266"/>
      <c r="I40" s="266"/>
      <c r="J40" s="266"/>
      <c r="K40" s="266"/>
      <c r="L40" s="266"/>
    </row>
    <row r="41" spans="1:12" ht="38.25" x14ac:dyDescent="0.2">
      <c r="A41" s="305" t="s">
        <v>724</v>
      </c>
      <c r="B41" s="78" t="s">
        <v>310</v>
      </c>
      <c r="C41" s="79" t="s">
        <v>495</v>
      </c>
      <c r="D41" s="140"/>
      <c r="E41" s="382"/>
      <c r="F41" s="142" t="s">
        <v>296</v>
      </c>
      <c r="G41" s="266"/>
      <c r="H41" s="266"/>
      <c r="I41" s="266"/>
      <c r="J41" s="266"/>
      <c r="K41" s="266"/>
      <c r="L41" s="266"/>
    </row>
    <row r="42" spans="1:12" x14ac:dyDescent="0.2">
      <c r="A42" s="163" t="s">
        <v>210</v>
      </c>
      <c r="B42" s="164"/>
      <c r="C42" s="165" t="s">
        <v>466</v>
      </c>
      <c r="D42" s="166"/>
      <c r="E42" s="166"/>
      <c r="F42" s="167"/>
      <c r="G42" s="266"/>
      <c r="H42" s="266"/>
      <c r="I42" s="266"/>
      <c r="J42" s="266"/>
      <c r="K42" s="266"/>
      <c r="L42" s="266"/>
    </row>
    <row r="43" spans="1:12" ht="25.5" x14ac:dyDescent="0.2">
      <c r="A43" s="75"/>
      <c r="B43" s="78" t="s">
        <v>211</v>
      </c>
      <c r="C43" s="79" t="s">
        <v>212</v>
      </c>
      <c r="D43" s="141"/>
      <c r="E43" s="382"/>
      <c r="F43" s="142" t="s">
        <v>296</v>
      </c>
      <c r="G43" s="266"/>
      <c r="H43" s="266"/>
      <c r="I43" s="266"/>
      <c r="J43" s="266"/>
      <c r="K43" s="266"/>
      <c r="L43" s="266"/>
    </row>
    <row r="44" spans="1:12" ht="38.25" x14ac:dyDescent="0.2">
      <c r="A44" s="75"/>
      <c r="B44" s="78" t="s">
        <v>213</v>
      </c>
      <c r="C44" s="79" t="s">
        <v>214</v>
      </c>
      <c r="D44" s="141"/>
      <c r="E44" s="382"/>
      <c r="F44" s="142" t="s">
        <v>296</v>
      </c>
      <c r="G44" s="266"/>
      <c r="H44" s="266"/>
      <c r="I44" s="266"/>
      <c r="J44" s="266"/>
      <c r="K44" s="266"/>
      <c r="L44" s="266"/>
    </row>
    <row r="45" spans="1:12" ht="25.5" x14ac:dyDescent="0.2">
      <c r="A45" s="75"/>
      <c r="B45" s="78" t="s">
        <v>215</v>
      </c>
      <c r="C45" s="79" t="s">
        <v>311</v>
      </c>
      <c r="D45" s="141"/>
      <c r="E45" s="382"/>
      <c r="F45" s="142" t="s">
        <v>296</v>
      </c>
      <c r="G45" s="266"/>
      <c r="H45" s="266"/>
      <c r="I45" s="266"/>
      <c r="J45" s="266"/>
      <c r="K45" s="266"/>
      <c r="L45" s="266"/>
    </row>
    <row r="46" spans="1:12" x14ac:dyDescent="0.2">
      <c r="A46" s="75"/>
      <c r="B46" s="78" t="s">
        <v>216</v>
      </c>
      <c r="C46" s="79" t="s">
        <v>217</v>
      </c>
      <c r="D46" s="141"/>
      <c r="E46" s="382"/>
      <c r="F46" s="142" t="s">
        <v>296</v>
      </c>
      <c r="G46" s="266"/>
      <c r="H46" s="266"/>
      <c r="I46" s="266"/>
      <c r="J46" s="266"/>
      <c r="K46" s="266"/>
      <c r="L46" s="266"/>
    </row>
    <row r="47" spans="1:12" x14ac:dyDescent="0.2">
      <c r="A47" s="75"/>
      <c r="B47" s="78" t="s">
        <v>218</v>
      </c>
      <c r="C47" s="79" t="s">
        <v>219</v>
      </c>
      <c r="D47" s="141"/>
      <c r="E47" s="382"/>
      <c r="F47" s="142" t="s">
        <v>296</v>
      </c>
      <c r="G47" s="266"/>
      <c r="H47" s="266"/>
      <c r="I47" s="266"/>
      <c r="J47" s="266"/>
      <c r="K47" s="266"/>
      <c r="L47" s="266"/>
    </row>
    <row r="48" spans="1:12" ht="25.5" x14ac:dyDescent="0.2">
      <c r="A48" s="75"/>
      <c r="B48" s="78" t="s">
        <v>220</v>
      </c>
      <c r="C48" s="79" t="s">
        <v>312</v>
      </c>
      <c r="D48" s="141"/>
      <c r="E48" s="382"/>
      <c r="F48" s="142" t="s">
        <v>296</v>
      </c>
      <c r="G48" s="266"/>
      <c r="H48" s="266"/>
      <c r="I48" s="266"/>
      <c r="J48" s="266"/>
      <c r="K48" s="266"/>
      <c r="L48" s="266"/>
    </row>
    <row r="49" spans="1:12" x14ac:dyDescent="0.2">
      <c r="A49" s="163" t="s">
        <v>616</v>
      </c>
      <c r="B49" s="164"/>
      <c r="C49" s="165"/>
      <c r="D49" s="166"/>
      <c r="E49" s="166"/>
      <c r="F49" s="167"/>
      <c r="G49" s="266"/>
      <c r="H49" s="266"/>
      <c r="I49" s="266"/>
      <c r="J49" s="266"/>
      <c r="K49" s="266"/>
      <c r="L49" s="266"/>
    </row>
    <row r="50" spans="1:12" x14ac:dyDescent="0.2">
      <c r="A50" s="75"/>
      <c r="B50" s="78" t="s">
        <v>221</v>
      </c>
      <c r="C50" s="79" t="s">
        <v>313</v>
      </c>
      <c r="D50" s="141"/>
      <c r="E50" s="382"/>
      <c r="F50" s="142" t="s">
        <v>296</v>
      </c>
      <c r="G50" s="266"/>
      <c r="H50" s="266"/>
      <c r="I50" s="266"/>
      <c r="J50" s="266"/>
      <c r="K50" s="266"/>
      <c r="L50" s="266"/>
    </row>
    <row r="51" spans="1:12" x14ac:dyDescent="0.2">
      <c r="A51" s="75"/>
      <c r="B51" s="78" t="s">
        <v>314</v>
      </c>
      <c r="C51" s="79"/>
      <c r="D51" s="141"/>
      <c r="E51" s="382"/>
      <c r="F51" s="142" t="s">
        <v>296</v>
      </c>
      <c r="G51" s="266"/>
      <c r="H51" s="266"/>
      <c r="I51" s="266"/>
      <c r="J51" s="266"/>
      <c r="K51" s="266"/>
      <c r="L51" s="266"/>
    </row>
    <row r="52" spans="1:12" x14ac:dyDescent="0.2">
      <c r="A52" s="75"/>
      <c r="B52" s="78" t="s">
        <v>222</v>
      </c>
      <c r="C52" s="79"/>
      <c r="D52" s="144"/>
      <c r="E52" s="382"/>
      <c r="F52" s="142" t="s">
        <v>296</v>
      </c>
      <c r="G52" s="266"/>
      <c r="H52" s="266"/>
      <c r="I52" s="266"/>
      <c r="J52" s="266"/>
      <c r="K52" s="266"/>
      <c r="L52" s="266"/>
    </row>
    <row r="53" spans="1:12" x14ac:dyDescent="0.2">
      <c r="A53" s="163" t="s">
        <v>223</v>
      </c>
      <c r="B53" s="164"/>
      <c r="C53" s="165"/>
      <c r="D53" s="166"/>
      <c r="E53" s="166"/>
      <c r="F53" s="167"/>
      <c r="G53" s="266"/>
      <c r="H53" s="266"/>
      <c r="I53" s="266"/>
      <c r="J53" s="266"/>
      <c r="K53" s="266"/>
      <c r="L53" s="266"/>
    </row>
    <row r="54" spans="1:12" ht="25.5" x14ac:dyDescent="0.2">
      <c r="A54" s="305" t="s">
        <v>724</v>
      </c>
      <c r="B54" s="78" t="s">
        <v>224</v>
      </c>
      <c r="C54" s="79" t="s">
        <v>225</v>
      </c>
      <c r="D54" s="141"/>
      <c r="E54" s="382"/>
      <c r="F54" s="142" t="s">
        <v>296</v>
      </c>
      <c r="G54" s="266"/>
      <c r="H54" s="266"/>
      <c r="I54" s="266"/>
      <c r="J54" s="266"/>
      <c r="K54" s="266"/>
      <c r="L54" s="266"/>
    </row>
    <row r="55" spans="1:12" ht="25.5" x14ac:dyDescent="0.2">
      <c r="A55" s="305" t="s">
        <v>724</v>
      </c>
      <c r="B55" s="274" t="s">
        <v>226</v>
      </c>
      <c r="C55" s="79" t="s">
        <v>227</v>
      </c>
      <c r="D55" s="141"/>
      <c r="E55" s="382"/>
      <c r="F55" s="142" t="s">
        <v>296</v>
      </c>
      <c r="G55" s="266"/>
      <c r="H55" s="266"/>
      <c r="I55" s="266"/>
      <c r="J55" s="266"/>
      <c r="K55" s="266"/>
      <c r="L55" s="266"/>
    </row>
    <row r="56" spans="1:12" ht="25.5" x14ac:dyDescent="0.2">
      <c r="A56" s="305" t="s">
        <v>724</v>
      </c>
      <c r="B56" s="272" t="s">
        <v>228</v>
      </c>
      <c r="C56" s="79" t="s">
        <v>229</v>
      </c>
      <c r="D56" s="141"/>
      <c r="E56" s="382"/>
      <c r="F56" s="142" t="s">
        <v>296</v>
      </c>
      <c r="G56" s="266"/>
      <c r="H56" s="266"/>
      <c r="I56" s="266"/>
      <c r="J56" s="266"/>
      <c r="K56" s="266"/>
      <c r="L56" s="266"/>
    </row>
    <row r="57" spans="1:12" ht="25.5" x14ac:dyDescent="0.2">
      <c r="A57" s="305" t="s">
        <v>724</v>
      </c>
      <c r="B57" s="78" t="s">
        <v>230</v>
      </c>
      <c r="C57" s="79" t="s">
        <v>227</v>
      </c>
      <c r="D57" s="141"/>
      <c r="E57" s="382"/>
      <c r="F57" s="142" t="s">
        <v>296</v>
      </c>
      <c r="G57" s="266"/>
      <c r="H57" s="266"/>
      <c r="I57" s="266"/>
      <c r="J57" s="266"/>
      <c r="K57" s="266"/>
      <c r="L57" s="266"/>
    </row>
    <row r="58" spans="1:12" ht="25.5" x14ac:dyDescent="0.2">
      <c r="A58" s="305" t="s">
        <v>724</v>
      </c>
      <c r="B58" s="272" t="s">
        <v>315</v>
      </c>
      <c r="C58" s="79" t="s">
        <v>316</v>
      </c>
      <c r="D58" s="141"/>
      <c r="E58" s="382"/>
      <c r="F58" s="142" t="s">
        <v>296</v>
      </c>
      <c r="G58" s="266"/>
      <c r="H58" s="266"/>
      <c r="I58" s="266"/>
      <c r="J58" s="266"/>
      <c r="K58" s="266"/>
      <c r="L58" s="266"/>
    </row>
    <row r="59" spans="1:12" ht="25.5" x14ac:dyDescent="0.2">
      <c r="A59" s="163" t="s">
        <v>231</v>
      </c>
      <c r="B59" s="164"/>
      <c r="C59" s="165" t="s">
        <v>452</v>
      </c>
      <c r="D59" s="166"/>
      <c r="E59" s="166"/>
      <c r="F59" s="167"/>
      <c r="G59" s="266"/>
      <c r="H59" s="266"/>
      <c r="I59" s="266"/>
      <c r="J59" s="266"/>
      <c r="K59" s="266"/>
      <c r="L59" s="266"/>
    </row>
    <row r="60" spans="1:12" ht="25.5" x14ac:dyDescent="0.2">
      <c r="A60" s="75"/>
      <c r="B60" s="78" t="s">
        <v>232</v>
      </c>
      <c r="C60" s="79" t="s">
        <v>233</v>
      </c>
      <c r="D60" s="141"/>
      <c r="E60" s="382"/>
      <c r="F60" s="142" t="s">
        <v>296</v>
      </c>
      <c r="G60" s="266"/>
      <c r="H60" s="266"/>
      <c r="I60" s="266"/>
      <c r="J60" s="266"/>
      <c r="K60" s="266"/>
      <c r="L60" s="266"/>
    </row>
    <row r="61" spans="1:12" ht="38.25" x14ac:dyDescent="0.2">
      <c r="A61" s="75"/>
      <c r="B61" s="78" t="s">
        <v>234</v>
      </c>
      <c r="C61" s="79" t="s">
        <v>1040</v>
      </c>
      <c r="D61" s="145" t="s">
        <v>308</v>
      </c>
      <c r="E61" s="384"/>
      <c r="F61" s="142" t="s">
        <v>296</v>
      </c>
      <c r="G61" s="266"/>
      <c r="H61" s="266"/>
      <c r="I61" s="266"/>
      <c r="J61" s="266"/>
      <c r="K61" s="266"/>
      <c r="L61" s="266"/>
    </row>
    <row r="62" spans="1:12" x14ac:dyDescent="0.2">
      <c r="A62" s="75"/>
      <c r="B62" s="78" t="s">
        <v>235</v>
      </c>
      <c r="C62" s="79" t="s">
        <v>499</v>
      </c>
      <c r="D62" s="144"/>
      <c r="E62" s="382"/>
      <c r="F62" s="142" t="s">
        <v>296</v>
      </c>
      <c r="G62" s="266"/>
      <c r="H62" s="266"/>
      <c r="I62" s="266"/>
      <c r="J62" s="266"/>
      <c r="K62" s="266"/>
      <c r="L62" s="266"/>
    </row>
    <row r="63" spans="1:12" ht="25.5" x14ac:dyDescent="0.2">
      <c r="A63" s="75"/>
      <c r="B63" s="78" t="s">
        <v>317</v>
      </c>
      <c r="C63" s="79" t="s">
        <v>498</v>
      </c>
      <c r="D63" s="145" t="s">
        <v>308</v>
      </c>
      <c r="E63" s="385"/>
      <c r="F63" s="142" t="s">
        <v>296</v>
      </c>
      <c r="G63" s="266"/>
      <c r="H63" s="266"/>
      <c r="I63" s="266"/>
      <c r="J63" s="266"/>
      <c r="K63" s="266"/>
      <c r="L63" s="266"/>
    </row>
    <row r="64" spans="1:12" x14ac:dyDescent="0.2">
      <c r="A64" s="75"/>
      <c r="B64" s="78" t="s">
        <v>235</v>
      </c>
      <c r="C64" s="79"/>
      <c r="D64" s="144"/>
      <c r="E64" s="382"/>
      <c r="F64" s="142" t="s">
        <v>296</v>
      </c>
      <c r="G64" s="266"/>
      <c r="H64" s="266"/>
      <c r="I64" s="266"/>
      <c r="J64" s="266"/>
      <c r="K64" s="266"/>
      <c r="L64" s="266"/>
    </row>
    <row r="65" spans="1:12" ht="38.25" x14ac:dyDescent="0.2">
      <c r="A65" s="305" t="s">
        <v>724</v>
      </c>
      <c r="B65" s="78" t="s">
        <v>236</v>
      </c>
      <c r="C65" s="79" t="s">
        <v>500</v>
      </c>
      <c r="D65" s="141"/>
      <c r="E65" s="382"/>
      <c r="F65" s="142" t="s">
        <v>296</v>
      </c>
      <c r="G65" s="266"/>
      <c r="H65" s="266"/>
      <c r="I65" s="266"/>
      <c r="J65" s="266"/>
      <c r="K65" s="266"/>
      <c r="L65" s="266"/>
    </row>
    <row r="66" spans="1:12" ht="38.25" x14ac:dyDescent="0.2">
      <c r="A66" s="305" t="s">
        <v>724</v>
      </c>
      <c r="B66" s="78" t="s">
        <v>237</v>
      </c>
      <c r="C66" s="79" t="s">
        <v>496</v>
      </c>
      <c r="D66" s="141"/>
      <c r="E66" s="382"/>
      <c r="F66" s="142" t="s">
        <v>296</v>
      </c>
      <c r="G66" s="266"/>
      <c r="H66" s="266"/>
      <c r="I66" s="266"/>
      <c r="J66" s="266"/>
      <c r="K66" s="266"/>
      <c r="L66" s="266"/>
    </row>
    <row r="67" spans="1:12" ht="25.5" x14ac:dyDescent="0.2">
      <c r="A67" s="305" t="s">
        <v>724</v>
      </c>
      <c r="B67" s="78" t="s">
        <v>238</v>
      </c>
      <c r="C67" s="79" t="s">
        <v>239</v>
      </c>
      <c r="D67" s="141"/>
      <c r="E67" s="382"/>
      <c r="F67" s="142" t="s">
        <v>296</v>
      </c>
      <c r="G67" s="266"/>
      <c r="H67" s="266"/>
      <c r="I67" s="266"/>
      <c r="J67" s="266"/>
      <c r="K67" s="266"/>
      <c r="L67" s="266"/>
    </row>
    <row r="68" spans="1:12" ht="25.5" x14ac:dyDescent="0.2">
      <c r="A68" s="305" t="s">
        <v>724</v>
      </c>
      <c r="B68" s="272" t="s">
        <v>240</v>
      </c>
      <c r="C68" s="79" t="s">
        <v>318</v>
      </c>
      <c r="D68" s="146" t="s">
        <v>501</v>
      </c>
      <c r="E68" s="382"/>
      <c r="F68" s="142" t="s">
        <v>296</v>
      </c>
      <c r="G68" s="266"/>
      <c r="H68" s="266"/>
      <c r="I68" s="266"/>
      <c r="J68" s="266"/>
      <c r="K68" s="266"/>
      <c r="L68" s="266"/>
    </row>
    <row r="69" spans="1:12" ht="25.5" x14ac:dyDescent="0.2">
      <c r="A69" s="305" t="s">
        <v>724</v>
      </c>
      <c r="B69" s="272"/>
      <c r="C69" s="79" t="s">
        <v>319</v>
      </c>
      <c r="D69" s="141"/>
      <c r="E69" s="382"/>
      <c r="F69" s="142" t="s">
        <v>296</v>
      </c>
      <c r="G69" s="266"/>
      <c r="H69" s="266"/>
      <c r="I69" s="266"/>
      <c r="J69" s="266"/>
      <c r="K69" s="266"/>
      <c r="L69" s="266"/>
    </row>
    <row r="70" spans="1:12" ht="25.5" x14ac:dyDescent="0.2">
      <c r="A70" s="305" t="s">
        <v>724</v>
      </c>
      <c r="B70" s="78" t="s">
        <v>241</v>
      </c>
      <c r="C70" s="79" t="s">
        <v>239</v>
      </c>
      <c r="D70" s="141"/>
      <c r="E70" s="382"/>
      <c r="F70" s="142" t="s">
        <v>296</v>
      </c>
      <c r="G70" s="266"/>
      <c r="H70" s="266"/>
      <c r="I70" s="266"/>
      <c r="J70" s="266"/>
      <c r="K70" s="266"/>
      <c r="L70" s="266"/>
    </row>
    <row r="71" spans="1:12" ht="25.5" x14ac:dyDescent="0.2">
      <c r="A71" s="305" t="s">
        <v>724</v>
      </c>
      <c r="B71" s="272" t="s">
        <v>240</v>
      </c>
      <c r="C71" s="79" t="s">
        <v>318</v>
      </c>
      <c r="D71" s="146" t="s">
        <v>501</v>
      </c>
      <c r="E71" s="382"/>
      <c r="F71" s="142" t="s">
        <v>296</v>
      </c>
      <c r="G71" s="266"/>
      <c r="H71" s="266"/>
      <c r="I71" s="266"/>
      <c r="J71" s="266"/>
      <c r="K71" s="266"/>
      <c r="L71" s="266"/>
    </row>
    <row r="72" spans="1:12" ht="25.5" x14ac:dyDescent="0.2">
      <c r="A72" s="305" t="s">
        <v>724</v>
      </c>
      <c r="B72" s="272"/>
      <c r="C72" s="79" t="s">
        <v>319</v>
      </c>
      <c r="D72" s="141"/>
      <c r="E72" s="382"/>
      <c r="F72" s="142" t="s">
        <v>296</v>
      </c>
      <c r="G72" s="266"/>
      <c r="H72" s="266"/>
      <c r="I72" s="266"/>
      <c r="J72" s="266"/>
      <c r="K72" s="266"/>
      <c r="L72" s="266"/>
    </row>
    <row r="73" spans="1:12" ht="25.5" x14ac:dyDescent="0.2">
      <c r="A73" s="305" t="s">
        <v>724</v>
      </c>
      <c r="B73" s="78" t="s">
        <v>320</v>
      </c>
      <c r="C73" s="79" t="s">
        <v>318</v>
      </c>
      <c r="D73" s="146" t="s">
        <v>501</v>
      </c>
      <c r="E73" s="382"/>
      <c r="F73" s="142" t="s">
        <v>296</v>
      </c>
      <c r="G73" s="266"/>
      <c r="H73" s="266"/>
      <c r="I73" s="266"/>
      <c r="J73" s="266"/>
      <c r="K73" s="266"/>
      <c r="L73" s="266"/>
    </row>
    <row r="74" spans="1:12" ht="25.5" x14ac:dyDescent="0.2">
      <c r="A74" s="305" t="s">
        <v>724</v>
      </c>
      <c r="B74" s="78"/>
      <c r="C74" s="79" t="s">
        <v>319</v>
      </c>
      <c r="D74" s="141"/>
      <c r="E74" s="382"/>
      <c r="F74" s="142" t="s">
        <v>296</v>
      </c>
      <c r="G74" s="266"/>
      <c r="H74" s="266"/>
      <c r="I74" s="266"/>
      <c r="J74" s="266"/>
      <c r="K74" s="266"/>
      <c r="L74" s="266"/>
    </row>
    <row r="75" spans="1:12" ht="51" x14ac:dyDescent="0.2">
      <c r="A75" s="163" t="s">
        <v>321</v>
      </c>
      <c r="B75" s="164"/>
      <c r="C75" s="165" t="s">
        <v>1109</v>
      </c>
      <c r="D75" s="166"/>
      <c r="E75" s="166"/>
      <c r="F75" s="167"/>
      <c r="G75" s="266"/>
      <c r="H75" s="266"/>
      <c r="I75" s="266"/>
      <c r="J75" s="266"/>
      <c r="K75" s="266"/>
      <c r="L75" s="266"/>
    </row>
    <row r="76" spans="1:12" x14ac:dyDescent="0.2">
      <c r="A76" s="75"/>
      <c r="B76" s="78" t="s">
        <v>138</v>
      </c>
      <c r="C76" s="79" t="s">
        <v>242</v>
      </c>
      <c r="D76" s="169" t="s">
        <v>296</v>
      </c>
      <c r="E76" s="384"/>
      <c r="F76" s="142" t="s">
        <v>296</v>
      </c>
      <c r="G76" s="266"/>
      <c r="H76" s="266"/>
      <c r="I76" s="266"/>
      <c r="J76" s="266"/>
      <c r="K76" s="266"/>
      <c r="L76" s="266"/>
    </row>
    <row r="77" spans="1:12" x14ac:dyDescent="0.2">
      <c r="A77" s="75"/>
      <c r="B77" s="78" t="s">
        <v>139</v>
      </c>
      <c r="C77" s="79" t="s">
        <v>243</v>
      </c>
      <c r="D77" s="144"/>
      <c r="E77" s="382"/>
      <c r="F77" s="142" t="s">
        <v>296</v>
      </c>
      <c r="G77" s="266"/>
      <c r="H77" s="266"/>
      <c r="I77" s="266"/>
      <c r="J77" s="266"/>
      <c r="K77" s="266"/>
      <c r="L77" s="266"/>
    </row>
    <row r="78" spans="1:12" x14ac:dyDescent="0.2">
      <c r="A78" s="75"/>
      <c r="B78" s="78" t="s">
        <v>140</v>
      </c>
      <c r="C78" s="79" t="s">
        <v>244</v>
      </c>
      <c r="D78" s="144"/>
      <c r="E78" s="382"/>
      <c r="F78" s="142" t="s">
        <v>296</v>
      </c>
      <c r="G78" s="266"/>
      <c r="H78" s="266"/>
      <c r="I78" s="266"/>
      <c r="J78" s="266"/>
      <c r="K78" s="266"/>
      <c r="L78" s="266"/>
    </row>
    <row r="79" spans="1:12" x14ac:dyDescent="0.2">
      <c r="A79" s="75"/>
      <c r="B79" s="78" t="s">
        <v>245</v>
      </c>
      <c r="C79" s="79" t="s">
        <v>322</v>
      </c>
      <c r="D79" s="147"/>
      <c r="E79" s="382"/>
      <c r="F79" s="142" t="s">
        <v>296</v>
      </c>
      <c r="G79" s="266"/>
      <c r="H79" s="266"/>
      <c r="I79" s="266"/>
      <c r="J79" s="266"/>
      <c r="K79" s="266"/>
      <c r="L79" s="266"/>
    </row>
    <row r="80" spans="1:12" x14ac:dyDescent="0.2">
      <c r="A80" s="163" t="s">
        <v>246</v>
      </c>
      <c r="B80" s="164"/>
      <c r="C80" s="165" t="s">
        <v>323</v>
      </c>
      <c r="D80" s="166"/>
      <c r="E80" s="166"/>
      <c r="F80" s="167"/>
      <c r="G80" s="266"/>
      <c r="H80" s="266"/>
      <c r="I80" s="266"/>
      <c r="J80" s="266"/>
      <c r="K80" s="266"/>
      <c r="L80" s="266"/>
    </row>
    <row r="81" spans="1:12" ht="25.5" x14ac:dyDescent="0.2">
      <c r="A81" s="74"/>
      <c r="B81" s="78" t="s">
        <v>247</v>
      </c>
      <c r="C81" s="79" t="s">
        <v>248</v>
      </c>
      <c r="D81" s="141"/>
      <c r="E81" s="382"/>
      <c r="F81" s="142" t="s">
        <v>296</v>
      </c>
      <c r="G81" s="266"/>
      <c r="H81" s="266"/>
      <c r="I81" s="266"/>
      <c r="J81" s="266"/>
      <c r="K81" s="266"/>
      <c r="L81" s="266"/>
    </row>
    <row r="82" spans="1:12" x14ac:dyDescent="0.2">
      <c r="A82" s="75"/>
      <c r="B82" s="78" t="s">
        <v>249</v>
      </c>
      <c r="C82" s="79" t="s">
        <v>324</v>
      </c>
      <c r="D82" s="141"/>
      <c r="E82" s="382"/>
      <c r="F82" s="142" t="s">
        <v>296</v>
      </c>
      <c r="G82" s="266"/>
      <c r="H82" s="266"/>
      <c r="I82" s="266"/>
      <c r="J82" s="266"/>
      <c r="K82" s="266"/>
      <c r="L82" s="266"/>
    </row>
    <row r="83" spans="1:12" ht="38.25" x14ac:dyDescent="0.2">
      <c r="A83" s="75"/>
      <c r="B83" s="78" t="s">
        <v>325</v>
      </c>
      <c r="C83" s="79" t="s">
        <v>572</v>
      </c>
      <c r="D83" s="141"/>
      <c r="E83" s="382"/>
      <c r="F83" s="142" t="s">
        <v>296</v>
      </c>
      <c r="G83" s="266"/>
      <c r="H83" s="266"/>
      <c r="I83" s="266"/>
      <c r="J83" s="266"/>
      <c r="K83" s="266"/>
      <c r="L83" s="266"/>
    </row>
    <row r="84" spans="1:12" ht="38.25" x14ac:dyDescent="0.2">
      <c r="A84" s="75"/>
      <c r="B84" s="78" t="s">
        <v>104</v>
      </c>
      <c r="C84" s="79" t="s">
        <v>326</v>
      </c>
      <c r="D84" s="141"/>
      <c r="E84" s="382"/>
      <c r="F84" s="142" t="s">
        <v>296</v>
      </c>
      <c r="G84" s="266"/>
      <c r="H84" s="266"/>
      <c r="I84" s="266"/>
      <c r="J84" s="266"/>
      <c r="K84" s="266"/>
      <c r="L84" s="266"/>
    </row>
    <row r="85" spans="1:12" ht="25.5" x14ac:dyDescent="0.2">
      <c r="A85" s="75"/>
      <c r="B85" s="78" t="s">
        <v>0</v>
      </c>
      <c r="C85" s="79" t="s">
        <v>327</v>
      </c>
      <c r="D85" s="141"/>
      <c r="E85" s="382"/>
      <c r="F85" s="142" t="s">
        <v>296</v>
      </c>
      <c r="G85" s="266"/>
      <c r="H85" s="266"/>
      <c r="I85" s="266"/>
      <c r="J85" s="266"/>
      <c r="K85" s="266"/>
      <c r="L85" s="266"/>
    </row>
    <row r="86" spans="1:12" ht="38.25" x14ac:dyDescent="0.2">
      <c r="A86" s="75"/>
      <c r="B86" s="78" t="s">
        <v>24</v>
      </c>
      <c r="C86" s="79" t="s">
        <v>250</v>
      </c>
      <c r="D86" s="141"/>
      <c r="E86" s="382"/>
      <c r="F86" s="142" t="s">
        <v>296</v>
      </c>
      <c r="G86" s="266"/>
      <c r="H86" s="266"/>
      <c r="I86" s="266"/>
      <c r="J86" s="266"/>
      <c r="K86" s="266"/>
      <c r="L86" s="266"/>
    </row>
    <row r="87" spans="1:12" ht="63.75" x14ac:dyDescent="0.2">
      <c r="A87" s="75"/>
      <c r="B87" s="78" t="s">
        <v>251</v>
      </c>
      <c r="C87" s="79" t="s">
        <v>328</v>
      </c>
      <c r="D87" s="141"/>
      <c r="E87" s="382"/>
      <c r="F87" s="142" t="s">
        <v>296</v>
      </c>
      <c r="G87" s="266"/>
      <c r="H87" s="266"/>
      <c r="I87" s="266"/>
      <c r="J87" s="266"/>
      <c r="K87" s="266"/>
      <c r="L87" s="266"/>
    </row>
    <row r="88" spans="1:12" x14ac:dyDescent="0.2">
      <c r="G88" s="266"/>
      <c r="H88" s="266"/>
      <c r="I88" s="266"/>
      <c r="J88" s="266"/>
      <c r="K88" s="266"/>
      <c r="L88" s="266"/>
    </row>
    <row r="89" spans="1:12" x14ac:dyDescent="0.2">
      <c r="G89" s="266"/>
      <c r="H89" s="266"/>
      <c r="I89" s="266"/>
      <c r="J89" s="266"/>
      <c r="K89" s="266"/>
      <c r="L89" s="266"/>
    </row>
    <row r="90" spans="1:12" x14ac:dyDescent="0.2">
      <c r="G90" s="266"/>
      <c r="H90" s="266"/>
      <c r="I90" s="266"/>
      <c r="J90" s="266"/>
      <c r="K90" s="266"/>
      <c r="L90" s="266"/>
    </row>
    <row r="91" spans="1:12" x14ac:dyDescent="0.2">
      <c r="G91" s="266"/>
      <c r="H91" s="266"/>
      <c r="I91" s="266"/>
      <c r="J91" s="266"/>
      <c r="K91" s="266"/>
      <c r="L91" s="266"/>
    </row>
    <row r="92" spans="1:12" x14ac:dyDescent="0.2">
      <c r="G92" s="266"/>
      <c r="H92" s="266"/>
      <c r="I92" s="266"/>
      <c r="J92" s="266"/>
      <c r="K92" s="266"/>
      <c r="L92" s="266"/>
    </row>
    <row r="93" spans="1:12" x14ac:dyDescent="0.2">
      <c r="G93" s="266"/>
      <c r="H93" s="266"/>
      <c r="I93" s="266"/>
      <c r="J93" s="266"/>
      <c r="K93" s="266"/>
      <c r="L93" s="266"/>
    </row>
    <row r="94" spans="1:12" x14ac:dyDescent="0.2">
      <c r="G94" s="266"/>
      <c r="H94" s="266"/>
      <c r="I94" s="266"/>
      <c r="J94" s="266"/>
      <c r="K94" s="266"/>
      <c r="L94" s="266"/>
    </row>
    <row r="95" spans="1:12" x14ac:dyDescent="0.2">
      <c r="G95" s="266"/>
      <c r="H95" s="266"/>
      <c r="I95" s="266"/>
      <c r="J95" s="266"/>
      <c r="K95" s="266"/>
      <c r="L95" s="266"/>
    </row>
    <row r="96" spans="1:12" x14ac:dyDescent="0.2">
      <c r="G96" s="266"/>
      <c r="H96" s="266"/>
      <c r="I96" s="266"/>
      <c r="J96" s="266"/>
      <c r="K96" s="266"/>
      <c r="L96" s="266"/>
    </row>
    <row r="97" spans="7:12" x14ac:dyDescent="0.2">
      <c r="G97" s="266"/>
      <c r="H97" s="266"/>
      <c r="I97" s="266"/>
      <c r="J97" s="266"/>
      <c r="K97" s="266"/>
      <c r="L97" s="266"/>
    </row>
    <row r="98" spans="7:12" x14ac:dyDescent="0.2">
      <c r="G98" s="266"/>
      <c r="H98" s="266"/>
      <c r="I98" s="266"/>
      <c r="J98" s="266"/>
      <c r="K98" s="266"/>
      <c r="L98" s="266"/>
    </row>
    <row r="99" spans="7:12" x14ac:dyDescent="0.2">
      <c r="G99" s="266"/>
      <c r="H99" s="266"/>
      <c r="I99" s="266"/>
      <c r="J99" s="266"/>
      <c r="K99" s="266"/>
      <c r="L99" s="266"/>
    </row>
    <row r="100" spans="7:12" x14ac:dyDescent="0.2">
      <c r="G100" s="266"/>
      <c r="H100" s="266"/>
      <c r="I100" s="266"/>
      <c r="J100" s="266"/>
      <c r="K100" s="266"/>
      <c r="L100" s="266"/>
    </row>
    <row r="101" spans="7:12" x14ac:dyDescent="0.2">
      <c r="G101" s="266"/>
      <c r="H101" s="266"/>
      <c r="I101" s="266"/>
      <c r="J101" s="266"/>
      <c r="K101" s="266"/>
      <c r="L101" s="266"/>
    </row>
    <row r="102" spans="7:12" x14ac:dyDescent="0.2">
      <c r="G102" s="266"/>
      <c r="H102" s="266"/>
      <c r="I102" s="266"/>
      <c r="J102" s="266"/>
      <c r="K102" s="266"/>
      <c r="L102" s="266"/>
    </row>
    <row r="103" spans="7:12" x14ac:dyDescent="0.2">
      <c r="G103" s="266"/>
      <c r="H103" s="266"/>
      <c r="I103" s="266"/>
      <c r="J103" s="266"/>
      <c r="K103" s="266"/>
      <c r="L103" s="266"/>
    </row>
    <row r="104" spans="7:12" x14ac:dyDescent="0.2">
      <c r="G104" s="266"/>
      <c r="H104" s="266"/>
      <c r="I104" s="266"/>
      <c r="J104" s="266"/>
      <c r="K104" s="266"/>
      <c r="L104" s="266"/>
    </row>
    <row r="105" spans="7:12" x14ac:dyDescent="0.2">
      <c r="G105" s="266"/>
      <c r="H105" s="266"/>
      <c r="I105" s="266"/>
      <c r="J105" s="266"/>
      <c r="K105" s="266"/>
      <c r="L105" s="266"/>
    </row>
    <row r="106" spans="7:12" x14ac:dyDescent="0.2">
      <c r="G106" s="266"/>
      <c r="H106" s="266"/>
      <c r="I106" s="266"/>
      <c r="J106" s="266"/>
      <c r="K106" s="266"/>
      <c r="L106" s="266"/>
    </row>
    <row r="107" spans="7:12" x14ac:dyDescent="0.2">
      <c r="G107" s="266"/>
      <c r="H107" s="266"/>
      <c r="I107" s="266"/>
      <c r="J107" s="266"/>
      <c r="K107" s="266"/>
      <c r="L107" s="266"/>
    </row>
    <row r="108" spans="7:12" x14ac:dyDescent="0.2">
      <c r="G108" s="266"/>
      <c r="H108" s="266"/>
      <c r="I108" s="266"/>
      <c r="J108" s="266"/>
      <c r="K108" s="266"/>
      <c r="L108" s="266"/>
    </row>
    <row r="109" spans="7:12" x14ac:dyDescent="0.2">
      <c r="G109" s="266"/>
      <c r="H109" s="266"/>
      <c r="I109" s="266"/>
      <c r="J109" s="266"/>
      <c r="K109" s="266"/>
      <c r="L109" s="266"/>
    </row>
    <row r="110" spans="7:12" x14ac:dyDescent="0.2">
      <c r="G110" s="266"/>
      <c r="H110" s="266"/>
      <c r="I110" s="266"/>
      <c r="J110" s="266"/>
      <c r="K110" s="266"/>
      <c r="L110" s="266"/>
    </row>
    <row r="111" spans="7:12" x14ac:dyDescent="0.2">
      <c r="G111" s="266"/>
      <c r="H111" s="266"/>
      <c r="I111" s="266"/>
      <c r="J111" s="266"/>
      <c r="K111" s="266"/>
      <c r="L111" s="266"/>
    </row>
    <row r="112" spans="7:12" x14ac:dyDescent="0.2">
      <c r="G112" s="266"/>
      <c r="H112" s="266"/>
      <c r="I112" s="266"/>
      <c r="J112" s="266"/>
      <c r="K112" s="266"/>
      <c r="L112" s="266"/>
    </row>
    <row r="113" spans="7:12" x14ac:dyDescent="0.2">
      <c r="G113" s="266"/>
      <c r="H113" s="266"/>
      <c r="I113" s="266"/>
      <c r="J113" s="266"/>
      <c r="K113" s="266"/>
      <c r="L113" s="266"/>
    </row>
    <row r="114" spans="7:12" x14ac:dyDescent="0.2">
      <c r="G114" s="266"/>
      <c r="H114" s="266"/>
      <c r="I114" s="266"/>
      <c r="J114" s="266"/>
      <c r="K114" s="266"/>
      <c r="L114" s="266"/>
    </row>
    <row r="115" spans="7:12" x14ac:dyDescent="0.2">
      <c r="G115" s="266"/>
      <c r="H115" s="266"/>
      <c r="I115" s="266"/>
      <c r="J115" s="266"/>
      <c r="K115" s="266"/>
      <c r="L115" s="266"/>
    </row>
    <row r="116" spans="7:12" x14ac:dyDescent="0.2">
      <c r="G116" s="266"/>
      <c r="H116" s="266"/>
      <c r="I116" s="266"/>
      <c r="J116" s="266"/>
      <c r="K116" s="266"/>
      <c r="L116" s="266"/>
    </row>
    <row r="117" spans="7:12" x14ac:dyDescent="0.2">
      <c r="G117" s="266"/>
      <c r="H117" s="266"/>
      <c r="I117" s="266"/>
      <c r="J117" s="266"/>
      <c r="K117" s="266"/>
      <c r="L117" s="266"/>
    </row>
    <row r="118" spans="7:12" x14ac:dyDescent="0.2">
      <c r="G118" s="266"/>
      <c r="H118" s="266"/>
      <c r="I118" s="266"/>
      <c r="J118" s="266"/>
      <c r="K118" s="266"/>
      <c r="L118" s="266"/>
    </row>
    <row r="119" spans="7:12" x14ac:dyDescent="0.2">
      <c r="G119" s="266"/>
      <c r="H119" s="266"/>
      <c r="I119" s="266"/>
      <c r="J119" s="266"/>
      <c r="K119" s="266"/>
      <c r="L119" s="266"/>
    </row>
    <row r="120" spans="7:12" x14ac:dyDescent="0.2">
      <c r="G120" s="266"/>
      <c r="H120" s="266"/>
      <c r="I120" s="266"/>
      <c r="J120" s="266"/>
      <c r="K120" s="266"/>
      <c r="L120" s="266"/>
    </row>
    <row r="121" spans="7:12" x14ac:dyDescent="0.2">
      <c r="G121" s="266"/>
      <c r="H121" s="266"/>
      <c r="I121" s="266"/>
      <c r="J121" s="266"/>
      <c r="K121" s="266"/>
      <c r="L121" s="266"/>
    </row>
    <row r="122" spans="7:12" x14ac:dyDescent="0.2">
      <c r="G122" s="266"/>
      <c r="H122" s="266"/>
      <c r="I122" s="266"/>
      <c r="J122" s="266"/>
      <c r="K122" s="266"/>
      <c r="L122" s="266"/>
    </row>
    <row r="123" spans="7:12" x14ac:dyDescent="0.2">
      <c r="G123" s="266"/>
      <c r="H123" s="266"/>
      <c r="I123" s="266"/>
      <c r="J123" s="266"/>
      <c r="K123" s="266"/>
      <c r="L123" s="266"/>
    </row>
    <row r="124" spans="7:12" x14ac:dyDescent="0.2">
      <c r="G124" s="266"/>
      <c r="H124" s="266"/>
      <c r="I124" s="266"/>
      <c r="J124" s="266"/>
      <c r="K124" s="266"/>
      <c r="L124" s="266"/>
    </row>
    <row r="125" spans="7:12" x14ac:dyDescent="0.2">
      <c r="G125" s="266"/>
      <c r="H125" s="266"/>
      <c r="I125" s="266"/>
      <c r="J125" s="266"/>
      <c r="K125" s="266"/>
      <c r="L125" s="266"/>
    </row>
    <row r="126" spans="7:12" x14ac:dyDescent="0.2">
      <c r="G126" s="266"/>
      <c r="H126" s="266"/>
      <c r="I126" s="266"/>
      <c r="J126" s="266"/>
      <c r="K126" s="266"/>
      <c r="L126" s="266"/>
    </row>
    <row r="127" spans="7:12" x14ac:dyDescent="0.2">
      <c r="G127" s="266"/>
      <c r="H127" s="266"/>
      <c r="I127" s="266"/>
      <c r="J127" s="266"/>
      <c r="K127" s="266"/>
      <c r="L127" s="266"/>
    </row>
    <row r="128" spans="7:12" x14ac:dyDescent="0.2">
      <c r="G128" s="266"/>
      <c r="H128" s="266"/>
      <c r="I128" s="266"/>
      <c r="J128" s="266"/>
      <c r="K128" s="266"/>
      <c r="L128" s="266"/>
    </row>
    <row r="129" spans="7:12" x14ac:dyDescent="0.2">
      <c r="G129" s="266"/>
      <c r="H129" s="266"/>
      <c r="I129" s="266"/>
      <c r="J129" s="266"/>
      <c r="K129" s="266"/>
      <c r="L129" s="266"/>
    </row>
    <row r="130" spans="7:12" x14ac:dyDescent="0.2">
      <c r="G130" s="266"/>
      <c r="H130" s="266"/>
      <c r="I130" s="266"/>
      <c r="J130" s="266"/>
      <c r="K130" s="266"/>
      <c r="L130" s="266"/>
    </row>
    <row r="131" spans="7:12" x14ac:dyDescent="0.2">
      <c r="G131" s="266"/>
      <c r="H131" s="266"/>
      <c r="I131" s="266"/>
      <c r="J131" s="266"/>
      <c r="K131" s="266"/>
      <c r="L131" s="266"/>
    </row>
    <row r="132" spans="7:12" x14ac:dyDescent="0.2">
      <c r="G132" s="266"/>
      <c r="H132" s="266"/>
      <c r="I132" s="266"/>
      <c r="J132" s="266"/>
      <c r="K132" s="266"/>
      <c r="L132" s="266"/>
    </row>
    <row r="133" spans="7:12" x14ac:dyDescent="0.2">
      <c r="G133" s="266"/>
      <c r="H133" s="266"/>
      <c r="I133" s="266"/>
      <c r="J133" s="266"/>
      <c r="K133" s="266"/>
      <c r="L133" s="266"/>
    </row>
    <row r="134" spans="7:12" x14ac:dyDescent="0.2">
      <c r="G134" s="266"/>
      <c r="H134" s="266"/>
      <c r="I134" s="266"/>
      <c r="J134" s="266"/>
      <c r="K134" s="266"/>
      <c r="L134" s="266"/>
    </row>
    <row r="135" spans="7:12" x14ac:dyDescent="0.2">
      <c r="G135" s="266"/>
      <c r="H135" s="266"/>
      <c r="I135" s="266"/>
      <c r="J135" s="266"/>
      <c r="K135" s="266"/>
      <c r="L135" s="266"/>
    </row>
    <row r="136" spans="7:12" x14ac:dyDescent="0.2">
      <c r="G136" s="266"/>
      <c r="H136" s="266"/>
      <c r="I136" s="266"/>
      <c r="J136" s="266"/>
      <c r="K136" s="266"/>
      <c r="L136" s="266"/>
    </row>
    <row r="137" spans="7:12" x14ac:dyDescent="0.2">
      <c r="G137" s="266"/>
      <c r="H137" s="266"/>
      <c r="I137" s="266"/>
      <c r="J137" s="266"/>
      <c r="K137" s="266"/>
      <c r="L137" s="266"/>
    </row>
    <row r="138" spans="7:12" x14ac:dyDescent="0.2">
      <c r="G138" s="266"/>
      <c r="H138" s="266"/>
      <c r="I138" s="266"/>
      <c r="J138" s="266"/>
      <c r="K138" s="266"/>
      <c r="L138" s="266"/>
    </row>
    <row r="139" spans="7:12" x14ac:dyDescent="0.2">
      <c r="G139" s="266"/>
      <c r="H139" s="266"/>
      <c r="I139" s="266"/>
      <c r="J139" s="266"/>
      <c r="K139" s="266"/>
      <c r="L139" s="266"/>
    </row>
    <row r="140" spans="7:12" x14ac:dyDescent="0.2">
      <c r="G140" s="266"/>
      <c r="H140" s="266"/>
      <c r="I140" s="266"/>
      <c r="J140" s="266"/>
      <c r="K140" s="266"/>
      <c r="L140" s="266"/>
    </row>
    <row r="141" spans="7:12" x14ac:dyDescent="0.2">
      <c r="G141" s="266"/>
      <c r="H141" s="266"/>
      <c r="I141" s="266"/>
      <c r="J141" s="266"/>
      <c r="K141" s="266"/>
      <c r="L141" s="266"/>
    </row>
    <row r="142" spans="7:12" x14ac:dyDescent="0.2">
      <c r="G142" s="266"/>
      <c r="H142" s="266"/>
      <c r="I142" s="266"/>
      <c r="J142" s="266"/>
      <c r="K142" s="266"/>
      <c r="L142" s="266"/>
    </row>
    <row r="143" spans="7:12" x14ac:dyDescent="0.2">
      <c r="G143" s="266"/>
      <c r="H143" s="266"/>
      <c r="I143" s="266"/>
      <c r="J143" s="266"/>
      <c r="K143" s="266"/>
      <c r="L143" s="266"/>
    </row>
    <row r="144" spans="7:12" x14ac:dyDescent="0.2">
      <c r="G144" s="266"/>
      <c r="H144" s="266"/>
      <c r="I144" s="266"/>
      <c r="J144" s="266"/>
      <c r="K144" s="266"/>
      <c r="L144" s="266"/>
    </row>
    <row r="145" spans="7:12" x14ac:dyDescent="0.2">
      <c r="G145" s="266"/>
      <c r="H145" s="266"/>
      <c r="I145" s="266"/>
      <c r="J145" s="266"/>
      <c r="K145" s="266"/>
      <c r="L145" s="266"/>
    </row>
    <row r="146" spans="7:12" x14ac:dyDescent="0.2">
      <c r="G146" s="266"/>
      <c r="H146" s="266"/>
      <c r="I146" s="266"/>
      <c r="J146" s="266"/>
      <c r="K146" s="266"/>
      <c r="L146" s="266"/>
    </row>
    <row r="147" spans="7:12" x14ac:dyDescent="0.2">
      <c r="G147" s="266"/>
      <c r="H147" s="266"/>
      <c r="I147" s="266"/>
      <c r="J147" s="266"/>
      <c r="K147" s="266"/>
      <c r="L147" s="266"/>
    </row>
    <row r="148" spans="7:12" x14ac:dyDescent="0.2">
      <c r="G148" s="266"/>
      <c r="H148" s="266"/>
      <c r="I148" s="266"/>
      <c r="J148" s="266"/>
      <c r="K148" s="266"/>
      <c r="L148" s="266"/>
    </row>
    <row r="149" spans="7:12" x14ac:dyDescent="0.2">
      <c r="G149" s="266"/>
      <c r="H149" s="266"/>
      <c r="I149" s="266"/>
      <c r="J149" s="266"/>
      <c r="K149" s="266"/>
      <c r="L149" s="266"/>
    </row>
    <row r="150" spans="7:12" x14ac:dyDescent="0.2">
      <c r="G150" s="266"/>
      <c r="H150" s="266"/>
      <c r="I150" s="266"/>
      <c r="J150" s="266"/>
      <c r="K150" s="266"/>
      <c r="L150" s="266"/>
    </row>
    <row r="151" spans="7:12" x14ac:dyDescent="0.2">
      <c r="G151" s="266"/>
      <c r="H151" s="266"/>
      <c r="I151" s="266"/>
      <c r="J151" s="266"/>
      <c r="K151" s="266"/>
      <c r="L151" s="266"/>
    </row>
    <row r="152" spans="7:12" x14ac:dyDescent="0.2">
      <c r="G152" s="266"/>
      <c r="H152" s="266"/>
      <c r="I152" s="266"/>
      <c r="J152" s="266"/>
      <c r="K152" s="266"/>
      <c r="L152" s="266"/>
    </row>
    <row r="153" spans="7:12" x14ac:dyDescent="0.2">
      <c r="G153" s="266"/>
      <c r="H153" s="266"/>
      <c r="I153" s="266"/>
      <c r="J153" s="266"/>
      <c r="K153" s="266"/>
      <c r="L153" s="266"/>
    </row>
    <row r="154" spans="7:12" x14ac:dyDescent="0.2">
      <c r="G154" s="266"/>
      <c r="H154" s="266"/>
      <c r="I154" s="266"/>
      <c r="J154" s="266"/>
      <c r="K154" s="266"/>
      <c r="L154" s="266"/>
    </row>
    <row r="155" spans="7:12" x14ac:dyDescent="0.2">
      <c r="G155" s="266"/>
      <c r="H155" s="266"/>
      <c r="I155" s="266"/>
      <c r="J155" s="266"/>
      <c r="K155" s="266"/>
      <c r="L155" s="266"/>
    </row>
    <row r="156" spans="7:12" x14ac:dyDescent="0.2">
      <c r="G156" s="266"/>
      <c r="H156" s="266"/>
      <c r="I156" s="266"/>
      <c r="J156" s="266"/>
      <c r="K156" s="266"/>
      <c r="L156" s="266"/>
    </row>
    <row r="157" spans="7:12" x14ac:dyDescent="0.2">
      <c r="G157" s="266"/>
      <c r="H157" s="266"/>
      <c r="I157" s="266"/>
      <c r="J157" s="266"/>
      <c r="K157" s="266"/>
      <c r="L157" s="266"/>
    </row>
    <row r="158" spans="7:12" x14ac:dyDescent="0.2">
      <c r="G158" s="266"/>
      <c r="H158" s="266"/>
      <c r="I158" s="266"/>
      <c r="J158" s="266"/>
      <c r="K158" s="266"/>
      <c r="L158" s="266"/>
    </row>
    <row r="159" spans="7:12" x14ac:dyDescent="0.2">
      <c r="G159" s="266"/>
      <c r="H159" s="266"/>
      <c r="I159" s="266"/>
      <c r="J159" s="266"/>
      <c r="K159" s="266"/>
      <c r="L159" s="266"/>
    </row>
    <row r="160" spans="7:12" x14ac:dyDescent="0.2">
      <c r="G160" s="266"/>
      <c r="H160" s="266"/>
      <c r="I160" s="266"/>
      <c r="J160" s="266"/>
      <c r="K160" s="266"/>
      <c r="L160" s="266"/>
    </row>
    <row r="161" spans="7:12" x14ac:dyDescent="0.2">
      <c r="G161" s="266"/>
      <c r="H161" s="266"/>
      <c r="I161" s="266"/>
      <c r="J161" s="266"/>
      <c r="K161" s="266"/>
      <c r="L161" s="266"/>
    </row>
    <row r="162" spans="7:12" x14ac:dyDescent="0.2">
      <c r="G162" s="266"/>
      <c r="H162" s="266"/>
      <c r="I162" s="266"/>
      <c r="J162" s="266"/>
      <c r="K162" s="266"/>
      <c r="L162" s="266"/>
    </row>
    <row r="163" spans="7:12" x14ac:dyDescent="0.2">
      <c r="G163" s="266"/>
      <c r="H163" s="266"/>
      <c r="I163" s="266"/>
      <c r="J163" s="266"/>
      <c r="K163" s="266"/>
      <c r="L163" s="266"/>
    </row>
    <row r="164" spans="7:12" x14ac:dyDescent="0.2">
      <c r="G164" s="266"/>
      <c r="H164" s="266"/>
      <c r="I164" s="266"/>
      <c r="J164" s="266"/>
      <c r="K164" s="266"/>
      <c r="L164" s="266"/>
    </row>
    <row r="165" spans="7:12" x14ac:dyDescent="0.2">
      <c r="G165" s="266"/>
      <c r="H165" s="266"/>
      <c r="I165" s="266"/>
      <c r="J165" s="266"/>
      <c r="K165" s="266"/>
      <c r="L165" s="266"/>
    </row>
    <row r="166" spans="7:12" x14ac:dyDescent="0.2">
      <c r="G166" s="266"/>
      <c r="H166" s="266"/>
      <c r="I166" s="266"/>
      <c r="J166" s="266"/>
      <c r="K166" s="266"/>
      <c r="L166" s="266"/>
    </row>
    <row r="167" spans="7:12" x14ac:dyDescent="0.2">
      <c r="G167" s="266"/>
      <c r="H167" s="266"/>
      <c r="I167" s="266"/>
      <c r="J167" s="266"/>
      <c r="K167" s="266"/>
      <c r="L167" s="266"/>
    </row>
    <row r="168" spans="7:12" x14ac:dyDescent="0.2">
      <c r="G168" s="266"/>
      <c r="H168" s="266"/>
      <c r="I168" s="266"/>
      <c r="J168" s="266"/>
      <c r="K168" s="266"/>
      <c r="L168" s="266"/>
    </row>
    <row r="169" spans="7:12" x14ac:dyDescent="0.2">
      <c r="G169" s="266"/>
      <c r="H169" s="266"/>
      <c r="I169" s="266"/>
      <c r="J169" s="266"/>
      <c r="K169" s="266"/>
      <c r="L169" s="266"/>
    </row>
    <row r="170" spans="7:12" x14ac:dyDescent="0.2">
      <c r="G170" s="266"/>
      <c r="H170" s="266"/>
      <c r="I170" s="266"/>
      <c r="J170" s="266"/>
      <c r="K170" s="266"/>
      <c r="L170" s="266"/>
    </row>
    <row r="171" spans="7:12" x14ac:dyDescent="0.2">
      <c r="G171" s="266"/>
      <c r="H171" s="266"/>
      <c r="I171" s="266"/>
      <c r="J171" s="266"/>
      <c r="K171" s="266"/>
      <c r="L171" s="266"/>
    </row>
    <row r="172" spans="7:12" x14ac:dyDescent="0.2">
      <c r="G172" s="266"/>
      <c r="H172" s="266"/>
      <c r="I172" s="266"/>
      <c r="J172" s="266"/>
      <c r="K172" s="266"/>
      <c r="L172" s="266"/>
    </row>
    <row r="173" spans="7:12" x14ac:dyDescent="0.2">
      <c r="G173" s="266"/>
      <c r="H173" s="266"/>
      <c r="I173" s="266"/>
      <c r="J173" s="266"/>
      <c r="K173" s="266"/>
      <c r="L173" s="266"/>
    </row>
    <row r="174" spans="7:12" x14ac:dyDescent="0.2">
      <c r="G174" s="266"/>
      <c r="H174" s="266"/>
      <c r="I174" s="266"/>
      <c r="J174" s="266"/>
      <c r="K174" s="266"/>
      <c r="L174" s="266"/>
    </row>
    <row r="175" spans="7:12" x14ac:dyDescent="0.2">
      <c r="G175" s="266"/>
      <c r="H175" s="266"/>
      <c r="I175" s="266"/>
      <c r="J175" s="266"/>
      <c r="K175" s="266"/>
      <c r="L175" s="266"/>
    </row>
    <row r="176" spans="7:12" x14ac:dyDescent="0.2">
      <c r="G176" s="266"/>
      <c r="H176" s="266"/>
      <c r="I176" s="266"/>
      <c r="J176" s="266"/>
      <c r="K176" s="266"/>
      <c r="L176" s="266"/>
    </row>
    <row r="177" spans="7:12" x14ac:dyDescent="0.2">
      <c r="G177" s="266"/>
      <c r="H177" s="266"/>
      <c r="I177" s="266"/>
      <c r="J177" s="266"/>
      <c r="K177" s="266"/>
      <c r="L177" s="266"/>
    </row>
    <row r="178" spans="7:12" x14ac:dyDescent="0.2">
      <c r="G178" s="266"/>
      <c r="H178" s="266"/>
      <c r="I178" s="266"/>
      <c r="J178" s="266"/>
      <c r="K178" s="266"/>
      <c r="L178" s="266"/>
    </row>
    <row r="179" spans="7:12" x14ac:dyDescent="0.2">
      <c r="G179" s="266"/>
      <c r="H179" s="266"/>
      <c r="I179" s="266"/>
      <c r="J179" s="266"/>
      <c r="K179" s="266"/>
      <c r="L179" s="266"/>
    </row>
    <row r="180" spans="7:12" x14ac:dyDescent="0.2">
      <c r="G180" s="266"/>
      <c r="H180" s="266"/>
      <c r="I180" s="266"/>
      <c r="J180" s="266"/>
      <c r="K180" s="266"/>
      <c r="L180" s="266"/>
    </row>
    <row r="181" spans="7:12" x14ac:dyDescent="0.2">
      <c r="G181" s="266"/>
      <c r="H181" s="266"/>
      <c r="I181" s="266"/>
      <c r="J181" s="266"/>
      <c r="K181" s="266"/>
      <c r="L181" s="266"/>
    </row>
    <row r="182" spans="7:12" x14ac:dyDescent="0.2">
      <c r="G182" s="266"/>
      <c r="H182" s="266"/>
      <c r="I182" s="266"/>
      <c r="J182" s="266"/>
      <c r="K182" s="266"/>
      <c r="L182" s="266"/>
    </row>
    <row r="183" spans="7:12" x14ac:dyDescent="0.2">
      <c r="G183" s="266"/>
      <c r="H183" s="266"/>
      <c r="I183" s="266"/>
      <c r="J183" s="266"/>
      <c r="K183" s="266"/>
      <c r="L183" s="266"/>
    </row>
    <row r="184" spans="7:12" x14ac:dyDescent="0.2">
      <c r="G184" s="266"/>
      <c r="H184" s="266"/>
      <c r="I184" s="266"/>
      <c r="J184" s="266"/>
      <c r="K184" s="266"/>
      <c r="L184" s="266"/>
    </row>
    <row r="185" spans="7:12" x14ac:dyDescent="0.2">
      <c r="G185" s="266"/>
      <c r="H185" s="266"/>
      <c r="I185" s="266"/>
      <c r="J185" s="266"/>
      <c r="K185" s="266"/>
      <c r="L185" s="266"/>
    </row>
    <row r="186" spans="7:12" x14ac:dyDescent="0.2">
      <c r="G186" s="266"/>
      <c r="H186" s="266"/>
      <c r="I186" s="266"/>
      <c r="J186" s="266"/>
      <c r="K186" s="266"/>
      <c r="L186" s="266"/>
    </row>
    <row r="187" spans="7:12" x14ac:dyDescent="0.2">
      <c r="G187" s="266"/>
      <c r="H187" s="266"/>
      <c r="I187" s="266"/>
      <c r="J187" s="266"/>
      <c r="K187" s="266"/>
      <c r="L187" s="266"/>
    </row>
    <row r="188" spans="7:12" x14ac:dyDescent="0.2">
      <c r="G188" s="266"/>
      <c r="H188" s="266"/>
      <c r="I188" s="266"/>
      <c r="J188" s="266"/>
      <c r="K188" s="266"/>
      <c r="L188" s="266"/>
    </row>
    <row r="189" spans="7:12" x14ac:dyDescent="0.2">
      <c r="G189" s="266"/>
      <c r="H189" s="266"/>
      <c r="I189" s="266"/>
      <c r="J189" s="266"/>
      <c r="K189" s="266"/>
      <c r="L189" s="266"/>
    </row>
    <row r="190" spans="7:12" x14ac:dyDescent="0.2">
      <c r="G190" s="266"/>
      <c r="H190" s="266"/>
      <c r="I190" s="266"/>
      <c r="J190" s="266"/>
      <c r="K190" s="266"/>
      <c r="L190" s="266"/>
    </row>
    <row r="191" spans="7:12" x14ac:dyDescent="0.2">
      <c r="G191" s="266"/>
      <c r="H191" s="266"/>
      <c r="I191" s="266"/>
      <c r="J191" s="266"/>
      <c r="K191" s="266"/>
      <c r="L191" s="266"/>
    </row>
    <row r="192" spans="7:12" x14ac:dyDescent="0.2">
      <c r="G192" s="266"/>
      <c r="H192" s="266"/>
      <c r="I192" s="266"/>
      <c r="J192" s="266"/>
      <c r="K192" s="266"/>
      <c r="L192" s="266"/>
    </row>
    <row r="193" spans="7:12" x14ac:dyDescent="0.2">
      <c r="G193" s="266"/>
      <c r="H193" s="266"/>
      <c r="I193" s="266"/>
      <c r="J193" s="266"/>
      <c r="K193" s="266"/>
      <c r="L193" s="266"/>
    </row>
    <row r="194" spans="7:12" x14ac:dyDescent="0.2">
      <c r="G194" s="266"/>
      <c r="H194" s="266"/>
      <c r="I194" s="266"/>
      <c r="J194" s="266"/>
      <c r="K194" s="266"/>
      <c r="L194" s="266"/>
    </row>
    <row r="195" spans="7:12" x14ac:dyDescent="0.2">
      <c r="G195" s="266"/>
      <c r="H195" s="266"/>
      <c r="I195" s="266"/>
      <c r="J195" s="266"/>
      <c r="K195" s="266"/>
      <c r="L195" s="266"/>
    </row>
    <row r="196" spans="7:12" x14ac:dyDescent="0.2">
      <c r="G196" s="266"/>
      <c r="H196" s="266"/>
      <c r="I196" s="266"/>
      <c r="J196" s="266"/>
      <c r="K196" s="266"/>
      <c r="L196" s="266"/>
    </row>
    <row r="197" spans="7:12" x14ac:dyDescent="0.2">
      <c r="G197" s="266"/>
      <c r="H197" s="266"/>
      <c r="I197" s="266"/>
      <c r="J197" s="266"/>
      <c r="K197" s="266"/>
      <c r="L197" s="266"/>
    </row>
    <row r="198" spans="7:12" x14ac:dyDescent="0.2">
      <c r="G198" s="266"/>
      <c r="H198" s="266"/>
      <c r="I198" s="266"/>
      <c r="J198" s="266"/>
      <c r="K198" s="266"/>
      <c r="L198" s="266"/>
    </row>
    <row r="199" spans="7:12" x14ac:dyDescent="0.2">
      <c r="G199" s="266"/>
      <c r="H199" s="266"/>
      <c r="I199" s="266"/>
      <c r="J199" s="266"/>
      <c r="K199" s="266"/>
      <c r="L199" s="266"/>
    </row>
    <row r="200" spans="7:12" x14ac:dyDescent="0.2">
      <c r="G200" s="266"/>
      <c r="H200" s="266"/>
      <c r="I200" s="266"/>
      <c r="J200" s="266"/>
      <c r="K200" s="266"/>
      <c r="L200" s="266"/>
    </row>
    <row r="201" spans="7:12" x14ac:dyDescent="0.2">
      <c r="G201" s="266"/>
      <c r="H201" s="266"/>
      <c r="I201" s="266"/>
      <c r="J201" s="266"/>
      <c r="K201" s="266"/>
      <c r="L201" s="266"/>
    </row>
    <row r="202" spans="7:12" x14ac:dyDescent="0.2">
      <c r="G202" s="266"/>
      <c r="H202" s="266"/>
      <c r="I202" s="266"/>
      <c r="J202" s="266"/>
      <c r="K202" s="266"/>
      <c r="L202" s="266"/>
    </row>
    <row r="203" spans="7:12" x14ac:dyDescent="0.2">
      <c r="G203" s="266"/>
      <c r="H203" s="266"/>
      <c r="I203" s="266"/>
      <c r="J203" s="266"/>
      <c r="K203" s="266"/>
      <c r="L203" s="266"/>
    </row>
    <row r="204" spans="7:12" x14ac:dyDescent="0.2">
      <c r="G204" s="266"/>
      <c r="H204" s="266"/>
      <c r="I204" s="266"/>
      <c r="J204" s="266"/>
      <c r="K204" s="266"/>
      <c r="L204" s="266"/>
    </row>
    <row r="205" spans="7:12" x14ac:dyDescent="0.2">
      <c r="G205" s="266"/>
      <c r="H205" s="266"/>
      <c r="I205" s="266"/>
      <c r="J205" s="266"/>
      <c r="K205" s="266"/>
      <c r="L205" s="266"/>
    </row>
    <row r="206" spans="7:12" x14ac:dyDescent="0.2">
      <c r="G206" s="266"/>
      <c r="H206" s="266"/>
      <c r="I206" s="266"/>
      <c r="J206" s="266"/>
      <c r="K206" s="266"/>
      <c r="L206" s="266"/>
    </row>
    <row r="207" spans="7:12" x14ac:dyDescent="0.2">
      <c r="G207" s="266"/>
      <c r="H207" s="266"/>
      <c r="I207" s="266"/>
      <c r="J207" s="266"/>
      <c r="K207" s="266"/>
      <c r="L207" s="266"/>
    </row>
    <row r="208" spans="7:12" x14ac:dyDescent="0.2">
      <c r="G208" s="266"/>
      <c r="H208" s="266"/>
      <c r="I208" s="266"/>
      <c r="J208" s="266"/>
      <c r="K208" s="266"/>
      <c r="L208" s="266"/>
    </row>
    <row r="209" spans="7:12" x14ac:dyDescent="0.2">
      <c r="G209" s="266"/>
      <c r="H209" s="266"/>
      <c r="I209" s="266"/>
      <c r="J209" s="266"/>
      <c r="K209" s="266"/>
      <c r="L209" s="266"/>
    </row>
    <row r="210" spans="7:12" x14ac:dyDescent="0.2">
      <c r="G210" s="266"/>
      <c r="H210" s="266"/>
      <c r="I210" s="266"/>
      <c r="J210" s="266"/>
      <c r="K210" s="266"/>
      <c r="L210" s="266"/>
    </row>
    <row r="211" spans="7:12" x14ac:dyDescent="0.2">
      <c r="G211" s="266"/>
      <c r="H211" s="266"/>
      <c r="I211" s="266"/>
      <c r="J211" s="266"/>
      <c r="K211" s="266"/>
      <c r="L211" s="266"/>
    </row>
    <row r="212" spans="7:12" x14ac:dyDescent="0.2">
      <c r="G212" s="266"/>
      <c r="H212" s="266"/>
      <c r="I212" s="266"/>
      <c r="J212" s="266"/>
      <c r="K212" s="266"/>
      <c r="L212" s="266"/>
    </row>
    <row r="213" spans="7:12" x14ac:dyDescent="0.2">
      <c r="G213" s="266"/>
      <c r="H213" s="266"/>
      <c r="I213" s="266"/>
      <c r="J213" s="266"/>
      <c r="K213" s="266"/>
      <c r="L213" s="266"/>
    </row>
    <row r="214" spans="7:12" x14ac:dyDescent="0.2">
      <c r="G214" s="266"/>
      <c r="H214" s="266"/>
      <c r="I214" s="266"/>
      <c r="J214" s="266"/>
      <c r="K214" s="266"/>
      <c r="L214" s="266"/>
    </row>
    <row r="215" spans="7:12" x14ac:dyDescent="0.2">
      <c r="G215" s="266"/>
      <c r="H215" s="266"/>
      <c r="I215" s="266"/>
      <c r="J215" s="266"/>
      <c r="K215" s="266"/>
      <c r="L215" s="266"/>
    </row>
    <row r="216" spans="7:12" x14ac:dyDescent="0.2">
      <c r="G216" s="266"/>
      <c r="H216" s="266"/>
      <c r="I216" s="266"/>
      <c r="J216" s="266"/>
      <c r="K216" s="266"/>
      <c r="L216" s="266"/>
    </row>
    <row r="217" spans="7:12" x14ac:dyDescent="0.2">
      <c r="G217" s="266"/>
      <c r="H217" s="266"/>
      <c r="I217" s="266"/>
      <c r="J217" s="266"/>
      <c r="K217" s="266"/>
      <c r="L217" s="266"/>
    </row>
    <row r="218" spans="7:12" x14ac:dyDescent="0.2">
      <c r="G218" s="266"/>
      <c r="H218" s="266"/>
      <c r="I218" s="266"/>
      <c r="J218" s="266"/>
      <c r="K218" s="266"/>
      <c r="L218" s="266"/>
    </row>
    <row r="219" spans="7:12" x14ac:dyDescent="0.2">
      <c r="G219" s="266"/>
      <c r="H219" s="266"/>
      <c r="I219" s="266"/>
      <c r="J219" s="266"/>
      <c r="K219" s="266"/>
      <c r="L219" s="266"/>
    </row>
    <row r="220" spans="7:12" x14ac:dyDescent="0.2">
      <c r="G220" s="266"/>
      <c r="H220" s="266"/>
      <c r="I220" s="266"/>
      <c r="J220" s="266"/>
      <c r="K220" s="266"/>
      <c r="L220" s="266"/>
    </row>
    <row r="221" spans="7:12" x14ac:dyDescent="0.2">
      <c r="G221" s="266"/>
      <c r="H221" s="266"/>
      <c r="I221" s="266"/>
      <c r="J221" s="266"/>
      <c r="K221" s="266"/>
      <c r="L221" s="266"/>
    </row>
    <row r="222" spans="7:12" x14ac:dyDescent="0.2">
      <c r="G222" s="266"/>
      <c r="H222" s="266"/>
      <c r="I222" s="266"/>
      <c r="J222" s="266"/>
      <c r="K222" s="266"/>
      <c r="L222" s="266"/>
    </row>
    <row r="223" spans="7:12" x14ac:dyDescent="0.2">
      <c r="G223" s="266"/>
      <c r="H223" s="266"/>
      <c r="I223" s="266"/>
      <c r="J223" s="266"/>
      <c r="K223" s="266"/>
      <c r="L223" s="266"/>
    </row>
    <row r="224" spans="7:12" x14ac:dyDescent="0.2">
      <c r="G224" s="266"/>
      <c r="H224" s="266"/>
      <c r="I224" s="266"/>
      <c r="J224" s="266"/>
      <c r="K224" s="266"/>
      <c r="L224" s="266"/>
    </row>
    <row r="225" spans="7:12" x14ac:dyDescent="0.2">
      <c r="G225" s="266"/>
      <c r="H225" s="266"/>
      <c r="I225" s="266"/>
      <c r="J225" s="266"/>
      <c r="K225" s="266"/>
      <c r="L225" s="266"/>
    </row>
    <row r="226" spans="7:12" x14ac:dyDescent="0.2">
      <c r="G226" s="266"/>
      <c r="H226" s="266"/>
      <c r="I226" s="266"/>
      <c r="J226" s="266"/>
      <c r="K226" s="266"/>
      <c r="L226" s="266"/>
    </row>
    <row r="227" spans="7:12" x14ac:dyDescent="0.2">
      <c r="G227" s="266"/>
      <c r="H227" s="266"/>
      <c r="I227" s="266"/>
      <c r="J227" s="266"/>
      <c r="K227" s="266"/>
      <c r="L227" s="266"/>
    </row>
    <row r="228" spans="7:12" x14ac:dyDescent="0.2">
      <c r="G228" s="266"/>
      <c r="H228" s="266"/>
      <c r="I228" s="266"/>
      <c r="J228" s="266"/>
      <c r="K228" s="266"/>
      <c r="L228" s="266"/>
    </row>
    <row r="229" spans="7:12" x14ac:dyDescent="0.2">
      <c r="G229" s="266"/>
      <c r="H229" s="266"/>
      <c r="I229" s="266"/>
      <c r="J229" s="266"/>
      <c r="K229" s="266"/>
      <c r="L229" s="266"/>
    </row>
    <row r="230" spans="7:12" x14ac:dyDescent="0.2">
      <c r="G230" s="266"/>
      <c r="H230" s="266"/>
      <c r="I230" s="266"/>
      <c r="J230" s="266"/>
      <c r="K230" s="266"/>
      <c r="L230" s="266"/>
    </row>
    <row r="231" spans="7:12" x14ac:dyDescent="0.2">
      <c r="G231" s="266"/>
      <c r="H231" s="266"/>
      <c r="I231" s="266"/>
      <c r="J231" s="266"/>
      <c r="K231" s="266"/>
      <c r="L231" s="266"/>
    </row>
    <row r="232" spans="7:12" x14ac:dyDescent="0.2">
      <c r="G232" s="266"/>
      <c r="H232" s="266"/>
      <c r="I232" s="266"/>
      <c r="J232" s="266"/>
      <c r="K232" s="266"/>
      <c r="L232" s="266"/>
    </row>
    <row r="233" spans="7:12" x14ac:dyDescent="0.2">
      <c r="G233" s="266"/>
      <c r="H233" s="266"/>
      <c r="I233" s="266"/>
      <c r="J233" s="266"/>
      <c r="K233" s="266"/>
      <c r="L233" s="266"/>
    </row>
    <row r="234" spans="7:12" x14ac:dyDescent="0.2">
      <c r="G234" s="266"/>
      <c r="H234" s="266"/>
      <c r="I234" s="266"/>
      <c r="J234" s="266"/>
      <c r="K234" s="266"/>
      <c r="L234" s="266"/>
    </row>
    <row r="235" spans="7:12" x14ac:dyDescent="0.2">
      <c r="G235" s="266"/>
      <c r="H235" s="266"/>
      <c r="I235" s="266"/>
      <c r="J235" s="266"/>
      <c r="K235" s="266"/>
      <c r="L235" s="266"/>
    </row>
    <row r="236" spans="7:12" x14ac:dyDescent="0.2">
      <c r="G236" s="266"/>
      <c r="H236" s="266"/>
      <c r="I236" s="266"/>
      <c r="J236" s="266"/>
      <c r="K236" s="266"/>
      <c r="L236" s="266"/>
    </row>
    <row r="237" spans="7:12" x14ac:dyDescent="0.2">
      <c r="G237" s="266"/>
      <c r="H237" s="266"/>
      <c r="I237" s="266"/>
      <c r="J237" s="266"/>
      <c r="K237" s="266"/>
      <c r="L237" s="266"/>
    </row>
    <row r="238" spans="7:12" x14ac:dyDescent="0.2">
      <c r="G238" s="266"/>
      <c r="H238" s="266"/>
      <c r="I238" s="266"/>
      <c r="J238" s="266"/>
      <c r="K238" s="266"/>
      <c r="L238" s="266"/>
    </row>
    <row r="239" spans="7:12" x14ac:dyDescent="0.2">
      <c r="G239" s="266"/>
      <c r="H239" s="266"/>
      <c r="I239" s="266"/>
      <c r="J239" s="266"/>
      <c r="K239" s="266"/>
      <c r="L239" s="266"/>
    </row>
    <row r="240" spans="7:12" x14ac:dyDescent="0.2">
      <c r="G240" s="266"/>
      <c r="H240" s="266"/>
      <c r="I240" s="266"/>
      <c r="J240" s="266"/>
      <c r="K240" s="266"/>
      <c r="L240" s="266"/>
    </row>
    <row r="241" spans="7:12" x14ac:dyDescent="0.2">
      <c r="G241" s="266"/>
      <c r="H241" s="266"/>
      <c r="I241" s="266"/>
      <c r="J241" s="266"/>
      <c r="K241" s="266"/>
      <c r="L241" s="266"/>
    </row>
    <row r="242" spans="7:12" x14ac:dyDescent="0.2">
      <c r="G242" s="266"/>
      <c r="H242" s="266"/>
      <c r="I242" s="266"/>
      <c r="J242" s="266"/>
      <c r="K242" s="266"/>
      <c r="L242" s="266"/>
    </row>
    <row r="243" spans="7:12" x14ac:dyDescent="0.2">
      <c r="G243" s="266"/>
      <c r="H243" s="266"/>
      <c r="I243" s="266"/>
      <c r="J243" s="266"/>
      <c r="K243" s="266"/>
      <c r="L243" s="266"/>
    </row>
    <row r="244" spans="7:12" x14ac:dyDescent="0.2">
      <c r="G244" s="266"/>
      <c r="H244" s="266"/>
      <c r="I244" s="266"/>
      <c r="J244" s="266"/>
      <c r="K244" s="266"/>
      <c r="L244" s="266"/>
    </row>
    <row r="245" spans="7:12" x14ac:dyDescent="0.2">
      <c r="G245" s="266"/>
      <c r="H245" s="266"/>
      <c r="I245" s="266"/>
      <c r="J245" s="266"/>
      <c r="K245" s="266"/>
      <c r="L245" s="266"/>
    </row>
    <row r="246" spans="7:12" x14ac:dyDescent="0.2">
      <c r="G246" s="266"/>
      <c r="H246" s="266"/>
      <c r="I246" s="266"/>
      <c r="J246" s="266"/>
      <c r="K246" s="266"/>
      <c r="L246" s="266"/>
    </row>
    <row r="247" spans="7:12" x14ac:dyDescent="0.2">
      <c r="G247" s="266"/>
      <c r="H247" s="266"/>
      <c r="I247" s="266"/>
      <c r="J247" s="266"/>
      <c r="K247" s="266"/>
      <c r="L247" s="266"/>
    </row>
    <row r="248" spans="7:12" x14ac:dyDescent="0.2">
      <c r="G248" s="266"/>
      <c r="H248" s="266"/>
      <c r="I248" s="266"/>
      <c r="J248" s="266"/>
      <c r="K248" s="266"/>
      <c r="L248" s="266"/>
    </row>
    <row r="249" spans="7:12" x14ac:dyDescent="0.2">
      <c r="G249" s="266"/>
      <c r="H249" s="266"/>
      <c r="I249" s="266"/>
      <c r="J249" s="266"/>
      <c r="K249" s="266"/>
      <c r="L249" s="266"/>
    </row>
    <row r="250" spans="7:12" x14ac:dyDescent="0.2">
      <c r="G250" s="266"/>
      <c r="H250" s="266"/>
      <c r="I250" s="266"/>
      <c r="J250" s="266"/>
      <c r="K250" s="266"/>
      <c r="L250" s="266"/>
    </row>
    <row r="251" spans="7:12" x14ac:dyDescent="0.2">
      <c r="G251" s="266"/>
      <c r="H251" s="266"/>
      <c r="I251" s="266"/>
      <c r="J251" s="266"/>
      <c r="K251" s="266"/>
      <c r="L251" s="266"/>
    </row>
    <row r="252" spans="7:12" x14ac:dyDescent="0.2">
      <c r="G252" s="266"/>
      <c r="H252" s="266"/>
      <c r="I252" s="266"/>
      <c r="J252" s="266"/>
      <c r="K252" s="266"/>
      <c r="L252" s="266"/>
    </row>
    <row r="253" spans="7:12" x14ac:dyDescent="0.2">
      <c r="G253" s="266"/>
      <c r="H253" s="266"/>
      <c r="I253" s="266"/>
      <c r="J253" s="266"/>
      <c r="K253" s="266"/>
      <c r="L253" s="266"/>
    </row>
    <row r="254" spans="7:12" x14ac:dyDescent="0.2">
      <c r="G254" s="266"/>
      <c r="H254" s="266"/>
      <c r="I254" s="266"/>
      <c r="J254" s="266"/>
      <c r="K254" s="266"/>
      <c r="L254" s="266"/>
    </row>
    <row r="255" spans="7:12" x14ac:dyDescent="0.2">
      <c r="G255" s="266"/>
      <c r="H255" s="266"/>
      <c r="I255" s="266"/>
      <c r="J255" s="266"/>
      <c r="K255" s="266"/>
      <c r="L255" s="266"/>
    </row>
    <row r="256" spans="7:12" x14ac:dyDescent="0.2">
      <c r="G256" s="266"/>
      <c r="H256" s="266"/>
      <c r="I256" s="266"/>
      <c r="J256" s="266"/>
      <c r="K256" s="266"/>
      <c r="L256" s="266"/>
    </row>
    <row r="257" spans="7:12" x14ac:dyDescent="0.2">
      <c r="G257" s="266"/>
      <c r="H257" s="266"/>
      <c r="I257" s="266"/>
      <c r="J257" s="266"/>
      <c r="K257" s="266"/>
      <c r="L257" s="266"/>
    </row>
    <row r="258" spans="7:12" x14ac:dyDescent="0.2">
      <c r="G258" s="266"/>
      <c r="H258" s="266"/>
      <c r="I258" s="266"/>
      <c r="J258" s="266"/>
      <c r="K258" s="266"/>
      <c r="L258" s="266"/>
    </row>
    <row r="259" spans="7:12" x14ac:dyDescent="0.2">
      <c r="G259" s="266"/>
      <c r="H259" s="266"/>
      <c r="I259" s="266"/>
      <c r="J259" s="266"/>
      <c r="K259" s="266"/>
      <c r="L259" s="266"/>
    </row>
    <row r="260" spans="7:12" x14ac:dyDescent="0.2">
      <c r="G260" s="266"/>
      <c r="H260" s="266"/>
      <c r="I260" s="266"/>
      <c r="J260" s="266"/>
      <c r="K260" s="266"/>
      <c r="L260" s="266"/>
    </row>
    <row r="261" spans="7:12" x14ac:dyDescent="0.2">
      <c r="G261" s="266"/>
      <c r="H261" s="266"/>
      <c r="I261" s="266"/>
      <c r="J261" s="266"/>
      <c r="K261" s="266"/>
      <c r="L261" s="266"/>
    </row>
    <row r="262" spans="7:12" x14ac:dyDescent="0.2">
      <c r="G262" s="266"/>
      <c r="H262" s="266"/>
      <c r="I262" s="266"/>
      <c r="J262" s="266"/>
      <c r="K262" s="266"/>
      <c r="L262" s="266"/>
    </row>
    <row r="263" spans="7:12" x14ac:dyDescent="0.2">
      <c r="G263" s="266"/>
      <c r="H263" s="266"/>
      <c r="I263" s="266"/>
      <c r="J263" s="266"/>
      <c r="K263" s="266"/>
      <c r="L263" s="266"/>
    </row>
    <row r="264" spans="7:12" x14ac:dyDescent="0.2">
      <c r="G264" s="266"/>
      <c r="H264" s="266"/>
      <c r="I264" s="266"/>
      <c r="J264" s="266"/>
      <c r="K264" s="266"/>
      <c r="L264" s="266"/>
    </row>
    <row r="265" spans="7:12" x14ac:dyDescent="0.2">
      <c r="G265" s="266"/>
      <c r="H265" s="266"/>
      <c r="I265" s="266"/>
      <c r="J265" s="266"/>
      <c r="K265" s="266"/>
      <c r="L265" s="266"/>
    </row>
    <row r="266" spans="7:12" x14ac:dyDescent="0.2">
      <c r="G266" s="266"/>
      <c r="H266" s="266"/>
      <c r="I266" s="266"/>
      <c r="J266" s="266"/>
      <c r="K266" s="266"/>
      <c r="L266" s="266"/>
    </row>
    <row r="267" spans="7:12" x14ac:dyDescent="0.2">
      <c r="G267" s="266"/>
      <c r="H267" s="266"/>
      <c r="I267" s="266"/>
      <c r="J267" s="266"/>
      <c r="K267" s="266"/>
      <c r="L267" s="266"/>
    </row>
    <row r="268" spans="7:12" x14ac:dyDescent="0.2">
      <c r="G268" s="266"/>
      <c r="H268" s="266"/>
      <c r="I268" s="266"/>
      <c r="J268" s="266"/>
      <c r="K268" s="266"/>
      <c r="L268" s="266"/>
    </row>
    <row r="269" spans="7:12" x14ac:dyDescent="0.2">
      <c r="G269" s="266"/>
      <c r="H269" s="266"/>
      <c r="I269" s="266"/>
      <c r="J269" s="266"/>
      <c r="K269" s="266"/>
      <c r="L269" s="266"/>
    </row>
    <row r="270" spans="7:12" x14ac:dyDescent="0.2">
      <c r="G270" s="266"/>
      <c r="H270" s="266"/>
      <c r="I270" s="266"/>
      <c r="J270" s="266"/>
      <c r="K270" s="266"/>
      <c r="L270" s="266"/>
    </row>
    <row r="271" spans="7:12" x14ac:dyDescent="0.2">
      <c r="G271" s="266"/>
      <c r="H271" s="266"/>
      <c r="I271" s="266"/>
      <c r="J271" s="266"/>
      <c r="K271" s="266"/>
      <c r="L271" s="266"/>
    </row>
    <row r="272" spans="7:12" x14ac:dyDescent="0.2">
      <c r="G272" s="266"/>
      <c r="H272" s="266"/>
      <c r="I272" s="266"/>
      <c r="J272" s="266"/>
      <c r="K272" s="266"/>
      <c r="L272" s="266"/>
    </row>
    <row r="273" spans="7:12" x14ac:dyDescent="0.2">
      <c r="G273" s="266"/>
      <c r="H273" s="266"/>
      <c r="I273" s="266"/>
      <c r="J273" s="266"/>
      <c r="K273" s="266"/>
      <c r="L273" s="266"/>
    </row>
    <row r="274" spans="7:12" x14ac:dyDescent="0.2">
      <c r="G274" s="266"/>
      <c r="H274" s="266"/>
      <c r="I274" s="266"/>
      <c r="J274" s="266"/>
      <c r="K274" s="266"/>
      <c r="L274" s="266"/>
    </row>
    <row r="275" spans="7:12" x14ac:dyDescent="0.2">
      <c r="G275" s="266"/>
      <c r="H275" s="266"/>
      <c r="I275" s="266"/>
      <c r="J275" s="266"/>
      <c r="K275" s="266"/>
      <c r="L275" s="266"/>
    </row>
    <row r="276" spans="7:12" x14ac:dyDescent="0.2">
      <c r="G276" s="266"/>
      <c r="H276" s="266"/>
      <c r="I276" s="266"/>
      <c r="J276" s="266"/>
      <c r="K276" s="266"/>
      <c r="L276" s="266"/>
    </row>
    <row r="277" spans="7:12" x14ac:dyDescent="0.2">
      <c r="G277" s="266"/>
      <c r="H277" s="266"/>
      <c r="I277" s="266"/>
      <c r="J277" s="266"/>
      <c r="K277" s="266"/>
      <c r="L277" s="266"/>
    </row>
    <row r="278" spans="7:12" x14ac:dyDescent="0.2">
      <c r="G278" s="266"/>
      <c r="H278" s="266"/>
      <c r="I278" s="266"/>
      <c r="J278" s="266"/>
      <c r="K278" s="266"/>
      <c r="L278" s="266"/>
    </row>
  </sheetData>
  <dataConsolidate/>
  <conditionalFormatting sqref="D37">
    <cfRule type="containsText" dxfId="202" priority="216" operator="containsText" text="NYK">
      <formula>NOT(ISERROR(SEARCH("NYK",D37)))</formula>
    </cfRule>
  </conditionalFormatting>
  <conditionalFormatting sqref="D63">
    <cfRule type="containsText" dxfId="201" priority="213" operator="containsText" text="NYK">
      <formula>NOT(ISERROR(SEARCH("NYK",D63)))</formula>
    </cfRule>
  </conditionalFormatting>
  <conditionalFormatting sqref="F9:F21">
    <cfRule type="containsText" dxfId="200" priority="201" operator="containsText" text="Not OK">
      <formula>NOT(ISERROR(SEARCH("Not OK",F9)))</formula>
    </cfRule>
    <cfRule type="containsText" dxfId="199" priority="202" operator="containsText" text="Queries">
      <formula>NOT(ISERROR(SEARCH("Queries",F9)))</formula>
    </cfRule>
    <cfRule type="containsText" dxfId="198" priority="203" operator="containsText" text="OK">
      <formula>NOT(ISERROR(SEARCH("OK",F9)))</formula>
    </cfRule>
    <cfRule type="containsText" dxfId="197" priority="204" operator="containsText" text="NYA">
      <formula>NOT(ISERROR(SEARCH("NYA",F9)))</formula>
    </cfRule>
  </conditionalFormatting>
  <conditionalFormatting sqref="D68">
    <cfRule type="containsText" dxfId="196" priority="156" operator="containsText" text="Other">
      <formula>NOT(ISERROR(SEARCH("Other",D68)))</formula>
    </cfRule>
    <cfRule type="containsText" dxfId="195" priority="157" operator="containsText" text="EEA">
      <formula>NOT(ISERROR(SEARCH("EEA",D68)))</formula>
    </cfRule>
    <cfRule type="containsText" dxfId="194" priority="158" operator="containsText" text="UK">
      <formula>NOT(ISERROR(SEARCH("UK",D68)))</formula>
    </cfRule>
    <cfRule type="containsText" dxfId="193" priority="159" operator="containsText" text="Wales">
      <formula>NOT(ISERROR(SEARCH("Wales",D68)))</formula>
    </cfRule>
    <cfRule type="containsText" dxfId="192" priority="160" operator="containsText" text="England">
      <formula>NOT(ISERROR(SEARCH("England",D68)))</formula>
    </cfRule>
  </conditionalFormatting>
  <conditionalFormatting sqref="D17">
    <cfRule type="containsText" dxfId="191" priority="105" operator="containsText" text="NYA">
      <formula>NOT(ISERROR(SEARCH("NYA",D17)))</formula>
    </cfRule>
  </conditionalFormatting>
  <conditionalFormatting sqref="D39">
    <cfRule type="containsText" dxfId="190" priority="104" operator="containsText" text="NYK">
      <formula>NOT(ISERROR(SEARCH("NYK",D39)))</formula>
    </cfRule>
  </conditionalFormatting>
  <conditionalFormatting sqref="D71">
    <cfRule type="containsText" dxfId="189" priority="99" operator="containsText" text="Other">
      <formula>NOT(ISERROR(SEARCH("Other",D71)))</formula>
    </cfRule>
    <cfRule type="containsText" dxfId="188" priority="100" operator="containsText" text="EEA">
      <formula>NOT(ISERROR(SEARCH("EEA",D71)))</formula>
    </cfRule>
    <cfRule type="containsText" dxfId="187" priority="101" operator="containsText" text="UK">
      <formula>NOT(ISERROR(SEARCH("UK",D71)))</formula>
    </cfRule>
    <cfRule type="containsText" dxfId="186" priority="102" operator="containsText" text="Wales">
      <formula>NOT(ISERROR(SEARCH("Wales",D71)))</formula>
    </cfRule>
    <cfRule type="containsText" dxfId="185" priority="103" operator="containsText" text="England">
      <formula>NOT(ISERROR(SEARCH("England",D71)))</formula>
    </cfRule>
  </conditionalFormatting>
  <conditionalFormatting sqref="D73">
    <cfRule type="containsText" dxfId="184" priority="94" operator="containsText" text="Other">
      <formula>NOT(ISERROR(SEARCH("Other",D73)))</formula>
    </cfRule>
    <cfRule type="containsText" dxfId="183" priority="95" operator="containsText" text="EEA">
      <formula>NOT(ISERROR(SEARCH("EEA",D73)))</formula>
    </cfRule>
    <cfRule type="containsText" dxfId="182" priority="96" operator="containsText" text="UK">
      <formula>NOT(ISERROR(SEARCH("UK",D73)))</formula>
    </cfRule>
    <cfRule type="containsText" dxfId="181" priority="97" operator="containsText" text="Wales">
      <formula>NOT(ISERROR(SEARCH("Wales",D73)))</formula>
    </cfRule>
    <cfRule type="containsText" dxfId="180" priority="98" operator="containsText" text="England">
      <formula>NOT(ISERROR(SEARCH("England",D73)))</formula>
    </cfRule>
  </conditionalFormatting>
  <conditionalFormatting sqref="D76">
    <cfRule type="containsText" dxfId="179" priority="93" operator="containsText" text="NYA">
      <formula>NOT(ISERROR(SEARCH("NYA",D76)))</formula>
    </cfRule>
  </conditionalFormatting>
  <conditionalFormatting sqref="D18">
    <cfRule type="containsText" dxfId="178" priority="92" operator="containsText" text="NYA">
      <formula>NOT(ISERROR(SEARCH("NYA",D18)))</formula>
    </cfRule>
  </conditionalFormatting>
  <conditionalFormatting sqref="F23:F24">
    <cfRule type="containsText" dxfId="177" priority="42" operator="containsText" text="Not OK">
      <formula>NOT(ISERROR(SEARCH("Not OK",F23)))</formula>
    </cfRule>
    <cfRule type="containsText" dxfId="176" priority="43" operator="containsText" text="Queries">
      <formula>NOT(ISERROR(SEARCH("Queries",F23)))</formula>
    </cfRule>
    <cfRule type="containsText" dxfId="175" priority="44" operator="containsText" text="OK">
      <formula>NOT(ISERROR(SEARCH("OK",F23)))</formula>
    </cfRule>
    <cfRule type="containsText" dxfId="174" priority="45" operator="containsText" text="NYA">
      <formula>NOT(ISERROR(SEARCH("NYA",F23)))</formula>
    </cfRule>
  </conditionalFormatting>
  <conditionalFormatting sqref="F26:F28">
    <cfRule type="containsText" dxfId="173" priority="38" operator="containsText" text="Not OK">
      <formula>NOT(ISERROR(SEARCH("Not OK",F26)))</formula>
    </cfRule>
    <cfRule type="containsText" dxfId="172" priority="39" operator="containsText" text="Queries">
      <formula>NOT(ISERROR(SEARCH("Queries",F26)))</formula>
    </cfRule>
    <cfRule type="containsText" dxfId="171" priority="40" operator="containsText" text="OK">
      <formula>NOT(ISERROR(SEARCH("OK",F26)))</formula>
    </cfRule>
    <cfRule type="containsText" dxfId="170" priority="41" operator="containsText" text="NYA">
      <formula>NOT(ISERROR(SEARCH("NYA",F26)))</formula>
    </cfRule>
  </conditionalFormatting>
  <conditionalFormatting sqref="F30:F32">
    <cfRule type="containsText" dxfId="169" priority="34" operator="containsText" text="Not OK">
      <formula>NOT(ISERROR(SEARCH("Not OK",F30)))</formula>
    </cfRule>
    <cfRule type="containsText" dxfId="168" priority="35" operator="containsText" text="Queries">
      <formula>NOT(ISERROR(SEARCH("Queries",F30)))</formula>
    </cfRule>
    <cfRule type="containsText" dxfId="167" priority="36" operator="containsText" text="OK">
      <formula>NOT(ISERROR(SEARCH("OK",F30)))</formula>
    </cfRule>
    <cfRule type="containsText" dxfId="166" priority="37" operator="containsText" text="NYA">
      <formula>NOT(ISERROR(SEARCH("NYA",F30)))</formula>
    </cfRule>
  </conditionalFormatting>
  <conditionalFormatting sqref="F34">
    <cfRule type="containsText" dxfId="165" priority="30" operator="containsText" text="Not OK">
      <formula>NOT(ISERROR(SEARCH("Not OK",F34)))</formula>
    </cfRule>
    <cfRule type="containsText" dxfId="164" priority="31" operator="containsText" text="Queries">
      <formula>NOT(ISERROR(SEARCH("Queries",F34)))</formula>
    </cfRule>
    <cfRule type="containsText" dxfId="163" priority="32" operator="containsText" text="OK">
      <formula>NOT(ISERROR(SEARCH("OK",F34)))</formula>
    </cfRule>
    <cfRule type="containsText" dxfId="162" priority="33" operator="containsText" text="NYA">
      <formula>NOT(ISERROR(SEARCH("NYA",F34)))</formula>
    </cfRule>
  </conditionalFormatting>
  <conditionalFormatting sqref="F36:F41">
    <cfRule type="containsText" dxfId="161" priority="26" operator="containsText" text="Not OK">
      <formula>NOT(ISERROR(SEARCH("Not OK",F36)))</formula>
    </cfRule>
    <cfRule type="containsText" dxfId="160" priority="27" operator="containsText" text="Queries">
      <formula>NOT(ISERROR(SEARCH("Queries",F36)))</formula>
    </cfRule>
    <cfRule type="containsText" dxfId="159" priority="28" operator="containsText" text="OK">
      <formula>NOT(ISERROR(SEARCH("OK",F36)))</formula>
    </cfRule>
    <cfRule type="containsText" dxfId="158" priority="29" operator="containsText" text="NYA">
      <formula>NOT(ISERROR(SEARCH("NYA",F36)))</formula>
    </cfRule>
  </conditionalFormatting>
  <conditionalFormatting sqref="F43:F48">
    <cfRule type="containsText" dxfId="157" priority="22" operator="containsText" text="Not OK">
      <formula>NOT(ISERROR(SEARCH("Not OK",F43)))</formula>
    </cfRule>
    <cfRule type="containsText" dxfId="156" priority="23" operator="containsText" text="Queries">
      <formula>NOT(ISERROR(SEARCH("Queries",F43)))</formula>
    </cfRule>
    <cfRule type="containsText" dxfId="155" priority="24" operator="containsText" text="OK">
      <formula>NOT(ISERROR(SEARCH("OK",F43)))</formula>
    </cfRule>
    <cfRule type="containsText" dxfId="154" priority="25" operator="containsText" text="NYA">
      <formula>NOT(ISERROR(SEARCH("NYA",F43)))</formula>
    </cfRule>
  </conditionalFormatting>
  <conditionalFormatting sqref="F50:F52">
    <cfRule type="containsText" dxfId="153" priority="18" operator="containsText" text="Not OK">
      <formula>NOT(ISERROR(SEARCH("Not OK",F50)))</formula>
    </cfRule>
    <cfRule type="containsText" dxfId="152" priority="19" operator="containsText" text="Queries">
      <formula>NOT(ISERROR(SEARCH("Queries",F50)))</formula>
    </cfRule>
    <cfRule type="containsText" dxfId="151" priority="20" operator="containsText" text="OK">
      <formula>NOT(ISERROR(SEARCH("OK",F50)))</formula>
    </cfRule>
    <cfRule type="containsText" dxfId="150" priority="21" operator="containsText" text="NYA">
      <formula>NOT(ISERROR(SEARCH("NYA",F50)))</formula>
    </cfRule>
  </conditionalFormatting>
  <conditionalFormatting sqref="F54:F58">
    <cfRule type="containsText" dxfId="149" priority="14" operator="containsText" text="Not OK">
      <formula>NOT(ISERROR(SEARCH("Not OK",F54)))</formula>
    </cfRule>
    <cfRule type="containsText" dxfId="148" priority="15" operator="containsText" text="Queries">
      <formula>NOT(ISERROR(SEARCH("Queries",F54)))</formula>
    </cfRule>
    <cfRule type="containsText" dxfId="147" priority="16" operator="containsText" text="OK">
      <formula>NOT(ISERROR(SEARCH("OK",F54)))</formula>
    </cfRule>
    <cfRule type="containsText" dxfId="146" priority="17" operator="containsText" text="NYA">
      <formula>NOT(ISERROR(SEARCH("NYA",F54)))</formula>
    </cfRule>
  </conditionalFormatting>
  <conditionalFormatting sqref="F60:F74">
    <cfRule type="containsText" dxfId="145" priority="10" operator="containsText" text="Not OK">
      <formula>NOT(ISERROR(SEARCH("Not OK",F60)))</formula>
    </cfRule>
    <cfRule type="containsText" dxfId="144" priority="11" operator="containsText" text="Queries">
      <formula>NOT(ISERROR(SEARCH("Queries",F60)))</formula>
    </cfRule>
    <cfRule type="containsText" dxfId="143" priority="12" operator="containsText" text="OK">
      <formula>NOT(ISERROR(SEARCH("OK",F60)))</formula>
    </cfRule>
    <cfRule type="containsText" dxfId="142" priority="13" operator="containsText" text="NYA">
      <formula>NOT(ISERROR(SEARCH("NYA",F60)))</formula>
    </cfRule>
  </conditionalFormatting>
  <conditionalFormatting sqref="F76:F79">
    <cfRule type="containsText" dxfId="141" priority="6" operator="containsText" text="Not OK">
      <formula>NOT(ISERROR(SEARCH("Not OK",F76)))</formula>
    </cfRule>
    <cfRule type="containsText" dxfId="140" priority="7" operator="containsText" text="Queries">
      <formula>NOT(ISERROR(SEARCH("Queries",F76)))</formula>
    </cfRule>
    <cfRule type="containsText" dxfId="139" priority="8" operator="containsText" text="OK">
      <formula>NOT(ISERROR(SEARCH("OK",F76)))</formula>
    </cfRule>
    <cfRule type="containsText" dxfId="138" priority="9" operator="containsText" text="NYA">
      <formula>NOT(ISERROR(SEARCH("NYA",F76)))</formula>
    </cfRule>
  </conditionalFormatting>
  <conditionalFormatting sqref="F81:F87">
    <cfRule type="containsText" dxfId="137" priority="2" operator="containsText" text="Not OK">
      <formula>NOT(ISERROR(SEARCH("Not OK",F81)))</formula>
    </cfRule>
    <cfRule type="containsText" dxfId="136" priority="3" operator="containsText" text="Queries">
      <formula>NOT(ISERROR(SEARCH("Queries",F81)))</formula>
    </cfRule>
    <cfRule type="containsText" dxfId="135" priority="4" operator="containsText" text="OK">
      <formula>NOT(ISERROR(SEARCH("OK",F81)))</formula>
    </cfRule>
    <cfRule type="containsText" dxfId="134" priority="5" operator="containsText" text="NYA">
      <formula>NOT(ISERROR(SEARCH("NYA",F81)))</formula>
    </cfRule>
  </conditionalFormatting>
  <conditionalFormatting sqref="D61">
    <cfRule type="containsText" dxfId="133" priority="1" operator="containsText" text="NYK">
      <formula>NOT(ISERROR(SEARCH("NYK",D61)))</formula>
    </cfRule>
  </conditionalFormatting>
  <dataValidations count="5">
    <dataValidation type="list" allowBlank="1" showInputMessage="1" showErrorMessage="1" sqref="E79" xr:uid="{00000000-0002-0000-0600-000000000000}">
      <formula1>#REF!</formula1>
    </dataValidation>
    <dataValidation type="list" allowBlank="1" showInputMessage="1" showErrorMessage="1" sqref="D37 D39" xr:uid="{00000000-0002-0000-0600-000001000000}">
      <formula1>AccessMethod</formula1>
    </dataValidation>
    <dataValidation type="list" allowBlank="1" showInputMessage="1" showErrorMessage="1" sqref="D63 D61" xr:uid="{00000000-0002-0000-0600-000002000000}">
      <formula1>IGTResult</formula1>
    </dataValidation>
    <dataValidation type="list" allowBlank="1" showInputMessage="1" showErrorMessage="1" sqref="D68 D71 D73" xr:uid="{00000000-0002-0000-0600-000003000000}">
      <formula1>Jurisdiction</formula1>
    </dataValidation>
    <dataValidation type="list" allowBlank="1" showInputMessage="1" showErrorMessage="1" sqref="D18" xr:uid="{00000000-0002-0000-0600-000004000000}">
      <formula1>NHSorNot</formula1>
    </dataValidation>
  </dataValidations>
  <hyperlinks>
    <hyperlink ref="C1" location="Introduction!A1" display="Back to introduction" xr:uid="{00000000-0004-0000-0600-000000000000}"/>
  </hyperlinks>
  <pageMargins left="0.75" right="0.75" top="1" bottom="1" header="0.5" footer="0.5"/>
  <pageSetup paperSize="8" scale="85" fitToHeight="5" orientation="landscape"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promptTitle="Org Type" prompt="Select ..." xr:uid="{00000000-0002-0000-0600-000005000000}">
          <x14:formula1>
            <xm:f>Lists!$B$14:$B$37</xm:f>
          </x14:formula1>
          <xm:sqref>D76 D17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Y33"/>
  <sheetViews>
    <sheetView zoomScale="80" zoomScaleNormal="80" workbookViewId="0">
      <selection activeCell="I1" sqref="I1"/>
    </sheetView>
  </sheetViews>
  <sheetFormatPr defaultRowHeight="12.75" x14ac:dyDescent="0.2"/>
  <cols>
    <col min="1" max="1" width="2" customWidth="1"/>
    <col min="2" max="2" width="1.28515625" customWidth="1"/>
    <col min="3" max="3" width="26.28515625" customWidth="1"/>
    <col min="4" max="4" width="10.28515625" customWidth="1"/>
    <col min="5" max="5" width="28" customWidth="1"/>
    <col min="6" max="6" width="10.140625" customWidth="1"/>
    <col min="7" max="7" width="1.28515625" customWidth="1"/>
    <col min="8" max="8" width="40.5703125" customWidth="1"/>
    <col min="9" max="9" width="4.5703125" customWidth="1"/>
    <col min="10" max="11" width="5.140625" hidden="1" customWidth="1"/>
    <col min="12" max="12" width="9.85546875" hidden="1" customWidth="1"/>
    <col min="13" max="13" width="7" customWidth="1"/>
    <col min="18" max="18" width="19.42578125" customWidth="1"/>
    <col min="19" max="19" width="6.5703125" customWidth="1"/>
    <col min="21" max="21" width="7.85546875" customWidth="1"/>
    <col min="25" max="25" width="21.85546875" customWidth="1"/>
    <col min="26" max="26" width="19.7109375" customWidth="1"/>
  </cols>
  <sheetData>
    <row r="1" spans="2:25" s="3" customFormat="1" ht="18" x14ac:dyDescent="0.2">
      <c r="B1" s="1" t="s">
        <v>285</v>
      </c>
      <c r="C1" s="1"/>
      <c r="D1" s="2"/>
      <c r="E1" s="4"/>
      <c r="I1" s="443" t="s">
        <v>1096</v>
      </c>
      <c r="M1" s="12"/>
    </row>
    <row r="2" spans="2:25" s="3" customFormat="1" ht="18" x14ac:dyDescent="0.2">
      <c r="B2" s="1"/>
      <c r="C2" s="1"/>
      <c r="D2" s="2"/>
      <c r="E2" s="4"/>
      <c r="M2" s="12"/>
    </row>
    <row r="3" spans="2:25" s="3" customFormat="1" ht="18" x14ac:dyDescent="0.2">
      <c r="B3" s="1"/>
      <c r="C3" s="2" t="s">
        <v>623</v>
      </c>
      <c r="D3" s="2"/>
      <c r="E3" s="4"/>
      <c r="M3" s="12"/>
    </row>
    <row r="4" spans="2:25" s="3" customFormat="1" x14ac:dyDescent="0.2">
      <c r="B4" s="207"/>
      <c r="C4" s="2" t="s">
        <v>625</v>
      </c>
      <c r="D4" s="208"/>
      <c r="E4" s="208"/>
    </row>
    <row r="5" spans="2:25" s="9" customFormat="1" x14ac:dyDescent="0.2">
      <c r="B5" s="207"/>
      <c r="C5" s="2" t="s">
        <v>624</v>
      </c>
      <c r="D5" s="208"/>
      <c r="E5" s="208"/>
      <c r="J5" s="11"/>
    </row>
    <row r="6" spans="2:25" s="9" customFormat="1" x14ac:dyDescent="0.2">
      <c r="B6" s="207"/>
      <c r="C6" s="207"/>
      <c r="D6" s="208"/>
      <c r="E6" s="208"/>
      <c r="J6" s="11"/>
    </row>
    <row r="7" spans="2:25" ht="13.5" customHeight="1" thickBot="1" x14ac:dyDescent="0.25">
      <c r="M7" s="21"/>
      <c r="V7" s="21"/>
      <c r="W7" s="21"/>
      <c r="X7" s="21"/>
      <c r="Y7" s="21"/>
    </row>
    <row r="8" spans="2:25" ht="18.75" customHeight="1" x14ac:dyDescent="0.25">
      <c r="B8" s="22" t="s">
        <v>126</v>
      </c>
      <c r="C8" s="14"/>
      <c r="D8" s="14"/>
      <c r="E8" s="14"/>
      <c r="F8" s="14"/>
      <c r="G8" s="515"/>
      <c r="H8" s="515"/>
      <c r="I8" s="515"/>
      <c r="J8" s="515"/>
      <c r="K8" s="14"/>
      <c r="L8" s="14"/>
      <c r="M8" s="34"/>
      <c r="N8" s="276" t="s">
        <v>127</v>
      </c>
      <c r="O8" s="14"/>
      <c r="P8" s="14"/>
      <c r="Q8" s="14"/>
      <c r="R8" s="14"/>
      <c r="S8" s="14"/>
      <c r="T8" s="14"/>
      <c r="U8" s="14"/>
      <c r="V8" s="14"/>
      <c r="W8" s="14"/>
      <c r="X8" s="14"/>
      <c r="Y8" s="34"/>
    </row>
    <row r="9" spans="2:25" ht="10.5" customHeight="1" thickBot="1" x14ac:dyDescent="0.3">
      <c r="B9" s="23"/>
      <c r="C9" s="16"/>
      <c r="D9" s="16"/>
      <c r="E9" s="16"/>
      <c r="F9" s="16"/>
      <c r="G9" s="16"/>
      <c r="H9" s="16"/>
      <c r="I9" s="16"/>
      <c r="J9" s="16"/>
      <c r="K9" s="16"/>
      <c r="L9" s="16"/>
      <c r="M9" s="277"/>
      <c r="N9" s="16"/>
      <c r="O9" s="16"/>
      <c r="P9" s="16"/>
      <c r="Q9" s="16"/>
      <c r="R9" s="16"/>
      <c r="S9" s="16"/>
      <c r="T9" s="16"/>
      <c r="U9" s="16"/>
      <c r="V9" s="16"/>
      <c r="W9" s="16"/>
      <c r="X9" s="16"/>
      <c r="Y9" s="35"/>
    </row>
    <row r="10" spans="2:25" ht="15" customHeight="1" thickBot="1" x14ac:dyDescent="0.25">
      <c r="B10" s="15"/>
      <c r="C10" s="19"/>
      <c r="D10" s="16"/>
      <c r="E10" s="16"/>
      <c r="F10" s="16"/>
      <c r="G10" s="16"/>
      <c r="H10" s="32" t="s">
        <v>103</v>
      </c>
      <c r="I10" s="20" t="s">
        <v>102</v>
      </c>
      <c r="J10" s="16"/>
      <c r="K10" s="16"/>
      <c r="L10" s="16"/>
      <c r="M10" s="35"/>
      <c r="N10" s="16"/>
      <c r="O10" s="16"/>
      <c r="P10" s="16"/>
      <c r="Q10" s="16"/>
      <c r="R10" s="16"/>
      <c r="S10" s="516" t="s">
        <v>103</v>
      </c>
      <c r="T10" s="517"/>
      <c r="U10" s="517"/>
      <c r="V10" s="518"/>
      <c r="W10" s="36" t="s">
        <v>102</v>
      </c>
      <c r="X10" s="16"/>
      <c r="Y10" s="35"/>
    </row>
    <row r="11" spans="2:25" ht="12.75" customHeight="1" x14ac:dyDescent="0.2">
      <c r="B11" s="15"/>
      <c r="C11" s="16"/>
      <c r="D11" s="16"/>
      <c r="E11" s="16"/>
      <c r="F11" s="16"/>
      <c r="G11" s="16"/>
      <c r="H11" s="16"/>
      <c r="I11" s="16"/>
      <c r="J11" s="16"/>
      <c r="K11" s="16"/>
      <c r="L11" s="16"/>
      <c r="M11" s="35"/>
      <c r="N11" s="16"/>
      <c r="O11" s="16"/>
      <c r="P11" s="16"/>
      <c r="Q11" s="16"/>
      <c r="R11" s="16"/>
      <c r="S11" s="16"/>
      <c r="T11" s="16"/>
      <c r="U11" s="16"/>
      <c r="V11" s="16"/>
      <c r="W11" s="16"/>
      <c r="X11" s="16"/>
      <c r="Y11" s="35"/>
    </row>
    <row r="12" spans="2:25" ht="12.75" customHeight="1" x14ac:dyDescent="0.2">
      <c r="B12" s="15"/>
      <c r="C12" s="16"/>
      <c r="D12" s="16"/>
      <c r="E12" s="16"/>
      <c r="F12" s="16"/>
      <c r="G12" s="16"/>
      <c r="H12" s="16"/>
      <c r="I12" s="16"/>
      <c r="J12" s="16"/>
      <c r="K12" s="16"/>
      <c r="L12" s="16"/>
      <c r="M12" s="35"/>
      <c r="N12" s="16"/>
      <c r="O12" s="16"/>
      <c r="P12" s="16"/>
      <c r="Q12" s="16"/>
      <c r="R12" s="16"/>
      <c r="S12" s="16"/>
      <c r="T12" s="16"/>
      <c r="U12" s="16"/>
      <c r="V12" s="16"/>
      <c r="W12" s="16"/>
      <c r="X12" s="16"/>
      <c r="Y12" s="35"/>
    </row>
    <row r="13" spans="2:25" ht="12.75" customHeight="1" x14ac:dyDescent="0.2">
      <c r="B13" s="15"/>
      <c r="C13" s="16"/>
      <c r="D13" s="16"/>
      <c r="E13" s="16"/>
      <c r="F13" s="16"/>
      <c r="G13" s="16"/>
      <c r="H13" s="16"/>
      <c r="I13" s="16"/>
      <c r="J13" s="16"/>
      <c r="K13" s="16"/>
      <c r="L13" s="16"/>
      <c r="M13" s="35"/>
      <c r="N13" s="16"/>
      <c r="O13" s="16"/>
      <c r="P13" s="16"/>
      <c r="Q13" s="16"/>
      <c r="R13" s="16"/>
      <c r="S13" s="16"/>
      <c r="T13" s="16"/>
      <c r="U13" s="16"/>
      <c r="V13" s="16"/>
      <c r="W13" s="16"/>
      <c r="X13" s="16"/>
      <c r="Y13" s="35"/>
    </row>
    <row r="14" spans="2:25" ht="12.75" customHeight="1" x14ac:dyDescent="0.2">
      <c r="B14" s="15"/>
      <c r="C14" s="16"/>
      <c r="D14" s="16"/>
      <c r="E14" s="16"/>
      <c r="F14" s="16"/>
      <c r="G14" s="16"/>
      <c r="H14" s="16"/>
      <c r="I14" s="16"/>
      <c r="J14" s="16"/>
      <c r="K14" s="16"/>
      <c r="L14" s="16"/>
      <c r="M14" s="35"/>
      <c r="N14" s="16"/>
      <c r="O14" s="16"/>
      <c r="P14" s="16"/>
      <c r="Q14" s="16"/>
      <c r="R14" s="16"/>
      <c r="S14" s="16"/>
      <c r="T14" s="16"/>
      <c r="U14" s="16"/>
      <c r="V14" s="16"/>
      <c r="W14" s="16"/>
      <c r="X14" s="16"/>
      <c r="Y14" s="35"/>
    </row>
    <row r="15" spans="2:25" ht="12.75" customHeight="1" x14ac:dyDescent="0.2">
      <c r="B15" s="15"/>
      <c r="C15" s="16"/>
      <c r="D15" s="16"/>
      <c r="E15" s="16"/>
      <c r="F15" s="16"/>
      <c r="G15" s="16"/>
      <c r="H15" s="16"/>
      <c r="I15" s="16"/>
      <c r="J15" s="16"/>
      <c r="K15" s="16"/>
      <c r="L15" s="16"/>
      <c r="M15" s="35"/>
      <c r="N15" s="16"/>
      <c r="O15" s="16"/>
      <c r="P15" s="16"/>
      <c r="Q15" s="16"/>
      <c r="R15" s="16"/>
      <c r="S15" s="16"/>
      <c r="T15" s="16"/>
      <c r="U15" s="16"/>
      <c r="V15" s="16"/>
      <c r="W15" s="16"/>
      <c r="X15" s="16"/>
      <c r="Y15" s="35"/>
    </row>
    <row r="16" spans="2:25" ht="12.75" customHeight="1" x14ac:dyDescent="0.2">
      <c r="B16" s="15"/>
      <c r="C16" s="16"/>
      <c r="D16" s="16"/>
      <c r="E16" s="16"/>
      <c r="F16" s="16"/>
      <c r="G16" s="16"/>
      <c r="H16" s="16"/>
      <c r="I16" s="16"/>
      <c r="J16" s="16"/>
      <c r="K16" s="16"/>
      <c r="L16" s="16"/>
      <c r="M16" s="35"/>
      <c r="N16" s="16"/>
      <c r="O16" s="16"/>
      <c r="P16" s="16"/>
      <c r="Q16" s="16"/>
      <c r="R16" s="16"/>
      <c r="S16" s="16"/>
      <c r="T16" s="16"/>
      <c r="U16" s="16"/>
      <c r="V16" s="16"/>
      <c r="W16" s="16"/>
      <c r="X16" s="16"/>
      <c r="Y16" s="35"/>
    </row>
    <row r="17" spans="2:25" ht="12.75" customHeight="1" x14ac:dyDescent="0.2">
      <c r="B17" s="15"/>
      <c r="C17" s="16"/>
      <c r="D17" s="16"/>
      <c r="E17" s="16"/>
      <c r="F17" s="16"/>
      <c r="G17" s="16"/>
      <c r="H17" s="16"/>
      <c r="I17" s="16"/>
      <c r="J17" s="16"/>
      <c r="K17" s="16"/>
      <c r="L17" s="16"/>
      <c r="M17" s="35"/>
      <c r="N17" s="16"/>
      <c r="O17" s="16"/>
      <c r="P17" s="16"/>
      <c r="Q17" s="16"/>
      <c r="R17" s="16"/>
      <c r="S17" s="16"/>
      <c r="T17" s="16"/>
      <c r="U17" s="16"/>
      <c r="V17" s="16"/>
      <c r="W17" s="16"/>
      <c r="X17" s="16"/>
      <c r="Y17" s="35"/>
    </row>
    <row r="18" spans="2:25" ht="12.75" customHeight="1" x14ac:dyDescent="0.2">
      <c r="B18" s="15"/>
      <c r="C18" s="16"/>
      <c r="D18" s="16"/>
      <c r="E18" s="16"/>
      <c r="F18" s="16"/>
      <c r="G18" s="16"/>
      <c r="H18" s="16"/>
      <c r="I18" s="16"/>
      <c r="J18" s="16"/>
      <c r="K18" s="16"/>
      <c r="L18" s="16"/>
      <c r="M18" s="35"/>
      <c r="N18" s="16"/>
      <c r="O18" s="16"/>
      <c r="P18" s="16"/>
      <c r="Q18" s="16"/>
      <c r="R18" s="16"/>
      <c r="S18" s="16"/>
      <c r="T18" s="16"/>
      <c r="U18" s="16"/>
      <c r="V18" s="16"/>
      <c r="W18" s="16"/>
      <c r="X18" s="16"/>
      <c r="Y18" s="35"/>
    </row>
    <row r="19" spans="2:25" ht="12.75" customHeight="1" x14ac:dyDescent="0.2">
      <c r="B19" s="15"/>
      <c r="C19" s="16"/>
      <c r="D19" s="16"/>
      <c r="E19" s="16"/>
      <c r="F19" s="16"/>
      <c r="G19" s="16"/>
      <c r="H19" s="16"/>
      <c r="I19" s="16"/>
      <c r="J19" s="16"/>
      <c r="K19" s="16"/>
      <c r="L19" s="16"/>
      <c r="M19" s="35"/>
      <c r="N19" s="16"/>
      <c r="O19" s="16"/>
      <c r="P19" s="16"/>
      <c r="Q19" s="16"/>
      <c r="R19" s="16"/>
      <c r="S19" s="16"/>
      <c r="T19" s="16"/>
      <c r="U19" s="16"/>
      <c r="V19" s="16"/>
      <c r="W19" s="16"/>
      <c r="X19" s="16"/>
      <c r="Y19" s="35"/>
    </row>
    <row r="20" spans="2:25" ht="12.75" customHeight="1" x14ac:dyDescent="0.2">
      <c r="B20" s="15"/>
      <c r="C20" s="16"/>
      <c r="D20" s="16"/>
      <c r="E20" s="16"/>
      <c r="F20" s="16"/>
      <c r="G20" s="16"/>
      <c r="H20" s="16"/>
      <c r="I20" s="16"/>
      <c r="J20" s="16"/>
      <c r="K20" s="16"/>
      <c r="L20" s="16"/>
      <c r="M20" s="35"/>
      <c r="N20" s="16"/>
      <c r="O20" s="16"/>
      <c r="P20" s="16"/>
      <c r="Q20" s="16"/>
      <c r="R20" s="16"/>
      <c r="S20" s="16"/>
      <c r="T20" s="16"/>
      <c r="U20" s="16"/>
      <c r="V20" s="16"/>
      <c r="W20" s="16"/>
      <c r="X20" s="16"/>
      <c r="Y20" s="35"/>
    </row>
    <row r="21" spans="2:25" ht="12.75" customHeight="1" x14ac:dyDescent="0.2">
      <c r="B21" s="15"/>
      <c r="C21" s="16"/>
      <c r="D21" s="16"/>
      <c r="E21" s="16"/>
      <c r="F21" s="16"/>
      <c r="G21" s="16"/>
      <c r="H21" s="16"/>
      <c r="I21" s="16"/>
      <c r="J21" s="16"/>
      <c r="K21" s="16"/>
      <c r="L21" s="16"/>
      <c r="M21" s="35"/>
      <c r="N21" s="16"/>
      <c r="O21" s="16"/>
      <c r="P21" s="16"/>
      <c r="Q21" s="16"/>
      <c r="R21" s="16"/>
      <c r="S21" s="16"/>
      <c r="T21" s="16"/>
      <c r="U21" s="16"/>
      <c r="V21" s="16"/>
      <c r="W21" s="16"/>
      <c r="X21" s="16"/>
      <c r="Y21" s="35"/>
    </row>
    <row r="22" spans="2:25" ht="12.75" customHeight="1" x14ac:dyDescent="0.2">
      <c r="B22" s="15"/>
      <c r="C22" s="16"/>
      <c r="D22" s="16"/>
      <c r="E22" s="16"/>
      <c r="F22" s="16"/>
      <c r="G22" s="16"/>
      <c r="H22" s="16"/>
      <c r="I22" s="16"/>
      <c r="J22" s="16"/>
      <c r="K22" s="16"/>
      <c r="L22" s="16"/>
      <c r="M22" s="35"/>
      <c r="N22" s="16"/>
      <c r="O22" s="16"/>
      <c r="P22" s="16"/>
      <c r="Q22" s="16"/>
      <c r="R22" s="16"/>
      <c r="S22" s="16"/>
      <c r="T22" s="16"/>
      <c r="U22" s="16"/>
      <c r="V22" s="16"/>
      <c r="W22" s="16"/>
      <c r="X22" s="16"/>
      <c r="Y22" s="35"/>
    </row>
    <row r="23" spans="2:25" ht="12.75" customHeight="1" x14ac:dyDescent="0.2">
      <c r="B23" s="15"/>
      <c r="C23" s="16"/>
      <c r="D23" s="16"/>
      <c r="E23" s="16"/>
      <c r="F23" s="16"/>
      <c r="G23" s="16"/>
      <c r="H23" s="16"/>
      <c r="I23" s="16"/>
      <c r="J23" s="16"/>
      <c r="K23" s="16"/>
      <c r="L23" s="16"/>
      <c r="M23" s="35"/>
      <c r="N23" s="16"/>
      <c r="O23" s="16"/>
      <c r="P23" s="16"/>
      <c r="Q23" s="16"/>
      <c r="R23" s="16"/>
      <c r="S23" s="16"/>
      <c r="T23" s="16"/>
      <c r="U23" s="16"/>
      <c r="V23" s="16"/>
      <c r="W23" s="16"/>
      <c r="X23" s="16"/>
      <c r="Y23" s="35"/>
    </row>
    <row r="24" spans="2:25" ht="12.75" customHeight="1" x14ac:dyDescent="0.2">
      <c r="B24" s="15"/>
      <c r="C24" s="16"/>
      <c r="D24" s="16"/>
      <c r="E24" s="16"/>
      <c r="F24" s="16"/>
      <c r="G24" s="16"/>
      <c r="H24" s="16"/>
      <c r="I24" s="16"/>
      <c r="J24" s="16"/>
      <c r="K24" s="16"/>
      <c r="L24" s="16"/>
      <c r="M24" s="35"/>
      <c r="N24" s="16"/>
      <c r="O24" s="16"/>
      <c r="P24" s="16"/>
      <c r="Q24" s="16"/>
      <c r="R24" s="16"/>
      <c r="S24" s="16"/>
      <c r="T24" s="16"/>
      <c r="U24" s="16"/>
      <c r="V24" s="16"/>
      <c r="W24" s="16"/>
      <c r="X24" s="16"/>
      <c r="Y24" s="35"/>
    </row>
    <row r="25" spans="2:25" ht="14.25" customHeight="1" thickBot="1" x14ac:dyDescent="0.25">
      <c r="B25" s="17"/>
      <c r="C25" s="18"/>
      <c r="D25" s="18"/>
      <c r="E25" s="18"/>
      <c r="F25" s="18"/>
      <c r="G25" s="18"/>
      <c r="H25" s="18"/>
      <c r="I25" s="18"/>
      <c r="J25" s="18"/>
      <c r="K25" s="18"/>
      <c r="L25" s="18"/>
      <c r="M25" s="37"/>
      <c r="N25" s="18"/>
      <c r="O25" s="18"/>
      <c r="P25" s="18"/>
      <c r="Q25" s="18"/>
      <c r="R25" s="18"/>
      <c r="S25" s="18"/>
      <c r="T25" s="18"/>
      <c r="U25" s="18"/>
      <c r="V25" s="18"/>
      <c r="W25" s="18"/>
      <c r="X25" s="18"/>
      <c r="Y25" s="37"/>
    </row>
    <row r="28" spans="2:25" ht="15" x14ac:dyDescent="0.2">
      <c r="C28" s="168" t="s">
        <v>7</v>
      </c>
      <c r="D28" s="168"/>
      <c r="E28" s="519" t="s">
        <v>1</v>
      </c>
      <c r="F28" s="520"/>
      <c r="G28" s="520"/>
      <c r="H28" s="520" t="s">
        <v>3</v>
      </c>
      <c r="I28" s="520"/>
      <c r="J28" s="520"/>
      <c r="K28" s="520"/>
      <c r="L28" s="520"/>
      <c r="M28" s="522"/>
      <c r="N28" s="524" t="s">
        <v>2</v>
      </c>
      <c r="O28" s="525"/>
      <c r="P28" s="525"/>
      <c r="Q28" s="525"/>
      <c r="R28" s="525"/>
      <c r="S28" s="525"/>
      <c r="T28" s="525"/>
      <c r="U28" s="525"/>
      <c r="V28" s="525"/>
      <c r="W28" s="525"/>
      <c r="X28" s="525"/>
      <c r="Y28" s="179" t="s">
        <v>10</v>
      </c>
    </row>
    <row r="29" spans="2:25" ht="30" x14ac:dyDescent="0.2">
      <c r="C29" s="386" t="s">
        <v>454</v>
      </c>
      <c r="D29" s="387"/>
      <c r="E29" s="521"/>
      <c r="F29" s="521"/>
      <c r="G29" s="521"/>
      <c r="H29" s="523" t="s">
        <v>582</v>
      </c>
      <c r="I29" s="523"/>
      <c r="J29" s="523"/>
      <c r="K29" s="523"/>
      <c r="L29" s="523"/>
      <c r="M29" s="523"/>
      <c r="N29" s="526"/>
      <c r="O29" s="527"/>
      <c r="P29" s="527"/>
      <c r="Q29" s="527"/>
      <c r="R29" s="527"/>
      <c r="S29" s="527"/>
      <c r="T29" s="527"/>
      <c r="U29" s="527"/>
      <c r="V29" s="527"/>
      <c r="W29" s="527"/>
      <c r="X29" s="527"/>
      <c r="Y29" s="275"/>
    </row>
    <row r="30" spans="2:25" ht="55.5" customHeight="1" x14ac:dyDescent="0.2">
      <c r="C30" s="388"/>
      <c r="D30" s="389"/>
      <c r="E30" s="513" t="s">
        <v>455</v>
      </c>
      <c r="F30" s="513"/>
      <c r="G30" s="513"/>
      <c r="H30" s="514" t="s">
        <v>456</v>
      </c>
      <c r="I30" s="514"/>
      <c r="J30" s="514"/>
      <c r="K30" s="514"/>
      <c r="L30" s="514"/>
      <c r="M30" s="514"/>
      <c r="N30" s="510"/>
      <c r="O30" s="511"/>
      <c r="P30" s="511"/>
      <c r="Q30" s="511"/>
      <c r="R30" s="511"/>
      <c r="S30" s="511"/>
      <c r="T30" s="511"/>
      <c r="U30" s="511"/>
      <c r="V30" s="511"/>
      <c r="W30" s="511"/>
      <c r="X30" s="512"/>
      <c r="Y30" s="8" t="s">
        <v>55</v>
      </c>
    </row>
    <row r="31" spans="2:25" ht="55.5" customHeight="1" x14ac:dyDescent="0.2">
      <c r="C31" s="390"/>
      <c r="D31" s="391"/>
      <c r="E31" s="513" t="s">
        <v>457</v>
      </c>
      <c r="F31" s="513"/>
      <c r="G31" s="513"/>
      <c r="H31" s="514" t="s">
        <v>989</v>
      </c>
      <c r="I31" s="514"/>
      <c r="J31" s="514"/>
      <c r="K31" s="514"/>
      <c r="L31" s="514"/>
      <c r="M31" s="514"/>
      <c r="N31" s="510"/>
      <c r="O31" s="511"/>
      <c r="P31" s="511"/>
      <c r="Q31" s="511"/>
      <c r="R31" s="511"/>
      <c r="S31" s="511"/>
      <c r="T31" s="511"/>
      <c r="U31" s="511"/>
      <c r="V31" s="511"/>
      <c r="W31" s="511"/>
      <c r="X31" s="512"/>
      <c r="Y31" s="8" t="s">
        <v>55</v>
      </c>
    </row>
    <row r="32" spans="2:25" ht="55.5" customHeight="1" x14ac:dyDescent="0.2">
      <c r="C32" s="390"/>
      <c r="D32" s="391"/>
      <c r="E32" s="513" t="s">
        <v>458</v>
      </c>
      <c r="F32" s="513"/>
      <c r="G32" s="513"/>
      <c r="H32" s="514" t="s">
        <v>1041</v>
      </c>
      <c r="I32" s="514"/>
      <c r="J32" s="514"/>
      <c r="K32" s="514"/>
      <c r="L32" s="514"/>
      <c r="M32" s="514"/>
      <c r="N32" s="510" t="s">
        <v>1042</v>
      </c>
      <c r="O32" s="511"/>
      <c r="P32" s="511"/>
      <c r="Q32" s="511"/>
      <c r="R32" s="511"/>
      <c r="S32" s="511"/>
      <c r="T32" s="511"/>
      <c r="U32" s="511"/>
      <c r="V32" s="511"/>
      <c r="W32" s="511"/>
      <c r="X32" s="512"/>
      <c r="Y32" s="8" t="s">
        <v>55</v>
      </c>
    </row>
    <row r="33" spans="3:25" ht="55.5" customHeight="1" x14ac:dyDescent="0.2">
      <c r="C33" s="392"/>
      <c r="D33" s="393"/>
      <c r="E33" s="513" t="s">
        <v>137</v>
      </c>
      <c r="F33" s="513"/>
      <c r="G33" s="513"/>
      <c r="H33" s="514" t="s">
        <v>583</v>
      </c>
      <c r="I33" s="514"/>
      <c r="J33" s="514"/>
      <c r="K33" s="514"/>
      <c r="L33" s="514"/>
      <c r="M33" s="514"/>
      <c r="N33" s="510"/>
      <c r="O33" s="511"/>
      <c r="P33" s="511"/>
      <c r="Q33" s="511"/>
      <c r="R33" s="511"/>
      <c r="S33" s="511"/>
      <c r="T33" s="511"/>
      <c r="U33" s="511"/>
      <c r="V33" s="511"/>
      <c r="W33" s="511"/>
      <c r="X33" s="512"/>
      <c r="Y33" s="8" t="s">
        <v>55</v>
      </c>
    </row>
  </sheetData>
  <mergeCells count="20">
    <mergeCell ref="G8:J8"/>
    <mergeCell ref="S10:V10"/>
    <mergeCell ref="E28:G28"/>
    <mergeCell ref="E29:G29"/>
    <mergeCell ref="E30:G30"/>
    <mergeCell ref="H28:M28"/>
    <mergeCell ref="H29:M29"/>
    <mergeCell ref="H30:M30"/>
    <mergeCell ref="N28:X28"/>
    <mergeCell ref="N29:X29"/>
    <mergeCell ref="N30:X30"/>
    <mergeCell ref="N31:X31"/>
    <mergeCell ref="N32:X32"/>
    <mergeCell ref="E33:G33"/>
    <mergeCell ref="E31:G31"/>
    <mergeCell ref="E32:G32"/>
    <mergeCell ref="N33:X33"/>
    <mergeCell ref="H31:M31"/>
    <mergeCell ref="H32:M32"/>
    <mergeCell ref="H33:M33"/>
  </mergeCells>
  <conditionalFormatting sqref="W10 I10">
    <cfRule type="cellIs" dxfId="132" priority="5" stopIfTrue="1" operator="equal">
      <formula>"Y"</formula>
    </cfRule>
  </conditionalFormatting>
  <conditionalFormatting sqref="W10 I10">
    <cfRule type="cellIs" dxfId="131" priority="32" stopIfTrue="1" operator="equal">
      <formula>"N"</formula>
    </cfRule>
    <cfRule type="colorScale" priority="33">
      <colorScale>
        <cfvo type="min"/>
        <cfvo type="max"/>
        <color rgb="FFFF7128"/>
        <color rgb="FFFFEF9C"/>
      </colorScale>
    </cfRule>
  </conditionalFormatting>
  <dataValidations disablePrompts="1" count="1">
    <dataValidation type="list" allowBlank="1" showInputMessage="1" showErrorMessage="1" sqref="I10 W10" xr:uid="{00000000-0002-0000-0700-000000000000}">
      <formula1>"Y, N"</formula1>
    </dataValidation>
  </dataValidations>
  <hyperlinks>
    <hyperlink ref="I1" location="Introduction!A1" display="Back to introduction" xr:uid="{00000000-0004-0000-0700-000000000000}"/>
  </hyperlinks>
  <pageMargins left="0.70866141732283472" right="0.70866141732283472" top="0.74803149606299213" bottom="0.74803149606299213" header="0.31496062992125984" footer="0.31496062992125984"/>
  <pageSetup paperSize="8" scale="73" fitToHeight="0" orientation="landscape"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H50"/>
  <sheetViews>
    <sheetView zoomScale="90" zoomScaleNormal="90" workbookViewId="0">
      <selection activeCell="D1" sqref="D1"/>
    </sheetView>
  </sheetViews>
  <sheetFormatPr defaultColWidth="9.140625" defaultRowHeight="12.75" x14ac:dyDescent="0.2"/>
  <cols>
    <col min="1" max="1" width="1.7109375" style="5" customWidth="1"/>
    <col min="2" max="2" width="21.28515625" style="6" customWidth="1"/>
    <col min="3" max="3" width="29.5703125" style="6" customWidth="1"/>
    <col min="4" max="4" width="68.5703125" style="7" customWidth="1"/>
    <col min="5" max="5" width="37.140625" style="5" customWidth="1"/>
    <col min="6" max="6" width="15.28515625" style="5" customWidth="1"/>
    <col min="7" max="7" width="53" style="5" customWidth="1"/>
    <col min="8" max="8" width="7.7109375" style="5" customWidth="1"/>
    <col min="9" max="16384" width="9.140625" style="5"/>
  </cols>
  <sheetData>
    <row r="1" spans="1:8" s="3" customFormat="1" ht="18" x14ac:dyDescent="0.2">
      <c r="A1" s="1" t="s">
        <v>590</v>
      </c>
      <c r="B1" s="1"/>
      <c r="C1" s="2"/>
      <c r="D1" s="443" t="s">
        <v>1096</v>
      </c>
    </row>
    <row r="2" spans="1:8" s="3" customFormat="1" x14ac:dyDescent="0.2">
      <c r="B2" s="2"/>
      <c r="C2" s="2"/>
      <c r="D2" s="4"/>
      <c r="H2" s="4"/>
    </row>
    <row r="3" spans="1:8" s="3" customFormat="1" x14ac:dyDescent="0.2">
      <c r="B3" s="2" t="s">
        <v>93</v>
      </c>
      <c r="C3" s="2"/>
      <c r="D3" s="4"/>
    </row>
    <row r="4" spans="1:8" s="9" customFormat="1" x14ac:dyDescent="0.2">
      <c r="B4" s="2" t="s">
        <v>460</v>
      </c>
      <c r="C4" s="10"/>
      <c r="D4" s="11"/>
      <c r="H4" s="11"/>
    </row>
    <row r="5" spans="1:8" s="9" customFormat="1" x14ac:dyDescent="0.2">
      <c r="B5" s="2" t="s">
        <v>94</v>
      </c>
      <c r="C5" s="10"/>
      <c r="D5" s="11"/>
      <c r="H5" s="11"/>
    </row>
    <row r="6" spans="1:8" s="9" customFormat="1" ht="41.25" customHeight="1" x14ac:dyDescent="0.2">
      <c r="B6" s="531" t="s">
        <v>795</v>
      </c>
      <c r="C6" s="531"/>
      <c r="D6" s="531"/>
      <c r="E6" s="531"/>
      <c r="F6" s="531"/>
      <c r="G6" s="531"/>
      <c r="H6" s="11"/>
    </row>
    <row r="7" spans="1:8" s="9" customFormat="1" x14ac:dyDescent="0.2">
      <c r="B7" s="2"/>
      <c r="C7" s="10"/>
      <c r="D7" s="11"/>
      <c r="H7" s="11"/>
    </row>
    <row r="8" spans="1:8" ht="25.5" x14ac:dyDescent="0.2">
      <c r="B8" s="108" t="s">
        <v>7</v>
      </c>
      <c r="C8" s="108" t="s">
        <v>1</v>
      </c>
      <c r="D8" s="108" t="s">
        <v>3</v>
      </c>
      <c r="E8" s="108" t="s">
        <v>528</v>
      </c>
      <c r="F8" s="108" t="s">
        <v>626</v>
      </c>
      <c r="G8" s="108" t="s">
        <v>53</v>
      </c>
      <c r="H8" s="108" t="s">
        <v>10</v>
      </c>
    </row>
    <row r="9" spans="1:8" ht="30" customHeight="1" x14ac:dyDescent="0.2">
      <c r="B9" s="528" t="s">
        <v>39</v>
      </c>
      <c r="C9" s="529"/>
      <c r="D9" s="529"/>
      <c r="E9" s="529"/>
      <c r="F9" s="529"/>
      <c r="G9" s="529"/>
      <c r="H9" s="530"/>
    </row>
    <row r="10" spans="1:8" ht="123.75" customHeight="1" x14ac:dyDescent="0.2">
      <c r="B10" s="81" t="s">
        <v>110</v>
      </c>
      <c r="C10" s="81" t="s">
        <v>40</v>
      </c>
      <c r="D10" s="281" t="s">
        <v>120</v>
      </c>
      <c r="E10" s="100" t="s">
        <v>1044</v>
      </c>
      <c r="F10" s="394" t="s">
        <v>644</v>
      </c>
      <c r="G10" s="83"/>
      <c r="H10" s="8" t="s">
        <v>55</v>
      </c>
    </row>
    <row r="11" spans="1:8" ht="96" customHeight="1" x14ac:dyDescent="0.2">
      <c r="B11" s="81" t="s">
        <v>111</v>
      </c>
      <c r="C11" s="81" t="s">
        <v>990</v>
      </c>
      <c r="D11" s="281" t="s">
        <v>41</v>
      </c>
      <c r="E11" s="100" t="s">
        <v>1044</v>
      </c>
      <c r="F11" s="394" t="s">
        <v>644</v>
      </c>
      <c r="G11" s="83"/>
      <c r="H11" s="8" t="s">
        <v>55</v>
      </c>
    </row>
    <row r="12" spans="1:8" ht="69.75" customHeight="1" x14ac:dyDescent="0.2">
      <c r="B12" s="81" t="s">
        <v>112</v>
      </c>
      <c r="C12" s="81" t="s">
        <v>42</v>
      </c>
      <c r="D12" s="281" t="s">
        <v>1043</v>
      </c>
      <c r="E12" s="100" t="s">
        <v>1044</v>
      </c>
      <c r="F12" s="394" t="s">
        <v>644</v>
      </c>
      <c r="G12" s="83"/>
      <c r="H12" s="8" t="s">
        <v>55</v>
      </c>
    </row>
    <row r="13" spans="1:8" ht="102" customHeight="1" x14ac:dyDescent="0.2">
      <c r="B13" s="81" t="s">
        <v>113</v>
      </c>
      <c r="C13" s="81" t="s">
        <v>43</v>
      </c>
      <c r="D13" s="281" t="s">
        <v>44</v>
      </c>
      <c r="E13" s="100" t="s">
        <v>1044</v>
      </c>
      <c r="F13" s="394" t="s">
        <v>644</v>
      </c>
      <c r="G13" s="83"/>
      <c r="H13" s="8" t="s">
        <v>55</v>
      </c>
    </row>
    <row r="14" spans="1:8" ht="96" customHeight="1" x14ac:dyDescent="0.2">
      <c r="B14" s="81" t="s">
        <v>588</v>
      </c>
      <c r="C14" s="81" t="s">
        <v>589</v>
      </c>
      <c r="D14" s="281" t="s">
        <v>592</v>
      </c>
      <c r="E14" s="100" t="s">
        <v>1044</v>
      </c>
      <c r="F14" s="394" t="s">
        <v>644</v>
      </c>
      <c r="G14" s="83"/>
      <c r="H14" s="8" t="s">
        <v>55</v>
      </c>
    </row>
    <row r="15" spans="1:8" ht="38.25" x14ac:dyDescent="0.2">
      <c r="B15" s="81" t="s">
        <v>870</v>
      </c>
      <c r="C15" s="81" t="s">
        <v>866</v>
      </c>
      <c r="D15" s="82" t="s">
        <v>868</v>
      </c>
      <c r="E15" s="100" t="s">
        <v>1044</v>
      </c>
      <c r="F15" s="394" t="s">
        <v>644</v>
      </c>
      <c r="G15" s="83"/>
      <c r="H15" s="8" t="s">
        <v>55</v>
      </c>
    </row>
    <row r="16" spans="1:8" ht="30" customHeight="1" x14ac:dyDescent="0.2">
      <c r="B16" s="528" t="s">
        <v>45</v>
      </c>
      <c r="C16" s="529"/>
      <c r="D16" s="529"/>
      <c r="E16" s="529"/>
      <c r="F16" s="529"/>
      <c r="G16" s="529"/>
      <c r="H16" s="530"/>
    </row>
    <row r="17" spans="2:8" ht="188.25" customHeight="1" x14ac:dyDescent="0.2">
      <c r="B17" s="81" t="s">
        <v>114</v>
      </c>
      <c r="C17" s="81" t="s">
        <v>45</v>
      </c>
      <c r="D17" s="281" t="s">
        <v>119</v>
      </c>
      <c r="E17" s="100" t="s">
        <v>1044</v>
      </c>
      <c r="F17" s="394" t="s">
        <v>644</v>
      </c>
      <c r="G17" s="83"/>
      <c r="H17" s="8" t="s">
        <v>55</v>
      </c>
    </row>
    <row r="18" spans="2:8" ht="72.75" customHeight="1" x14ac:dyDescent="0.2">
      <c r="B18" s="81" t="s">
        <v>115</v>
      </c>
      <c r="C18" s="81" t="s">
        <v>46</v>
      </c>
      <c r="D18" s="281" t="s">
        <v>128</v>
      </c>
      <c r="E18" s="100" t="s">
        <v>1044</v>
      </c>
      <c r="F18" s="394" t="s">
        <v>644</v>
      </c>
      <c r="G18" s="83"/>
      <c r="H18" s="8" t="s">
        <v>55</v>
      </c>
    </row>
    <row r="19" spans="2:8" ht="30" customHeight="1" x14ac:dyDescent="0.2">
      <c r="B19" s="528" t="s">
        <v>47</v>
      </c>
      <c r="C19" s="529"/>
      <c r="D19" s="529"/>
      <c r="E19" s="529"/>
      <c r="F19" s="529"/>
      <c r="G19" s="529"/>
      <c r="H19" s="530"/>
    </row>
    <row r="20" spans="2:8" ht="152.25" customHeight="1" x14ac:dyDescent="0.2">
      <c r="B20" s="81" t="s">
        <v>116</v>
      </c>
      <c r="C20" s="81" t="s">
        <v>991</v>
      </c>
      <c r="D20" s="281" t="s">
        <v>48</v>
      </c>
      <c r="E20" s="100" t="s">
        <v>1044</v>
      </c>
      <c r="F20" s="394" t="s">
        <v>644</v>
      </c>
      <c r="G20" s="83"/>
      <c r="H20" s="8" t="s">
        <v>55</v>
      </c>
    </row>
    <row r="21" spans="2:8" ht="162.75" customHeight="1" x14ac:dyDescent="0.2">
      <c r="B21" s="81" t="s">
        <v>117</v>
      </c>
      <c r="C21" s="81" t="s">
        <v>49</v>
      </c>
      <c r="D21" s="82" t="s">
        <v>154</v>
      </c>
      <c r="E21" s="100" t="s">
        <v>1044</v>
      </c>
      <c r="F21" s="394" t="s">
        <v>644</v>
      </c>
      <c r="G21" s="83"/>
      <c r="H21" s="8" t="s">
        <v>55</v>
      </c>
    </row>
    <row r="22" spans="2:8" ht="29.25" customHeight="1" x14ac:dyDescent="0.2">
      <c r="B22" s="110" t="s">
        <v>50</v>
      </c>
      <c r="C22" s="110"/>
      <c r="D22" s="282"/>
      <c r="E22" s="24"/>
      <c r="F22" s="24"/>
      <c r="G22" s="24"/>
      <c r="H22" s="24"/>
    </row>
    <row r="23" spans="2:8" ht="211.5" customHeight="1" x14ac:dyDescent="0.2">
      <c r="B23" s="81" t="s">
        <v>118</v>
      </c>
      <c r="C23" s="81" t="s">
        <v>51</v>
      </c>
      <c r="D23" s="281" t="s">
        <v>129</v>
      </c>
      <c r="E23" s="100" t="s">
        <v>1044</v>
      </c>
      <c r="F23" s="394" t="s">
        <v>644</v>
      </c>
      <c r="G23" s="83"/>
      <c r="H23" s="8" t="s">
        <v>55</v>
      </c>
    </row>
    <row r="24" spans="2:8" ht="30" customHeight="1" x14ac:dyDescent="0.2">
      <c r="B24" s="110" t="s">
        <v>869</v>
      </c>
      <c r="C24" s="110"/>
      <c r="D24" s="282"/>
      <c r="E24" s="24"/>
      <c r="F24" s="24"/>
      <c r="G24" s="24"/>
      <c r="H24" s="24"/>
    </row>
    <row r="25" spans="2:8" ht="38.25" x14ac:dyDescent="0.2">
      <c r="B25" s="81" t="s">
        <v>871</v>
      </c>
      <c r="C25" s="81" t="s">
        <v>992</v>
      </c>
      <c r="D25" s="82" t="s">
        <v>860</v>
      </c>
      <c r="E25" s="100" t="s">
        <v>1044</v>
      </c>
      <c r="F25" s="394" t="s">
        <v>644</v>
      </c>
      <c r="G25" s="83"/>
      <c r="H25" s="8" t="s">
        <v>55</v>
      </c>
    </row>
    <row r="26" spans="2:8" ht="51" x14ac:dyDescent="0.2">
      <c r="B26" s="81" t="s">
        <v>872</v>
      </c>
      <c r="C26" s="81" t="s">
        <v>993</v>
      </c>
      <c r="D26" s="82" t="s">
        <v>861</v>
      </c>
      <c r="E26" s="100" t="s">
        <v>1044</v>
      </c>
      <c r="F26" s="394" t="s">
        <v>644</v>
      </c>
      <c r="G26" s="83"/>
      <c r="H26" s="8" t="s">
        <v>55</v>
      </c>
    </row>
    <row r="27" spans="2:8" s="3" customFormat="1" ht="76.5" x14ac:dyDescent="0.2">
      <c r="B27" s="81" t="s">
        <v>873</v>
      </c>
      <c r="C27" s="81" t="s">
        <v>994</v>
      </c>
      <c r="D27" s="82" t="s">
        <v>862</v>
      </c>
      <c r="E27" s="100" t="s">
        <v>1044</v>
      </c>
      <c r="F27" s="394" t="s">
        <v>644</v>
      </c>
      <c r="G27" s="83"/>
      <c r="H27" s="8" t="s">
        <v>55</v>
      </c>
    </row>
    <row r="28" spans="2:8" s="3" customFormat="1" ht="51" x14ac:dyDescent="0.2">
      <c r="B28" s="81" t="s">
        <v>874</v>
      </c>
      <c r="C28" s="81" t="s">
        <v>995</v>
      </c>
      <c r="D28" s="82" t="s">
        <v>863</v>
      </c>
      <c r="E28" s="100" t="s">
        <v>1044</v>
      </c>
      <c r="F28" s="394" t="s">
        <v>644</v>
      </c>
      <c r="G28" s="83"/>
      <c r="H28" s="8" t="s">
        <v>55</v>
      </c>
    </row>
    <row r="29" spans="2:8" s="3" customFormat="1" ht="38.25" x14ac:dyDescent="0.2">
      <c r="B29" s="81" t="s">
        <v>875</v>
      </c>
      <c r="C29" s="81" t="s">
        <v>996</v>
      </c>
      <c r="D29" s="82" t="s">
        <v>864</v>
      </c>
      <c r="E29" s="100" t="s">
        <v>1044</v>
      </c>
      <c r="F29" s="394" t="s">
        <v>644</v>
      </c>
      <c r="G29" s="83"/>
      <c r="H29" s="8" t="s">
        <v>55</v>
      </c>
    </row>
    <row r="30" spans="2:8" s="3" customFormat="1" ht="38.25" x14ac:dyDescent="0.2">
      <c r="B30" s="81" t="s">
        <v>876</v>
      </c>
      <c r="C30" s="81" t="s">
        <v>997</v>
      </c>
      <c r="D30" s="82" t="s">
        <v>867</v>
      </c>
      <c r="E30" s="100" t="s">
        <v>1044</v>
      </c>
      <c r="F30" s="394" t="s">
        <v>644</v>
      </c>
      <c r="G30" s="83"/>
      <c r="H30" s="8" t="s">
        <v>55</v>
      </c>
    </row>
    <row r="31" spans="2:8" ht="89.25" x14ac:dyDescent="0.2">
      <c r="B31" s="81" t="s">
        <v>877</v>
      </c>
      <c r="C31" s="81" t="s">
        <v>865</v>
      </c>
      <c r="D31" s="82" t="s">
        <v>878</v>
      </c>
      <c r="E31" s="100" t="s">
        <v>1044</v>
      </c>
      <c r="F31" s="394" t="s">
        <v>644</v>
      </c>
      <c r="G31" s="83"/>
      <c r="H31" s="8" t="s">
        <v>55</v>
      </c>
    </row>
    <row r="32" spans="2:8" x14ac:dyDescent="0.2">
      <c r="H32" s="7"/>
    </row>
    <row r="33" spans="8:8" x14ac:dyDescent="0.2">
      <c r="H33" s="7"/>
    </row>
    <row r="34" spans="8:8" x14ac:dyDescent="0.2">
      <c r="H34" s="7"/>
    </row>
    <row r="35" spans="8:8" x14ac:dyDescent="0.2">
      <c r="H35" s="7"/>
    </row>
    <row r="36" spans="8:8" x14ac:dyDescent="0.2">
      <c r="H36" s="7"/>
    </row>
    <row r="37" spans="8:8" x14ac:dyDescent="0.2">
      <c r="H37" s="7"/>
    </row>
    <row r="38" spans="8:8" x14ac:dyDescent="0.2">
      <c r="H38" s="7"/>
    </row>
    <row r="39" spans="8:8" x14ac:dyDescent="0.2">
      <c r="H39" s="7"/>
    </row>
    <row r="40" spans="8:8" x14ac:dyDescent="0.2">
      <c r="H40" s="7"/>
    </row>
    <row r="41" spans="8:8" x14ac:dyDescent="0.2">
      <c r="H41" s="7"/>
    </row>
    <row r="42" spans="8:8" x14ac:dyDescent="0.2">
      <c r="H42" s="7"/>
    </row>
    <row r="43" spans="8:8" x14ac:dyDescent="0.2">
      <c r="H43" s="7"/>
    </row>
    <row r="44" spans="8:8" x14ac:dyDescent="0.2">
      <c r="H44" s="7"/>
    </row>
    <row r="45" spans="8:8" x14ac:dyDescent="0.2">
      <c r="H45" s="7"/>
    </row>
    <row r="46" spans="8:8" x14ac:dyDescent="0.2">
      <c r="H46" s="7"/>
    </row>
    <row r="47" spans="8:8" x14ac:dyDescent="0.2">
      <c r="H47" s="7"/>
    </row>
    <row r="48" spans="8:8" x14ac:dyDescent="0.2">
      <c r="H48" s="7"/>
    </row>
    <row r="49" spans="8:8" x14ac:dyDescent="0.2">
      <c r="H49" s="7"/>
    </row>
    <row r="50" spans="8:8" x14ac:dyDescent="0.2">
      <c r="H50" s="7"/>
    </row>
  </sheetData>
  <mergeCells count="4">
    <mergeCell ref="B19:H19"/>
    <mergeCell ref="B16:H16"/>
    <mergeCell ref="B9:H9"/>
    <mergeCell ref="B6:G6"/>
  </mergeCells>
  <conditionalFormatting sqref="F11:F14">
    <cfRule type="cellIs" dxfId="130" priority="19" stopIfTrue="1" operator="equal">
      <formula>"semi-compliant"</formula>
    </cfRule>
    <cfRule type="cellIs" dxfId="129" priority="20" stopIfTrue="1" operator="equal">
      <formula>"non-compliant"</formula>
    </cfRule>
  </conditionalFormatting>
  <conditionalFormatting sqref="F17:F18">
    <cfRule type="cellIs" dxfId="128" priority="17" stopIfTrue="1" operator="equal">
      <formula>"semi-compliant"</formula>
    </cfRule>
    <cfRule type="cellIs" dxfId="127" priority="18" stopIfTrue="1" operator="equal">
      <formula>"non-compliant"</formula>
    </cfRule>
  </conditionalFormatting>
  <conditionalFormatting sqref="F20:F21">
    <cfRule type="cellIs" dxfId="126" priority="15" stopIfTrue="1" operator="equal">
      <formula>"semi-compliant"</formula>
    </cfRule>
    <cfRule type="cellIs" dxfId="125" priority="16" stopIfTrue="1" operator="equal">
      <formula>"non-compliant"</formula>
    </cfRule>
  </conditionalFormatting>
  <conditionalFormatting sqref="F23">
    <cfRule type="cellIs" dxfId="124" priority="13" stopIfTrue="1" operator="equal">
      <formula>"semi-compliant"</formula>
    </cfRule>
    <cfRule type="cellIs" dxfId="123" priority="14" stopIfTrue="1" operator="equal">
      <formula>"non-compliant"</formula>
    </cfRule>
  </conditionalFormatting>
  <conditionalFormatting sqref="F15">
    <cfRule type="cellIs" dxfId="122" priority="9" stopIfTrue="1" operator="equal">
      <formula>"semi-compliant"</formula>
    </cfRule>
    <cfRule type="cellIs" dxfId="121" priority="10" stopIfTrue="1" operator="equal">
      <formula>"non-compliant"</formula>
    </cfRule>
  </conditionalFormatting>
  <conditionalFormatting sqref="F10">
    <cfRule type="cellIs" dxfId="120" priority="5" stopIfTrue="1" operator="equal">
      <formula>"semi-compliant"</formula>
    </cfRule>
    <cfRule type="cellIs" dxfId="119" priority="6" stopIfTrue="1" operator="equal">
      <formula>"non-compliant"</formula>
    </cfRule>
  </conditionalFormatting>
  <conditionalFormatting sqref="F25">
    <cfRule type="cellIs" dxfId="118" priority="3" stopIfTrue="1" operator="equal">
      <formula>"semi-compliant"</formula>
    </cfRule>
    <cfRule type="cellIs" dxfId="117" priority="4" stopIfTrue="1" operator="equal">
      <formula>"non-compliant"</formula>
    </cfRule>
  </conditionalFormatting>
  <conditionalFormatting sqref="F26:F31">
    <cfRule type="cellIs" dxfId="116" priority="1" stopIfTrue="1" operator="equal">
      <formula>"semi-compliant"</formula>
    </cfRule>
    <cfRule type="cellIs" dxfId="115" priority="2" stopIfTrue="1" operator="equal">
      <formula>"non-compliant"</formula>
    </cfRule>
  </conditionalFormatting>
  <hyperlinks>
    <hyperlink ref="D1" location="Introduction!A1" display="Back to introduction" xr:uid="{00000000-0004-0000-0800-000000000000}"/>
  </hyperlinks>
  <pageMargins left="0.75" right="0.75" top="1" bottom="1" header="0.5" footer="0.5"/>
  <pageSetup paperSize="9" scale="60" fitToHeight="5" orientation="landscape" horizontalDpi="200" verticalDpi="200"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Lists!$B$120:$B$124</xm:f>
          </x14:formula1>
          <xm:sqref>F17:F18 F10:F15 F23 F20:F21 F25:F31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62F03D0397ECA47920EF30E938CBDD3" ma:contentTypeVersion="0" ma:contentTypeDescription="Create a new document." ma:contentTypeScope="" ma:versionID="8a4259acd5b7b451723691050793694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1E309269-A13E-4470-9AA9-D3CCABD720B0}">
  <ds:schemaRefs>
    <ds:schemaRef ds:uri="http://schemas.microsoft.com/sharepoint/v3/contenttype/forms"/>
  </ds:schemaRefs>
</ds:datastoreItem>
</file>

<file path=customXml/itemProps2.xml><?xml version="1.0" encoding="utf-8"?>
<ds:datastoreItem xmlns:ds="http://schemas.openxmlformats.org/officeDocument/2006/customXml" ds:itemID="{AE1DF4E1-4767-41D5-8AF4-DFD91E5AE678}">
  <ds:schemaRef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C1188AAE-7849-45FB-B9F6-CACF52476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14</vt:i4>
      </vt:variant>
    </vt:vector>
  </HeadingPairs>
  <TitlesOfParts>
    <vt:vector size="32" baseType="lpstr">
      <vt:lpstr>Cover</vt:lpstr>
      <vt:lpstr>Introduction</vt:lpstr>
      <vt:lpstr>User Guide</vt:lpstr>
      <vt:lpstr>Approval Gateways</vt:lpstr>
      <vt:lpstr>1 - Contact Log</vt:lpstr>
      <vt:lpstr>2 - Supplier Information </vt:lpstr>
      <vt:lpstr>3 - End User Organisation </vt:lpstr>
      <vt:lpstr>4 - Topology</vt:lpstr>
      <vt:lpstr>5 - Architecture</vt:lpstr>
      <vt:lpstr>6 - IG and Security</vt:lpstr>
      <vt:lpstr>7 - Clinical Safety</vt:lpstr>
      <vt:lpstr>8 - Service </vt:lpstr>
      <vt:lpstr>9 - e-RS API Overarching reqs</vt:lpstr>
      <vt:lpstr>9.1 - NHS e-RS Session APIs </vt:lpstr>
      <vt:lpstr>9.2 - NHS e-RS Ref Data APIs</vt:lpstr>
      <vt:lpstr>9.3 - NHS e-RS CRI APIs</vt:lpstr>
      <vt:lpstr>NHS Digital Assessement</vt:lpstr>
      <vt:lpstr>Lists</vt:lpstr>
      <vt:lpstr>'9 - e-RS API Overarching reqs'!_ftnref1</vt:lpstr>
      <vt:lpstr>'9.1 - NHS e-RS Session APIs '!_ftnref1</vt:lpstr>
      <vt:lpstr>'9.2 - NHS e-RS Ref Data APIs'!_ftnref1</vt:lpstr>
      <vt:lpstr>'9.3 - NHS e-RS CRI APIs'!_ftnref1</vt:lpstr>
      <vt:lpstr>AccessMethod</vt:lpstr>
      <vt:lpstr>Approval</vt:lpstr>
      <vt:lpstr>EndUserOrgType</vt:lpstr>
      <vt:lpstr>IGSoCResult</vt:lpstr>
      <vt:lpstr>IGTResult</vt:lpstr>
      <vt:lpstr>Jurisdiction</vt:lpstr>
      <vt:lpstr>NHSorNot</vt:lpstr>
      <vt:lpstr>RAG</vt:lpstr>
      <vt:lpstr>'3 - End User Organisation '!Select</vt:lpstr>
      <vt:lpstr>UsageOutcome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Dobson Richard</dc:creator>
  <cp:lastModifiedBy>Mohammed Sami</cp:lastModifiedBy>
  <cp:lastPrinted>2017-06-06T08:17:03Z</cp:lastPrinted>
  <dcterms:created xsi:type="dcterms:W3CDTF">1996-10-14T23:33:28Z</dcterms:created>
  <dcterms:modified xsi:type="dcterms:W3CDTF">2018-08-02T11:35:17Z</dcterms:modified>
</cp:coreProperties>
</file>