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14"/>
  <workbookPr defaultThemeVersion="124226"/>
  <bookViews>
    <workbookView xWindow="0" yWindow="0" windowWidth="26136" windowHeight="12216" firstSheet="1" activeTab="1"/>
  </bookViews>
  <sheets>
    <sheet name="Cover" sheetId="4" r:id="rId1"/>
    <sheet name="Control" sheetId="3" r:id="rId2"/>
    <sheet name="Data" sheetId="2" r:id="rId3"/>
  </sheets>
  <definedNames>
    <definedName name="APICallCountLUT">Control!$D$29:$D$37</definedName>
    <definedName name="APICallNameLUT">Control!$C$29:$C$37</definedName>
    <definedName name="APICallPayloadLUT">Control!$F$29:$F$37</definedName>
    <definedName name="AvgDaysPerMonth">Data!$E$3</definedName>
    <definedName name="AvgSecPerMonth">Data!$F$3</definedName>
    <definedName name="DATE_RANGE">OFFSET(Data!$C$125,0,0,1,Control!$F$6+1)</definedName>
    <definedName name="EndDate">Control!$F$7</definedName>
    <definedName name="GrowthModel">Control!$F$15</definedName>
    <definedName name="HourlyDistributionLUT">Data!$C$42:$Z$43</definedName>
    <definedName name="PeakTransactionLUT">Data!$85:$90</definedName>
    <definedName name="PercentagePopulationActive">Control!$F$13</definedName>
    <definedName name="PercentSupplierA">Control!$F$22</definedName>
    <definedName name="PercentSupplierB">Control!$F$23</definedName>
    <definedName name="PercentSupplierC">Control!$F$24</definedName>
    <definedName name="PercentSupplierD">Control!$F$25</definedName>
    <definedName name="PeriodDays" localSheetId="2">Data!$D$3</definedName>
    <definedName name="PeriodMonths">Control!$F$6</definedName>
    <definedName name="PT_GrowthModelOptions">Data!$B$85:$B$90</definedName>
    <definedName name="StartDate">Control!$F$5</definedName>
    <definedName name="SUP_A_TPS">OFFSET(Data!$C$137,0,0,1,Control!$F$6+1)</definedName>
    <definedName name="SUP_B_TPS">OFFSET(Data!$C$138,0,0,1,Control!$F$6+1)</definedName>
    <definedName name="SUP_C_TPS">OFFSET(Data!$C$139,0,0,1,Control!$F$6+1)</definedName>
    <definedName name="SUP_D_TPS">OFFSET(Data!$C$140,0,0,1,Control!$F$6+1)</definedName>
    <definedName name="SUPPLIER_A_TOT">OFFSET(Data!$C$133,0,0,1,Control!$F$6+1)</definedName>
    <definedName name="SUPPLIER_B_TOT">OFFSET(Data!$C$134,0,0,1,Control!$F$6+1)</definedName>
    <definedName name="SUPPLIER_C_TOT">OFFSET(Data!$C$135,0,0,1,Control!$F$6+1)</definedName>
    <definedName name="SUPPLIER_D_TOT">OFFSET(Data!$C$136,0,0,1,Control!$F$6+1)</definedName>
    <definedName name="THREADCOUNT">Data!$C$165:$ZX$165</definedName>
    <definedName name="WeeklyBias">Control!$F$16</definedName>
    <definedName name="WeeklyBiasOptions">Data!$M$36:$M$37</definedName>
    <definedName name="WeeklyDistributionLUT">Data!$C$36:$I$37</definedName>
  </definedNames>
  <calcPr calcId="171026" calcCompleted="0"/>
</workbook>
</file>

<file path=xl/calcChain.xml><?xml version="1.0" encoding="utf-8"?>
<calcChain xmlns="http://schemas.openxmlformats.org/spreadsheetml/2006/main">
  <c r="B162" i="2" l="1"/>
  <c r="B161" i="2"/>
  <c r="B159" i="2"/>
  <c r="B158" i="2"/>
  <c r="C156" i="2"/>
  <c r="Z72" i="2"/>
  <c r="Y72" i="2"/>
  <c r="X72" i="2"/>
  <c r="W72" i="2"/>
  <c r="V72" i="2"/>
  <c r="U72" i="2"/>
  <c r="T72" i="2"/>
  <c r="S72" i="2"/>
  <c r="R72" i="2"/>
  <c r="Q72" i="2"/>
  <c r="P72" i="2"/>
  <c r="O72" i="2"/>
  <c r="N72" i="2"/>
  <c r="M72" i="2"/>
  <c r="L72" i="2"/>
  <c r="K72" i="2"/>
  <c r="J72" i="2"/>
  <c r="I72" i="2"/>
  <c r="H72" i="2"/>
  <c r="G72" i="2"/>
  <c r="F72" i="2"/>
  <c r="E72" i="2"/>
  <c r="D72" i="2"/>
  <c r="C72" i="2"/>
  <c r="Z71" i="2"/>
  <c r="Y71" i="2"/>
  <c r="X71" i="2"/>
  <c r="W71" i="2"/>
  <c r="V71" i="2"/>
  <c r="U71" i="2"/>
  <c r="T71" i="2"/>
  <c r="S71" i="2"/>
  <c r="R71" i="2"/>
  <c r="Q71" i="2"/>
  <c r="P71" i="2"/>
  <c r="O71" i="2"/>
  <c r="N71" i="2"/>
  <c r="M71" i="2"/>
  <c r="L71" i="2"/>
  <c r="K71" i="2"/>
  <c r="J71" i="2"/>
  <c r="I71" i="2"/>
  <c r="H71" i="2"/>
  <c r="G71" i="2"/>
  <c r="F71" i="2"/>
  <c r="E71" i="2"/>
  <c r="D71" i="2"/>
  <c r="C71" i="2"/>
  <c r="Z70" i="2"/>
  <c r="Y70" i="2"/>
  <c r="X70" i="2"/>
  <c r="W70" i="2"/>
  <c r="V70" i="2"/>
  <c r="U70" i="2"/>
  <c r="T70" i="2"/>
  <c r="S70" i="2"/>
  <c r="R70" i="2"/>
  <c r="Q70" i="2"/>
  <c r="P70" i="2"/>
  <c r="O70" i="2"/>
  <c r="N70" i="2"/>
  <c r="M70" i="2"/>
  <c r="L70" i="2"/>
  <c r="K70" i="2"/>
  <c r="J70" i="2"/>
  <c r="I70" i="2"/>
  <c r="H70" i="2"/>
  <c r="G70" i="2"/>
  <c r="F70" i="2"/>
  <c r="E70" i="2"/>
  <c r="D70" i="2"/>
  <c r="C70" i="2"/>
  <c r="Z69" i="2"/>
  <c r="Y69" i="2"/>
  <c r="X69" i="2"/>
  <c r="W69" i="2"/>
  <c r="V69" i="2"/>
  <c r="U69" i="2"/>
  <c r="T69" i="2"/>
  <c r="S69" i="2"/>
  <c r="R69" i="2"/>
  <c r="Q69" i="2"/>
  <c r="P69" i="2"/>
  <c r="O69" i="2"/>
  <c r="N69" i="2"/>
  <c r="M69" i="2"/>
  <c r="L69" i="2"/>
  <c r="K69" i="2"/>
  <c r="J69" i="2"/>
  <c r="I69" i="2"/>
  <c r="H69" i="2"/>
  <c r="G69" i="2"/>
  <c r="F69" i="2"/>
  <c r="E69" i="2"/>
  <c r="D69" i="2"/>
  <c r="C69" i="2"/>
  <c r="Z68" i="2"/>
  <c r="Y68" i="2"/>
  <c r="X68" i="2"/>
  <c r="W68" i="2"/>
  <c r="V68" i="2"/>
  <c r="U68" i="2"/>
  <c r="T68" i="2"/>
  <c r="S68" i="2"/>
  <c r="R68" i="2"/>
  <c r="Q68" i="2"/>
  <c r="P68" i="2"/>
  <c r="O68" i="2"/>
  <c r="N68" i="2"/>
  <c r="M68" i="2"/>
  <c r="L68" i="2"/>
  <c r="K68" i="2"/>
  <c r="J68" i="2"/>
  <c r="I68" i="2"/>
  <c r="H68" i="2"/>
  <c r="G68" i="2"/>
  <c r="F68" i="2"/>
  <c r="E68" i="2"/>
  <c r="D68" i="2"/>
  <c r="C68" i="2"/>
  <c r="Z67" i="2"/>
  <c r="Y67" i="2"/>
  <c r="X67" i="2"/>
  <c r="W67" i="2"/>
  <c r="V67" i="2"/>
  <c r="U67" i="2"/>
  <c r="T67" i="2"/>
  <c r="S67" i="2"/>
  <c r="R67" i="2"/>
  <c r="Q67" i="2"/>
  <c r="P67" i="2"/>
  <c r="O67" i="2"/>
  <c r="N67" i="2"/>
  <c r="M67" i="2"/>
  <c r="L67" i="2"/>
  <c r="K67" i="2"/>
  <c r="J67" i="2"/>
  <c r="I67" i="2"/>
  <c r="H67" i="2"/>
  <c r="G67" i="2"/>
  <c r="F67" i="2"/>
  <c r="E67" i="2"/>
  <c r="D67" i="2"/>
  <c r="C67" i="2"/>
  <c r="Z66" i="2"/>
  <c r="Z73" i="2"/>
  <c r="Y66" i="2"/>
  <c r="Y73" i="2"/>
  <c r="X66" i="2"/>
  <c r="X73" i="2"/>
  <c r="W66" i="2"/>
  <c r="W73" i="2"/>
  <c r="V66" i="2"/>
  <c r="V73" i="2"/>
  <c r="U66" i="2"/>
  <c r="U73" i="2"/>
  <c r="T66" i="2"/>
  <c r="T73" i="2"/>
  <c r="S66" i="2"/>
  <c r="S73" i="2"/>
  <c r="R66" i="2"/>
  <c r="R73" i="2"/>
  <c r="Q66" i="2"/>
  <c r="Q73" i="2"/>
  <c r="P66" i="2"/>
  <c r="O66" i="2"/>
  <c r="O73" i="2"/>
  <c r="N66" i="2"/>
  <c r="N73" i="2"/>
  <c r="M66" i="2"/>
  <c r="M73" i="2"/>
  <c r="L66" i="2"/>
  <c r="L73" i="2"/>
  <c r="K66" i="2"/>
  <c r="K73" i="2"/>
  <c r="J66" i="2"/>
  <c r="J73" i="2"/>
  <c r="I66" i="2"/>
  <c r="I73" i="2"/>
  <c r="H66" i="2"/>
  <c r="H73" i="2"/>
  <c r="G66" i="2"/>
  <c r="F66" i="2"/>
  <c r="F73" i="2"/>
  <c r="E66" i="2"/>
  <c r="E73" i="2"/>
  <c r="D66" i="2"/>
  <c r="D73" i="2"/>
  <c r="C66" i="2"/>
  <c r="C74" i="2"/>
  <c r="H148" i="2"/>
  <c r="I148" i="2"/>
  <c r="H147" i="2"/>
  <c r="I147" i="2"/>
  <c r="H146" i="2"/>
  <c r="I146" i="2"/>
  <c r="H145" i="2"/>
  <c r="I145" i="2"/>
  <c r="H144" i="2"/>
  <c r="I144" i="2"/>
  <c r="D132" i="2"/>
  <c r="E132" i="2"/>
  <c r="F132" i="2"/>
  <c r="G132" i="2"/>
  <c r="H132" i="2"/>
  <c r="I132" i="2"/>
  <c r="J132" i="2"/>
  <c r="K132" i="2"/>
  <c r="L132" i="2"/>
  <c r="M132" i="2"/>
  <c r="N132" i="2"/>
  <c r="ZZ14" i="2"/>
  <c r="D7" i="2"/>
  <c r="AB4" i="3"/>
  <c r="V4" i="3"/>
  <c r="P4" i="3"/>
  <c r="F7" i="3"/>
  <c r="AH4" i="3"/>
  <c r="J4" i="3"/>
  <c r="C125" i="2"/>
  <c r="C84" i="2"/>
  <c r="C8" i="2"/>
  <c r="P73" i="2"/>
  <c r="E7" i="2"/>
  <c r="D156" i="2"/>
  <c r="G73" i="2"/>
  <c r="X74" i="2"/>
  <c r="K74" i="2"/>
  <c r="S74" i="2"/>
  <c r="P74" i="2"/>
  <c r="D74" i="2"/>
  <c r="L74" i="2"/>
  <c r="T74" i="2"/>
  <c r="H74" i="2"/>
  <c r="E74" i="2"/>
  <c r="M74" i="2"/>
  <c r="U74" i="2"/>
  <c r="F74" i="2"/>
  <c r="N74" i="2"/>
  <c r="V74" i="2"/>
  <c r="G74" i="2"/>
  <c r="O74" i="2"/>
  <c r="W74" i="2"/>
  <c r="I74" i="2"/>
  <c r="Q74" i="2"/>
  <c r="Y74" i="2"/>
  <c r="J74" i="2"/>
  <c r="R74" i="2"/>
  <c r="Z74" i="2"/>
  <c r="AB68" i="2"/>
  <c r="AB70" i="2"/>
  <c r="AB72" i="2"/>
  <c r="AA66" i="2"/>
  <c r="AA67" i="2"/>
  <c r="AA69" i="2"/>
  <c r="AA71" i="2"/>
  <c r="AA72" i="2"/>
  <c r="AB66" i="2"/>
  <c r="AB67" i="2"/>
  <c r="AB69" i="2"/>
  <c r="AB71" i="2"/>
  <c r="AA68" i="2"/>
  <c r="AA70" i="2"/>
  <c r="C73" i="2"/>
  <c r="O132" i="2"/>
  <c r="E122" i="2"/>
  <c r="F7" i="2"/>
  <c r="E156" i="2"/>
  <c r="AA73" i="2"/>
  <c r="P132" i="2"/>
  <c r="B86" i="2"/>
  <c r="I10" i="3"/>
  <c r="I9" i="3"/>
  <c r="B90" i="2"/>
  <c r="B89" i="2"/>
  <c r="B87" i="2"/>
  <c r="C9" i="2"/>
  <c r="C10" i="2"/>
  <c r="C11" i="2"/>
  <c r="AM78" i="2"/>
  <c r="AL78" i="2"/>
  <c r="AK78" i="2"/>
  <c r="AJ78"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C153" i="2"/>
  <c r="G7" i="2"/>
  <c r="F156" i="2"/>
  <c r="C127" i="2"/>
  <c r="N7" i="3"/>
  <c r="C126" i="2"/>
  <c r="Q132" i="2"/>
  <c r="AC43" i="2"/>
  <c r="AB43" i="2"/>
  <c r="AA43" i="2"/>
  <c r="H7" i="2"/>
  <c r="G156" i="2"/>
  <c r="C129" i="2"/>
  <c r="C152" i="2"/>
  <c r="C130" i="2"/>
  <c r="N11" i="3"/>
  <c r="O11" i="3"/>
  <c r="N10" i="3"/>
  <c r="O10" i="3"/>
  <c r="O7" i="3"/>
  <c r="N8" i="3"/>
  <c r="O8" i="3"/>
  <c r="N9" i="3"/>
  <c r="O9" i="3"/>
  <c r="R132" i="2"/>
  <c r="AD43" i="2"/>
  <c r="L37" i="2"/>
  <c r="K37" i="2"/>
  <c r="AC42" i="2"/>
  <c r="AB42" i="2"/>
  <c r="H156" i="2"/>
  <c r="I7" i="2"/>
  <c r="C134" i="2"/>
  <c r="C135" i="2"/>
  <c r="C133" i="2"/>
  <c r="C136" i="2"/>
  <c r="S132" i="2"/>
  <c r="O12" i="3"/>
  <c r="N12" i="3"/>
  <c r="AD42" i="2"/>
  <c r="C80" i="2"/>
  <c r="S80" i="2"/>
  <c r="AI80" i="2"/>
  <c r="I80" i="2"/>
  <c r="Y80" i="2"/>
  <c r="F80" i="2"/>
  <c r="V80" i="2"/>
  <c r="AL80" i="2"/>
  <c r="AB80" i="2"/>
  <c r="G80" i="2"/>
  <c r="W80" i="2"/>
  <c r="AM80" i="2"/>
  <c r="M80" i="2"/>
  <c r="AC80" i="2"/>
  <c r="J80" i="2"/>
  <c r="Z80" i="2"/>
  <c r="P80" i="2"/>
  <c r="K80" i="2"/>
  <c r="AA80" i="2"/>
  <c r="Q80" i="2"/>
  <c r="AG80" i="2"/>
  <c r="N80" i="2"/>
  <c r="AD80" i="2"/>
  <c r="D80" i="2"/>
  <c r="T80" i="2"/>
  <c r="AJ80" i="2"/>
  <c r="L80" i="2"/>
  <c r="O80" i="2"/>
  <c r="AE80" i="2"/>
  <c r="E80" i="2"/>
  <c r="U80" i="2"/>
  <c r="AK80" i="2"/>
  <c r="R80" i="2"/>
  <c r="AH80" i="2"/>
  <c r="H80" i="2"/>
  <c r="X80" i="2"/>
  <c r="AF80" i="2"/>
  <c r="AA42" i="2"/>
  <c r="I156" i="2"/>
  <c r="J7" i="2"/>
  <c r="T132" i="2"/>
  <c r="J37" i="2"/>
  <c r="I36" i="2"/>
  <c r="H36" i="2"/>
  <c r="G36" i="2"/>
  <c r="F36" i="2"/>
  <c r="E36" i="2"/>
  <c r="D36" i="2"/>
  <c r="C36" i="2"/>
  <c r="J156" i="2"/>
  <c r="K7" i="2"/>
  <c r="U132" i="2"/>
  <c r="L36" i="2"/>
  <c r="K36" i="2"/>
  <c r="AF79" i="2"/>
  <c r="J36" i="2"/>
  <c r="K156" i="2"/>
  <c r="L7" i="2"/>
  <c r="V132" i="2"/>
  <c r="D125" i="2"/>
  <c r="D84" i="2"/>
  <c r="D8" i="2"/>
  <c r="D9" i="2"/>
  <c r="D3" i="2"/>
  <c r="V79" i="2"/>
  <c r="AI79" i="2"/>
  <c r="AB79" i="2"/>
  <c r="AL79" i="2"/>
  <c r="M79" i="2"/>
  <c r="AD79" i="2"/>
  <c r="W79" i="2"/>
  <c r="S79" i="2"/>
  <c r="R79" i="2"/>
  <c r="AC79" i="2"/>
  <c r="G79" i="2"/>
  <c r="C79" i="2"/>
  <c r="X79" i="2"/>
  <c r="AA79" i="2"/>
  <c r="I79" i="2"/>
  <c r="AG79" i="2"/>
  <c r="L79" i="2"/>
  <c r="Y79" i="2"/>
  <c r="H79" i="2"/>
  <c r="U79" i="2"/>
  <c r="J79" i="2"/>
  <c r="Q79" i="2"/>
  <c r="AH79" i="2"/>
  <c r="AK79" i="2"/>
  <c r="Z79" i="2"/>
  <c r="AM79" i="2"/>
  <c r="D79" i="2"/>
  <c r="O79" i="2"/>
  <c r="AJ79" i="2"/>
  <c r="N79" i="2"/>
  <c r="AE79" i="2"/>
  <c r="F79" i="2"/>
  <c r="T79" i="2"/>
  <c r="P79" i="2"/>
  <c r="E79" i="2"/>
  <c r="K79" i="2"/>
  <c r="L156" i="2"/>
  <c r="M7" i="2"/>
  <c r="E3" i="2"/>
  <c r="D11" i="2"/>
  <c r="D153" i="2"/>
  <c r="W132" i="2"/>
  <c r="D4" i="2"/>
  <c r="D10" i="2"/>
  <c r="D152" i="2"/>
  <c r="R95" i="2"/>
  <c r="R94" i="2"/>
  <c r="R96" i="2"/>
  <c r="M156" i="2"/>
  <c r="N7" i="2"/>
  <c r="X132" i="2"/>
  <c r="F3" i="2"/>
  <c r="C86" i="2"/>
  <c r="C158" i="2"/>
  <c r="D127" i="2"/>
  <c r="D130" i="2"/>
  <c r="D126" i="2"/>
  <c r="D129" i="2"/>
  <c r="E125" i="2"/>
  <c r="E84" i="2"/>
  <c r="E8" i="2"/>
  <c r="E9" i="2"/>
  <c r="E10" i="2"/>
  <c r="D87" i="2"/>
  <c r="D159" i="2"/>
  <c r="E152" i="2"/>
  <c r="N156" i="2"/>
  <c r="O7" i="2"/>
  <c r="C90" i="2"/>
  <c r="E11" i="2"/>
  <c r="E153" i="2"/>
  <c r="C89" i="2"/>
  <c r="C161" i="2"/>
  <c r="D86" i="2"/>
  <c r="D158" i="2"/>
  <c r="D89" i="2"/>
  <c r="D161" i="2"/>
  <c r="C87" i="2"/>
  <c r="C159" i="2"/>
  <c r="D90" i="2"/>
  <c r="D162" i="2"/>
  <c r="Y132" i="2"/>
  <c r="E87" i="2"/>
  <c r="E159" i="2"/>
  <c r="E86" i="2"/>
  <c r="E158" i="2"/>
  <c r="D136" i="2"/>
  <c r="D135" i="2"/>
  <c r="D134" i="2"/>
  <c r="D133" i="2"/>
  <c r="E126" i="2"/>
  <c r="E129" i="2"/>
  <c r="F125" i="2"/>
  <c r="F84" i="2"/>
  <c r="F8" i="2"/>
  <c r="F9" i="2"/>
  <c r="F10" i="2"/>
  <c r="D165" i="2"/>
  <c r="F152" i="2"/>
  <c r="O156" i="2"/>
  <c r="P7" i="2"/>
  <c r="C137" i="2"/>
  <c r="C162" i="2"/>
  <c r="C165" i="2"/>
  <c r="C169" i="2"/>
  <c r="D140" i="2"/>
  <c r="D138" i="2"/>
  <c r="D139" i="2"/>
  <c r="D137" i="2"/>
  <c r="E90" i="2"/>
  <c r="E162" i="2"/>
  <c r="E89" i="2"/>
  <c r="E161" i="2"/>
  <c r="Z132" i="2"/>
  <c r="C138" i="2"/>
  <c r="C139" i="2"/>
  <c r="C140" i="2"/>
  <c r="F11" i="2"/>
  <c r="F153" i="2"/>
  <c r="F87" i="2"/>
  <c r="F159" i="2"/>
  <c r="F86" i="2"/>
  <c r="F158" i="2"/>
  <c r="F126" i="2"/>
  <c r="F129" i="2"/>
  <c r="E127" i="2"/>
  <c r="E130" i="2"/>
  <c r="G125" i="2"/>
  <c r="G84" i="2"/>
  <c r="G8" i="2"/>
  <c r="G9" i="2"/>
  <c r="G10" i="2"/>
  <c r="D169" i="2"/>
  <c r="D168" i="2"/>
  <c r="D167" i="2"/>
  <c r="D166" i="2"/>
  <c r="C168" i="2"/>
  <c r="C167" i="2"/>
  <c r="C166" i="2"/>
  <c r="E165" i="2"/>
  <c r="P156" i="2"/>
  <c r="Q7" i="2"/>
  <c r="G152" i="2"/>
  <c r="E137" i="2"/>
  <c r="E140" i="2"/>
  <c r="E138" i="2"/>
  <c r="E139" i="2"/>
  <c r="G11" i="2"/>
  <c r="G153" i="2"/>
  <c r="F90" i="2"/>
  <c r="F162" i="2"/>
  <c r="F165" i="2"/>
  <c r="F89" i="2"/>
  <c r="F161" i="2"/>
  <c r="AA132" i="2"/>
  <c r="E135" i="2"/>
  <c r="E134" i="2"/>
  <c r="E133" i="2"/>
  <c r="E136" i="2"/>
  <c r="G87" i="2"/>
  <c r="G159" i="2"/>
  <c r="G86" i="2"/>
  <c r="G158" i="2"/>
  <c r="G126" i="2"/>
  <c r="G129" i="2"/>
  <c r="F127" i="2"/>
  <c r="F130" i="2"/>
  <c r="H125" i="2"/>
  <c r="H84" i="2"/>
  <c r="H8" i="2"/>
  <c r="H9" i="2"/>
  <c r="H11" i="2"/>
  <c r="H153" i="2"/>
  <c r="H10" i="2"/>
  <c r="E168" i="2"/>
  <c r="E166" i="2"/>
  <c r="E167" i="2"/>
  <c r="E169" i="2"/>
  <c r="F167" i="2"/>
  <c r="F166" i="2"/>
  <c r="F169" i="2"/>
  <c r="F168" i="2"/>
  <c r="H152" i="2"/>
  <c r="Q156" i="2"/>
  <c r="R7" i="2"/>
  <c r="F138" i="2"/>
  <c r="F139" i="2"/>
  <c r="F140" i="2"/>
  <c r="F137" i="2"/>
  <c r="AB132" i="2"/>
  <c r="G90" i="2"/>
  <c r="G162" i="2"/>
  <c r="G165" i="2"/>
  <c r="G89" i="2"/>
  <c r="G161" i="2"/>
  <c r="H90" i="2"/>
  <c r="H162" i="2"/>
  <c r="H89" i="2"/>
  <c r="H161" i="2"/>
  <c r="H87" i="2"/>
  <c r="H159" i="2"/>
  <c r="H86" i="2"/>
  <c r="H158" i="2"/>
  <c r="G127" i="2"/>
  <c r="G130" i="2"/>
  <c r="H126" i="2"/>
  <c r="H129" i="2"/>
  <c r="I125" i="2"/>
  <c r="I84" i="2"/>
  <c r="I8" i="2"/>
  <c r="I9" i="2"/>
  <c r="I11" i="2"/>
  <c r="I153" i="2"/>
  <c r="I10" i="2"/>
  <c r="G166" i="2"/>
  <c r="G169" i="2"/>
  <c r="G168" i="2"/>
  <c r="G167" i="2"/>
  <c r="H165" i="2"/>
  <c r="I152" i="2"/>
  <c r="R156" i="2"/>
  <c r="S7" i="2"/>
  <c r="G138" i="2"/>
  <c r="G137" i="2"/>
  <c r="G140" i="2"/>
  <c r="G139" i="2"/>
  <c r="I90" i="2"/>
  <c r="I162" i="2"/>
  <c r="I89" i="2"/>
  <c r="I161" i="2"/>
  <c r="AC132" i="2"/>
  <c r="H138" i="2"/>
  <c r="H137" i="2"/>
  <c r="H140" i="2"/>
  <c r="H139" i="2"/>
  <c r="G134" i="2"/>
  <c r="G133" i="2"/>
  <c r="G136" i="2"/>
  <c r="G135" i="2"/>
  <c r="I87" i="2"/>
  <c r="I159" i="2"/>
  <c r="I86" i="2"/>
  <c r="I158" i="2"/>
  <c r="F135" i="2"/>
  <c r="F134" i="2"/>
  <c r="F133" i="2"/>
  <c r="F136" i="2"/>
  <c r="I126" i="2"/>
  <c r="H127" i="2"/>
  <c r="H130" i="2"/>
  <c r="J125" i="2"/>
  <c r="J84" i="2"/>
  <c r="J8" i="2"/>
  <c r="J9" i="2"/>
  <c r="J11" i="2"/>
  <c r="J153" i="2"/>
  <c r="J10" i="2"/>
  <c r="H169" i="2"/>
  <c r="H168" i="2"/>
  <c r="H167" i="2"/>
  <c r="H166" i="2"/>
  <c r="I165" i="2"/>
  <c r="J152" i="2"/>
  <c r="S156" i="2"/>
  <c r="T7" i="2"/>
  <c r="J89" i="2"/>
  <c r="J161" i="2"/>
  <c r="J90" i="2"/>
  <c r="J162" i="2"/>
  <c r="AD132" i="2"/>
  <c r="I129" i="2"/>
  <c r="I139" i="2"/>
  <c r="I138" i="2"/>
  <c r="I140" i="2"/>
  <c r="I137" i="2"/>
  <c r="J87" i="2"/>
  <c r="J159" i="2"/>
  <c r="J86" i="2"/>
  <c r="J158" i="2"/>
  <c r="I127" i="2"/>
  <c r="I130" i="2"/>
  <c r="J126" i="2"/>
  <c r="J129" i="2"/>
  <c r="K125" i="2"/>
  <c r="K84" i="2"/>
  <c r="K8" i="2"/>
  <c r="K9" i="2"/>
  <c r="K10" i="2"/>
  <c r="I168" i="2"/>
  <c r="I167" i="2"/>
  <c r="I166" i="2"/>
  <c r="I169" i="2"/>
  <c r="J165" i="2"/>
  <c r="K152" i="2"/>
  <c r="T156" i="2"/>
  <c r="U7" i="2"/>
  <c r="K11" i="2"/>
  <c r="K153" i="2"/>
  <c r="AE132" i="2"/>
  <c r="J138" i="2"/>
  <c r="J137" i="2"/>
  <c r="J140" i="2"/>
  <c r="J139" i="2"/>
  <c r="K87" i="2"/>
  <c r="K159" i="2"/>
  <c r="K86" i="2"/>
  <c r="K158" i="2"/>
  <c r="H134" i="2"/>
  <c r="H133" i="2"/>
  <c r="H136" i="2"/>
  <c r="H135" i="2"/>
  <c r="I133" i="2"/>
  <c r="I136" i="2"/>
  <c r="I135" i="2"/>
  <c r="I134" i="2"/>
  <c r="J127" i="2"/>
  <c r="J130" i="2"/>
  <c r="K126" i="2"/>
  <c r="K129" i="2"/>
  <c r="L125" i="2"/>
  <c r="L84" i="2"/>
  <c r="L8" i="2"/>
  <c r="L9" i="2"/>
  <c r="L11" i="2"/>
  <c r="L153" i="2"/>
  <c r="L10" i="2"/>
  <c r="J167" i="2"/>
  <c r="J169" i="2"/>
  <c r="J168" i="2"/>
  <c r="J166" i="2"/>
  <c r="L152" i="2"/>
  <c r="U156" i="2"/>
  <c r="V7" i="2"/>
  <c r="AF132" i="2"/>
  <c r="L90" i="2"/>
  <c r="L162" i="2"/>
  <c r="L89" i="2"/>
  <c r="L161" i="2"/>
  <c r="K89" i="2"/>
  <c r="K161" i="2"/>
  <c r="K90" i="2"/>
  <c r="K162" i="2"/>
  <c r="K165" i="2"/>
  <c r="L86" i="2"/>
  <c r="L158" i="2"/>
  <c r="L87" i="2"/>
  <c r="L159" i="2"/>
  <c r="J133" i="2"/>
  <c r="J136" i="2"/>
  <c r="J135" i="2"/>
  <c r="J134" i="2"/>
  <c r="K127" i="2"/>
  <c r="K130" i="2"/>
  <c r="L126" i="2"/>
  <c r="L129" i="2"/>
  <c r="M125" i="2"/>
  <c r="M84" i="2"/>
  <c r="M8" i="2"/>
  <c r="M9" i="2"/>
  <c r="M10" i="2"/>
  <c r="K166" i="2"/>
  <c r="K169" i="2"/>
  <c r="K168" i="2"/>
  <c r="K167" i="2"/>
  <c r="L165" i="2"/>
  <c r="M152" i="2"/>
  <c r="V156" i="2"/>
  <c r="W7" i="2"/>
  <c r="K140" i="2"/>
  <c r="K139" i="2"/>
  <c r="K137" i="2"/>
  <c r="K138" i="2"/>
  <c r="M11" i="2"/>
  <c r="M153" i="2"/>
  <c r="AG132" i="2"/>
  <c r="L139" i="2"/>
  <c r="L140" i="2"/>
  <c r="L138" i="2"/>
  <c r="L137" i="2"/>
  <c r="M87" i="2"/>
  <c r="M159" i="2"/>
  <c r="M86" i="2"/>
  <c r="M158" i="2"/>
  <c r="M126" i="2"/>
  <c r="M129" i="2"/>
  <c r="L127" i="2"/>
  <c r="N125" i="2"/>
  <c r="N84" i="2"/>
  <c r="N8" i="2"/>
  <c r="N9" i="2"/>
  <c r="N10" i="2"/>
  <c r="L130" i="2"/>
  <c r="T11" i="3"/>
  <c r="U11" i="3"/>
  <c r="T10" i="3"/>
  <c r="U10" i="3"/>
  <c r="T9" i="3"/>
  <c r="U9" i="3"/>
  <c r="T8" i="3"/>
  <c r="U8" i="3"/>
  <c r="T7" i="3"/>
  <c r="U7" i="3"/>
  <c r="L169" i="2"/>
  <c r="L168" i="2"/>
  <c r="L167" i="2"/>
  <c r="L166" i="2"/>
  <c r="N152" i="2"/>
  <c r="W156" i="2"/>
  <c r="X7" i="2"/>
  <c r="N11" i="2"/>
  <c r="N153" i="2"/>
  <c r="AH132" i="2"/>
  <c r="M90" i="2"/>
  <c r="M162" i="2"/>
  <c r="M89" i="2"/>
  <c r="M161" i="2"/>
  <c r="N87" i="2"/>
  <c r="N159" i="2"/>
  <c r="N86" i="2"/>
  <c r="N158" i="2"/>
  <c r="L136" i="2"/>
  <c r="L135" i="2"/>
  <c r="L134" i="2"/>
  <c r="L133" i="2"/>
  <c r="K136" i="2"/>
  <c r="K135" i="2"/>
  <c r="K134" i="2"/>
  <c r="K133" i="2"/>
  <c r="M127" i="2"/>
  <c r="M130" i="2"/>
  <c r="N126" i="2"/>
  <c r="N129" i="2"/>
  <c r="O125" i="2"/>
  <c r="O84" i="2"/>
  <c r="O8" i="2"/>
  <c r="O9" i="2"/>
  <c r="O10" i="2"/>
  <c r="M165" i="2"/>
  <c r="X156" i="2"/>
  <c r="Y7" i="2"/>
  <c r="O152" i="2"/>
  <c r="M140" i="2"/>
  <c r="M139" i="2"/>
  <c r="M137" i="2"/>
  <c r="M138" i="2"/>
  <c r="O11" i="2"/>
  <c r="O153" i="2"/>
  <c r="AI132" i="2"/>
  <c r="N90" i="2"/>
  <c r="N162" i="2"/>
  <c r="N89" i="2"/>
  <c r="N161" i="2"/>
  <c r="O87" i="2"/>
  <c r="O159" i="2"/>
  <c r="O86" i="2"/>
  <c r="O158" i="2"/>
  <c r="O126" i="2"/>
  <c r="O129" i="2"/>
  <c r="N127" i="2"/>
  <c r="N130" i="2"/>
  <c r="N135" i="2"/>
  <c r="P125" i="2"/>
  <c r="P84" i="2"/>
  <c r="P8" i="2"/>
  <c r="P9" i="2"/>
  <c r="P11" i="2"/>
  <c r="P153" i="2"/>
  <c r="P10" i="2"/>
  <c r="M168" i="2"/>
  <c r="M167" i="2"/>
  <c r="M166" i="2"/>
  <c r="M169" i="2"/>
  <c r="N165" i="2"/>
  <c r="P152" i="2"/>
  <c r="Y156" i="2"/>
  <c r="Z7" i="2"/>
  <c r="N134" i="2"/>
  <c r="N133" i="2"/>
  <c r="N136" i="2"/>
  <c r="N140" i="2"/>
  <c r="N137" i="2"/>
  <c r="N138" i="2"/>
  <c r="N139" i="2"/>
  <c r="AJ132" i="2"/>
  <c r="P90" i="2"/>
  <c r="P162" i="2"/>
  <c r="P89" i="2"/>
  <c r="P161" i="2"/>
  <c r="O90" i="2"/>
  <c r="O162" i="2"/>
  <c r="O89" i="2"/>
  <c r="O161" i="2"/>
  <c r="P87" i="2"/>
  <c r="P159" i="2"/>
  <c r="P86" i="2"/>
  <c r="P158" i="2"/>
  <c r="M135" i="2"/>
  <c r="M134" i="2"/>
  <c r="M133" i="2"/>
  <c r="M136" i="2"/>
  <c r="O127" i="2"/>
  <c r="P126" i="2"/>
  <c r="P129" i="2"/>
  <c r="Q125" i="2"/>
  <c r="Q84" i="2"/>
  <c r="Q8" i="2"/>
  <c r="Q10" i="2"/>
  <c r="N167" i="2"/>
  <c r="N166" i="2"/>
  <c r="N169" i="2"/>
  <c r="N168" i="2"/>
  <c r="O165" i="2"/>
  <c r="P165" i="2"/>
  <c r="Z156" i="2"/>
  <c r="AA7" i="2"/>
  <c r="O130" i="2"/>
  <c r="O139" i="2"/>
  <c r="O137" i="2"/>
  <c r="O138" i="2"/>
  <c r="O140" i="2"/>
  <c r="P140" i="2"/>
  <c r="P137" i="2"/>
  <c r="P139" i="2"/>
  <c r="P138" i="2"/>
  <c r="AK132" i="2"/>
  <c r="P127" i="2"/>
  <c r="P130" i="2"/>
  <c r="P134" i="2"/>
  <c r="R125" i="2"/>
  <c r="R84" i="2"/>
  <c r="R8" i="2"/>
  <c r="R9" i="2"/>
  <c r="Q9" i="2"/>
  <c r="Q126" i="2"/>
  <c r="Q129" i="2"/>
  <c r="P169" i="2"/>
  <c r="P168" i="2"/>
  <c r="P167" i="2"/>
  <c r="P166" i="2"/>
  <c r="O166" i="2"/>
  <c r="O169" i="2"/>
  <c r="O168" i="2"/>
  <c r="O167" i="2"/>
  <c r="AA156" i="2"/>
  <c r="AB7" i="2"/>
  <c r="Q152" i="2"/>
  <c r="Q87" i="2"/>
  <c r="Q159" i="2"/>
  <c r="P133" i="2"/>
  <c r="P135" i="2"/>
  <c r="P136" i="2"/>
  <c r="R11" i="2"/>
  <c r="O133" i="2"/>
  <c r="O134" i="2"/>
  <c r="O135" i="2"/>
  <c r="O136" i="2"/>
  <c r="AL132" i="2"/>
  <c r="Q11" i="2"/>
  <c r="Q153" i="2"/>
  <c r="Q86" i="2"/>
  <c r="Q158" i="2"/>
  <c r="S125" i="2"/>
  <c r="S84" i="2"/>
  <c r="S8" i="2"/>
  <c r="S9" i="2"/>
  <c r="S11" i="2"/>
  <c r="S153" i="2"/>
  <c r="R10" i="2"/>
  <c r="R152" i="2"/>
  <c r="R90" i="2"/>
  <c r="R162" i="2"/>
  <c r="R153" i="2"/>
  <c r="AB156" i="2"/>
  <c r="AC7" i="2"/>
  <c r="R89" i="2"/>
  <c r="R161" i="2"/>
  <c r="Q90" i="2"/>
  <c r="Q162" i="2"/>
  <c r="Q89" i="2"/>
  <c r="Q161" i="2"/>
  <c r="S89" i="2"/>
  <c r="S161" i="2"/>
  <c r="S90" i="2"/>
  <c r="S162" i="2"/>
  <c r="AM132" i="2"/>
  <c r="R87" i="2"/>
  <c r="R159" i="2"/>
  <c r="R86" i="2"/>
  <c r="R158" i="2"/>
  <c r="R126" i="2"/>
  <c r="R129" i="2"/>
  <c r="Q127" i="2"/>
  <c r="Q130" i="2"/>
  <c r="T125" i="2"/>
  <c r="T84" i="2"/>
  <c r="T8" i="2"/>
  <c r="T9" i="2"/>
  <c r="T11" i="2"/>
  <c r="T153" i="2"/>
  <c r="S10" i="2"/>
  <c r="S152" i="2"/>
  <c r="R127" i="2"/>
  <c r="R130" i="2"/>
  <c r="R136" i="2"/>
  <c r="R165" i="2"/>
  <c r="Q165" i="2"/>
  <c r="AC156" i="2"/>
  <c r="AD7" i="2"/>
  <c r="Q134" i="2"/>
  <c r="Q133" i="2"/>
  <c r="Q135" i="2"/>
  <c r="Q136" i="2"/>
  <c r="Q137" i="2"/>
  <c r="Q140" i="2"/>
  <c r="Q138" i="2"/>
  <c r="Q139" i="2"/>
  <c r="T90" i="2"/>
  <c r="T162" i="2"/>
  <c r="T89" i="2"/>
  <c r="T161" i="2"/>
  <c r="R139" i="2"/>
  <c r="R140" i="2"/>
  <c r="R138" i="2"/>
  <c r="R137" i="2"/>
  <c r="AN132" i="2"/>
  <c r="AN165" i="2"/>
  <c r="R133" i="2"/>
  <c r="R134" i="2"/>
  <c r="R135" i="2"/>
  <c r="S87" i="2"/>
  <c r="S159" i="2"/>
  <c r="S86" i="2"/>
  <c r="S158" i="2"/>
  <c r="S165" i="2"/>
  <c r="S126" i="2"/>
  <c r="S129" i="2"/>
  <c r="S127" i="2"/>
  <c r="S130" i="2"/>
  <c r="U125" i="2"/>
  <c r="U84" i="2"/>
  <c r="U8" i="2"/>
  <c r="U9" i="2"/>
  <c r="U11" i="2"/>
  <c r="U153" i="2"/>
  <c r="T10" i="2"/>
  <c r="AN169" i="2"/>
  <c r="AN168" i="2"/>
  <c r="AN167" i="2"/>
  <c r="AN166" i="2"/>
  <c r="S166" i="2"/>
  <c r="S169" i="2"/>
  <c r="S168" i="2"/>
  <c r="S167" i="2"/>
  <c r="Q168" i="2"/>
  <c r="Q167" i="2"/>
  <c r="Q166" i="2"/>
  <c r="Q169" i="2"/>
  <c r="R167" i="2"/>
  <c r="R166" i="2"/>
  <c r="R169" i="2"/>
  <c r="R168" i="2"/>
  <c r="AD156" i="2"/>
  <c r="AE7" i="2"/>
  <c r="U10" i="2"/>
  <c r="U152" i="2"/>
  <c r="T152" i="2"/>
  <c r="S134" i="2"/>
  <c r="S135" i="2"/>
  <c r="S136" i="2"/>
  <c r="S133" i="2"/>
  <c r="S140" i="2"/>
  <c r="S139" i="2"/>
  <c r="S137" i="2"/>
  <c r="S138" i="2"/>
  <c r="U90" i="2"/>
  <c r="U162" i="2"/>
  <c r="U89" i="2"/>
  <c r="U161" i="2"/>
  <c r="AO132" i="2"/>
  <c r="AO165" i="2"/>
  <c r="AN140" i="2"/>
  <c r="AN139" i="2"/>
  <c r="AN138" i="2"/>
  <c r="AN137" i="2"/>
  <c r="AN136" i="2"/>
  <c r="AN135" i="2"/>
  <c r="AN133" i="2"/>
  <c r="AN134" i="2"/>
  <c r="U86" i="2"/>
  <c r="U158" i="2"/>
  <c r="T86" i="2"/>
  <c r="T158" i="2"/>
  <c r="T87" i="2"/>
  <c r="T159" i="2"/>
  <c r="T127" i="2"/>
  <c r="T130" i="2"/>
  <c r="T126" i="2"/>
  <c r="T129" i="2"/>
  <c r="V125" i="2"/>
  <c r="V84" i="2"/>
  <c r="V8" i="2"/>
  <c r="V9" i="2"/>
  <c r="V11" i="2"/>
  <c r="V153" i="2"/>
  <c r="V10" i="2"/>
  <c r="U87" i="2"/>
  <c r="U159" i="2"/>
  <c r="AO169" i="2"/>
  <c r="AO168" i="2"/>
  <c r="AO167" i="2"/>
  <c r="AO166" i="2"/>
  <c r="U126" i="2"/>
  <c r="U129" i="2"/>
  <c r="T165" i="2"/>
  <c r="U165" i="2"/>
  <c r="V152" i="2"/>
  <c r="AE156" i="2"/>
  <c r="AF7" i="2"/>
  <c r="V90" i="2"/>
  <c r="V162" i="2"/>
  <c r="V165" i="2"/>
  <c r="V89" i="2"/>
  <c r="V161" i="2"/>
  <c r="T139" i="2"/>
  <c r="T137" i="2"/>
  <c r="T140" i="2"/>
  <c r="T138" i="2"/>
  <c r="U139" i="2"/>
  <c r="U140" i="2"/>
  <c r="U137" i="2"/>
  <c r="U138" i="2"/>
  <c r="AP132" i="2"/>
  <c r="AP165" i="2"/>
  <c r="AO140" i="2"/>
  <c r="AO138" i="2"/>
  <c r="AO139" i="2"/>
  <c r="AO137" i="2"/>
  <c r="AO135" i="2"/>
  <c r="AO136" i="2"/>
  <c r="AO134" i="2"/>
  <c r="AO133" i="2"/>
  <c r="T134" i="2"/>
  <c r="T133" i="2"/>
  <c r="T136" i="2"/>
  <c r="T135" i="2"/>
  <c r="V86" i="2"/>
  <c r="V158" i="2"/>
  <c r="V87" i="2"/>
  <c r="V159" i="2"/>
  <c r="U127" i="2"/>
  <c r="U130" i="2"/>
  <c r="U134" i="2"/>
  <c r="V126" i="2"/>
  <c r="V129" i="2"/>
  <c r="W125" i="2"/>
  <c r="W84" i="2"/>
  <c r="W8" i="2"/>
  <c r="W9" i="2"/>
  <c r="W11" i="2"/>
  <c r="W153" i="2"/>
  <c r="W10" i="2"/>
  <c r="V169" i="2"/>
  <c r="V168" i="2"/>
  <c r="V166" i="2"/>
  <c r="V167" i="2"/>
  <c r="AP169" i="2"/>
  <c r="AP168" i="2"/>
  <c r="AP167" i="2"/>
  <c r="AP166" i="2"/>
  <c r="U168" i="2"/>
  <c r="U167" i="2"/>
  <c r="U166" i="2"/>
  <c r="U169" i="2"/>
  <c r="T169" i="2"/>
  <c r="T168" i="2"/>
  <c r="T167" i="2"/>
  <c r="T166" i="2"/>
  <c r="AF156" i="2"/>
  <c r="AG7" i="2"/>
  <c r="W152" i="2"/>
  <c r="U136" i="2"/>
  <c r="U135" i="2"/>
  <c r="U133" i="2"/>
  <c r="W90" i="2"/>
  <c r="W162" i="2"/>
  <c r="W165" i="2"/>
  <c r="W89" i="2"/>
  <c r="W161" i="2"/>
  <c r="V137" i="2"/>
  <c r="V140" i="2"/>
  <c r="V139" i="2"/>
  <c r="V138" i="2"/>
  <c r="AQ132" i="2"/>
  <c r="AQ165" i="2"/>
  <c r="AP140" i="2"/>
  <c r="AP139" i="2"/>
  <c r="AP138" i="2"/>
  <c r="AP137" i="2"/>
  <c r="AP135" i="2"/>
  <c r="AP136" i="2"/>
  <c r="AP133" i="2"/>
  <c r="AP134" i="2"/>
  <c r="W87" i="2"/>
  <c r="W159" i="2"/>
  <c r="W86" i="2"/>
  <c r="W158" i="2"/>
  <c r="W126" i="2"/>
  <c r="W129" i="2"/>
  <c r="V127" i="2"/>
  <c r="V130" i="2"/>
  <c r="V134" i="2"/>
  <c r="X125" i="2"/>
  <c r="X84" i="2"/>
  <c r="X8" i="2"/>
  <c r="X9" i="2"/>
  <c r="X11" i="2"/>
  <c r="X153" i="2"/>
  <c r="X10" i="2"/>
  <c r="W169" i="2"/>
  <c r="W168" i="2"/>
  <c r="W167" i="2"/>
  <c r="W166" i="2"/>
  <c r="AQ169" i="2"/>
  <c r="AQ168" i="2"/>
  <c r="AQ167" i="2"/>
  <c r="AQ166" i="2"/>
  <c r="X152" i="2"/>
  <c r="AG156" i="2"/>
  <c r="AH7" i="2"/>
  <c r="V133" i="2"/>
  <c r="V136" i="2"/>
  <c r="V135" i="2"/>
  <c r="X90" i="2"/>
  <c r="X162" i="2"/>
  <c r="X165" i="2"/>
  <c r="X89" i="2"/>
  <c r="X161" i="2"/>
  <c r="W140" i="2"/>
  <c r="W139" i="2"/>
  <c r="W138" i="2"/>
  <c r="W137" i="2"/>
  <c r="AR132" i="2"/>
  <c r="AR165" i="2"/>
  <c r="AQ140" i="2"/>
  <c r="AQ139" i="2"/>
  <c r="AQ137" i="2"/>
  <c r="AQ138" i="2"/>
  <c r="AQ135" i="2"/>
  <c r="AQ136" i="2"/>
  <c r="AQ133" i="2"/>
  <c r="AQ134" i="2"/>
  <c r="X86" i="2"/>
  <c r="X158" i="2"/>
  <c r="X87" i="2"/>
  <c r="X159" i="2"/>
  <c r="X126" i="2"/>
  <c r="X129" i="2"/>
  <c r="X127" i="2"/>
  <c r="X130" i="2"/>
  <c r="W127" i="2"/>
  <c r="W130" i="2"/>
  <c r="W133" i="2"/>
  <c r="Y125" i="2"/>
  <c r="Y84" i="2"/>
  <c r="Y8" i="2"/>
  <c r="Y9" i="2"/>
  <c r="Y11" i="2"/>
  <c r="Y153" i="2"/>
  <c r="Y10" i="2"/>
  <c r="X169" i="2"/>
  <c r="X168" i="2"/>
  <c r="X167" i="2"/>
  <c r="X166" i="2"/>
  <c r="AR169" i="2"/>
  <c r="AR168" i="2"/>
  <c r="AR167" i="2"/>
  <c r="AR166" i="2"/>
  <c r="Y152" i="2"/>
  <c r="AH156" i="2"/>
  <c r="AI7" i="2"/>
  <c r="W135" i="2"/>
  <c r="W136" i="2"/>
  <c r="W134" i="2"/>
  <c r="Y90" i="2"/>
  <c r="Y162" i="2"/>
  <c r="Y165" i="2"/>
  <c r="Y89" i="2"/>
  <c r="Y161" i="2"/>
  <c r="X136" i="2"/>
  <c r="X135" i="2"/>
  <c r="X133" i="2"/>
  <c r="X134" i="2"/>
  <c r="X137" i="2"/>
  <c r="X140" i="2"/>
  <c r="X139" i="2"/>
  <c r="X138" i="2"/>
  <c r="AS132" i="2"/>
  <c r="AS165" i="2"/>
  <c r="AR140" i="2"/>
  <c r="AR139" i="2"/>
  <c r="AR138" i="2"/>
  <c r="AR137" i="2"/>
  <c r="AR135" i="2"/>
  <c r="AR136" i="2"/>
  <c r="AR134" i="2"/>
  <c r="AR133" i="2"/>
  <c r="Y87" i="2"/>
  <c r="Y159" i="2"/>
  <c r="Y86" i="2"/>
  <c r="Y158" i="2"/>
  <c r="Y126" i="2"/>
  <c r="Y129" i="2"/>
  <c r="Z125" i="2"/>
  <c r="Z84" i="2"/>
  <c r="Z8" i="2"/>
  <c r="Z9" i="2"/>
  <c r="Z10" i="2"/>
  <c r="Z11" i="2"/>
  <c r="Z153" i="2"/>
  <c r="Y169" i="2"/>
  <c r="Y168" i="2"/>
  <c r="Y167" i="2"/>
  <c r="Y166" i="2"/>
  <c r="AS169" i="2"/>
  <c r="AS168" i="2"/>
  <c r="AS167" i="2"/>
  <c r="AS166" i="2"/>
  <c r="Z152" i="2"/>
  <c r="AI156" i="2"/>
  <c r="AJ7" i="2"/>
  <c r="Y140" i="2"/>
  <c r="Y139" i="2"/>
  <c r="Y138" i="2"/>
  <c r="Y137" i="2"/>
  <c r="AT132" i="2"/>
  <c r="AT165" i="2"/>
  <c r="AS140" i="2"/>
  <c r="AS139" i="2"/>
  <c r="AS138" i="2"/>
  <c r="AS137" i="2"/>
  <c r="AS135" i="2"/>
  <c r="AS136" i="2"/>
  <c r="AS134" i="2"/>
  <c r="AS133" i="2"/>
  <c r="Z89" i="2"/>
  <c r="Z161" i="2"/>
  <c r="Z90" i="2"/>
  <c r="Z162" i="2"/>
  <c r="Z165" i="2"/>
  <c r="Z87" i="2"/>
  <c r="Z159" i="2"/>
  <c r="Z86" i="2"/>
  <c r="Z158" i="2"/>
  <c r="Z126" i="2"/>
  <c r="Z129" i="2"/>
  <c r="Y127" i="2"/>
  <c r="Y130" i="2"/>
  <c r="Y136" i="2"/>
  <c r="AA125" i="2"/>
  <c r="AA84" i="2"/>
  <c r="AA8" i="2"/>
  <c r="AA9" i="2"/>
  <c r="AA11" i="2"/>
  <c r="AA153" i="2"/>
  <c r="AA10" i="2"/>
  <c r="AT169" i="2"/>
  <c r="AT168" i="2"/>
  <c r="AT167" i="2"/>
  <c r="AT166" i="2"/>
  <c r="Z169" i="2"/>
  <c r="Z168" i="2"/>
  <c r="Z166" i="2"/>
  <c r="Z167" i="2"/>
  <c r="AJ156" i="2"/>
  <c r="AK7" i="2"/>
  <c r="AA152" i="2"/>
  <c r="Y133" i="2"/>
  <c r="Y134" i="2"/>
  <c r="Y135" i="2"/>
  <c r="AA89" i="2"/>
  <c r="AA161" i="2"/>
  <c r="AA90" i="2"/>
  <c r="AA162" i="2"/>
  <c r="AA165" i="2"/>
  <c r="Z140" i="2"/>
  <c r="Z139" i="2"/>
  <c r="Z138" i="2"/>
  <c r="Z137" i="2"/>
  <c r="AU132" i="2"/>
  <c r="AU165" i="2"/>
  <c r="AT140" i="2"/>
  <c r="AT139" i="2"/>
  <c r="AT138" i="2"/>
  <c r="AT137" i="2"/>
  <c r="AT135" i="2"/>
  <c r="AT136" i="2"/>
  <c r="AT134" i="2"/>
  <c r="AT133" i="2"/>
  <c r="AA87" i="2"/>
  <c r="AA159" i="2"/>
  <c r="AA86" i="2"/>
  <c r="AA158" i="2"/>
  <c r="AA126" i="2"/>
  <c r="AA129" i="2"/>
  <c r="Z127" i="2"/>
  <c r="Z130" i="2"/>
  <c r="Z134" i="2"/>
  <c r="AB125" i="2"/>
  <c r="AB84" i="2"/>
  <c r="AB8" i="2"/>
  <c r="AB9" i="2"/>
  <c r="AB10" i="2"/>
  <c r="AB11" i="2"/>
  <c r="AB127" i="2"/>
  <c r="AB130" i="2"/>
  <c r="AB152" i="2"/>
  <c r="AA169" i="2"/>
  <c r="AA168" i="2"/>
  <c r="AA167" i="2"/>
  <c r="AA166" i="2"/>
  <c r="AU169" i="2"/>
  <c r="AU168" i="2"/>
  <c r="AU167" i="2"/>
  <c r="AU166" i="2"/>
  <c r="AK156" i="2"/>
  <c r="AL7" i="2"/>
  <c r="Z136" i="2"/>
  <c r="Z133" i="2"/>
  <c r="Z135" i="2"/>
  <c r="AA140" i="2"/>
  <c r="AA139" i="2"/>
  <c r="AA138" i="2"/>
  <c r="AA137" i="2"/>
  <c r="AV132" i="2"/>
  <c r="AV165" i="2"/>
  <c r="AU140" i="2"/>
  <c r="AU139" i="2"/>
  <c r="AU138" i="2"/>
  <c r="AU137" i="2"/>
  <c r="AU136" i="2"/>
  <c r="AU135" i="2"/>
  <c r="AU133" i="2"/>
  <c r="AU134" i="2"/>
  <c r="AB86" i="2"/>
  <c r="AB158" i="2"/>
  <c r="AB87" i="2"/>
  <c r="AB159" i="2"/>
  <c r="AA127" i="2"/>
  <c r="AA130" i="2"/>
  <c r="AA136" i="2"/>
  <c r="AB126" i="2"/>
  <c r="AB129" i="2"/>
  <c r="AC125" i="2"/>
  <c r="AC84" i="2"/>
  <c r="AC8" i="2"/>
  <c r="AC10" i="2"/>
  <c r="AC9" i="2"/>
  <c r="AC11" i="2"/>
  <c r="AB135" i="2"/>
  <c r="AB136" i="2"/>
  <c r="AB134" i="2"/>
  <c r="AB133" i="2"/>
  <c r="AC152" i="2"/>
  <c r="AC153" i="2"/>
  <c r="AC90" i="2"/>
  <c r="AC89" i="2"/>
  <c r="AC161" i="2"/>
  <c r="AB90" i="2"/>
  <c r="AB89" i="2"/>
  <c r="AB161" i="2"/>
  <c r="AB153" i="2"/>
  <c r="AV169" i="2"/>
  <c r="AV168" i="2"/>
  <c r="AV167" i="2"/>
  <c r="AV166" i="2"/>
  <c r="AL156" i="2"/>
  <c r="AM7" i="2"/>
  <c r="AA135" i="2"/>
  <c r="AA134" i="2"/>
  <c r="AA133" i="2"/>
  <c r="AW132" i="2"/>
  <c r="AW165" i="2"/>
  <c r="AV139" i="2"/>
  <c r="AV140" i="2"/>
  <c r="AV138" i="2"/>
  <c r="AV137" i="2"/>
  <c r="AV136" i="2"/>
  <c r="AV135" i="2"/>
  <c r="AV133" i="2"/>
  <c r="AV134" i="2"/>
  <c r="AC87" i="2"/>
  <c r="AC159" i="2"/>
  <c r="AC86" i="2"/>
  <c r="AC158" i="2"/>
  <c r="AC127" i="2"/>
  <c r="AC130" i="2"/>
  <c r="AC126" i="2"/>
  <c r="AC129" i="2"/>
  <c r="AD125" i="2"/>
  <c r="AD84" i="2"/>
  <c r="AD8" i="2"/>
  <c r="AD9" i="2"/>
  <c r="AD10" i="2"/>
  <c r="AD11" i="2"/>
  <c r="AC162" i="2"/>
  <c r="AC165" i="2"/>
  <c r="AC140" i="2"/>
  <c r="AC139" i="2"/>
  <c r="AC137" i="2"/>
  <c r="AC138" i="2"/>
  <c r="AD152" i="2"/>
  <c r="AB162" i="2"/>
  <c r="AB165" i="2"/>
  <c r="AB140" i="2"/>
  <c r="AB139" i="2"/>
  <c r="AB138" i="2"/>
  <c r="AB137" i="2"/>
  <c r="AC135" i="2"/>
  <c r="AC136" i="2"/>
  <c r="AC133" i="2"/>
  <c r="AC134" i="2"/>
  <c r="AW169" i="2"/>
  <c r="AW168" i="2"/>
  <c r="AW167" i="2"/>
  <c r="AW166" i="2"/>
  <c r="AM156" i="2"/>
  <c r="AN7" i="2"/>
  <c r="AX132" i="2"/>
  <c r="AX165" i="2"/>
  <c r="AW140" i="2"/>
  <c r="AW139" i="2"/>
  <c r="AW138" i="2"/>
  <c r="AW137" i="2"/>
  <c r="AW135" i="2"/>
  <c r="AW136" i="2"/>
  <c r="AW134" i="2"/>
  <c r="AW133" i="2"/>
  <c r="AD87" i="2"/>
  <c r="AD159" i="2"/>
  <c r="AD86" i="2"/>
  <c r="AD158" i="2"/>
  <c r="AD126" i="2"/>
  <c r="AD129" i="2"/>
  <c r="AD127" i="2"/>
  <c r="AD130" i="2"/>
  <c r="AE125" i="2"/>
  <c r="AE84" i="2"/>
  <c r="AE8" i="2"/>
  <c r="AE10" i="2"/>
  <c r="AE152" i="2"/>
  <c r="AE9" i="2"/>
  <c r="AE11" i="2"/>
  <c r="AD135" i="2"/>
  <c r="AD133" i="2"/>
  <c r="AD136" i="2"/>
  <c r="AD134" i="2"/>
  <c r="AC166" i="2"/>
  <c r="AC169" i="2"/>
  <c r="AC168" i="2"/>
  <c r="AC167" i="2"/>
  <c r="AE153" i="2"/>
  <c r="AE90" i="2"/>
  <c r="AE89" i="2"/>
  <c r="AE161" i="2"/>
  <c r="AB166" i="2"/>
  <c r="AB169" i="2"/>
  <c r="AB168" i="2"/>
  <c r="AB167" i="2"/>
  <c r="AD89" i="2"/>
  <c r="AD161" i="2"/>
  <c r="AD153" i="2"/>
  <c r="AD90" i="2"/>
  <c r="AX169" i="2"/>
  <c r="AX168" i="2"/>
  <c r="AX166" i="2"/>
  <c r="AX167" i="2"/>
  <c r="AN156" i="2"/>
  <c r="AO7" i="2"/>
  <c r="AN11" i="2"/>
  <c r="AY132" i="2"/>
  <c r="AY165" i="2"/>
  <c r="AX140" i="2"/>
  <c r="AX139" i="2"/>
  <c r="AX138" i="2"/>
  <c r="AX137" i="2"/>
  <c r="AX135" i="2"/>
  <c r="AX136" i="2"/>
  <c r="AX133" i="2"/>
  <c r="AX134" i="2"/>
  <c r="AE87" i="2"/>
  <c r="AE159" i="2"/>
  <c r="AE86" i="2"/>
  <c r="AE158" i="2"/>
  <c r="AE126" i="2"/>
  <c r="AE129" i="2"/>
  <c r="AE127" i="2"/>
  <c r="AE130" i="2"/>
  <c r="AF125" i="2"/>
  <c r="AF84" i="2"/>
  <c r="AF8" i="2"/>
  <c r="AF9" i="2"/>
  <c r="AF10" i="2"/>
  <c r="AF11" i="2"/>
  <c r="AD162" i="2"/>
  <c r="AD165" i="2"/>
  <c r="AD140" i="2"/>
  <c r="AD139" i="2"/>
  <c r="AD138" i="2"/>
  <c r="AD137" i="2"/>
  <c r="AF152" i="2"/>
  <c r="AE134" i="2"/>
  <c r="AE133" i="2"/>
  <c r="AE136" i="2"/>
  <c r="AE135" i="2"/>
  <c r="AE162" i="2"/>
  <c r="AE165" i="2"/>
  <c r="AE137" i="2"/>
  <c r="AE140" i="2"/>
  <c r="AE139" i="2"/>
  <c r="AE138" i="2"/>
  <c r="AY169" i="2"/>
  <c r="AY168" i="2"/>
  <c r="AY167" i="2"/>
  <c r="AY166" i="2"/>
  <c r="AO156" i="2"/>
  <c r="AP7" i="2"/>
  <c r="AO11" i="2"/>
  <c r="AN153" i="2"/>
  <c r="AN89" i="2"/>
  <c r="AN161" i="2"/>
  <c r="AN90" i="2"/>
  <c r="AN162" i="2"/>
  <c r="AZ132" i="2"/>
  <c r="AZ165" i="2"/>
  <c r="AY140" i="2"/>
  <c r="AY139" i="2"/>
  <c r="AY138" i="2"/>
  <c r="AY137" i="2"/>
  <c r="AY135" i="2"/>
  <c r="AY136" i="2"/>
  <c r="AY133" i="2"/>
  <c r="AY134" i="2"/>
  <c r="AF86" i="2"/>
  <c r="AF158" i="2"/>
  <c r="AF87" i="2"/>
  <c r="AF159" i="2"/>
  <c r="AF126" i="2"/>
  <c r="AF129" i="2"/>
  <c r="AF127" i="2"/>
  <c r="AF130" i="2"/>
  <c r="AG125" i="2"/>
  <c r="AG84" i="2"/>
  <c r="AG8" i="2"/>
  <c r="AG10" i="2"/>
  <c r="AG9" i="2"/>
  <c r="AG11" i="2"/>
  <c r="AE166" i="2"/>
  <c r="AE169" i="2"/>
  <c r="AE168" i="2"/>
  <c r="AE167" i="2"/>
  <c r="AG152" i="2"/>
  <c r="AF135" i="2"/>
  <c r="AF133" i="2"/>
  <c r="AF134" i="2"/>
  <c r="AF136" i="2"/>
  <c r="AG153" i="2"/>
  <c r="AG90" i="2"/>
  <c r="AG89" i="2"/>
  <c r="AG161" i="2"/>
  <c r="AD166" i="2"/>
  <c r="AD169" i="2"/>
  <c r="AD168" i="2"/>
  <c r="AD167" i="2"/>
  <c r="AF153" i="2"/>
  <c r="AF89" i="2"/>
  <c r="AF161" i="2"/>
  <c r="AF90" i="2"/>
  <c r="AZ169" i="2"/>
  <c r="AZ168" i="2"/>
  <c r="AZ167" i="2"/>
  <c r="AZ166" i="2"/>
  <c r="AO153" i="2"/>
  <c r="AO90" i="2"/>
  <c r="AO162" i="2"/>
  <c r="AO89" i="2"/>
  <c r="AO161" i="2"/>
  <c r="AP156" i="2"/>
  <c r="AQ7" i="2"/>
  <c r="AP11" i="2"/>
  <c r="BA132" i="2"/>
  <c r="BA165" i="2"/>
  <c r="AZ140" i="2"/>
  <c r="AZ139" i="2"/>
  <c r="AZ138" i="2"/>
  <c r="AZ137" i="2"/>
  <c r="AZ135" i="2"/>
  <c r="AZ136" i="2"/>
  <c r="AZ134" i="2"/>
  <c r="AZ133" i="2"/>
  <c r="AG87" i="2"/>
  <c r="AG159" i="2"/>
  <c r="AG86" i="2"/>
  <c r="AG158" i="2"/>
  <c r="AG126" i="2"/>
  <c r="AG129" i="2"/>
  <c r="AG127" i="2"/>
  <c r="AG130" i="2"/>
  <c r="AH125" i="2"/>
  <c r="AH84" i="2"/>
  <c r="AH8" i="2"/>
  <c r="AH10" i="2"/>
  <c r="AH152" i="2"/>
  <c r="AH9" i="2"/>
  <c r="AH11" i="2"/>
  <c r="AG162" i="2"/>
  <c r="AG165" i="2"/>
  <c r="AG140" i="2"/>
  <c r="AG139" i="2"/>
  <c r="AG137" i="2"/>
  <c r="AG138" i="2"/>
  <c r="AG135" i="2"/>
  <c r="AG136" i="2"/>
  <c r="AG134" i="2"/>
  <c r="AG133" i="2"/>
  <c r="AH90" i="2"/>
  <c r="AH153" i="2"/>
  <c r="AH89" i="2"/>
  <c r="AH161" i="2"/>
  <c r="AF162" i="2"/>
  <c r="AF165" i="2"/>
  <c r="AF140" i="2"/>
  <c r="AF139" i="2"/>
  <c r="AF138" i="2"/>
  <c r="AF137" i="2"/>
  <c r="BA169" i="2"/>
  <c r="BA168" i="2"/>
  <c r="BA167" i="2"/>
  <c r="BA166" i="2"/>
  <c r="AP153" i="2"/>
  <c r="AP90" i="2"/>
  <c r="AP162" i="2"/>
  <c r="AP89" i="2"/>
  <c r="AP161" i="2"/>
  <c r="AQ156" i="2"/>
  <c r="AR7" i="2"/>
  <c r="AQ11" i="2"/>
  <c r="BB132" i="2"/>
  <c r="BB165" i="2"/>
  <c r="BA140" i="2"/>
  <c r="BA139" i="2"/>
  <c r="BA137" i="2"/>
  <c r="BA138" i="2"/>
  <c r="BA135" i="2"/>
  <c r="BA136" i="2"/>
  <c r="BA134" i="2"/>
  <c r="BA133" i="2"/>
  <c r="AH87" i="2"/>
  <c r="AH159" i="2"/>
  <c r="AH86" i="2"/>
  <c r="AH158" i="2"/>
  <c r="AH126" i="2"/>
  <c r="AH129" i="2"/>
  <c r="AH127" i="2"/>
  <c r="AH130" i="2"/>
  <c r="AI125" i="2"/>
  <c r="AI84" i="2"/>
  <c r="AI8" i="2"/>
  <c r="AI9" i="2"/>
  <c r="AI10" i="2"/>
  <c r="AI11" i="2"/>
  <c r="AI127" i="2"/>
  <c r="AI130" i="2"/>
  <c r="AH162" i="2"/>
  <c r="AH165" i="2"/>
  <c r="AH139" i="2"/>
  <c r="AH140" i="2"/>
  <c r="AH138" i="2"/>
  <c r="AH137" i="2"/>
  <c r="AI152" i="2"/>
  <c r="AH136" i="2"/>
  <c r="AH135" i="2"/>
  <c r="AH133" i="2"/>
  <c r="AH134" i="2"/>
  <c r="AF166" i="2"/>
  <c r="AF169" i="2"/>
  <c r="AF168" i="2"/>
  <c r="AF167" i="2"/>
  <c r="AG168" i="2"/>
  <c r="AG169" i="2"/>
  <c r="AG167" i="2"/>
  <c r="AG166" i="2"/>
  <c r="BB169" i="2"/>
  <c r="BB168" i="2"/>
  <c r="BB166" i="2"/>
  <c r="BB167" i="2"/>
  <c r="AQ153" i="2"/>
  <c r="AQ90" i="2"/>
  <c r="AQ162" i="2"/>
  <c r="AQ89" i="2"/>
  <c r="AQ161" i="2"/>
  <c r="AR156" i="2"/>
  <c r="AR11" i="2"/>
  <c r="AS7" i="2"/>
  <c r="BC132" i="2"/>
  <c r="BC165" i="2"/>
  <c r="BB140" i="2"/>
  <c r="BB139" i="2"/>
  <c r="BB138" i="2"/>
  <c r="BB137" i="2"/>
  <c r="BB135" i="2"/>
  <c r="BB136" i="2"/>
  <c r="BB134" i="2"/>
  <c r="BB133" i="2"/>
  <c r="AI87" i="2"/>
  <c r="AI159" i="2"/>
  <c r="AI86" i="2"/>
  <c r="AI158" i="2"/>
  <c r="AI126" i="2"/>
  <c r="AI129" i="2"/>
  <c r="AJ125" i="2"/>
  <c r="AJ84" i="2"/>
  <c r="AJ8" i="2"/>
  <c r="AJ10" i="2"/>
  <c r="AJ152" i="2"/>
  <c r="AJ9" i="2"/>
  <c r="AJ11" i="2"/>
  <c r="AJ90" i="2"/>
  <c r="AJ89" i="2"/>
  <c r="AJ161" i="2"/>
  <c r="AJ153" i="2"/>
  <c r="AH167" i="2"/>
  <c r="AH166" i="2"/>
  <c r="AH169" i="2"/>
  <c r="AH168" i="2"/>
  <c r="AI134" i="2"/>
  <c r="AI135" i="2"/>
  <c r="AI136" i="2"/>
  <c r="AI133" i="2"/>
  <c r="AI153" i="2"/>
  <c r="AI89" i="2"/>
  <c r="AI161" i="2"/>
  <c r="AI90" i="2"/>
  <c r="BC169" i="2"/>
  <c r="BC168" i="2"/>
  <c r="BC167" i="2"/>
  <c r="BC166" i="2"/>
  <c r="AS156" i="2"/>
  <c r="AT7" i="2"/>
  <c r="AS11" i="2"/>
  <c r="AR153" i="2"/>
  <c r="AR89" i="2"/>
  <c r="AR161" i="2"/>
  <c r="AR90" i="2"/>
  <c r="AR162" i="2"/>
  <c r="BD132" i="2"/>
  <c r="BD165" i="2"/>
  <c r="BC140" i="2"/>
  <c r="BC139" i="2"/>
  <c r="BC138" i="2"/>
  <c r="BC137" i="2"/>
  <c r="BC136" i="2"/>
  <c r="BC135" i="2"/>
  <c r="BC133" i="2"/>
  <c r="BC134" i="2"/>
  <c r="AJ86" i="2"/>
  <c r="AJ158" i="2"/>
  <c r="AJ87" i="2"/>
  <c r="AJ159" i="2"/>
  <c r="AJ126" i="2"/>
  <c r="AJ129" i="2"/>
  <c r="AJ127" i="2"/>
  <c r="AJ130" i="2"/>
  <c r="AK125" i="2"/>
  <c r="AK84" i="2"/>
  <c r="AK8" i="2"/>
  <c r="AK10" i="2"/>
  <c r="AK9" i="2"/>
  <c r="AK11" i="2"/>
  <c r="AK152" i="2"/>
  <c r="AI162" i="2"/>
  <c r="AI165" i="2"/>
  <c r="AI137" i="2"/>
  <c r="AI138" i="2"/>
  <c r="AI140" i="2"/>
  <c r="AI139" i="2"/>
  <c r="AK90" i="2"/>
  <c r="AK89" i="2"/>
  <c r="AK161" i="2"/>
  <c r="AK153" i="2"/>
  <c r="AJ135" i="2"/>
  <c r="AJ134" i="2"/>
  <c r="AJ133" i="2"/>
  <c r="AJ136" i="2"/>
  <c r="AJ162" i="2"/>
  <c r="AJ165" i="2"/>
  <c r="AJ137" i="2"/>
  <c r="AJ140" i="2"/>
  <c r="AJ139" i="2"/>
  <c r="AJ138" i="2"/>
  <c r="BD169" i="2"/>
  <c r="BD168" i="2"/>
  <c r="BD167" i="2"/>
  <c r="BD166" i="2"/>
  <c r="AS153" i="2"/>
  <c r="AS89" i="2"/>
  <c r="AS161" i="2"/>
  <c r="AS90" i="2"/>
  <c r="AS162" i="2"/>
  <c r="AT156" i="2"/>
  <c r="AU7" i="2"/>
  <c r="AT11" i="2"/>
  <c r="BE132" i="2"/>
  <c r="BE165" i="2"/>
  <c r="BD140" i="2"/>
  <c r="BD139" i="2"/>
  <c r="BD138" i="2"/>
  <c r="BD137" i="2"/>
  <c r="BD136" i="2"/>
  <c r="BD133" i="2"/>
  <c r="BD134" i="2"/>
  <c r="BD135" i="2"/>
  <c r="AK87" i="2"/>
  <c r="AK159" i="2"/>
  <c r="AK86" i="2"/>
  <c r="AK158" i="2"/>
  <c r="AK126" i="2"/>
  <c r="AK129" i="2"/>
  <c r="AK127" i="2"/>
  <c r="AK130" i="2"/>
  <c r="AL125" i="2"/>
  <c r="AL84" i="2"/>
  <c r="AL8" i="2"/>
  <c r="AL10" i="2"/>
  <c r="AL9" i="2"/>
  <c r="AL11" i="2"/>
  <c r="AK162" i="2"/>
  <c r="AK165" i="2"/>
  <c r="AK138" i="2"/>
  <c r="AK137" i="2"/>
  <c r="AK140" i="2"/>
  <c r="AK139" i="2"/>
  <c r="AJ166" i="2"/>
  <c r="AJ169" i="2"/>
  <c r="AJ168" i="2"/>
  <c r="AJ167" i="2"/>
  <c r="AI166" i="2"/>
  <c r="AI169" i="2"/>
  <c r="AI167" i="2"/>
  <c r="AI168" i="2"/>
  <c r="AL153" i="2"/>
  <c r="AL90" i="2"/>
  <c r="AL89" i="2"/>
  <c r="AL161" i="2"/>
  <c r="AL152" i="2"/>
  <c r="AK135" i="2"/>
  <c r="AK136" i="2"/>
  <c r="AK134" i="2"/>
  <c r="AK133" i="2"/>
  <c r="BE169" i="2"/>
  <c r="BE168" i="2"/>
  <c r="BE167" i="2"/>
  <c r="BE166" i="2"/>
  <c r="AT153" i="2"/>
  <c r="AT90" i="2"/>
  <c r="AT162" i="2"/>
  <c r="AT89" i="2"/>
  <c r="AT161" i="2"/>
  <c r="AU156" i="2"/>
  <c r="AV7" i="2"/>
  <c r="AU11" i="2"/>
  <c r="BF132" i="2"/>
  <c r="BF165" i="2"/>
  <c r="BE140" i="2"/>
  <c r="BE139" i="2"/>
  <c r="BE138" i="2"/>
  <c r="BE137" i="2"/>
  <c r="BE135" i="2"/>
  <c r="BE136" i="2"/>
  <c r="BE134" i="2"/>
  <c r="BE133" i="2"/>
  <c r="AL87" i="2"/>
  <c r="AL159" i="2"/>
  <c r="AL86" i="2"/>
  <c r="AL158" i="2"/>
  <c r="AL126" i="2"/>
  <c r="AL129" i="2"/>
  <c r="AL127" i="2"/>
  <c r="AL130" i="2"/>
  <c r="AM125" i="2"/>
  <c r="AM84" i="2"/>
  <c r="AM8" i="2"/>
  <c r="AM9" i="2"/>
  <c r="AM11" i="2"/>
  <c r="AM10" i="2"/>
  <c r="AM89" i="2"/>
  <c r="AM161" i="2"/>
  <c r="AM153" i="2"/>
  <c r="AM90" i="2"/>
  <c r="AM152" i="2"/>
  <c r="AL133" i="2"/>
  <c r="AL135" i="2"/>
  <c r="AL136" i="2"/>
  <c r="AL134" i="2"/>
  <c r="AL162" i="2"/>
  <c r="AL165" i="2"/>
  <c r="AL138" i="2"/>
  <c r="AL137" i="2"/>
  <c r="AL140" i="2"/>
  <c r="AL139" i="2"/>
  <c r="AK168" i="2"/>
  <c r="AK166" i="2"/>
  <c r="AK169" i="2"/>
  <c r="AK167" i="2"/>
  <c r="BF169" i="2"/>
  <c r="BF168" i="2"/>
  <c r="BF166" i="2"/>
  <c r="BF167" i="2"/>
  <c r="AU153" i="2"/>
  <c r="AU90" i="2"/>
  <c r="AU162" i="2"/>
  <c r="AU89" i="2"/>
  <c r="AU161" i="2"/>
  <c r="AV156" i="2"/>
  <c r="AV11" i="2"/>
  <c r="AW7" i="2"/>
  <c r="BG132" i="2"/>
  <c r="BG165" i="2"/>
  <c r="BF140" i="2"/>
  <c r="BF139" i="2"/>
  <c r="BF138" i="2"/>
  <c r="BF137" i="2"/>
  <c r="BF135" i="2"/>
  <c r="BF136" i="2"/>
  <c r="BF133" i="2"/>
  <c r="BF134" i="2"/>
  <c r="AM87" i="2"/>
  <c r="AM159" i="2"/>
  <c r="AM86" i="2"/>
  <c r="AM158" i="2"/>
  <c r="AM126" i="2"/>
  <c r="AM129" i="2"/>
  <c r="AM127" i="2"/>
  <c r="AM130" i="2"/>
  <c r="AN125" i="2"/>
  <c r="AN84" i="2"/>
  <c r="AN8" i="2"/>
  <c r="AN10" i="2"/>
  <c r="AN152" i="2"/>
  <c r="AN9" i="2"/>
  <c r="AM136" i="2"/>
  <c r="AM135" i="2"/>
  <c r="AM134" i="2"/>
  <c r="AM133" i="2"/>
  <c r="AM162" i="2"/>
  <c r="AM165" i="2"/>
  <c r="AM139" i="2"/>
  <c r="AM138" i="2"/>
  <c r="AM137" i="2"/>
  <c r="AM140" i="2"/>
  <c r="AL168" i="2"/>
  <c r="AL166" i="2"/>
  <c r="AL167" i="2"/>
  <c r="AL169" i="2"/>
  <c r="BG169" i="2"/>
  <c r="BG168" i="2"/>
  <c r="BG167" i="2"/>
  <c r="BG166" i="2"/>
  <c r="AV153" i="2"/>
  <c r="AV90" i="2"/>
  <c r="AV162" i="2"/>
  <c r="AV89" i="2"/>
  <c r="AV161" i="2"/>
  <c r="AW156" i="2"/>
  <c r="AX7" i="2"/>
  <c r="AW11" i="2"/>
  <c r="BH132" i="2"/>
  <c r="BH165" i="2"/>
  <c r="BG140" i="2"/>
  <c r="BG139" i="2"/>
  <c r="BG138" i="2"/>
  <c r="BG137" i="2"/>
  <c r="BG135" i="2"/>
  <c r="BG136" i="2"/>
  <c r="BG133" i="2"/>
  <c r="BG134" i="2"/>
  <c r="AN87" i="2"/>
  <c r="AN159" i="2"/>
  <c r="AN86" i="2"/>
  <c r="AN158" i="2"/>
  <c r="AN126" i="2"/>
  <c r="AN129" i="2"/>
  <c r="AN127" i="2"/>
  <c r="AN130" i="2"/>
  <c r="AO125" i="2"/>
  <c r="AO84" i="2"/>
  <c r="AO8" i="2"/>
  <c r="AO10" i="2"/>
  <c r="AO152" i="2"/>
  <c r="AO9" i="2"/>
  <c r="AM169" i="2"/>
  <c r="AM168" i="2"/>
  <c r="AM167" i="2"/>
  <c r="AM166" i="2"/>
  <c r="BH169" i="2"/>
  <c r="BH168" i="2"/>
  <c r="BH167" i="2"/>
  <c r="BH166" i="2"/>
  <c r="AW153" i="2"/>
  <c r="AW90" i="2"/>
  <c r="AW162" i="2"/>
  <c r="AW89" i="2"/>
  <c r="AW161" i="2"/>
  <c r="AX156" i="2"/>
  <c r="AY7" i="2"/>
  <c r="AX11" i="2"/>
  <c r="BI132" i="2"/>
  <c r="BI165" i="2"/>
  <c r="BH140" i="2"/>
  <c r="BH139" i="2"/>
  <c r="BH138" i="2"/>
  <c r="BH137" i="2"/>
  <c r="BH135" i="2"/>
  <c r="BH136" i="2"/>
  <c r="BH134" i="2"/>
  <c r="BH133" i="2"/>
  <c r="AO87" i="2"/>
  <c r="AO159" i="2"/>
  <c r="AO86" i="2"/>
  <c r="AO158" i="2"/>
  <c r="AO126" i="2"/>
  <c r="AO129" i="2"/>
  <c r="AO127" i="2"/>
  <c r="AO130" i="2"/>
  <c r="AP125" i="2"/>
  <c r="AP84" i="2"/>
  <c r="AP8" i="2"/>
  <c r="AP10" i="2"/>
  <c r="AP152" i="2"/>
  <c r="AP9" i="2"/>
  <c r="BI169" i="2"/>
  <c r="BI168" i="2"/>
  <c r="BI167" i="2"/>
  <c r="BI166" i="2"/>
  <c r="AX153" i="2"/>
  <c r="AX90" i="2"/>
  <c r="AX162" i="2"/>
  <c r="AX89" i="2"/>
  <c r="AX161" i="2"/>
  <c r="AY156" i="2"/>
  <c r="AZ7" i="2"/>
  <c r="AY11" i="2"/>
  <c r="BJ132" i="2"/>
  <c r="BJ165" i="2"/>
  <c r="BI140" i="2"/>
  <c r="BI139" i="2"/>
  <c r="BI138" i="2"/>
  <c r="BI137" i="2"/>
  <c r="BI135" i="2"/>
  <c r="BI136" i="2"/>
  <c r="BI134" i="2"/>
  <c r="BI133" i="2"/>
  <c r="AP87" i="2"/>
  <c r="AP159" i="2"/>
  <c r="AP86" i="2"/>
  <c r="AP158" i="2"/>
  <c r="AP126" i="2"/>
  <c r="AP129" i="2"/>
  <c r="AP127" i="2"/>
  <c r="AP130" i="2"/>
  <c r="AQ125" i="2"/>
  <c r="AQ84" i="2"/>
  <c r="AQ8" i="2"/>
  <c r="AQ10" i="2"/>
  <c r="AQ152" i="2"/>
  <c r="AQ9" i="2"/>
  <c r="BJ169" i="2"/>
  <c r="BJ168" i="2"/>
  <c r="BJ167" i="2"/>
  <c r="BJ166" i="2"/>
  <c r="AY153" i="2"/>
  <c r="AY90" i="2"/>
  <c r="AY162" i="2"/>
  <c r="AY89" i="2"/>
  <c r="AY161" i="2"/>
  <c r="AZ156" i="2"/>
  <c r="BA7" i="2"/>
  <c r="AZ11" i="2"/>
  <c r="BK132" i="2"/>
  <c r="BK165" i="2"/>
  <c r="BJ140" i="2"/>
  <c r="BJ139" i="2"/>
  <c r="BJ138" i="2"/>
  <c r="BJ137" i="2"/>
  <c r="BJ135" i="2"/>
  <c r="BJ136" i="2"/>
  <c r="BJ134" i="2"/>
  <c r="BJ133" i="2"/>
  <c r="AQ87" i="2"/>
  <c r="AQ159" i="2"/>
  <c r="AQ86" i="2"/>
  <c r="AQ158" i="2"/>
  <c r="AQ126" i="2"/>
  <c r="AQ129" i="2"/>
  <c r="AQ127" i="2"/>
  <c r="AQ130" i="2"/>
  <c r="AR125" i="2"/>
  <c r="AR84" i="2"/>
  <c r="AR8" i="2"/>
  <c r="AR10" i="2"/>
  <c r="AR152" i="2"/>
  <c r="AR9" i="2"/>
  <c r="BK169" i="2"/>
  <c r="BK168" i="2"/>
  <c r="BK167" i="2"/>
  <c r="BK166" i="2"/>
  <c r="AZ153" i="2"/>
  <c r="AZ89" i="2"/>
  <c r="AZ161" i="2"/>
  <c r="AZ90" i="2"/>
  <c r="AZ162" i="2"/>
  <c r="BA156" i="2"/>
  <c r="BB7" i="2"/>
  <c r="BA11" i="2"/>
  <c r="BL132" i="2"/>
  <c r="BL165" i="2"/>
  <c r="BK140" i="2"/>
  <c r="BK139" i="2"/>
  <c r="BK138" i="2"/>
  <c r="BK137" i="2"/>
  <c r="BK136" i="2"/>
  <c r="BK135" i="2"/>
  <c r="BK133" i="2"/>
  <c r="BK134" i="2"/>
  <c r="AR86" i="2"/>
  <c r="AR158" i="2"/>
  <c r="AR87" i="2"/>
  <c r="AR159" i="2"/>
  <c r="AR126" i="2"/>
  <c r="AR129" i="2"/>
  <c r="AR127" i="2"/>
  <c r="AR130" i="2"/>
  <c r="AS125" i="2"/>
  <c r="AS84" i="2"/>
  <c r="AS8" i="2"/>
  <c r="AS10" i="2"/>
  <c r="AS152" i="2"/>
  <c r="AS9" i="2"/>
  <c r="BL169" i="2"/>
  <c r="BL168" i="2"/>
  <c r="BL167" i="2"/>
  <c r="BL166" i="2"/>
  <c r="BA153" i="2"/>
  <c r="BA89" i="2"/>
  <c r="BA161" i="2"/>
  <c r="BA90" i="2"/>
  <c r="BA162" i="2"/>
  <c r="BB156" i="2"/>
  <c r="BC7" i="2"/>
  <c r="BB11" i="2"/>
  <c r="BM132" i="2"/>
  <c r="BM165" i="2"/>
  <c r="BL139" i="2"/>
  <c r="BL140" i="2"/>
  <c r="BL138" i="2"/>
  <c r="BL137" i="2"/>
  <c r="BL136" i="2"/>
  <c r="BL133" i="2"/>
  <c r="BL134" i="2"/>
  <c r="BL135" i="2"/>
  <c r="AS87" i="2"/>
  <c r="AS159" i="2"/>
  <c r="AS86" i="2"/>
  <c r="AS158" i="2"/>
  <c r="AS126" i="2"/>
  <c r="AS129" i="2"/>
  <c r="AS127" i="2"/>
  <c r="AS130" i="2"/>
  <c r="AT125" i="2"/>
  <c r="AT84" i="2"/>
  <c r="AT8" i="2"/>
  <c r="AT10" i="2"/>
  <c r="AT152" i="2"/>
  <c r="AT9" i="2"/>
  <c r="BM169" i="2"/>
  <c r="BM168" i="2"/>
  <c r="BM167" i="2"/>
  <c r="BM166" i="2"/>
  <c r="BB153" i="2"/>
  <c r="BB89" i="2"/>
  <c r="BB161" i="2"/>
  <c r="BB90" i="2"/>
  <c r="BB162" i="2"/>
  <c r="BC156" i="2"/>
  <c r="BD7" i="2"/>
  <c r="BC11" i="2"/>
  <c r="BN132" i="2"/>
  <c r="BN165" i="2"/>
  <c r="BM140" i="2"/>
  <c r="BM139" i="2"/>
  <c r="BM138" i="2"/>
  <c r="BM137" i="2"/>
  <c r="BM135" i="2"/>
  <c r="BM136" i="2"/>
  <c r="BM134" i="2"/>
  <c r="BM133" i="2"/>
  <c r="AT87" i="2"/>
  <c r="AT159" i="2"/>
  <c r="AT86" i="2"/>
  <c r="AT158" i="2"/>
  <c r="AT126" i="2"/>
  <c r="AT129" i="2"/>
  <c r="AT127" i="2"/>
  <c r="AT130" i="2"/>
  <c r="AU125" i="2"/>
  <c r="AU84" i="2"/>
  <c r="AU8" i="2"/>
  <c r="AU10" i="2"/>
  <c r="AU152" i="2"/>
  <c r="AU9" i="2"/>
  <c r="BN169" i="2"/>
  <c r="BN168" i="2"/>
  <c r="BN166" i="2"/>
  <c r="BN167" i="2"/>
  <c r="BC153" i="2"/>
  <c r="BC89" i="2"/>
  <c r="BC161" i="2"/>
  <c r="BC90" i="2"/>
  <c r="BC162" i="2"/>
  <c r="BD156" i="2"/>
  <c r="BE7" i="2"/>
  <c r="BD11" i="2"/>
  <c r="BO132" i="2"/>
  <c r="BO165" i="2"/>
  <c r="BN140" i="2"/>
  <c r="BN139" i="2"/>
  <c r="BN138" i="2"/>
  <c r="BN137" i="2"/>
  <c r="BN135" i="2"/>
  <c r="BN136" i="2"/>
  <c r="BN133" i="2"/>
  <c r="BN134" i="2"/>
  <c r="AU87" i="2"/>
  <c r="AU159" i="2"/>
  <c r="AU86" i="2"/>
  <c r="AU158" i="2"/>
  <c r="AU126" i="2"/>
  <c r="AU129" i="2"/>
  <c r="AU127" i="2"/>
  <c r="AU130" i="2"/>
  <c r="AV125" i="2"/>
  <c r="AV84" i="2"/>
  <c r="AV8" i="2"/>
  <c r="AV10" i="2"/>
  <c r="AV152" i="2"/>
  <c r="AV9" i="2"/>
  <c r="BO169" i="2"/>
  <c r="BO168" i="2"/>
  <c r="BO167" i="2"/>
  <c r="BO166" i="2"/>
  <c r="BD153" i="2"/>
  <c r="BD89" i="2"/>
  <c r="BD161" i="2"/>
  <c r="BD90" i="2"/>
  <c r="BD162" i="2"/>
  <c r="BE156" i="2"/>
  <c r="BF7" i="2"/>
  <c r="BE11" i="2"/>
  <c r="BP132" i="2"/>
  <c r="BP165" i="2"/>
  <c r="BO140" i="2"/>
  <c r="BO139" i="2"/>
  <c r="BO138" i="2"/>
  <c r="BO137" i="2"/>
  <c r="BO135" i="2"/>
  <c r="BO136" i="2"/>
  <c r="BO133" i="2"/>
  <c r="BO134" i="2"/>
  <c r="AV87" i="2"/>
  <c r="AV159" i="2"/>
  <c r="AV86" i="2"/>
  <c r="AV158" i="2"/>
  <c r="AV126" i="2"/>
  <c r="AV129" i="2"/>
  <c r="AV127" i="2"/>
  <c r="AV130" i="2"/>
  <c r="AW125" i="2"/>
  <c r="AW84" i="2"/>
  <c r="AW8" i="2"/>
  <c r="AW10" i="2"/>
  <c r="AW152" i="2"/>
  <c r="AW9" i="2"/>
  <c r="BP169" i="2"/>
  <c r="BP168" i="2"/>
  <c r="BP167" i="2"/>
  <c r="BP166" i="2"/>
  <c r="BF156" i="2"/>
  <c r="BG7" i="2"/>
  <c r="BF11" i="2"/>
  <c r="BE153" i="2"/>
  <c r="BE89" i="2"/>
  <c r="BE161" i="2"/>
  <c r="BE90" i="2"/>
  <c r="BE162" i="2"/>
  <c r="BQ132" i="2"/>
  <c r="BQ165" i="2"/>
  <c r="BP140" i="2"/>
  <c r="BP139" i="2"/>
  <c r="BP138" i="2"/>
  <c r="BP137" i="2"/>
  <c r="BP135" i="2"/>
  <c r="BP136" i="2"/>
  <c r="BP134" i="2"/>
  <c r="BP133" i="2"/>
  <c r="AW87" i="2"/>
  <c r="AW159" i="2"/>
  <c r="AW86" i="2"/>
  <c r="AW158" i="2"/>
  <c r="AW126" i="2"/>
  <c r="AW129" i="2"/>
  <c r="AW127" i="2"/>
  <c r="AW130" i="2"/>
  <c r="AX125" i="2"/>
  <c r="AX84" i="2"/>
  <c r="AX8" i="2"/>
  <c r="AX10" i="2"/>
  <c r="AX152" i="2"/>
  <c r="AX9" i="2"/>
  <c r="BQ169" i="2"/>
  <c r="BQ168" i="2"/>
  <c r="BQ167" i="2"/>
  <c r="BQ166" i="2"/>
  <c r="BF153" i="2"/>
  <c r="BF89" i="2"/>
  <c r="BF161" i="2"/>
  <c r="BF90" i="2"/>
  <c r="BF162" i="2"/>
  <c r="BG156" i="2"/>
  <c r="BH7" i="2"/>
  <c r="BG11" i="2"/>
  <c r="BR132" i="2"/>
  <c r="BR165" i="2"/>
  <c r="BQ140" i="2"/>
  <c r="BQ139" i="2"/>
  <c r="BQ138" i="2"/>
  <c r="BQ137" i="2"/>
  <c r="BQ135" i="2"/>
  <c r="BQ136" i="2"/>
  <c r="BQ134" i="2"/>
  <c r="BQ133" i="2"/>
  <c r="AX87" i="2"/>
  <c r="AX159" i="2"/>
  <c r="AX86" i="2"/>
  <c r="AX158" i="2"/>
  <c r="AX126" i="2"/>
  <c r="AX129" i="2"/>
  <c r="AX127" i="2"/>
  <c r="AX130" i="2"/>
  <c r="AY125" i="2"/>
  <c r="AY84" i="2"/>
  <c r="AY8" i="2"/>
  <c r="AY10" i="2"/>
  <c r="AY152" i="2"/>
  <c r="AY9" i="2"/>
  <c r="BR169" i="2"/>
  <c r="BR168" i="2"/>
  <c r="BR166" i="2"/>
  <c r="BR167" i="2"/>
  <c r="BH156" i="2"/>
  <c r="BI7" i="2"/>
  <c r="BH11" i="2"/>
  <c r="BG153" i="2"/>
  <c r="BG90" i="2"/>
  <c r="BG162" i="2"/>
  <c r="BG89" i="2"/>
  <c r="BG161" i="2"/>
  <c r="BS132" i="2"/>
  <c r="BS165" i="2"/>
  <c r="BR140" i="2"/>
  <c r="BR139" i="2"/>
  <c r="BR138" i="2"/>
  <c r="BR137" i="2"/>
  <c r="BR135" i="2"/>
  <c r="BR136" i="2"/>
  <c r="BR134" i="2"/>
  <c r="BR133" i="2"/>
  <c r="AY87" i="2"/>
  <c r="AY159" i="2"/>
  <c r="AY86" i="2"/>
  <c r="AY158" i="2"/>
  <c r="AY126" i="2"/>
  <c r="AY129" i="2"/>
  <c r="AY127" i="2"/>
  <c r="AY130" i="2"/>
  <c r="AZ125" i="2"/>
  <c r="AZ84" i="2"/>
  <c r="AZ8" i="2"/>
  <c r="AZ10" i="2"/>
  <c r="AZ152" i="2"/>
  <c r="AZ9" i="2"/>
  <c r="BS169" i="2"/>
  <c r="BS168" i="2"/>
  <c r="BS167" i="2"/>
  <c r="BS166" i="2"/>
  <c r="BH153" i="2"/>
  <c r="BH90" i="2"/>
  <c r="BH162" i="2"/>
  <c r="BH89" i="2"/>
  <c r="BH161" i="2"/>
  <c r="BI156" i="2"/>
  <c r="BI11" i="2"/>
  <c r="BJ7" i="2"/>
  <c r="BT132" i="2"/>
  <c r="BT165" i="2"/>
  <c r="BS140" i="2"/>
  <c r="BS139" i="2"/>
  <c r="BS138" i="2"/>
  <c r="BS137" i="2"/>
  <c r="BS136" i="2"/>
  <c r="BS135" i="2"/>
  <c r="BS133" i="2"/>
  <c r="BS134" i="2"/>
  <c r="AZ86" i="2"/>
  <c r="AZ158" i="2"/>
  <c r="AZ87" i="2"/>
  <c r="AZ159" i="2"/>
  <c r="AZ127" i="2"/>
  <c r="AZ130" i="2"/>
  <c r="AZ126" i="2"/>
  <c r="AZ129" i="2"/>
  <c r="BA125" i="2"/>
  <c r="BA84" i="2"/>
  <c r="BA8" i="2"/>
  <c r="BA10" i="2"/>
  <c r="BA152" i="2"/>
  <c r="BA9" i="2"/>
  <c r="BT169" i="2"/>
  <c r="BT168" i="2"/>
  <c r="BT167" i="2"/>
  <c r="BT166" i="2"/>
  <c r="BJ156" i="2"/>
  <c r="BK7" i="2"/>
  <c r="BJ11" i="2"/>
  <c r="BI153" i="2"/>
  <c r="BI90" i="2"/>
  <c r="BI162" i="2"/>
  <c r="BI89" i="2"/>
  <c r="BI161" i="2"/>
  <c r="BU132" i="2"/>
  <c r="BU165" i="2"/>
  <c r="BT140" i="2"/>
  <c r="BT139" i="2"/>
  <c r="BT138" i="2"/>
  <c r="BT137" i="2"/>
  <c r="BT136" i="2"/>
  <c r="BT133" i="2"/>
  <c r="BT134" i="2"/>
  <c r="BT135" i="2"/>
  <c r="BA87" i="2"/>
  <c r="BA159" i="2"/>
  <c r="BA86" i="2"/>
  <c r="BA158" i="2"/>
  <c r="BA126" i="2"/>
  <c r="BA129" i="2"/>
  <c r="BA127" i="2"/>
  <c r="BA130" i="2"/>
  <c r="BB125" i="2"/>
  <c r="BB84" i="2"/>
  <c r="BB8" i="2"/>
  <c r="BB10" i="2"/>
  <c r="BB152" i="2"/>
  <c r="BB9" i="2"/>
  <c r="BU169" i="2"/>
  <c r="BU168" i="2"/>
  <c r="BU167" i="2"/>
  <c r="BU166" i="2"/>
  <c r="BJ153" i="2"/>
  <c r="BJ90" i="2"/>
  <c r="BJ162" i="2"/>
  <c r="BJ89" i="2"/>
  <c r="BJ161" i="2"/>
  <c r="BK156" i="2"/>
  <c r="BL7" i="2"/>
  <c r="BK11" i="2"/>
  <c r="BV132" i="2"/>
  <c r="BV165" i="2"/>
  <c r="BU140" i="2"/>
  <c r="BU139" i="2"/>
  <c r="BU138" i="2"/>
  <c r="BU137" i="2"/>
  <c r="BU135" i="2"/>
  <c r="BU136" i="2"/>
  <c r="BU134" i="2"/>
  <c r="BU133" i="2"/>
  <c r="BB87" i="2"/>
  <c r="BB159" i="2"/>
  <c r="BB86" i="2"/>
  <c r="BB158" i="2"/>
  <c r="BB126" i="2"/>
  <c r="BB129" i="2"/>
  <c r="BB127" i="2"/>
  <c r="BB130" i="2"/>
  <c r="BC125" i="2"/>
  <c r="BC84" i="2"/>
  <c r="BC8" i="2"/>
  <c r="BC10" i="2"/>
  <c r="BC152" i="2"/>
  <c r="BC9" i="2"/>
  <c r="BV169" i="2"/>
  <c r="BV168" i="2"/>
  <c r="BV167" i="2"/>
  <c r="BV166" i="2"/>
  <c r="BK153" i="2"/>
  <c r="BK90" i="2"/>
  <c r="BK162" i="2"/>
  <c r="BK89" i="2"/>
  <c r="BK161" i="2"/>
  <c r="BL156" i="2"/>
  <c r="BM7" i="2"/>
  <c r="BL11" i="2"/>
  <c r="BW132" i="2"/>
  <c r="BW165" i="2"/>
  <c r="BV140" i="2"/>
  <c r="BV139" i="2"/>
  <c r="BV138" i="2"/>
  <c r="BV137" i="2"/>
  <c r="BV135" i="2"/>
  <c r="BV136" i="2"/>
  <c r="BV133" i="2"/>
  <c r="BV134" i="2"/>
  <c r="BC87" i="2"/>
  <c r="BC159" i="2"/>
  <c r="BC86" i="2"/>
  <c r="BC158" i="2"/>
  <c r="BC126" i="2"/>
  <c r="BC129" i="2"/>
  <c r="BC127" i="2"/>
  <c r="BC130" i="2"/>
  <c r="BD125" i="2"/>
  <c r="BD84" i="2"/>
  <c r="BD8" i="2"/>
  <c r="BD10" i="2"/>
  <c r="BD152" i="2"/>
  <c r="BD9" i="2"/>
  <c r="BW169" i="2"/>
  <c r="BW168" i="2"/>
  <c r="BW167" i="2"/>
  <c r="BW166" i="2"/>
  <c r="BL153" i="2"/>
  <c r="BL89" i="2"/>
  <c r="BL161" i="2"/>
  <c r="BL90" i="2"/>
  <c r="BL162" i="2"/>
  <c r="BM156" i="2"/>
  <c r="BN7" i="2"/>
  <c r="BM11" i="2"/>
  <c r="BX132" i="2"/>
  <c r="BX165" i="2"/>
  <c r="BW140" i="2"/>
  <c r="BW139" i="2"/>
  <c r="BW138" i="2"/>
  <c r="BW137" i="2"/>
  <c r="BW135" i="2"/>
  <c r="BW136" i="2"/>
  <c r="BW133" i="2"/>
  <c r="BW134" i="2"/>
  <c r="BD87" i="2"/>
  <c r="BD159" i="2"/>
  <c r="BD86" i="2"/>
  <c r="BD158" i="2"/>
  <c r="BD126" i="2"/>
  <c r="BD129" i="2"/>
  <c r="BD127" i="2"/>
  <c r="BD130" i="2"/>
  <c r="BE125" i="2"/>
  <c r="BE84" i="2"/>
  <c r="BE8" i="2"/>
  <c r="BE10" i="2"/>
  <c r="BE152" i="2"/>
  <c r="BE9" i="2"/>
  <c r="BX169" i="2"/>
  <c r="BX168" i="2"/>
  <c r="BX167" i="2"/>
  <c r="BX166" i="2"/>
  <c r="BM153" i="2"/>
  <c r="BM90" i="2"/>
  <c r="BM162" i="2"/>
  <c r="BM89" i="2"/>
  <c r="BM161" i="2"/>
  <c r="BN156" i="2"/>
  <c r="BO7" i="2"/>
  <c r="BN11" i="2"/>
  <c r="BY132" i="2"/>
  <c r="BY165" i="2"/>
  <c r="BX140" i="2"/>
  <c r="BX139" i="2"/>
  <c r="BX138" i="2"/>
  <c r="BX137" i="2"/>
  <c r="BX135" i="2"/>
  <c r="BX136" i="2"/>
  <c r="BX134" i="2"/>
  <c r="BX133" i="2"/>
  <c r="BE87" i="2"/>
  <c r="BE159" i="2"/>
  <c r="BE86" i="2"/>
  <c r="BE158" i="2"/>
  <c r="BE126" i="2"/>
  <c r="BE129" i="2"/>
  <c r="BE127" i="2"/>
  <c r="BE130" i="2"/>
  <c r="BF125" i="2"/>
  <c r="BF84" i="2"/>
  <c r="BF8" i="2"/>
  <c r="BF10" i="2"/>
  <c r="BF152" i="2"/>
  <c r="BF9" i="2"/>
  <c r="BY169" i="2"/>
  <c r="BY168" i="2"/>
  <c r="BY167" i="2"/>
  <c r="BY166" i="2"/>
  <c r="BN153" i="2"/>
  <c r="BN89" i="2"/>
  <c r="BN161" i="2"/>
  <c r="BN90" i="2"/>
  <c r="BN162" i="2"/>
  <c r="BO156" i="2"/>
  <c r="BP7" i="2"/>
  <c r="BO11" i="2"/>
  <c r="BZ132" i="2"/>
  <c r="BZ165" i="2"/>
  <c r="BY140" i="2"/>
  <c r="BY139" i="2"/>
  <c r="BY138" i="2"/>
  <c r="BY137" i="2"/>
  <c r="BY135" i="2"/>
  <c r="BY136" i="2"/>
  <c r="BY134" i="2"/>
  <c r="BY133" i="2"/>
  <c r="BF87" i="2"/>
  <c r="BF159" i="2"/>
  <c r="BF86" i="2"/>
  <c r="BF158" i="2"/>
  <c r="BF126" i="2"/>
  <c r="BF129" i="2"/>
  <c r="BF127" i="2"/>
  <c r="BF130" i="2"/>
  <c r="BG125" i="2"/>
  <c r="BG84" i="2"/>
  <c r="BG8" i="2"/>
  <c r="BG10" i="2"/>
  <c r="BG152" i="2"/>
  <c r="BG9" i="2"/>
  <c r="BZ169" i="2"/>
  <c r="BZ168" i="2"/>
  <c r="BZ167" i="2"/>
  <c r="BZ166" i="2"/>
  <c r="BO153" i="2"/>
  <c r="BO90" i="2"/>
  <c r="BO162" i="2"/>
  <c r="BO89" i="2"/>
  <c r="BO161" i="2"/>
  <c r="BP156" i="2"/>
  <c r="BQ7" i="2"/>
  <c r="BP11" i="2"/>
  <c r="CA132" i="2"/>
  <c r="CA165" i="2"/>
  <c r="BZ140" i="2"/>
  <c r="BZ139" i="2"/>
  <c r="BZ138" i="2"/>
  <c r="BZ137" i="2"/>
  <c r="BZ135" i="2"/>
  <c r="BZ136" i="2"/>
  <c r="BZ133" i="2"/>
  <c r="BZ134" i="2"/>
  <c r="BG87" i="2"/>
  <c r="BG159" i="2"/>
  <c r="BG86" i="2"/>
  <c r="BG158" i="2"/>
  <c r="BG126" i="2"/>
  <c r="BG129" i="2"/>
  <c r="BG127" i="2"/>
  <c r="BG130" i="2"/>
  <c r="BH125" i="2"/>
  <c r="BH84" i="2"/>
  <c r="BH8" i="2"/>
  <c r="BH10" i="2"/>
  <c r="BH152" i="2"/>
  <c r="BH9" i="2"/>
  <c r="CA169" i="2"/>
  <c r="CA168" i="2"/>
  <c r="CA167" i="2"/>
  <c r="CA166" i="2"/>
  <c r="BP153" i="2"/>
  <c r="BP89" i="2"/>
  <c r="BP161" i="2"/>
  <c r="BP90" i="2"/>
  <c r="BP162" i="2"/>
  <c r="BQ156" i="2"/>
  <c r="BQ11" i="2"/>
  <c r="BR7" i="2"/>
  <c r="CB132" i="2"/>
  <c r="CB165" i="2"/>
  <c r="CA140" i="2"/>
  <c r="CA139" i="2"/>
  <c r="CA138" i="2"/>
  <c r="CA137" i="2"/>
  <c r="CA136" i="2"/>
  <c r="CA135" i="2"/>
  <c r="CA133" i="2"/>
  <c r="CA134" i="2"/>
  <c r="BH87" i="2"/>
  <c r="BH159" i="2"/>
  <c r="BH86" i="2"/>
  <c r="BH158" i="2"/>
  <c r="BH126" i="2"/>
  <c r="BH129" i="2"/>
  <c r="BH127" i="2"/>
  <c r="BH130" i="2"/>
  <c r="BI125" i="2"/>
  <c r="BI84" i="2"/>
  <c r="BI8" i="2"/>
  <c r="BI10" i="2"/>
  <c r="BI152" i="2"/>
  <c r="BI9" i="2"/>
  <c r="CB169" i="2"/>
  <c r="CB168" i="2"/>
  <c r="CB167" i="2"/>
  <c r="CB166" i="2"/>
  <c r="BQ153" i="2"/>
  <c r="BQ90" i="2"/>
  <c r="BQ162" i="2"/>
  <c r="BQ89" i="2"/>
  <c r="BQ161" i="2"/>
  <c r="BR156" i="2"/>
  <c r="BS7" i="2"/>
  <c r="BR11" i="2"/>
  <c r="CC132" i="2"/>
  <c r="CC165" i="2"/>
  <c r="CB139" i="2"/>
  <c r="CB140" i="2"/>
  <c r="CB138" i="2"/>
  <c r="CB137" i="2"/>
  <c r="CB136" i="2"/>
  <c r="CB133" i="2"/>
  <c r="CB135" i="2"/>
  <c r="CB134" i="2"/>
  <c r="BI87" i="2"/>
  <c r="BI159" i="2"/>
  <c r="BI86" i="2"/>
  <c r="BI158" i="2"/>
  <c r="BI126" i="2"/>
  <c r="BI129" i="2"/>
  <c r="BI127" i="2"/>
  <c r="BI130" i="2"/>
  <c r="BJ84" i="2"/>
  <c r="BJ125" i="2"/>
  <c r="BJ8" i="2"/>
  <c r="BJ10" i="2"/>
  <c r="BJ152" i="2"/>
  <c r="BJ9" i="2"/>
  <c r="CC169" i="2"/>
  <c r="CC168" i="2"/>
  <c r="CC167" i="2"/>
  <c r="CC166" i="2"/>
  <c r="BS156" i="2"/>
  <c r="BT7" i="2"/>
  <c r="BS11" i="2"/>
  <c r="BR153" i="2"/>
  <c r="BR89" i="2"/>
  <c r="BR161" i="2"/>
  <c r="BR90" i="2"/>
  <c r="BR162" i="2"/>
  <c r="CD132" i="2"/>
  <c r="CD165" i="2"/>
  <c r="CC140" i="2"/>
  <c r="CC139" i="2"/>
  <c r="CC138" i="2"/>
  <c r="CC137" i="2"/>
  <c r="CC135" i="2"/>
  <c r="CC136" i="2"/>
  <c r="CC134" i="2"/>
  <c r="CC133" i="2"/>
  <c r="BJ87" i="2"/>
  <c r="BJ159" i="2"/>
  <c r="BJ86" i="2"/>
  <c r="BJ158" i="2"/>
  <c r="BJ126" i="2"/>
  <c r="BJ129" i="2"/>
  <c r="BJ127" i="2"/>
  <c r="BJ130" i="2"/>
  <c r="BK125" i="2"/>
  <c r="BK84" i="2"/>
  <c r="BK8" i="2"/>
  <c r="BK10" i="2"/>
  <c r="BK152" i="2"/>
  <c r="BK9" i="2"/>
  <c r="CD169" i="2"/>
  <c r="CD168" i="2"/>
  <c r="CD166" i="2"/>
  <c r="CD167" i="2"/>
  <c r="BS153" i="2"/>
  <c r="BS90" i="2"/>
  <c r="BS162" i="2"/>
  <c r="BS89" i="2"/>
  <c r="BS161" i="2"/>
  <c r="BT156" i="2"/>
  <c r="BU7" i="2"/>
  <c r="BT11" i="2"/>
  <c r="CE132" i="2"/>
  <c r="CE165" i="2"/>
  <c r="CD140" i="2"/>
  <c r="CD139" i="2"/>
  <c r="CD138" i="2"/>
  <c r="CD137" i="2"/>
  <c r="CD135" i="2"/>
  <c r="CD136" i="2"/>
  <c r="CD133" i="2"/>
  <c r="CD134" i="2"/>
  <c r="BK87" i="2"/>
  <c r="BK159" i="2"/>
  <c r="BK86" i="2"/>
  <c r="BK158" i="2"/>
  <c r="BK126" i="2"/>
  <c r="BK129" i="2"/>
  <c r="BK127" i="2"/>
  <c r="BK130" i="2"/>
  <c r="BL125" i="2"/>
  <c r="BL84" i="2"/>
  <c r="BL8" i="2"/>
  <c r="BL10" i="2"/>
  <c r="BL152" i="2"/>
  <c r="BL9" i="2"/>
  <c r="CE169" i="2"/>
  <c r="CE168" i="2"/>
  <c r="CE167" i="2"/>
  <c r="CE166" i="2"/>
  <c r="BT153" i="2"/>
  <c r="BT90" i="2"/>
  <c r="BT162" i="2"/>
  <c r="BT89" i="2"/>
  <c r="BT161" i="2"/>
  <c r="BU156" i="2"/>
  <c r="BU11" i="2"/>
  <c r="BV7" i="2"/>
  <c r="CF132" i="2"/>
  <c r="CF165" i="2"/>
  <c r="CE140" i="2"/>
  <c r="CE139" i="2"/>
  <c r="CE138" i="2"/>
  <c r="CE137" i="2"/>
  <c r="CE135" i="2"/>
  <c r="CE136" i="2"/>
  <c r="CE133" i="2"/>
  <c r="CE134" i="2"/>
  <c r="BL87" i="2"/>
  <c r="BL159" i="2"/>
  <c r="BL86" i="2"/>
  <c r="BL158" i="2"/>
  <c r="BL126" i="2"/>
  <c r="BL129" i="2"/>
  <c r="BL127" i="2"/>
  <c r="BL130" i="2"/>
  <c r="BM125" i="2"/>
  <c r="BM84" i="2"/>
  <c r="BM8" i="2"/>
  <c r="BM10" i="2"/>
  <c r="BM152" i="2"/>
  <c r="BM9" i="2"/>
  <c r="CF169" i="2"/>
  <c r="CF168" i="2"/>
  <c r="CF167" i="2"/>
  <c r="CF166" i="2"/>
  <c r="BV156" i="2"/>
  <c r="BW7" i="2"/>
  <c r="BV11" i="2"/>
  <c r="BU153" i="2"/>
  <c r="BU89" i="2"/>
  <c r="BU161" i="2"/>
  <c r="BU90" i="2"/>
  <c r="BU162" i="2"/>
  <c r="CG132" i="2"/>
  <c r="CG165" i="2"/>
  <c r="CF140" i="2"/>
  <c r="CF139" i="2"/>
  <c r="CF138" i="2"/>
  <c r="CF137" i="2"/>
  <c r="CF135" i="2"/>
  <c r="CF136" i="2"/>
  <c r="CF134" i="2"/>
  <c r="CF133" i="2"/>
  <c r="BM87" i="2"/>
  <c r="BM159" i="2"/>
  <c r="BM86" i="2"/>
  <c r="BM158" i="2"/>
  <c r="BM126" i="2"/>
  <c r="BM129" i="2"/>
  <c r="BM127" i="2"/>
  <c r="BM130" i="2"/>
  <c r="BN84" i="2"/>
  <c r="BN125" i="2"/>
  <c r="BN8" i="2"/>
  <c r="BN10" i="2"/>
  <c r="BN152" i="2"/>
  <c r="BN9" i="2"/>
  <c r="CG169" i="2"/>
  <c r="CG168" i="2"/>
  <c r="CG167" i="2"/>
  <c r="CG166" i="2"/>
  <c r="BV153" i="2"/>
  <c r="BV89" i="2"/>
  <c r="BV161" i="2"/>
  <c r="BV90" i="2"/>
  <c r="BV162" i="2"/>
  <c r="BW156" i="2"/>
  <c r="BX7" i="2"/>
  <c r="BW11" i="2"/>
  <c r="CH132" i="2"/>
  <c r="CH165" i="2"/>
  <c r="CG140" i="2"/>
  <c r="CG139" i="2"/>
  <c r="CG138" i="2"/>
  <c r="CG137" i="2"/>
  <c r="CG135" i="2"/>
  <c r="CG136" i="2"/>
  <c r="CG134" i="2"/>
  <c r="CG133" i="2"/>
  <c r="BN87" i="2"/>
  <c r="BN159" i="2"/>
  <c r="BN86" i="2"/>
  <c r="BN158" i="2"/>
  <c r="BN126" i="2"/>
  <c r="BN129" i="2"/>
  <c r="BN127" i="2"/>
  <c r="BN130" i="2"/>
  <c r="BO125" i="2"/>
  <c r="BO84" i="2"/>
  <c r="BO8" i="2"/>
  <c r="BO10" i="2"/>
  <c r="BO152" i="2"/>
  <c r="BO9" i="2"/>
  <c r="CH169" i="2"/>
  <c r="CH168" i="2"/>
  <c r="CH166" i="2"/>
  <c r="CH167" i="2"/>
  <c r="BW153" i="2"/>
  <c r="BW89" i="2"/>
  <c r="BW161" i="2"/>
  <c r="BW90" i="2"/>
  <c r="BW162" i="2"/>
  <c r="BX156" i="2"/>
  <c r="BY7" i="2"/>
  <c r="BX11" i="2"/>
  <c r="CI132" i="2"/>
  <c r="CI165" i="2"/>
  <c r="CH140" i="2"/>
  <c r="CH139" i="2"/>
  <c r="CH138" i="2"/>
  <c r="CH137" i="2"/>
  <c r="CH135" i="2"/>
  <c r="CH136" i="2"/>
  <c r="CH133" i="2"/>
  <c r="CH134" i="2"/>
  <c r="BO87" i="2"/>
  <c r="BO159" i="2"/>
  <c r="BO86" i="2"/>
  <c r="BO158" i="2"/>
  <c r="BO126" i="2"/>
  <c r="BO129" i="2"/>
  <c r="BO127" i="2"/>
  <c r="BO130" i="2"/>
  <c r="BP125" i="2"/>
  <c r="BP84" i="2"/>
  <c r="BP8" i="2"/>
  <c r="BP10" i="2"/>
  <c r="BP152" i="2"/>
  <c r="BP9" i="2"/>
  <c r="CI169" i="2"/>
  <c r="CI168" i="2"/>
  <c r="CI167" i="2"/>
  <c r="CI166" i="2"/>
  <c r="BX153" i="2"/>
  <c r="BX90" i="2"/>
  <c r="BX162" i="2"/>
  <c r="BX89" i="2"/>
  <c r="BX161" i="2"/>
  <c r="BY156" i="2"/>
  <c r="BZ7" i="2"/>
  <c r="BY11" i="2"/>
  <c r="CJ132" i="2"/>
  <c r="CJ165" i="2"/>
  <c r="CI140" i="2"/>
  <c r="CI139" i="2"/>
  <c r="CI138" i="2"/>
  <c r="CI137" i="2"/>
  <c r="CI136" i="2"/>
  <c r="CI135" i="2"/>
  <c r="CI133" i="2"/>
  <c r="CI134" i="2"/>
  <c r="BP87" i="2"/>
  <c r="BP159" i="2"/>
  <c r="BP86" i="2"/>
  <c r="BP158" i="2"/>
  <c r="BP126" i="2"/>
  <c r="BP129" i="2"/>
  <c r="BP127" i="2"/>
  <c r="BP130" i="2"/>
  <c r="BQ125" i="2"/>
  <c r="BQ84" i="2"/>
  <c r="BQ8" i="2"/>
  <c r="BQ10" i="2"/>
  <c r="BQ152" i="2"/>
  <c r="BQ9" i="2"/>
  <c r="CJ169" i="2"/>
  <c r="CJ168" i="2"/>
  <c r="CJ167" i="2"/>
  <c r="CJ166" i="2"/>
  <c r="BY153" i="2"/>
  <c r="BY89" i="2"/>
  <c r="BY161" i="2"/>
  <c r="BY90" i="2"/>
  <c r="BY162" i="2"/>
  <c r="BZ156" i="2"/>
  <c r="CA7" i="2"/>
  <c r="BZ11" i="2"/>
  <c r="CK132" i="2"/>
  <c r="CK165" i="2"/>
  <c r="CJ140" i="2"/>
  <c r="CJ139" i="2"/>
  <c r="CJ138" i="2"/>
  <c r="CJ137" i="2"/>
  <c r="CJ136" i="2"/>
  <c r="CJ135" i="2"/>
  <c r="CJ133" i="2"/>
  <c r="CJ134" i="2"/>
  <c r="BQ87" i="2"/>
  <c r="BQ159" i="2"/>
  <c r="BQ86" i="2"/>
  <c r="BQ158" i="2"/>
  <c r="BQ126" i="2"/>
  <c r="BQ129" i="2"/>
  <c r="BQ127" i="2"/>
  <c r="BQ130" i="2"/>
  <c r="BR125" i="2"/>
  <c r="BR84" i="2"/>
  <c r="BR8" i="2"/>
  <c r="BR10" i="2"/>
  <c r="BR152" i="2"/>
  <c r="BR9" i="2"/>
  <c r="CK169" i="2"/>
  <c r="CK168" i="2"/>
  <c r="CK167" i="2"/>
  <c r="CK166" i="2"/>
  <c r="CA156" i="2"/>
  <c r="CB7" i="2"/>
  <c r="CA11" i="2"/>
  <c r="BZ153" i="2"/>
  <c r="BZ90" i="2"/>
  <c r="BZ162" i="2"/>
  <c r="BZ89" i="2"/>
  <c r="BZ161" i="2"/>
  <c r="CL132" i="2"/>
  <c r="CL165" i="2"/>
  <c r="CK140" i="2"/>
  <c r="CK139" i="2"/>
  <c r="CK137" i="2"/>
  <c r="CK138" i="2"/>
  <c r="CK135" i="2"/>
  <c r="CK136" i="2"/>
  <c r="CK134" i="2"/>
  <c r="CK133" i="2"/>
  <c r="BR87" i="2"/>
  <c r="BR159" i="2"/>
  <c r="BR86" i="2"/>
  <c r="BR158" i="2"/>
  <c r="BR126" i="2"/>
  <c r="BR129" i="2"/>
  <c r="BR127" i="2"/>
  <c r="BR130" i="2"/>
  <c r="BS125" i="2"/>
  <c r="BS84" i="2"/>
  <c r="BS8" i="2"/>
  <c r="BS10" i="2"/>
  <c r="BS152" i="2"/>
  <c r="BS9" i="2"/>
  <c r="CL169" i="2"/>
  <c r="CL168" i="2"/>
  <c r="CL167" i="2"/>
  <c r="CL166" i="2"/>
  <c r="CA153" i="2"/>
  <c r="CA89" i="2"/>
  <c r="CA161" i="2"/>
  <c r="CA90" i="2"/>
  <c r="CA162" i="2"/>
  <c r="CB156" i="2"/>
  <c r="CC7" i="2"/>
  <c r="CB11" i="2"/>
  <c r="CM132" i="2"/>
  <c r="CM165" i="2"/>
  <c r="CL140" i="2"/>
  <c r="CL139" i="2"/>
  <c r="CL138" i="2"/>
  <c r="CL137" i="2"/>
  <c r="CL135" i="2"/>
  <c r="CL136" i="2"/>
  <c r="CL133" i="2"/>
  <c r="CL134" i="2"/>
  <c r="BS87" i="2"/>
  <c r="BS159" i="2"/>
  <c r="BS86" i="2"/>
  <c r="BS158" i="2"/>
  <c r="BS127" i="2"/>
  <c r="BS130" i="2"/>
  <c r="BS126" i="2"/>
  <c r="BS129" i="2"/>
  <c r="BT125" i="2"/>
  <c r="BT84" i="2"/>
  <c r="BT8" i="2"/>
  <c r="BT10" i="2"/>
  <c r="BT152" i="2"/>
  <c r="BT9" i="2"/>
  <c r="CM169" i="2"/>
  <c r="CM168" i="2"/>
  <c r="CM167" i="2"/>
  <c r="CM166" i="2"/>
  <c r="CB153" i="2"/>
  <c r="CB89" i="2"/>
  <c r="CB161" i="2"/>
  <c r="CB90" i="2"/>
  <c r="CB162" i="2"/>
  <c r="CC156" i="2"/>
  <c r="CD7" i="2"/>
  <c r="CC11" i="2"/>
  <c r="CN132" i="2"/>
  <c r="CN165" i="2"/>
  <c r="CM140" i="2"/>
  <c r="CM139" i="2"/>
  <c r="CM137" i="2"/>
  <c r="CM138" i="2"/>
  <c r="CM135" i="2"/>
  <c r="CM136" i="2"/>
  <c r="CM133" i="2"/>
  <c r="CM134" i="2"/>
  <c r="BT87" i="2"/>
  <c r="BT159" i="2"/>
  <c r="BT86" i="2"/>
  <c r="BT158" i="2"/>
  <c r="BT126" i="2"/>
  <c r="BT129" i="2"/>
  <c r="BT127" i="2"/>
  <c r="BT130" i="2"/>
  <c r="BU125" i="2"/>
  <c r="BU84" i="2"/>
  <c r="BU8" i="2"/>
  <c r="BU10" i="2"/>
  <c r="BU152" i="2"/>
  <c r="BU9" i="2"/>
  <c r="CN169" i="2"/>
  <c r="CN168" i="2"/>
  <c r="CN167" i="2"/>
  <c r="CN166" i="2"/>
  <c r="CC153" i="2"/>
  <c r="CC89" i="2"/>
  <c r="CC161" i="2"/>
  <c r="CC90" i="2"/>
  <c r="CC162" i="2"/>
  <c r="CD156" i="2"/>
  <c r="CE7" i="2"/>
  <c r="CD11" i="2"/>
  <c r="CO132" i="2"/>
  <c r="CO165" i="2"/>
  <c r="CN140" i="2"/>
  <c r="CN139" i="2"/>
  <c r="CN138" i="2"/>
  <c r="CN137" i="2"/>
  <c r="CN135" i="2"/>
  <c r="CN136" i="2"/>
  <c r="CN134" i="2"/>
  <c r="CN133" i="2"/>
  <c r="BU87" i="2"/>
  <c r="BU159" i="2"/>
  <c r="BU86" i="2"/>
  <c r="BU158" i="2"/>
  <c r="BU126" i="2"/>
  <c r="BU129" i="2"/>
  <c r="BU127" i="2"/>
  <c r="BU130" i="2"/>
  <c r="BV125" i="2"/>
  <c r="BV84" i="2"/>
  <c r="BV8" i="2"/>
  <c r="BV10" i="2"/>
  <c r="BV152" i="2"/>
  <c r="BV9" i="2"/>
  <c r="CO169" i="2"/>
  <c r="CO168" i="2"/>
  <c r="CO167" i="2"/>
  <c r="CO166" i="2"/>
  <c r="CD153" i="2"/>
  <c r="CD90" i="2"/>
  <c r="CD162" i="2"/>
  <c r="CD89" i="2"/>
  <c r="CD161" i="2"/>
  <c r="CE156" i="2"/>
  <c r="CF7" i="2"/>
  <c r="CE11" i="2"/>
  <c r="CP132" i="2"/>
  <c r="CP165" i="2"/>
  <c r="CO140" i="2"/>
  <c r="CO139" i="2"/>
  <c r="CO138" i="2"/>
  <c r="CO137" i="2"/>
  <c r="CO135" i="2"/>
  <c r="CO136" i="2"/>
  <c r="CO134" i="2"/>
  <c r="CO133" i="2"/>
  <c r="BV87" i="2"/>
  <c r="BV159" i="2"/>
  <c r="BV86" i="2"/>
  <c r="BV158" i="2"/>
  <c r="BV126" i="2"/>
  <c r="BV129" i="2"/>
  <c r="BV127" i="2"/>
  <c r="BV130" i="2"/>
  <c r="BW125" i="2"/>
  <c r="BW84" i="2"/>
  <c r="BW8" i="2"/>
  <c r="BW10" i="2"/>
  <c r="BW152" i="2"/>
  <c r="BW9" i="2"/>
  <c r="CP169" i="2"/>
  <c r="CP168" i="2"/>
  <c r="CP167" i="2"/>
  <c r="CP166" i="2"/>
  <c r="CE153" i="2"/>
  <c r="CE89" i="2"/>
  <c r="CE161" i="2"/>
  <c r="CE90" i="2"/>
  <c r="CE162" i="2"/>
  <c r="CF156" i="2"/>
  <c r="CG7" i="2"/>
  <c r="CF11" i="2"/>
  <c r="CQ132" i="2"/>
  <c r="CQ165" i="2"/>
  <c r="CP140" i="2"/>
  <c r="CP139" i="2"/>
  <c r="CP138" i="2"/>
  <c r="CP137" i="2"/>
  <c r="CP135" i="2"/>
  <c r="CP136" i="2"/>
  <c r="CP133" i="2"/>
  <c r="CP134" i="2"/>
  <c r="BW87" i="2"/>
  <c r="BW159" i="2"/>
  <c r="BW86" i="2"/>
  <c r="BW158" i="2"/>
  <c r="BW126" i="2"/>
  <c r="BW129" i="2"/>
  <c r="BW127" i="2"/>
  <c r="BW130" i="2"/>
  <c r="BX125" i="2"/>
  <c r="BX84" i="2"/>
  <c r="BX8" i="2"/>
  <c r="BX10" i="2"/>
  <c r="BX152" i="2"/>
  <c r="BX9" i="2"/>
  <c r="CQ169" i="2"/>
  <c r="CQ168" i="2"/>
  <c r="CQ167" i="2"/>
  <c r="CQ166" i="2"/>
  <c r="CF153" i="2"/>
  <c r="CF90" i="2"/>
  <c r="CF162" i="2"/>
  <c r="CF89" i="2"/>
  <c r="CF161" i="2"/>
  <c r="CG156" i="2"/>
  <c r="CH7" i="2"/>
  <c r="CG11" i="2"/>
  <c r="CR132" i="2"/>
  <c r="CR165" i="2"/>
  <c r="CQ140" i="2"/>
  <c r="CQ139" i="2"/>
  <c r="CQ138" i="2"/>
  <c r="CQ137" i="2"/>
  <c r="CQ136" i="2"/>
  <c r="CQ135" i="2"/>
  <c r="CQ133" i="2"/>
  <c r="CQ134" i="2"/>
  <c r="BX87" i="2"/>
  <c r="BX159" i="2"/>
  <c r="BX86" i="2"/>
  <c r="BX158" i="2"/>
  <c r="BX126" i="2"/>
  <c r="BX129" i="2"/>
  <c r="BX127" i="2"/>
  <c r="BX130" i="2"/>
  <c r="BY125" i="2"/>
  <c r="BY84" i="2"/>
  <c r="BY8" i="2"/>
  <c r="BY10" i="2"/>
  <c r="BY152" i="2"/>
  <c r="BY9" i="2"/>
  <c r="CR169" i="2"/>
  <c r="CR168" i="2"/>
  <c r="CR167" i="2"/>
  <c r="CR166" i="2"/>
  <c r="CG153" i="2"/>
  <c r="CG89" i="2"/>
  <c r="CG161" i="2"/>
  <c r="CG90" i="2"/>
  <c r="CG162" i="2"/>
  <c r="CH156" i="2"/>
  <c r="CI7" i="2"/>
  <c r="CH11" i="2"/>
  <c r="CS132" i="2"/>
  <c r="CS165" i="2"/>
  <c r="CR139" i="2"/>
  <c r="CR140" i="2"/>
  <c r="CR138" i="2"/>
  <c r="CR137" i="2"/>
  <c r="CR136" i="2"/>
  <c r="CR135" i="2"/>
  <c r="CR133" i="2"/>
  <c r="CR134" i="2"/>
  <c r="BY87" i="2"/>
  <c r="BY159" i="2"/>
  <c r="BY86" i="2"/>
  <c r="BY158" i="2"/>
  <c r="BY126" i="2"/>
  <c r="BY129" i="2"/>
  <c r="BY127" i="2"/>
  <c r="BY130" i="2"/>
  <c r="BZ125" i="2"/>
  <c r="BZ84" i="2"/>
  <c r="BZ8" i="2"/>
  <c r="BZ10" i="2"/>
  <c r="BZ152" i="2"/>
  <c r="BZ9" i="2"/>
  <c r="CS169" i="2"/>
  <c r="CS168" i="2"/>
  <c r="CS167" i="2"/>
  <c r="CS166" i="2"/>
  <c r="CH153" i="2"/>
  <c r="CH90" i="2"/>
  <c r="CH162" i="2"/>
  <c r="CH89" i="2"/>
  <c r="CH161" i="2"/>
  <c r="CI156" i="2"/>
  <c r="CI11" i="2"/>
  <c r="CJ7" i="2"/>
  <c r="CT132" i="2"/>
  <c r="CT165" i="2"/>
  <c r="CS140" i="2"/>
  <c r="CS139" i="2"/>
  <c r="CS137" i="2"/>
  <c r="CS138" i="2"/>
  <c r="CS135" i="2"/>
  <c r="CS136" i="2"/>
  <c r="CS133" i="2"/>
  <c r="CS134" i="2"/>
  <c r="BZ87" i="2"/>
  <c r="BZ159" i="2"/>
  <c r="BZ86" i="2"/>
  <c r="BZ158" i="2"/>
  <c r="BZ126" i="2"/>
  <c r="BZ129" i="2"/>
  <c r="BZ127" i="2"/>
  <c r="BZ130" i="2"/>
  <c r="CA125" i="2"/>
  <c r="CA84" i="2"/>
  <c r="CA8" i="2"/>
  <c r="CA10" i="2"/>
  <c r="CA152" i="2"/>
  <c r="CA9" i="2"/>
  <c r="CT169" i="2"/>
  <c r="CT168" i="2"/>
  <c r="CT166" i="2"/>
  <c r="CT167" i="2"/>
  <c r="CJ156" i="2"/>
  <c r="CK7" i="2"/>
  <c r="CJ11" i="2"/>
  <c r="CI153" i="2"/>
  <c r="CI90" i="2"/>
  <c r="CI162" i="2"/>
  <c r="CI89" i="2"/>
  <c r="CI161" i="2"/>
  <c r="CU132" i="2"/>
  <c r="CU165" i="2"/>
  <c r="CT140" i="2"/>
  <c r="CT139" i="2"/>
  <c r="CT138" i="2"/>
  <c r="CT137" i="2"/>
  <c r="CT135" i="2"/>
  <c r="CT136" i="2"/>
  <c r="CT133" i="2"/>
  <c r="CT134" i="2"/>
  <c r="CA87" i="2"/>
  <c r="CA159" i="2"/>
  <c r="CA86" i="2"/>
  <c r="CA158" i="2"/>
  <c r="CA126" i="2"/>
  <c r="CA129" i="2"/>
  <c r="CA127" i="2"/>
  <c r="CA130" i="2"/>
  <c r="CB125" i="2"/>
  <c r="CB84" i="2"/>
  <c r="CB8" i="2"/>
  <c r="CB10" i="2"/>
  <c r="CB152" i="2"/>
  <c r="CB9" i="2"/>
  <c r="CU169" i="2"/>
  <c r="CU168" i="2"/>
  <c r="CU167" i="2"/>
  <c r="CU166" i="2"/>
  <c r="CJ153" i="2"/>
  <c r="CJ89" i="2"/>
  <c r="CJ161" i="2"/>
  <c r="CJ90" i="2"/>
  <c r="CJ162" i="2"/>
  <c r="CK156" i="2"/>
  <c r="CL7" i="2"/>
  <c r="CK11" i="2"/>
  <c r="CV132" i="2"/>
  <c r="CV165" i="2"/>
  <c r="CU140" i="2"/>
  <c r="CU139" i="2"/>
  <c r="CU137" i="2"/>
  <c r="CU138" i="2"/>
  <c r="CU135" i="2"/>
  <c r="CU136" i="2"/>
  <c r="CU133" i="2"/>
  <c r="CU134" i="2"/>
  <c r="CB87" i="2"/>
  <c r="CB159" i="2"/>
  <c r="CB86" i="2"/>
  <c r="CB158" i="2"/>
  <c r="CB126" i="2"/>
  <c r="CB129" i="2"/>
  <c r="CB127" i="2"/>
  <c r="CB130" i="2"/>
  <c r="CC125" i="2"/>
  <c r="CC84" i="2"/>
  <c r="CC8" i="2"/>
  <c r="CC10" i="2"/>
  <c r="CC152" i="2"/>
  <c r="CC9" i="2"/>
  <c r="CV169" i="2"/>
  <c r="CV168" i="2"/>
  <c r="CV167" i="2"/>
  <c r="CV166" i="2"/>
  <c r="CK153" i="2"/>
  <c r="CK89" i="2"/>
  <c r="CK161" i="2"/>
  <c r="CK90" i="2"/>
  <c r="CK162" i="2"/>
  <c r="CL156" i="2"/>
  <c r="CM7" i="2"/>
  <c r="CL11" i="2"/>
  <c r="CW132" i="2"/>
  <c r="CW165" i="2"/>
  <c r="CV140" i="2"/>
  <c r="CV139" i="2"/>
  <c r="CV138" i="2"/>
  <c r="CV137" i="2"/>
  <c r="CV135" i="2"/>
  <c r="CV136" i="2"/>
  <c r="CV134" i="2"/>
  <c r="CV133" i="2"/>
  <c r="CC87" i="2"/>
  <c r="CC159" i="2"/>
  <c r="CC86" i="2"/>
  <c r="CC158" i="2"/>
  <c r="CC126" i="2"/>
  <c r="CC129" i="2"/>
  <c r="CC127" i="2"/>
  <c r="CC130" i="2"/>
  <c r="CD125" i="2"/>
  <c r="CD84" i="2"/>
  <c r="CD8" i="2"/>
  <c r="CD10" i="2"/>
  <c r="CD152" i="2"/>
  <c r="CD9" i="2"/>
  <c r="CW169" i="2"/>
  <c r="CW168" i="2"/>
  <c r="CW167" i="2"/>
  <c r="CW166" i="2"/>
  <c r="CL153" i="2"/>
  <c r="CL90" i="2"/>
  <c r="CL162" i="2"/>
  <c r="CL89" i="2"/>
  <c r="CL161" i="2"/>
  <c r="CM156" i="2"/>
  <c r="CN7" i="2"/>
  <c r="CM11" i="2"/>
  <c r="CX132" i="2"/>
  <c r="CX165" i="2"/>
  <c r="CW140" i="2"/>
  <c r="CW139" i="2"/>
  <c r="CW138" i="2"/>
  <c r="CW137" i="2"/>
  <c r="CW135" i="2"/>
  <c r="CW136" i="2"/>
  <c r="CW134" i="2"/>
  <c r="CW133" i="2"/>
  <c r="CD87" i="2"/>
  <c r="CD159" i="2"/>
  <c r="CD86" i="2"/>
  <c r="CD158" i="2"/>
  <c r="CD126" i="2"/>
  <c r="CD129" i="2"/>
  <c r="CD127" i="2"/>
  <c r="CD130" i="2"/>
  <c r="CE125" i="2"/>
  <c r="CE84" i="2"/>
  <c r="CE8" i="2"/>
  <c r="CE10" i="2"/>
  <c r="CE152" i="2"/>
  <c r="CE9" i="2"/>
  <c r="CX169" i="2"/>
  <c r="CX168" i="2"/>
  <c r="CX166" i="2"/>
  <c r="CX167" i="2"/>
  <c r="CM153" i="2"/>
  <c r="CM90" i="2"/>
  <c r="CM162" i="2"/>
  <c r="CM89" i="2"/>
  <c r="CM161" i="2"/>
  <c r="CN156" i="2"/>
  <c r="CO7" i="2"/>
  <c r="CN11" i="2"/>
  <c r="CY132" i="2"/>
  <c r="CY165" i="2"/>
  <c r="CX140" i="2"/>
  <c r="CX139" i="2"/>
  <c r="CX138" i="2"/>
  <c r="CX137" i="2"/>
  <c r="CX135" i="2"/>
  <c r="CX136" i="2"/>
  <c r="CX133" i="2"/>
  <c r="CX134" i="2"/>
  <c r="CE87" i="2"/>
  <c r="CE159" i="2"/>
  <c r="CE86" i="2"/>
  <c r="CE158" i="2"/>
  <c r="CE126" i="2"/>
  <c r="CE129" i="2"/>
  <c r="CE127" i="2"/>
  <c r="CE130" i="2"/>
  <c r="CF125" i="2"/>
  <c r="CF84" i="2"/>
  <c r="CF8" i="2"/>
  <c r="CF10" i="2"/>
  <c r="CF152" i="2"/>
  <c r="CF9" i="2"/>
  <c r="CY169" i="2"/>
  <c r="CY168" i="2"/>
  <c r="CY167" i="2"/>
  <c r="CY166" i="2"/>
  <c r="CN153" i="2"/>
  <c r="CN89" i="2"/>
  <c r="CN161" i="2"/>
  <c r="CN90" i="2"/>
  <c r="CN162" i="2"/>
  <c r="CO156" i="2"/>
  <c r="CP7" i="2"/>
  <c r="CO11" i="2"/>
  <c r="CZ132" i="2"/>
  <c r="CZ165" i="2"/>
  <c r="CY140" i="2"/>
  <c r="CY139" i="2"/>
  <c r="CY138" i="2"/>
  <c r="CY137" i="2"/>
  <c r="CY136" i="2"/>
  <c r="CY135" i="2"/>
  <c r="CY133" i="2"/>
  <c r="CY134" i="2"/>
  <c r="CF87" i="2"/>
  <c r="CF159" i="2"/>
  <c r="CF86" i="2"/>
  <c r="CF158" i="2"/>
  <c r="CF126" i="2"/>
  <c r="CF129" i="2"/>
  <c r="CF127" i="2"/>
  <c r="CF130" i="2"/>
  <c r="CG125" i="2"/>
  <c r="CG84" i="2"/>
  <c r="CG8" i="2"/>
  <c r="CG10" i="2"/>
  <c r="CG152" i="2"/>
  <c r="CG9" i="2"/>
  <c r="CZ169" i="2"/>
  <c r="CZ168" i="2"/>
  <c r="CZ167" i="2"/>
  <c r="CZ166" i="2"/>
  <c r="CO153" i="2"/>
  <c r="CO89" i="2"/>
  <c r="CO161" i="2"/>
  <c r="CO90" i="2"/>
  <c r="CO162" i="2"/>
  <c r="CP156" i="2"/>
  <c r="CQ7" i="2"/>
  <c r="CP11" i="2"/>
  <c r="DA132" i="2"/>
  <c r="DA165" i="2"/>
  <c r="CZ140" i="2"/>
  <c r="CZ139" i="2"/>
  <c r="CZ138" i="2"/>
  <c r="CZ137" i="2"/>
  <c r="CZ136" i="2"/>
  <c r="CZ135" i="2"/>
  <c r="CZ133" i="2"/>
  <c r="CZ134" i="2"/>
  <c r="CG87" i="2"/>
  <c r="CG159" i="2"/>
  <c r="CG86" i="2"/>
  <c r="CG158" i="2"/>
  <c r="CG126" i="2"/>
  <c r="CG129" i="2"/>
  <c r="CG127" i="2"/>
  <c r="CG130" i="2"/>
  <c r="CH125" i="2"/>
  <c r="CH84" i="2"/>
  <c r="CH8" i="2"/>
  <c r="CH10" i="2"/>
  <c r="CH152" i="2"/>
  <c r="CH9" i="2"/>
  <c r="DA169" i="2"/>
  <c r="DA168" i="2"/>
  <c r="DA167" i="2"/>
  <c r="DA166" i="2"/>
  <c r="CP153" i="2"/>
  <c r="CP89" i="2"/>
  <c r="CP161" i="2"/>
  <c r="CP90" i="2"/>
  <c r="CP162" i="2"/>
  <c r="CQ156" i="2"/>
  <c r="CQ11" i="2"/>
  <c r="CR7" i="2"/>
  <c r="DB132" i="2"/>
  <c r="DB165" i="2"/>
  <c r="DA140" i="2"/>
  <c r="DA138" i="2"/>
  <c r="DA137" i="2"/>
  <c r="DA139" i="2"/>
  <c r="DA135" i="2"/>
  <c r="DA136" i="2"/>
  <c r="DA133" i="2"/>
  <c r="DA134" i="2"/>
  <c r="CH87" i="2"/>
  <c r="CH159" i="2"/>
  <c r="CH86" i="2"/>
  <c r="CH158" i="2"/>
  <c r="CH126" i="2"/>
  <c r="CH129" i="2"/>
  <c r="CH127" i="2"/>
  <c r="CH130" i="2"/>
  <c r="CI125" i="2"/>
  <c r="CI84" i="2"/>
  <c r="CI8" i="2"/>
  <c r="CI10" i="2"/>
  <c r="CI152" i="2"/>
  <c r="CI9" i="2"/>
  <c r="DB169" i="2"/>
  <c r="DB168" i="2"/>
  <c r="DB166" i="2"/>
  <c r="DB167" i="2"/>
  <c r="CR156" i="2"/>
  <c r="CS7" i="2"/>
  <c r="CR11" i="2"/>
  <c r="CQ153" i="2"/>
  <c r="CQ90" i="2"/>
  <c r="CQ162" i="2"/>
  <c r="CQ89" i="2"/>
  <c r="CQ161" i="2"/>
  <c r="DC132" i="2"/>
  <c r="DC165" i="2"/>
  <c r="DB140" i="2"/>
  <c r="DB139" i="2"/>
  <c r="DB138" i="2"/>
  <c r="DB137" i="2"/>
  <c r="DB135" i="2"/>
  <c r="DB136" i="2"/>
  <c r="DB133" i="2"/>
  <c r="DB134" i="2"/>
  <c r="CI87" i="2"/>
  <c r="CI159" i="2"/>
  <c r="CI86" i="2"/>
  <c r="CI158" i="2"/>
  <c r="CI126" i="2"/>
  <c r="CI129" i="2"/>
  <c r="CI127" i="2"/>
  <c r="CI130" i="2"/>
  <c r="CJ125" i="2"/>
  <c r="CJ84" i="2"/>
  <c r="CJ8" i="2"/>
  <c r="CJ10" i="2"/>
  <c r="CJ152" i="2"/>
  <c r="CJ9" i="2"/>
  <c r="DC169" i="2"/>
  <c r="DC168" i="2"/>
  <c r="DC167" i="2"/>
  <c r="DC166" i="2"/>
  <c r="CR153" i="2"/>
  <c r="CR90" i="2"/>
  <c r="CR162" i="2"/>
  <c r="CR89" i="2"/>
  <c r="CR161" i="2"/>
  <c r="CS156" i="2"/>
  <c r="CS11" i="2"/>
  <c r="CT7" i="2"/>
  <c r="DD132" i="2"/>
  <c r="DD165" i="2"/>
  <c r="DC140" i="2"/>
  <c r="DC139" i="2"/>
  <c r="DC137" i="2"/>
  <c r="DC138" i="2"/>
  <c r="DC135" i="2"/>
  <c r="DC136" i="2"/>
  <c r="DC133" i="2"/>
  <c r="DC134" i="2"/>
  <c r="CJ87" i="2"/>
  <c r="CJ159" i="2"/>
  <c r="CJ86" i="2"/>
  <c r="CJ158" i="2"/>
  <c r="CJ126" i="2"/>
  <c r="CJ129" i="2"/>
  <c r="CJ127" i="2"/>
  <c r="CJ130" i="2"/>
  <c r="CK125" i="2"/>
  <c r="CK84" i="2"/>
  <c r="CK8" i="2"/>
  <c r="CK10" i="2"/>
  <c r="CK152" i="2"/>
  <c r="CK9" i="2"/>
  <c r="DD169" i="2"/>
  <c r="DD168" i="2"/>
  <c r="DD167" i="2"/>
  <c r="DD166" i="2"/>
  <c r="CT156" i="2"/>
  <c r="CU7" i="2"/>
  <c r="CT11" i="2"/>
  <c r="CS153" i="2"/>
  <c r="CS89" i="2"/>
  <c r="CS161" i="2"/>
  <c r="CS90" i="2"/>
  <c r="CS162" i="2"/>
  <c r="DE132" i="2"/>
  <c r="DE165" i="2"/>
  <c r="DD140" i="2"/>
  <c r="DD139" i="2"/>
  <c r="DD138" i="2"/>
  <c r="DD137" i="2"/>
  <c r="DD135" i="2"/>
  <c r="DD136" i="2"/>
  <c r="DD134" i="2"/>
  <c r="DD133" i="2"/>
  <c r="CK87" i="2"/>
  <c r="CK159" i="2"/>
  <c r="CK86" i="2"/>
  <c r="CK158" i="2"/>
  <c r="CK126" i="2"/>
  <c r="CK129" i="2"/>
  <c r="CK127" i="2"/>
  <c r="CK130" i="2"/>
  <c r="CL125" i="2"/>
  <c r="CL84" i="2"/>
  <c r="CL8" i="2"/>
  <c r="CL10" i="2"/>
  <c r="CL152" i="2"/>
  <c r="CL9" i="2"/>
  <c r="DE169" i="2"/>
  <c r="DE168" i="2"/>
  <c r="DE167" i="2"/>
  <c r="DE166" i="2"/>
  <c r="CT153" i="2"/>
  <c r="CT89" i="2"/>
  <c r="CT161" i="2"/>
  <c r="CT90" i="2"/>
  <c r="CT162" i="2"/>
  <c r="CU156" i="2"/>
  <c r="CV7" i="2"/>
  <c r="CU11" i="2"/>
  <c r="DF132" i="2"/>
  <c r="DF165" i="2"/>
  <c r="DE140" i="2"/>
  <c r="DE139" i="2"/>
  <c r="DE138" i="2"/>
  <c r="DE137" i="2"/>
  <c r="DE135" i="2"/>
  <c r="DE136" i="2"/>
  <c r="DE134" i="2"/>
  <c r="DE133" i="2"/>
  <c r="CL87" i="2"/>
  <c r="CL159" i="2"/>
  <c r="CL86" i="2"/>
  <c r="CL158" i="2"/>
  <c r="CL126" i="2"/>
  <c r="CL129" i="2"/>
  <c r="CL127" i="2"/>
  <c r="CL130" i="2"/>
  <c r="CM125" i="2"/>
  <c r="CM84" i="2"/>
  <c r="CM8" i="2"/>
  <c r="CM10" i="2"/>
  <c r="CM152" i="2"/>
  <c r="CM9" i="2"/>
  <c r="DF169" i="2"/>
  <c r="DF168" i="2"/>
  <c r="DF167" i="2"/>
  <c r="DF166" i="2"/>
  <c r="CU153" i="2"/>
  <c r="CU90" i="2"/>
  <c r="CU162" i="2"/>
  <c r="CU89" i="2"/>
  <c r="CU161" i="2"/>
  <c r="CV156" i="2"/>
  <c r="CV11" i="2"/>
  <c r="CW7" i="2"/>
  <c r="DG132" i="2"/>
  <c r="DG165" i="2"/>
  <c r="DF140" i="2"/>
  <c r="DF139" i="2"/>
  <c r="DF138" i="2"/>
  <c r="DF137" i="2"/>
  <c r="DF135" i="2"/>
  <c r="DF136" i="2"/>
  <c r="DF133" i="2"/>
  <c r="DF134" i="2"/>
  <c r="CM87" i="2"/>
  <c r="CM159" i="2"/>
  <c r="CM86" i="2"/>
  <c r="CM158" i="2"/>
  <c r="CM126" i="2"/>
  <c r="CM129" i="2"/>
  <c r="CM127" i="2"/>
  <c r="CM130" i="2"/>
  <c r="CN125" i="2"/>
  <c r="CN84" i="2"/>
  <c r="CN8" i="2"/>
  <c r="CN10" i="2"/>
  <c r="CN152" i="2"/>
  <c r="CN9" i="2"/>
  <c r="DG169" i="2"/>
  <c r="DG168" i="2"/>
  <c r="DG167" i="2"/>
  <c r="DG166" i="2"/>
  <c r="CW156" i="2"/>
  <c r="CX7" i="2"/>
  <c r="CW11" i="2"/>
  <c r="CV153" i="2"/>
  <c r="CV89" i="2"/>
  <c r="CV161" i="2"/>
  <c r="CV90" i="2"/>
  <c r="CV162" i="2"/>
  <c r="DH132" i="2"/>
  <c r="DH165" i="2"/>
  <c r="DG140" i="2"/>
  <c r="DG139" i="2"/>
  <c r="DG138" i="2"/>
  <c r="DG137" i="2"/>
  <c r="DG136" i="2"/>
  <c r="DG135" i="2"/>
  <c r="DG133" i="2"/>
  <c r="DG134" i="2"/>
  <c r="CN87" i="2"/>
  <c r="CN159" i="2"/>
  <c r="CN86" i="2"/>
  <c r="CN158" i="2"/>
  <c r="CN127" i="2"/>
  <c r="CN130" i="2"/>
  <c r="CN126" i="2"/>
  <c r="CN129" i="2"/>
  <c r="CO125" i="2"/>
  <c r="CO84" i="2"/>
  <c r="CO8" i="2"/>
  <c r="CO10" i="2"/>
  <c r="CO152" i="2"/>
  <c r="CO9" i="2"/>
  <c r="DH169" i="2"/>
  <c r="DH168" i="2"/>
  <c r="DH167" i="2"/>
  <c r="DH166" i="2"/>
  <c r="CW153" i="2"/>
  <c r="CW89" i="2"/>
  <c r="CW161" i="2"/>
  <c r="CW90" i="2"/>
  <c r="CW162" i="2"/>
  <c r="CX156" i="2"/>
  <c r="CY7" i="2"/>
  <c r="CX11" i="2"/>
  <c r="DI132" i="2"/>
  <c r="DI165" i="2"/>
  <c r="DH139" i="2"/>
  <c r="DH140" i="2"/>
  <c r="DH138" i="2"/>
  <c r="DH137" i="2"/>
  <c r="DH135" i="2"/>
  <c r="DH136" i="2"/>
  <c r="DH133" i="2"/>
  <c r="DH134" i="2"/>
  <c r="CO87" i="2"/>
  <c r="CO159" i="2"/>
  <c r="CO86" i="2"/>
  <c r="CO158" i="2"/>
  <c r="CO126" i="2"/>
  <c r="CO129" i="2"/>
  <c r="CO127" i="2"/>
  <c r="CO130" i="2"/>
  <c r="CP125" i="2"/>
  <c r="CP84" i="2"/>
  <c r="CP8" i="2"/>
  <c r="CP10" i="2"/>
  <c r="CP152" i="2"/>
  <c r="CP9" i="2"/>
  <c r="DI169" i="2"/>
  <c r="DI168" i="2"/>
  <c r="DI167" i="2"/>
  <c r="DI166" i="2"/>
  <c r="CX153" i="2"/>
  <c r="CX89" i="2"/>
  <c r="CX161" i="2"/>
  <c r="CX90" i="2"/>
  <c r="CX162" i="2"/>
  <c r="CY156" i="2"/>
  <c r="CZ7" i="2"/>
  <c r="CY11" i="2"/>
  <c r="DJ132" i="2"/>
  <c r="DJ165" i="2"/>
  <c r="DI140" i="2"/>
  <c r="DI139" i="2"/>
  <c r="DI138" i="2"/>
  <c r="DI137" i="2"/>
  <c r="DI135" i="2"/>
  <c r="DI136" i="2"/>
  <c r="DI133" i="2"/>
  <c r="DI134" i="2"/>
  <c r="CP87" i="2"/>
  <c r="CP159" i="2"/>
  <c r="CP86" i="2"/>
  <c r="CP158" i="2"/>
  <c r="CP126" i="2"/>
  <c r="CP129" i="2"/>
  <c r="CP127" i="2"/>
  <c r="CP130" i="2"/>
  <c r="CQ125" i="2"/>
  <c r="CQ84" i="2"/>
  <c r="CQ8" i="2"/>
  <c r="CQ10" i="2"/>
  <c r="CQ152" i="2"/>
  <c r="CQ9" i="2"/>
  <c r="DJ169" i="2"/>
  <c r="DJ168" i="2"/>
  <c r="DJ167" i="2"/>
  <c r="DJ166" i="2"/>
  <c r="CY153" i="2"/>
  <c r="CY89" i="2"/>
  <c r="CY161" i="2"/>
  <c r="CY90" i="2"/>
  <c r="CY162" i="2"/>
  <c r="CZ156" i="2"/>
  <c r="DA7" i="2"/>
  <c r="CZ11" i="2"/>
  <c r="DK132" i="2"/>
  <c r="DK165" i="2"/>
  <c r="DJ140" i="2"/>
  <c r="DJ139" i="2"/>
  <c r="DJ138" i="2"/>
  <c r="DJ137" i="2"/>
  <c r="DJ135" i="2"/>
  <c r="DJ136" i="2"/>
  <c r="DJ133" i="2"/>
  <c r="DJ134" i="2"/>
  <c r="CQ87" i="2"/>
  <c r="CQ159" i="2"/>
  <c r="CQ86" i="2"/>
  <c r="CQ158" i="2"/>
  <c r="CQ127" i="2"/>
  <c r="CQ130" i="2"/>
  <c r="CQ126" i="2"/>
  <c r="CQ129" i="2"/>
  <c r="CR125" i="2"/>
  <c r="CR84" i="2"/>
  <c r="CR8" i="2"/>
  <c r="CR10" i="2"/>
  <c r="CR152" i="2"/>
  <c r="CR9" i="2"/>
  <c r="DK169" i="2"/>
  <c r="DK168" i="2"/>
  <c r="DK167" i="2"/>
  <c r="DK166" i="2"/>
  <c r="CZ153" i="2"/>
  <c r="CZ90" i="2"/>
  <c r="CZ162" i="2"/>
  <c r="CZ89" i="2"/>
  <c r="CZ161" i="2"/>
  <c r="DA156" i="2"/>
  <c r="DA11" i="2"/>
  <c r="DB7" i="2"/>
  <c r="DL132" i="2"/>
  <c r="DL165" i="2"/>
  <c r="DK140" i="2"/>
  <c r="DK139" i="2"/>
  <c r="DK137" i="2"/>
  <c r="DK138" i="2"/>
  <c r="DK135" i="2"/>
  <c r="DK136" i="2"/>
  <c r="DK133" i="2"/>
  <c r="DK134" i="2"/>
  <c r="CR87" i="2"/>
  <c r="CR159" i="2"/>
  <c r="CR86" i="2"/>
  <c r="CR158" i="2"/>
  <c r="CR126" i="2"/>
  <c r="CR129" i="2"/>
  <c r="CR127" i="2"/>
  <c r="CR130" i="2"/>
  <c r="CS125" i="2"/>
  <c r="CS84" i="2"/>
  <c r="CS8" i="2"/>
  <c r="CS10" i="2"/>
  <c r="CS152" i="2"/>
  <c r="CS9" i="2"/>
  <c r="DL169" i="2"/>
  <c r="DL168" i="2"/>
  <c r="DL167" i="2"/>
  <c r="DL166" i="2"/>
  <c r="DB156" i="2"/>
  <c r="DB11" i="2"/>
  <c r="DC7" i="2"/>
  <c r="DA153" i="2"/>
  <c r="DA90" i="2"/>
  <c r="DA162" i="2"/>
  <c r="DA89" i="2"/>
  <c r="DA161" i="2"/>
  <c r="DM132" i="2"/>
  <c r="DM165" i="2"/>
  <c r="DL140" i="2"/>
  <c r="DL139" i="2"/>
  <c r="DL138" i="2"/>
  <c r="DL137" i="2"/>
  <c r="DL135" i="2"/>
  <c r="DL136" i="2"/>
  <c r="DL134" i="2"/>
  <c r="DL133" i="2"/>
  <c r="CS87" i="2"/>
  <c r="CS159" i="2"/>
  <c r="CS86" i="2"/>
  <c r="CS158" i="2"/>
  <c r="CS126" i="2"/>
  <c r="CS129" i="2"/>
  <c r="CS127" i="2"/>
  <c r="CS130" i="2"/>
  <c r="CT125" i="2"/>
  <c r="CT84" i="2"/>
  <c r="CT8" i="2"/>
  <c r="CT10" i="2"/>
  <c r="CT152" i="2"/>
  <c r="CT9" i="2"/>
  <c r="DM169" i="2"/>
  <c r="DM168" i="2"/>
  <c r="DM167" i="2"/>
  <c r="DM166" i="2"/>
  <c r="DC156" i="2"/>
  <c r="DD7" i="2"/>
  <c r="DC11" i="2"/>
  <c r="DB153" i="2"/>
  <c r="DB89" i="2"/>
  <c r="DB161" i="2"/>
  <c r="DB90" i="2"/>
  <c r="DB162" i="2"/>
  <c r="DN132" i="2"/>
  <c r="DN165" i="2"/>
  <c r="DM140" i="2"/>
  <c r="DM139" i="2"/>
  <c r="DM137" i="2"/>
  <c r="DM138" i="2"/>
  <c r="DM135" i="2"/>
  <c r="DM136" i="2"/>
  <c r="DM134" i="2"/>
  <c r="DM133" i="2"/>
  <c r="CT87" i="2"/>
  <c r="CT159" i="2"/>
  <c r="CT86" i="2"/>
  <c r="CT158" i="2"/>
  <c r="CT126" i="2"/>
  <c r="CT129" i="2"/>
  <c r="CT127" i="2"/>
  <c r="CT130" i="2"/>
  <c r="CU125" i="2"/>
  <c r="CU84" i="2"/>
  <c r="CU8" i="2"/>
  <c r="CU10" i="2"/>
  <c r="CU152" i="2"/>
  <c r="CU9" i="2"/>
  <c r="DN169" i="2"/>
  <c r="DN168" i="2"/>
  <c r="DN167" i="2"/>
  <c r="DN166" i="2"/>
  <c r="DC153" i="2"/>
  <c r="DC89" i="2"/>
  <c r="DC161" i="2"/>
  <c r="DC90" i="2"/>
  <c r="DC162" i="2"/>
  <c r="DD156" i="2"/>
  <c r="DE7" i="2"/>
  <c r="DD11" i="2"/>
  <c r="DO132" i="2"/>
  <c r="DO165" i="2"/>
  <c r="DN140" i="2"/>
  <c r="DN139" i="2"/>
  <c r="DN138" i="2"/>
  <c r="DN137" i="2"/>
  <c r="DN135" i="2"/>
  <c r="DN136" i="2"/>
  <c r="DN133" i="2"/>
  <c r="DN134" i="2"/>
  <c r="CU87" i="2"/>
  <c r="CU159" i="2"/>
  <c r="CU86" i="2"/>
  <c r="CU158" i="2"/>
  <c r="CU126" i="2"/>
  <c r="CU129" i="2"/>
  <c r="CU127" i="2"/>
  <c r="CU130" i="2"/>
  <c r="CV125" i="2"/>
  <c r="CV84" i="2"/>
  <c r="CV8" i="2"/>
  <c r="CV10" i="2"/>
  <c r="CV152" i="2"/>
  <c r="CV9" i="2"/>
  <c r="DO169" i="2"/>
  <c r="DO168" i="2"/>
  <c r="DO167" i="2"/>
  <c r="DO166" i="2"/>
  <c r="DD153" i="2"/>
  <c r="DD89" i="2"/>
  <c r="DD161" i="2"/>
  <c r="DD90" i="2"/>
  <c r="DD162" i="2"/>
  <c r="DE156" i="2"/>
  <c r="DE11" i="2"/>
  <c r="DF7" i="2"/>
  <c r="DP132" i="2"/>
  <c r="DP165" i="2"/>
  <c r="DO140" i="2"/>
  <c r="DO139" i="2"/>
  <c r="DO138" i="2"/>
  <c r="DO137" i="2"/>
  <c r="DO136" i="2"/>
  <c r="DO135" i="2"/>
  <c r="DO133" i="2"/>
  <c r="DO134" i="2"/>
  <c r="CV87" i="2"/>
  <c r="CV159" i="2"/>
  <c r="CV86" i="2"/>
  <c r="CV158" i="2"/>
  <c r="CV126" i="2"/>
  <c r="CV129" i="2"/>
  <c r="CV127" i="2"/>
  <c r="CV130" i="2"/>
  <c r="CW125" i="2"/>
  <c r="CW84" i="2"/>
  <c r="CW8" i="2"/>
  <c r="CW10" i="2"/>
  <c r="CW152" i="2"/>
  <c r="CW9" i="2"/>
  <c r="DP169" i="2"/>
  <c r="DP168" i="2"/>
  <c r="DP167" i="2"/>
  <c r="DP166" i="2"/>
  <c r="DF156" i="2"/>
  <c r="DG7" i="2"/>
  <c r="DF11" i="2"/>
  <c r="DE153" i="2"/>
  <c r="DE90" i="2"/>
  <c r="DE162" i="2"/>
  <c r="DE89" i="2"/>
  <c r="DE161" i="2"/>
  <c r="DQ132" i="2"/>
  <c r="DQ165" i="2"/>
  <c r="DP140" i="2"/>
  <c r="DP139" i="2"/>
  <c r="DP138" i="2"/>
  <c r="DP137" i="2"/>
  <c r="DP135" i="2"/>
  <c r="DP136" i="2"/>
  <c r="DP133" i="2"/>
  <c r="DP134" i="2"/>
  <c r="CW87" i="2"/>
  <c r="CW159" i="2"/>
  <c r="CW86" i="2"/>
  <c r="CW158" i="2"/>
  <c r="CW126" i="2"/>
  <c r="CW129" i="2"/>
  <c r="CW127" i="2"/>
  <c r="CW130" i="2"/>
  <c r="CX125" i="2"/>
  <c r="CX84" i="2"/>
  <c r="CX8" i="2"/>
  <c r="CX10" i="2"/>
  <c r="CX152" i="2"/>
  <c r="CX9" i="2"/>
  <c r="DQ169" i="2"/>
  <c r="DQ168" i="2"/>
  <c r="DQ167" i="2"/>
  <c r="DQ166" i="2"/>
  <c r="DF153" i="2"/>
  <c r="DF89" i="2"/>
  <c r="DF161" i="2"/>
  <c r="DF90" i="2"/>
  <c r="DF162" i="2"/>
  <c r="DG156" i="2"/>
  <c r="DH7" i="2"/>
  <c r="DG11" i="2"/>
  <c r="DR132" i="2"/>
  <c r="DR165" i="2"/>
  <c r="DQ140" i="2"/>
  <c r="DQ139" i="2"/>
  <c r="DQ137" i="2"/>
  <c r="DQ138" i="2"/>
  <c r="DQ135" i="2"/>
  <c r="DQ136" i="2"/>
  <c r="DQ133" i="2"/>
  <c r="DQ134" i="2"/>
  <c r="CX87" i="2"/>
  <c r="CX159" i="2"/>
  <c r="CX86" i="2"/>
  <c r="CX158" i="2"/>
  <c r="CX126" i="2"/>
  <c r="CX129" i="2"/>
  <c r="CX127" i="2"/>
  <c r="CX130" i="2"/>
  <c r="CY125" i="2"/>
  <c r="CY84" i="2"/>
  <c r="CY8" i="2"/>
  <c r="CY10" i="2"/>
  <c r="CY152" i="2"/>
  <c r="CY9" i="2"/>
  <c r="DR169" i="2"/>
  <c r="DR168" i="2"/>
  <c r="DR167" i="2"/>
  <c r="DR166" i="2"/>
  <c r="DG153" i="2"/>
  <c r="DG89" i="2"/>
  <c r="DG161" i="2"/>
  <c r="DG90" i="2"/>
  <c r="DG162" i="2"/>
  <c r="DH156" i="2"/>
  <c r="DI7" i="2"/>
  <c r="DH11" i="2"/>
  <c r="DS132" i="2"/>
  <c r="DS165" i="2"/>
  <c r="DR140" i="2"/>
  <c r="DR139" i="2"/>
  <c r="DR138" i="2"/>
  <c r="DR137" i="2"/>
  <c r="DR135" i="2"/>
  <c r="DR136" i="2"/>
  <c r="DR133" i="2"/>
  <c r="DR134" i="2"/>
  <c r="CY87" i="2"/>
  <c r="CY159" i="2"/>
  <c r="CY86" i="2"/>
  <c r="CY158" i="2"/>
  <c r="CY126" i="2"/>
  <c r="CY129" i="2"/>
  <c r="CY127" i="2"/>
  <c r="CY130" i="2"/>
  <c r="CZ125" i="2"/>
  <c r="CZ84" i="2"/>
  <c r="CZ8" i="2"/>
  <c r="CZ10" i="2"/>
  <c r="CZ152" i="2"/>
  <c r="CZ9" i="2"/>
  <c r="DS169" i="2"/>
  <c r="DS168" i="2"/>
  <c r="DS167" i="2"/>
  <c r="DS166" i="2"/>
  <c r="DH153" i="2"/>
  <c r="DH89" i="2"/>
  <c r="DH161" i="2"/>
  <c r="DH90" i="2"/>
  <c r="DH162" i="2"/>
  <c r="DI156" i="2"/>
  <c r="DJ7" i="2"/>
  <c r="DI11" i="2"/>
  <c r="DT132" i="2"/>
  <c r="DT165" i="2"/>
  <c r="DS140" i="2"/>
  <c r="DS139" i="2"/>
  <c r="DS138" i="2"/>
  <c r="DS137" i="2"/>
  <c r="DS135" i="2"/>
  <c r="DS136" i="2"/>
  <c r="DS133" i="2"/>
  <c r="DS134" i="2"/>
  <c r="CZ87" i="2"/>
  <c r="CZ159" i="2"/>
  <c r="CZ86" i="2"/>
  <c r="CZ158" i="2"/>
  <c r="CZ126" i="2"/>
  <c r="CZ129" i="2"/>
  <c r="CZ127" i="2"/>
  <c r="CZ130" i="2"/>
  <c r="DA125" i="2"/>
  <c r="DA84" i="2"/>
  <c r="DA8" i="2"/>
  <c r="DA10" i="2"/>
  <c r="DA152" i="2"/>
  <c r="DA9" i="2"/>
  <c r="DT169" i="2"/>
  <c r="DT168" i="2"/>
  <c r="DT167" i="2"/>
  <c r="DT166" i="2"/>
  <c r="DI153" i="2"/>
  <c r="DI89" i="2"/>
  <c r="DI161" i="2"/>
  <c r="DI90" i="2"/>
  <c r="DI162" i="2"/>
  <c r="DJ156" i="2"/>
  <c r="DK7" i="2"/>
  <c r="DJ11" i="2"/>
  <c r="DU132" i="2"/>
  <c r="DU165" i="2"/>
  <c r="DT140" i="2"/>
  <c r="DT139" i="2"/>
  <c r="DT138" i="2"/>
  <c r="DT137" i="2"/>
  <c r="DT135" i="2"/>
  <c r="DT136" i="2"/>
  <c r="DT134" i="2"/>
  <c r="DT133" i="2"/>
  <c r="DA87" i="2"/>
  <c r="DA159" i="2"/>
  <c r="DA86" i="2"/>
  <c r="DA158" i="2"/>
  <c r="DA127" i="2"/>
  <c r="DA130" i="2"/>
  <c r="DA126" i="2"/>
  <c r="DA129" i="2"/>
  <c r="DB125" i="2"/>
  <c r="DB84" i="2"/>
  <c r="DB8" i="2"/>
  <c r="DB10" i="2"/>
  <c r="DB152" i="2"/>
  <c r="DB9" i="2"/>
  <c r="DU169" i="2"/>
  <c r="DU168" i="2"/>
  <c r="DU167" i="2"/>
  <c r="DU166" i="2"/>
  <c r="DJ153" i="2"/>
  <c r="DJ90" i="2"/>
  <c r="DJ162" i="2"/>
  <c r="DJ89" i="2"/>
  <c r="DJ161" i="2"/>
  <c r="DK156" i="2"/>
  <c r="DL7" i="2"/>
  <c r="DK11" i="2"/>
  <c r="DV132" i="2"/>
  <c r="DV165" i="2"/>
  <c r="DU140" i="2"/>
  <c r="DU139" i="2"/>
  <c r="DU138" i="2"/>
  <c r="DU137" i="2"/>
  <c r="DU135" i="2"/>
  <c r="DU136" i="2"/>
  <c r="DU133" i="2"/>
  <c r="DU134" i="2"/>
  <c r="DB87" i="2"/>
  <c r="DB159" i="2"/>
  <c r="DB86" i="2"/>
  <c r="DB158" i="2"/>
  <c r="DB126" i="2"/>
  <c r="DB129" i="2"/>
  <c r="DB127" i="2"/>
  <c r="DB130" i="2"/>
  <c r="DC125" i="2"/>
  <c r="DC84" i="2"/>
  <c r="DC8" i="2"/>
  <c r="DC10" i="2"/>
  <c r="DC152" i="2"/>
  <c r="DC9" i="2"/>
  <c r="DV169" i="2"/>
  <c r="DV168" i="2"/>
  <c r="DV167" i="2"/>
  <c r="DV166" i="2"/>
  <c r="DL156" i="2"/>
  <c r="DM7" i="2"/>
  <c r="DL11" i="2"/>
  <c r="DK153" i="2"/>
  <c r="DK90" i="2"/>
  <c r="DK162" i="2"/>
  <c r="DK89" i="2"/>
  <c r="DK161" i="2"/>
  <c r="DW132" i="2"/>
  <c r="DW165" i="2"/>
  <c r="DV140" i="2"/>
  <c r="DV139" i="2"/>
  <c r="DV138" i="2"/>
  <c r="DV137" i="2"/>
  <c r="DV135" i="2"/>
  <c r="DV136" i="2"/>
  <c r="DV133" i="2"/>
  <c r="DV134" i="2"/>
  <c r="DC87" i="2"/>
  <c r="DC159" i="2"/>
  <c r="DC86" i="2"/>
  <c r="DC158" i="2"/>
  <c r="DC126" i="2"/>
  <c r="DC129" i="2"/>
  <c r="DC127" i="2"/>
  <c r="DC130" i="2"/>
  <c r="DD125" i="2"/>
  <c r="DD84" i="2"/>
  <c r="DD8" i="2"/>
  <c r="DD10" i="2"/>
  <c r="DD152" i="2"/>
  <c r="DD9" i="2"/>
  <c r="DW169" i="2"/>
  <c r="DW168" i="2"/>
  <c r="DW167" i="2"/>
  <c r="DW166" i="2"/>
  <c r="DL153" i="2"/>
  <c r="DL90" i="2"/>
  <c r="DL162" i="2"/>
  <c r="DL89" i="2"/>
  <c r="DL161" i="2"/>
  <c r="DM156" i="2"/>
  <c r="DN7" i="2"/>
  <c r="DM11" i="2"/>
  <c r="DX132" i="2"/>
  <c r="DX165" i="2"/>
  <c r="DW140" i="2"/>
  <c r="DW139" i="2"/>
  <c r="DW138" i="2"/>
  <c r="DW137" i="2"/>
  <c r="DW136" i="2"/>
  <c r="DW135" i="2"/>
  <c r="DW133" i="2"/>
  <c r="DW134" i="2"/>
  <c r="DD87" i="2"/>
  <c r="DD159" i="2"/>
  <c r="DD86" i="2"/>
  <c r="DD158" i="2"/>
  <c r="DD126" i="2"/>
  <c r="DD129" i="2"/>
  <c r="DD127" i="2"/>
  <c r="DD130" i="2"/>
  <c r="DE125" i="2"/>
  <c r="DE84" i="2"/>
  <c r="DE8" i="2"/>
  <c r="DE10" i="2"/>
  <c r="DE152" i="2"/>
  <c r="DE9" i="2"/>
  <c r="DX169" i="2"/>
  <c r="DX168" i="2"/>
  <c r="DX167" i="2"/>
  <c r="DX166" i="2"/>
  <c r="DM153" i="2"/>
  <c r="DM89" i="2"/>
  <c r="DM161" i="2"/>
  <c r="DM90" i="2"/>
  <c r="DM162" i="2"/>
  <c r="DN156" i="2"/>
  <c r="DO7" i="2"/>
  <c r="DN11" i="2"/>
  <c r="DY132" i="2"/>
  <c r="DY165" i="2"/>
  <c r="DX139" i="2"/>
  <c r="DX140" i="2"/>
  <c r="DX138" i="2"/>
  <c r="DX137" i="2"/>
  <c r="DX135" i="2"/>
  <c r="DX136" i="2"/>
  <c r="DX133" i="2"/>
  <c r="DX134" i="2"/>
  <c r="DE87" i="2"/>
  <c r="DE159" i="2"/>
  <c r="DE86" i="2"/>
  <c r="DE158" i="2"/>
  <c r="DE126" i="2"/>
  <c r="DE129" i="2"/>
  <c r="DE127" i="2"/>
  <c r="DE130" i="2"/>
  <c r="DF125" i="2"/>
  <c r="DF84" i="2"/>
  <c r="DF8" i="2"/>
  <c r="DF10" i="2"/>
  <c r="DF152" i="2"/>
  <c r="DF9" i="2"/>
  <c r="DY169" i="2"/>
  <c r="DY168" i="2"/>
  <c r="DY167" i="2"/>
  <c r="DY166" i="2"/>
  <c r="DN153" i="2"/>
  <c r="DN90" i="2"/>
  <c r="DN162" i="2"/>
  <c r="DN89" i="2"/>
  <c r="DN161" i="2"/>
  <c r="DO156" i="2"/>
  <c r="DO11" i="2"/>
  <c r="DP7" i="2"/>
  <c r="DZ132" i="2"/>
  <c r="DZ165" i="2"/>
  <c r="DY140" i="2"/>
  <c r="DY139" i="2"/>
  <c r="DY138" i="2"/>
  <c r="DY137" i="2"/>
  <c r="DY135" i="2"/>
  <c r="DY136" i="2"/>
  <c r="DY133" i="2"/>
  <c r="DY134" i="2"/>
  <c r="DF87" i="2"/>
  <c r="DF159" i="2"/>
  <c r="DF86" i="2"/>
  <c r="DF158" i="2"/>
  <c r="DF126" i="2"/>
  <c r="DF129" i="2"/>
  <c r="DF127" i="2"/>
  <c r="DF130" i="2"/>
  <c r="DG125" i="2"/>
  <c r="DG84" i="2"/>
  <c r="DG8" i="2"/>
  <c r="DG10" i="2"/>
  <c r="DG152" i="2"/>
  <c r="DG9" i="2"/>
  <c r="DZ169" i="2"/>
  <c r="DZ168" i="2"/>
  <c r="DZ167" i="2"/>
  <c r="DZ166" i="2"/>
  <c r="DO153" i="2"/>
  <c r="DO89" i="2"/>
  <c r="DO161" i="2"/>
  <c r="DO90" i="2"/>
  <c r="DO162" i="2"/>
  <c r="DP156" i="2"/>
  <c r="DQ7" i="2"/>
  <c r="DP11" i="2"/>
  <c r="EA132" i="2"/>
  <c r="EA165" i="2"/>
  <c r="DZ140" i="2"/>
  <c r="DZ139" i="2"/>
  <c r="DZ138" i="2"/>
  <c r="DZ137" i="2"/>
  <c r="DZ135" i="2"/>
  <c r="DZ136" i="2"/>
  <c r="DZ133" i="2"/>
  <c r="DZ134" i="2"/>
  <c r="DG87" i="2"/>
  <c r="DG159" i="2"/>
  <c r="DG86" i="2"/>
  <c r="DG158" i="2"/>
  <c r="DG127" i="2"/>
  <c r="DG130" i="2"/>
  <c r="DG126" i="2"/>
  <c r="DG129" i="2"/>
  <c r="DH125" i="2"/>
  <c r="DH84" i="2"/>
  <c r="DH8" i="2"/>
  <c r="DH10" i="2"/>
  <c r="DH152" i="2"/>
  <c r="DH9" i="2"/>
  <c r="EA169" i="2"/>
  <c r="EA168" i="2"/>
  <c r="EA167" i="2"/>
  <c r="EA166" i="2"/>
  <c r="DP153" i="2"/>
  <c r="DP90" i="2"/>
  <c r="DP162" i="2"/>
  <c r="DP89" i="2"/>
  <c r="DP161" i="2"/>
  <c r="DQ156" i="2"/>
  <c r="DQ11" i="2"/>
  <c r="DR7" i="2"/>
  <c r="EB132" i="2"/>
  <c r="EB165" i="2"/>
  <c r="EA140" i="2"/>
  <c r="EA139" i="2"/>
  <c r="EA138" i="2"/>
  <c r="EA137" i="2"/>
  <c r="EA135" i="2"/>
  <c r="EA136" i="2"/>
  <c r="EA133" i="2"/>
  <c r="EA134" i="2"/>
  <c r="DH87" i="2"/>
  <c r="DH159" i="2"/>
  <c r="DH86" i="2"/>
  <c r="DH158" i="2"/>
  <c r="DH126" i="2"/>
  <c r="DH129" i="2"/>
  <c r="DH127" i="2"/>
  <c r="DH130" i="2"/>
  <c r="DI125" i="2"/>
  <c r="DI84" i="2"/>
  <c r="DI8" i="2"/>
  <c r="DI10" i="2"/>
  <c r="DI152" i="2"/>
  <c r="DI9" i="2"/>
  <c r="EB169" i="2"/>
  <c r="EB168" i="2"/>
  <c r="EB167" i="2"/>
  <c r="EB166" i="2"/>
  <c r="DQ153" i="2"/>
  <c r="DQ89" i="2"/>
  <c r="DQ161" i="2"/>
  <c r="DQ90" i="2"/>
  <c r="DQ162" i="2"/>
  <c r="DR156" i="2"/>
  <c r="DS7" i="2"/>
  <c r="DR11" i="2"/>
  <c r="EC132" i="2"/>
  <c r="EC165" i="2"/>
  <c r="EB140" i="2"/>
  <c r="EB139" i="2"/>
  <c r="EB138" i="2"/>
  <c r="EB137" i="2"/>
  <c r="EB135" i="2"/>
  <c r="EB136" i="2"/>
  <c r="EB134" i="2"/>
  <c r="EB133" i="2"/>
  <c r="DI87" i="2"/>
  <c r="DI159" i="2"/>
  <c r="DI86" i="2"/>
  <c r="DI158" i="2"/>
  <c r="DI126" i="2"/>
  <c r="DI129" i="2"/>
  <c r="DI127" i="2"/>
  <c r="DI130" i="2"/>
  <c r="DJ125" i="2"/>
  <c r="DJ84" i="2"/>
  <c r="DJ8" i="2"/>
  <c r="DJ10" i="2"/>
  <c r="DJ152" i="2"/>
  <c r="DJ9" i="2"/>
  <c r="EC169" i="2"/>
  <c r="EC168" i="2"/>
  <c r="EC167" i="2"/>
  <c r="EC166" i="2"/>
  <c r="DR153" i="2"/>
  <c r="DR89" i="2"/>
  <c r="DR161" i="2"/>
  <c r="DR90" i="2"/>
  <c r="DR162" i="2"/>
  <c r="DS156" i="2"/>
  <c r="DS11" i="2"/>
  <c r="DT7" i="2"/>
  <c r="ED132" i="2"/>
  <c r="ED165" i="2"/>
  <c r="EC140" i="2"/>
  <c r="EC139" i="2"/>
  <c r="EC137" i="2"/>
  <c r="EC138" i="2"/>
  <c r="EC135" i="2"/>
  <c r="EC136" i="2"/>
  <c r="EC133" i="2"/>
  <c r="EC134" i="2"/>
  <c r="DJ87" i="2"/>
  <c r="DJ159" i="2"/>
  <c r="DJ86" i="2"/>
  <c r="DJ158" i="2"/>
  <c r="DJ126" i="2"/>
  <c r="DJ129" i="2"/>
  <c r="DJ127" i="2"/>
  <c r="DJ130" i="2"/>
  <c r="DK125" i="2"/>
  <c r="DK84" i="2"/>
  <c r="DK8" i="2"/>
  <c r="DK10" i="2"/>
  <c r="DK152" i="2"/>
  <c r="DK9" i="2"/>
  <c r="ED169" i="2"/>
  <c r="ED168" i="2"/>
  <c r="ED167" i="2"/>
  <c r="ED166" i="2"/>
  <c r="DT156" i="2"/>
  <c r="DU7" i="2"/>
  <c r="DT11" i="2"/>
  <c r="DS153" i="2"/>
  <c r="DS90" i="2"/>
  <c r="DS162" i="2"/>
  <c r="DS89" i="2"/>
  <c r="DS161" i="2"/>
  <c r="EE132" i="2"/>
  <c r="EE165" i="2"/>
  <c r="ED140" i="2"/>
  <c r="ED139" i="2"/>
  <c r="ED138" i="2"/>
  <c r="ED137" i="2"/>
  <c r="ED135" i="2"/>
  <c r="ED136" i="2"/>
  <c r="ED133" i="2"/>
  <c r="ED134" i="2"/>
  <c r="DK87" i="2"/>
  <c r="DK159" i="2"/>
  <c r="DK86" i="2"/>
  <c r="DK158" i="2"/>
  <c r="DK126" i="2"/>
  <c r="DK129" i="2"/>
  <c r="DK127" i="2"/>
  <c r="DK130" i="2"/>
  <c r="DL125" i="2"/>
  <c r="DL84" i="2"/>
  <c r="DL8" i="2"/>
  <c r="DL10" i="2"/>
  <c r="DL152" i="2"/>
  <c r="DL9" i="2"/>
  <c r="EE169" i="2"/>
  <c r="EE168" i="2"/>
  <c r="EE167" i="2"/>
  <c r="EE166" i="2"/>
  <c r="DT153" i="2"/>
  <c r="DT90" i="2"/>
  <c r="DT162" i="2"/>
  <c r="DT89" i="2"/>
  <c r="DT161" i="2"/>
  <c r="DU156" i="2"/>
  <c r="DV7" i="2"/>
  <c r="DU11" i="2"/>
  <c r="EF132" i="2"/>
  <c r="EF165" i="2"/>
  <c r="EE140" i="2"/>
  <c r="EE139" i="2"/>
  <c r="EE138" i="2"/>
  <c r="EE137" i="2"/>
  <c r="EE136" i="2"/>
  <c r="EE135" i="2"/>
  <c r="EE133" i="2"/>
  <c r="EE134" i="2"/>
  <c r="DL87" i="2"/>
  <c r="DL159" i="2"/>
  <c r="DL86" i="2"/>
  <c r="DL158" i="2"/>
  <c r="DL126" i="2"/>
  <c r="DL129" i="2"/>
  <c r="DL127" i="2"/>
  <c r="DL130" i="2"/>
  <c r="DM125" i="2"/>
  <c r="DM84" i="2"/>
  <c r="DM8" i="2"/>
  <c r="DM10" i="2"/>
  <c r="DM152" i="2"/>
  <c r="DM9" i="2"/>
  <c r="EF169" i="2"/>
  <c r="EF168" i="2"/>
  <c r="EF167" i="2"/>
  <c r="EF166" i="2"/>
  <c r="DV156" i="2"/>
  <c r="DW7" i="2"/>
  <c r="DV11" i="2"/>
  <c r="DU153" i="2"/>
  <c r="DU89" i="2"/>
  <c r="DU161" i="2"/>
  <c r="DU90" i="2"/>
  <c r="DU162" i="2"/>
  <c r="EG132" i="2"/>
  <c r="EG165" i="2"/>
  <c r="EF140" i="2"/>
  <c r="EF139" i="2"/>
  <c r="EF138" i="2"/>
  <c r="EF137" i="2"/>
  <c r="EF135" i="2"/>
  <c r="EF136" i="2"/>
  <c r="EF133" i="2"/>
  <c r="EF134" i="2"/>
  <c r="DM87" i="2"/>
  <c r="DM159" i="2"/>
  <c r="DM86" i="2"/>
  <c r="DM158" i="2"/>
  <c r="DM126" i="2"/>
  <c r="DM129" i="2"/>
  <c r="DM127" i="2"/>
  <c r="DM130" i="2"/>
  <c r="DN125" i="2"/>
  <c r="DN84" i="2"/>
  <c r="DN8" i="2"/>
  <c r="DN10" i="2"/>
  <c r="DN152" i="2"/>
  <c r="DN9" i="2"/>
  <c r="EG169" i="2"/>
  <c r="EG168" i="2"/>
  <c r="EG167" i="2"/>
  <c r="EG166" i="2"/>
  <c r="DV153" i="2"/>
  <c r="DV90" i="2"/>
  <c r="DV162" i="2"/>
  <c r="DV89" i="2"/>
  <c r="DV161" i="2"/>
  <c r="DW156" i="2"/>
  <c r="DX7" i="2"/>
  <c r="DW11" i="2"/>
  <c r="EH132" i="2"/>
  <c r="EH165" i="2"/>
  <c r="EG140" i="2"/>
  <c r="EG139" i="2"/>
  <c r="EG137" i="2"/>
  <c r="EG138" i="2"/>
  <c r="EG135" i="2"/>
  <c r="EG136" i="2"/>
  <c r="EG133" i="2"/>
  <c r="EG134" i="2"/>
  <c r="DN87" i="2"/>
  <c r="DN159" i="2"/>
  <c r="DN86" i="2"/>
  <c r="DN158" i="2"/>
  <c r="DN126" i="2"/>
  <c r="DN129" i="2"/>
  <c r="DN127" i="2"/>
  <c r="DN130" i="2"/>
  <c r="DO125" i="2"/>
  <c r="DO84" i="2"/>
  <c r="DO8" i="2"/>
  <c r="DO10" i="2"/>
  <c r="DO152" i="2"/>
  <c r="DO9" i="2"/>
  <c r="EH169" i="2"/>
  <c r="EH168" i="2"/>
  <c r="EH167" i="2"/>
  <c r="EH166" i="2"/>
  <c r="DW153" i="2"/>
  <c r="DW89" i="2"/>
  <c r="DW161" i="2"/>
  <c r="DW90" i="2"/>
  <c r="DW162" i="2"/>
  <c r="DX156" i="2"/>
  <c r="DY7" i="2"/>
  <c r="DX11" i="2"/>
  <c r="EI132" i="2"/>
  <c r="EI165" i="2"/>
  <c r="EH140" i="2"/>
  <c r="EH139" i="2"/>
  <c r="EH138" i="2"/>
  <c r="EH137" i="2"/>
  <c r="EH135" i="2"/>
  <c r="EH136" i="2"/>
  <c r="EH133" i="2"/>
  <c r="EH134" i="2"/>
  <c r="DO87" i="2"/>
  <c r="DO159" i="2"/>
  <c r="DO86" i="2"/>
  <c r="DO158" i="2"/>
  <c r="DO126" i="2"/>
  <c r="DO129" i="2"/>
  <c r="DO127" i="2"/>
  <c r="DO130" i="2"/>
  <c r="DP125" i="2"/>
  <c r="DP84" i="2"/>
  <c r="DP8" i="2"/>
  <c r="DP10" i="2"/>
  <c r="DP152" i="2"/>
  <c r="DP9" i="2"/>
  <c r="EI169" i="2"/>
  <c r="EI168" i="2"/>
  <c r="EI167" i="2"/>
  <c r="EI166" i="2"/>
  <c r="DX153" i="2"/>
  <c r="DX90" i="2"/>
  <c r="DX162" i="2"/>
  <c r="DX89" i="2"/>
  <c r="DX161" i="2"/>
  <c r="DY156" i="2"/>
  <c r="DY11" i="2"/>
  <c r="DZ7" i="2"/>
  <c r="EJ132" i="2"/>
  <c r="EJ165" i="2"/>
  <c r="EI140" i="2"/>
  <c r="EI139" i="2"/>
  <c r="EI138" i="2"/>
  <c r="EI137" i="2"/>
  <c r="EI135" i="2"/>
  <c r="EI136" i="2"/>
  <c r="EI133" i="2"/>
  <c r="EI134" i="2"/>
  <c r="DP87" i="2"/>
  <c r="DP159" i="2"/>
  <c r="DP86" i="2"/>
  <c r="DP158" i="2"/>
  <c r="DP126" i="2"/>
  <c r="DP129" i="2"/>
  <c r="DP127" i="2"/>
  <c r="DP130" i="2"/>
  <c r="DQ125" i="2"/>
  <c r="DQ84" i="2"/>
  <c r="DQ8" i="2"/>
  <c r="DQ10" i="2"/>
  <c r="DQ152" i="2"/>
  <c r="DQ9" i="2"/>
  <c r="EJ169" i="2"/>
  <c r="EJ168" i="2"/>
  <c r="EJ167" i="2"/>
  <c r="EJ166" i="2"/>
  <c r="DZ156" i="2"/>
  <c r="EA7" i="2"/>
  <c r="DZ11" i="2"/>
  <c r="DY153" i="2"/>
  <c r="DY90" i="2"/>
  <c r="DY162" i="2"/>
  <c r="DY89" i="2"/>
  <c r="DY161" i="2"/>
  <c r="EK132" i="2"/>
  <c r="EK165" i="2"/>
  <c r="EJ140" i="2"/>
  <c r="EJ139" i="2"/>
  <c r="EJ138" i="2"/>
  <c r="EJ137" i="2"/>
  <c r="EJ135" i="2"/>
  <c r="EJ136" i="2"/>
  <c r="EJ134" i="2"/>
  <c r="EJ133" i="2"/>
  <c r="DQ87" i="2"/>
  <c r="DQ159" i="2"/>
  <c r="DQ86" i="2"/>
  <c r="DQ158" i="2"/>
  <c r="DQ126" i="2"/>
  <c r="DQ129" i="2"/>
  <c r="DQ127" i="2"/>
  <c r="DQ130" i="2"/>
  <c r="DR125" i="2"/>
  <c r="DR84" i="2"/>
  <c r="DR8" i="2"/>
  <c r="DR10" i="2"/>
  <c r="DR152" i="2"/>
  <c r="DR9" i="2"/>
  <c r="EK169" i="2"/>
  <c r="EK168" i="2"/>
  <c r="EK167" i="2"/>
  <c r="EK166" i="2"/>
  <c r="DZ153" i="2"/>
  <c r="DZ89" i="2"/>
  <c r="DZ161" i="2"/>
  <c r="DZ90" i="2"/>
  <c r="DZ162" i="2"/>
  <c r="EA156" i="2"/>
  <c r="EA11" i="2"/>
  <c r="EB7" i="2"/>
  <c r="EL132" i="2"/>
  <c r="EL165" i="2"/>
  <c r="EK140" i="2"/>
  <c r="EK139" i="2"/>
  <c r="EK138" i="2"/>
  <c r="EK137" i="2"/>
  <c r="EK135" i="2"/>
  <c r="EK136" i="2"/>
  <c r="EK133" i="2"/>
  <c r="EK134" i="2"/>
  <c r="DR87" i="2"/>
  <c r="DR159" i="2"/>
  <c r="DR86" i="2"/>
  <c r="DR158" i="2"/>
  <c r="DR126" i="2"/>
  <c r="DR129" i="2"/>
  <c r="DR127" i="2"/>
  <c r="DR130" i="2"/>
  <c r="DS125" i="2"/>
  <c r="DS84" i="2"/>
  <c r="DS8" i="2"/>
  <c r="DS10" i="2"/>
  <c r="DS152" i="2"/>
  <c r="DS9" i="2"/>
  <c r="EL169" i="2"/>
  <c r="EL168" i="2"/>
  <c r="EL167" i="2"/>
  <c r="EL166" i="2"/>
  <c r="EB156" i="2"/>
  <c r="EC7" i="2"/>
  <c r="EB11" i="2"/>
  <c r="EA153" i="2"/>
  <c r="EA89" i="2"/>
  <c r="EA161" i="2"/>
  <c r="EA90" i="2"/>
  <c r="EA162" i="2"/>
  <c r="EM132" i="2"/>
  <c r="EM165" i="2"/>
  <c r="EL140" i="2"/>
  <c r="EL139" i="2"/>
  <c r="EL138" i="2"/>
  <c r="EL137" i="2"/>
  <c r="EL135" i="2"/>
  <c r="EL136" i="2"/>
  <c r="EL133" i="2"/>
  <c r="EL134" i="2"/>
  <c r="DS87" i="2"/>
  <c r="DS159" i="2"/>
  <c r="DS86" i="2"/>
  <c r="DS158" i="2"/>
  <c r="DS126" i="2"/>
  <c r="DS129" i="2"/>
  <c r="DS127" i="2"/>
  <c r="DS130" i="2"/>
  <c r="DT125" i="2"/>
  <c r="DT84" i="2"/>
  <c r="DT8" i="2"/>
  <c r="DT10" i="2"/>
  <c r="DT152" i="2"/>
  <c r="DT9" i="2"/>
  <c r="EM169" i="2"/>
  <c r="EM168" i="2"/>
  <c r="EM167" i="2"/>
  <c r="EM166" i="2"/>
  <c r="EB153" i="2"/>
  <c r="EB89" i="2"/>
  <c r="EB161" i="2"/>
  <c r="EB90" i="2"/>
  <c r="EB162" i="2"/>
  <c r="EC156" i="2"/>
  <c r="EC11" i="2"/>
  <c r="ED7" i="2"/>
  <c r="EN132" i="2"/>
  <c r="EN165" i="2"/>
  <c r="EM140" i="2"/>
  <c r="EM139" i="2"/>
  <c r="EM138" i="2"/>
  <c r="EM137" i="2"/>
  <c r="EM136" i="2"/>
  <c r="EM135" i="2"/>
  <c r="EM133" i="2"/>
  <c r="EM134" i="2"/>
  <c r="DT87" i="2"/>
  <c r="DT159" i="2"/>
  <c r="DT86" i="2"/>
  <c r="DT158" i="2"/>
  <c r="DT126" i="2"/>
  <c r="DT129" i="2"/>
  <c r="DT127" i="2"/>
  <c r="DT130" i="2"/>
  <c r="DU125" i="2"/>
  <c r="DU84" i="2"/>
  <c r="DU8" i="2"/>
  <c r="DU10" i="2"/>
  <c r="DU152" i="2"/>
  <c r="DU9" i="2"/>
  <c r="EN169" i="2"/>
  <c r="EN168" i="2"/>
  <c r="EN166" i="2"/>
  <c r="EN167" i="2"/>
  <c r="EC153" i="2"/>
  <c r="EC90" i="2"/>
  <c r="EC162" i="2"/>
  <c r="EC89" i="2"/>
  <c r="EC161" i="2"/>
  <c r="ED156" i="2"/>
  <c r="EE7" i="2"/>
  <c r="ED11" i="2"/>
  <c r="EO132" i="2"/>
  <c r="EO165" i="2"/>
  <c r="EN140" i="2"/>
  <c r="EN139" i="2"/>
  <c r="EN138" i="2"/>
  <c r="EN137" i="2"/>
  <c r="EN135" i="2"/>
  <c r="EN136" i="2"/>
  <c r="EN133" i="2"/>
  <c r="EN134" i="2"/>
  <c r="DU87" i="2"/>
  <c r="DU159" i="2"/>
  <c r="DU86" i="2"/>
  <c r="DU158" i="2"/>
  <c r="DU126" i="2"/>
  <c r="DU129" i="2"/>
  <c r="DU127" i="2"/>
  <c r="DU130" i="2"/>
  <c r="DV125" i="2"/>
  <c r="DV84" i="2"/>
  <c r="DV8" i="2"/>
  <c r="DV10" i="2"/>
  <c r="DV152" i="2"/>
  <c r="DV9" i="2"/>
  <c r="EO169" i="2"/>
  <c r="EO168" i="2"/>
  <c r="EO167" i="2"/>
  <c r="EO166" i="2"/>
  <c r="ED153" i="2"/>
  <c r="ED89" i="2"/>
  <c r="ED161" i="2"/>
  <c r="ED90" i="2"/>
  <c r="ED162" i="2"/>
  <c r="EE156" i="2"/>
  <c r="EF7" i="2"/>
  <c r="EE11" i="2"/>
  <c r="EP132" i="2"/>
  <c r="EP165" i="2"/>
  <c r="EO140" i="2"/>
  <c r="EO139" i="2"/>
  <c r="EO138" i="2"/>
  <c r="EO137" i="2"/>
  <c r="EO135" i="2"/>
  <c r="EO136" i="2"/>
  <c r="EO133" i="2"/>
  <c r="EO134" i="2"/>
  <c r="DV87" i="2"/>
  <c r="DV159" i="2"/>
  <c r="DV86" i="2"/>
  <c r="DV158" i="2"/>
  <c r="DV126" i="2"/>
  <c r="DV129" i="2"/>
  <c r="DV127" i="2"/>
  <c r="DV130" i="2"/>
  <c r="DW125" i="2"/>
  <c r="DW8" i="2"/>
  <c r="DW84" i="2"/>
  <c r="DW10" i="2"/>
  <c r="DW152" i="2"/>
  <c r="DW9" i="2"/>
  <c r="EP169" i="2"/>
  <c r="EP168" i="2"/>
  <c r="EP167" i="2"/>
  <c r="EP166" i="2"/>
  <c r="EE153" i="2"/>
  <c r="EE90" i="2"/>
  <c r="EE162" i="2"/>
  <c r="EE89" i="2"/>
  <c r="EE161" i="2"/>
  <c r="EF156" i="2"/>
  <c r="EG7" i="2"/>
  <c r="EF11" i="2"/>
  <c r="EQ132" i="2"/>
  <c r="EQ165" i="2"/>
  <c r="EP140" i="2"/>
  <c r="EP139" i="2"/>
  <c r="EP138" i="2"/>
  <c r="EP137" i="2"/>
  <c r="EP135" i="2"/>
  <c r="EP136" i="2"/>
  <c r="EP133" i="2"/>
  <c r="EP134" i="2"/>
  <c r="DW87" i="2"/>
  <c r="DW159" i="2"/>
  <c r="DW86" i="2"/>
  <c r="DW158" i="2"/>
  <c r="DW126" i="2"/>
  <c r="DW129" i="2"/>
  <c r="DW127" i="2"/>
  <c r="DW130" i="2"/>
  <c r="DX125" i="2"/>
  <c r="DX84" i="2"/>
  <c r="DX8" i="2"/>
  <c r="DX10" i="2"/>
  <c r="DX152" i="2"/>
  <c r="DX9" i="2"/>
  <c r="EQ169" i="2"/>
  <c r="EQ168" i="2"/>
  <c r="EQ167" i="2"/>
  <c r="EQ166" i="2"/>
  <c r="EF153" i="2"/>
  <c r="EF90" i="2"/>
  <c r="EF162" i="2"/>
  <c r="EF89" i="2"/>
  <c r="EF161" i="2"/>
  <c r="EG156" i="2"/>
  <c r="EG11" i="2"/>
  <c r="EH7" i="2"/>
  <c r="ER132" i="2"/>
  <c r="ER165" i="2"/>
  <c r="EQ140" i="2"/>
  <c r="EQ139" i="2"/>
  <c r="EQ138" i="2"/>
  <c r="EQ137" i="2"/>
  <c r="EQ135" i="2"/>
  <c r="EQ136" i="2"/>
  <c r="EQ133" i="2"/>
  <c r="EQ134" i="2"/>
  <c r="DX87" i="2"/>
  <c r="DX159" i="2"/>
  <c r="DX86" i="2"/>
  <c r="DX158" i="2"/>
  <c r="DX126" i="2"/>
  <c r="DX129" i="2"/>
  <c r="DX127" i="2"/>
  <c r="DX130" i="2"/>
  <c r="DY125" i="2"/>
  <c r="DY84" i="2"/>
  <c r="DY8" i="2"/>
  <c r="DY10" i="2"/>
  <c r="DY152" i="2"/>
  <c r="DY9" i="2"/>
  <c r="ER169" i="2"/>
  <c r="ER168" i="2"/>
  <c r="ER166" i="2"/>
  <c r="ER167" i="2"/>
  <c r="EH156" i="2"/>
  <c r="EI7" i="2"/>
  <c r="EH11" i="2"/>
  <c r="EG153" i="2"/>
  <c r="EG89" i="2"/>
  <c r="EG161" i="2"/>
  <c r="EG90" i="2"/>
  <c r="EG162" i="2"/>
  <c r="ES132" i="2"/>
  <c r="ES165" i="2"/>
  <c r="ER140" i="2"/>
  <c r="ER139" i="2"/>
  <c r="ER138" i="2"/>
  <c r="ER137" i="2"/>
  <c r="ER135" i="2"/>
  <c r="ER136" i="2"/>
  <c r="ER134" i="2"/>
  <c r="ER133" i="2"/>
  <c r="DY87" i="2"/>
  <c r="DY159" i="2"/>
  <c r="DY86" i="2"/>
  <c r="DY158" i="2"/>
  <c r="DY126" i="2"/>
  <c r="DY129" i="2"/>
  <c r="DY127" i="2"/>
  <c r="DY130" i="2"/>
  <c r="DZ125" i="2"/>
  <c r="DZ84" i="2"/>
  <c r="DZ8" i="2"/>
  <c r="DZ10" i="2"/>
  <c r="DZ152" i="2"/>
  <c r="DZ9" i="2"/>
  <c r="ES169" i="2"/>
  <c r="ES168" i="2"/>
  <c r="ES167" i="2"/>
  <c r="ES166" i="2"/>
  <c r="EH153" i="2"/>
  <c r="EH89" i="2"/>
  <c r="EH161" i="2"/>
  <c r="EH90" i="2"/>
  <c r="EH162" i="2"/>
  <c r="EI156" i="2"/>
  <c r="EJ7" i="2"/>
  <c r="EI11" i="2"/>
  <c r="ET132" i="2"/>
  <c r="ET165" i="2"/>
  <c r="ES140" i="2"/>
  <c r="ES139" i="2"/>
  <c r="ES138" i="2"/>
  <c r="ES137" i="2"/>
  <c r="ES135" i="2"/>
  <c r="ES136" i="2"/>
  <c r="ES133" i="2"/>
  <c r="ES134" i="2"/>
  <c r="DZ87" i="2"/>
  <c r="DZ159" i="2"/>
  <c r="DZ86" i="2"/>
  <c r="DZ158" i="2"/>
  <c r="DZ126" i="2"/>
  <c r="DZ129" i="2"/>
  <c r="DZ127" i="2"/>
  <c r="DZ130" i="2"/>
  <c r="EA125" i="2"/>
  <c r="EA84" i="2"/>
  <c r="EA8" i="2"/>
  <c r="EA10" i="2"/>
  <c r="EA152" i="2"/>
  <c r="EA9" i="2"/>
  <c r="ET169" i="2"/>
  <c r="ET168" i="2"/>
  <c r="ET167" i="2"/>
  <c r="ET166" i="2"/>
  <c r="EJ156" i="2"/>
  <c r="EK7" i="2"/>
  <c r="EJ11" i="2"/>
  <c r="EI153" i="2"/>
  <c r="EI90" i="2"/>
  <c r="EI162" i="2"/>
  <c r="EI89" i="2"/>
  <c r="EI161" i="2"/>
  <c r="EU132" i="2"/>
  <c r="EU165" i="2"/>
  <c r="ET140" i="2"/>
  <c r="ET139" i="2"/>
  <c r="ET138" i="2"/>
  <c r="ET137" i="2"/>
  <c r="ET135" i="2"/>
  <c r="ET136" i="2"/>
  <c r="ET133" i="2"/>
  <c r="ET134" i="2"/>
  <c r="EA87" i="2"/>
  <c r="EA159" i="2"/>
  <c r="EA86" i="2"/>
  <c r="EA158" i="2"/>
  <c r="EA126" i="2"/>
  <c r="EA129" i="2"/>
  <c r="EA127" i="2"/>
  <c r="EA130" i="2"/>
  <c r="EB125" i="2"/>
  <c r="EB84" i="2"/>
  <c r="EB8" i="2"/>
  <c r="EB10" i="2"/>
  <c r="EB152" i="2"/>
  <c r="EB9" i="2"/>
  <c r="EU169" i="2"/>
  <c r="EU168" i="2"/>
  <c r="EU167" i="2"/>
  <c r="EU166" i="2"/>
  <c r="EJ153" i="2"/>
  <c r="EJ89" i="2"/>
  <c r="EJ161" i="2"/>
  <c r="EJ90" i="2"/>
  <c r="EJ162" i="2"/>
  <c r="EK156" i="2"/>
  <c r="EK11" i="2"/>
  <c r="EL7" i="2"/>
  <c r="EV132" i="2"/>
  <c r="EV165" i="2"/>
  <c r="EU140" i="2"/>
  <c r="EU139" i="2"/>
  <c r="EU138" i="2"/>
  <c r="EU137" i="2"/>
  <c r="EU136" i="2"/>
  <c r="EU135" i="2"/>
  <c r="EU133" i="2"/>
  <c r="EU134" i="2"/>
  <c r="EB87" i="2"/>
  <c r="EB159" i="2"/>
  <c r="EB86" i="2"/>
  <c r="EB158" i="2"/>
  <c r="EB126" i="2"/>
  <c r="EB129" i="2"/>
  <c r="EB127" i="2"/>
  <c r="EB130" i="2"/>
  <c r="EC125" i="2"/>
  <c r="EC84" i="2"/>
  <c r="EC8" i="2"/>
  <c r="EC10" i="2"/>
  <c r="EC152" i="2"/>
  <c r="EC9" i="2"/>
  <c r="EV169" i="2"/>
  <c r="EV168" i="2"/>
  <c r="EV166" i="2"/>
  <c r="EV167" i="2"/>
  <c r="EL156" i="2"/>
  <c r="EM7" i="2"/>
  <c r="EL11" i="2"/>
  <c r="EK153" i="2"/>
  <c r="EK89" i="2"/>
  <c r="EK161" i="2"/>
  <c r="EK90" i="2"/>
  <c r="EK162" i="2"/>
  <c r="EW132" i="2"/>
  <c r="EW165" i="2"/>
  <c r="EV140" i="2"/>
  <c r="EV139" i="2"/>
  <c r="EV138" i="2"/>
  <c r="EV137" i="2"/>
  <c r="EV135" i="2"/>
  <c r="EV136" i="2"/>
  <c r="EV133" i="2"/>
  <c r="EV134" i="2"/>
  <c r="EC87" i="2"/>
  <c r="EC159" i="2"/>
  <c r="EC86" i="2"/>
  <c r="EC158" i="2"/>
  <c r="EC126" i="2"/>
  <c r="EC129" i="2"/>
  <c r="EC127" i="2"/>
  <c r="EC130" i="2"/>
  <c r="ED125" i="2"/>
  <c r="ED84" i="2"/>
  <c r="ED8" i="2"/>
  <c r="ED10" i="2"/>
  <c r="ED152" i="2"/>
  <c r="ED9" i="2"/>
  <c r="EW169" i="2"/>
  <c r="EW168" i="2"/>
  <c r="EW167" i="2"/>
  <c r="EW166" i="2"/>
  <c r="EL153" i="2"/>
  <c r="EL89" i="2"/>
  <c r="EL161" i="2"/>
  <c r="EL90" i="2"/>
  <c r="EL162" i="2"/>
  <c r="EM156" i="2"/>
  <c r="EN7" i="2"/>
  <c r="EM11" i="2"/>
  <c r="EX132" i="2"/>
  <c r="EX165" i="2"/>
  <c r="EW140" i="2"/>
  <c r="EW139" i="2"/>
  <c r="EW138" i="2"/>
  <c r="EW137" i="2"/>
  <c r="EW135" i="2"/>
  <c r="EW136" i="2"/>
  <c r="EW133" i="2"/>
  <c r="EW134" i="2"/>
  <c r="ED87" i="2"/>
  <c r="ED159" i="2"/>
  <c r="ED86" i="2"/>
  <c r="ED158" i="2"/>
  <c r="ED126" i="2"/>
  <c r="ED129" i="2"/>
  <c r="ED127" i="2"/>
  <c r="ED130" i="2"/>
  <c r="EE125" i="2"/>
  <c r="EE8" i="2"/>
  <c r="EE84" i="2"/>
  <c r="EE10" i="2"/>
  <c r="EE152" i="2"/>
  <c r="EE9" i="2"/>
  <c r="EX169" i="2"/>
  <c r="EX168" i="2"/>
  <c r="EX167" i="2"/>
  <c r="EX166" i="2"/>
  <c r="EM153" i="2"/>
  <c r="EM90" i="2"/>
  <c r="EM162" i="2"/>
  <c r="EM89" i="2"/>
  <c r="EM161" i="2"/>
  <c r="EN156" i="2"/>
  <c r="EO7" i="2"/>
  <c r="EN11" i="2"/>
  <c r="EY132" i="2"/>
  <c r="EY165" i="2"/>
  <c r="EX140" i="2"/>
  <c r="EX139" i="2"/>
  <c r="EX138" i="2"/>
  <c r="EX137" i="2"/>
  <c r="EX135" i="2"/>
  <c r="EX136" i="2"/>
  <c r="EX133" i="2"/>
  <c r="EX134" i="2"/>
  <c r="EE87" i="2"/>
  <c r="EE159" i="2"/>
  <c r="EE86" i="2"/>
  <c r="EE158" i="2"/>
  <c r="EE126" i="2"/>
  <c r="EE129" i="2"/>
  <c r="EE127" i="2"/>
  <c r="EE130" i="2"/>
  <c r="EF125" i="2"/>
  <c r="EF84" i="2"/>
  <c r="EF8" i="2"/>
  <c r="EF10" i="2"/>
  <c r="EF152" i="2"/>
  <c r="EF9" i="2"/>
  <c r="EY169" i="2"/>
  <c r="EY168" i="2"/>
  <c r="EY167" i="2"/>
  <c r="EY166" i="2"/>
  <c r="EO156" i="2"/>
  <c r="EO11" i="2"/>
  <c r="EP7" i="2"/>
  <c r="EN153" i="2"/>
  <c r="EN89" i="2"/>
  <c r="EN161" i="2"/>
  <c r="EN90" i="2"/>
  <c r="EN162" i="2"/>
  <c r="EZ132" i="2"/>
  <c r="EZ165" i="2"/>
  <c r="EY140" i="2"/>
  <c r="EY139" i="2"/>
  <c r="EY138" i="2"/>
  <c r="EY137" i="2"/>
  <c r="EY135" i="2"/>
  <c r="EY136" i="2"/>
  <c r="EY133" i="2"/>
  <c r="EY134" i="2"/>
  <c r="EF87" i="2"/>
  <c r="EF159" i="2"/>
  <c r="EF86" i="2"/>
  <c r="EF158" i="2"/>
  <c r="EF126" i="2"/>
  <c r="EF129" i="2"/>
  <c r="EF127" i="2"/>
  <c r="EF130" i="2"/>
  <c r="EG125" i="2"/>
  <c r="EG84" i="2"/>
  <c r="EG8" i="2"/>
  <c r="EG10" i="2"/>
  <c r="EG152" i="2"/>
  <c r="EG9" i="2"/>
  <c r="EZ169" i="2"/>
  <c r="EZ168" i="2"/>
  <c r="EZ166" i="2"/>
  <c r="EZ167" i="2"/>
  <c r="EO153" i="2"/>
  <c r="EO90" i="2"/>
  <c r="EO162" i="2"/>
  <c r="EO89" i="2"/>
  <c r="EO161" i="2"/>
  <c r="EP156" i="2"/>
  <c r="EP11" i="2"/>
  <c r="EQ7" i="2"/>
  <c r="FA132" i="2"/>
  <c r="FA165" i="2"/>
  <c r="EZ140" i="2"/>
  <c r="EZ139" i="2"/>
  <c r="EZ138" i="2"/>
  <c r="EZ137" i="2"/>
  <c r="EZ135" i="2"/>
  <c r="EZ136" i="2"/>
  <c r="EZ134" i="2"/>
  <c r="EZ133" i="2"/>
  <c r="EG87" i="2"/>
  <c r="EG159" i="2"/>
  <c r="EG86" i="2"/>
  <c r="EG158" i="2"/>
  <c r="EG126" i="2"/>
  <c r="EG129" i="2"/>
  <c r="EG127" i="2"/>
  <c r="EG130" i="2"/>
  <c r="EH125" i="2"/>
  <c r="EH84" i="2"/>
  <c r="EH8" i="2"/>
  <c r="EH10" i="2"/>
  <c r="EH152" i="2"/>
  <c r="EH9" i="2"/>
  <c r="FA169" i="2"/>
  <c r="FA168" i="2"/>
  <c r="FA167" i="2"/>
  <c r="FA166" i="2"/>
  <c r="EP153" i="2"/>
  <c r="EP90" i="2"/>
  <c r="EP162" i="2"/>
  <c r="EP89" i="2"/>
  <c r="EP161" i="2"/>
  <c r="EQ156" i="2"/>
  <c r="ER7" i="2"/>
  <c r="EQ11" i="2"/>
  <c r="FB132" i="2"/>
  <c r="FB165" i="2"/>
  <c r="FA140" i="2"/>
  <c r="FA139" i="2"/>
  <c r="FA138" i="2"/>
  <c r="FA137" i="2"/>
  <c r="FA135" i="2"/>
  <c r="FA136" i="2"/>
  <c r="FA133" i="2"/>
  <c r="FA134" i="2"/>
  <c r="EH87" i="2"/>
  <c r="EH159" i="2"/>
  <c r="EH86" i="2"/>
  <c r="EH158" i="2"/>
  <c r="EH126" i="2"/>
  <c r="EH129" i="2"/>
  <c r="EH127" i="2"/>
  <c r="EH130" i="2"/>
  <c r="EI125" i="2"/>
  <c r="EI84" i="2"/>
  <c r="EI8" i="2"/>
  <c r="EI10" i="2"/>
  <c r="EI152" i="2"/>
  <c r="EI9" i="2"/>
  <c r="FB169" i="2"/>
  <c r="FB168" i="2"/>
  <c r="FB167" i="2"/>
  <c r="FB166" i="2"/>
  <c r="EQ153" i="2"/>
  <c r="EQ89" i="2"/>
  <c r="EQ161" i="2"/>
  <c r="EQ90" i="2"/>
  <c r="EQ162" i="2"/>
  <c r="ER156" i="2"/>
  <c r="ES7" i="2"/>
  <c r="ER11" i="2"/>
  <c r="FC132" i="2"/>
  <c r="FC165" i="2"/>
  <c r="FB140" i="2"/>
  <c r="FB139" i="2"/>
  <c r="FB138" i="2"/>
  <c r="FB137" i="2"/>
  <c r="FB135" i="2"/>
  <c r="FB136" i="2"/>
  <c r="FB133" i="2"/>
  <c r="FB134" i="2"/>
  <c r="EI87" i="2"/>
  <c r="EI159" i="2"/>
  <c r="EI86" i="2"/>
  <c r="EI158" i="2"/>
  <c r="EI126" i="2"/>
  <c r="EI129" i="2"/>
  <c r="EI127" i="2"/>
  <c r="EI130" i="2"/>
  <c r="EJ125" i="2"/>
  <c r="EJ84" i="2"/>
  <c r="EJ8" i="2"/>
  <c r="EJ10" i="2"/>
  <c r="EJ152" i="2"/>
  <c r="EJ9" i="2"/>
  <c r="FC169" i="2"/>
  <c r="FC168" i="2"/>
  <c r="FC167" i="2"/>
  <c r="FC166" i="2"/>
  <c r="ER153" i="2"/>
  <c r="ER90" i="2"/>
  <c r="ER162" i="2"/>
  <c r="ER89" i="2"/>
  <c r="ER161" i="2"/>
  <c r="ES156" i="2"/>
  <c r="ET7" i="2"/>
  <c r="ES11" i="2"/>
  <c r="FD132" i="2"/>
  <c r="FD165" i="2"/>
  <c r="FC140" i="2"/>
  <c r="FC139" i="2"/>
  <c r="FC138" i="2"/>
  <c r="FC137" i="2"/>
  <c r="FC136" i="2"/>
  <c r="FC135" i="2"/>
  <c r="FC133" i="2"/>
  <c r="FC134" i="2"/>
  <c r="EJ87" i="2"/>
  <c r="EJ159" i="2"/>
  <c r="EJ86" i="2"/>
  <c r="EJ158" i="2"/>
  <c r="EJ127" i="2"/>
  <c r="EJ130" i="2"/>
  <c r="EJ126" i="2"/>
  <c r="EJ129" i="2"/>
  <c r="EK125" i="2"/>
  <c r="EK8" i="2"/>
  <c r="EK84" i="2"/>
  <c r="EK10" i="2"/>
  <c r="EK152" i="2"/>
  <c r="EK9" i="2"/>
  <c r="FD169" i="2"/>
  <c r="FD168" i="2"/>
  <c r="FD166" i="2"/>
  <c r="FD167" i="2"/>
  <c r="ES153" i="2"/>
  <c r="ES89" i="2"/>
  <c r="ES161" i="2"/>
  <c r="ES90" i="2"/>
  <c r="ES162" i="2"/>
  <c r="ET156" i="2"/>
  <c r="EU7" i="2"/>
  <c r="ET11" i="2"/>
  <c r="FE132" i="2"/>
  <c r="FE165" i="2"/>
  <c r="FD140" i="2"/>
  <c r="FD139" i="2"/>
  <c r="FD138" i="2"/>
  <c r="FD137" i="2"/>
  <c r="FD135" i="2"/>
  <c r="FD136" i="2"/>
  <c r="FD133" i="2"/>
  <c r="FD134" i="2"/>
  <c r="EK87" i="2"/>
  <c r="EK159" i="2"/>
  <c r="EK86" i="2"/>
  <c r="EK158" i="2"/>
  <c r="EK126" i="2"/>
  <c r="EK129" i="2"/>
  <c r="EK127" i="2"/>
  <c r="EK130" i="2"/>
  <c r="EL125" i="2"/>
  <c r="EL84" i="2"/>
  <c r="EL8" i="2"/>
  <c r="EL10" i="2"/>
  <c r="EL152" i="2"/>
  <c r="EL9" i="2"/>
  <c r="FE169" i="2"/>
  <c r="FE168" i="2"/>
  <c r="FE167" i="2"/>
  <c r="FE166" i="2"/>
  <c r="EU156" i="2"/>
  <c r="EU11" i="2"/>
  <c r="EV7" i="2"/>
  <c r="ET153" i="2"/>
  <c r="ET90" i="2"/>
  <c r="ET162" i="2"/>
  <c r="ET89" i="2"/>
  <c r="ET161" i="2"/>
  <c r="FF132" i="2"/>
  <c r="FF165" i="2"/>
  <c r="FE140" i="2"/>
  <c r="FE138" i="2"/>
  <c r="FE139" i="2"/>
  <c r="FE137" i="2"/>
  <c r="FE135" i="2"/>
  <c r="FE136" i="2"/>
  <c r="FE133" i="2"/>
  <c r="FE134" i="2"/>
  <c r="EL87" i="2"/>
  <c r="EL159" i="2"/>
  <c r="EL86" i="2"/>
  <c r="EL158" i="2"/>
  <c r="EL126" i="2"/>
  <c r="EL129" i="2"/>
  <c r="EL127" i="2"/>
  <c r="EL130" i="2"/>
  <c r="EM125" i="2"/>
  <c r="EM8" i="2"/>
  <c r="EM84" i="2"/>
  <c r="EM10" i="2"/>
  <c r="EM152" i="2"/>
  <c r="EM9" i="2"/>
  <c r="FF169" i="2"/>
  <c r="FF168" i="2"/>
  <c r="FF167" i="2"/>
  <c r="FF166" i="2"/>
  <c r="EV156" i="2"/>
  <c r="EW7" i="2"/>
  <c r="EV11" i="2"/>
  <c r="EU153" i="2"/>
  <c r="EU89" i="2"/>
  <c r="EU161" i="2"/>
  <c r="EU90" i="2"/>
  <c r="EU162" i="2"/>
  <c r="FG132" i="2"/>
  <c r="FG165" i="2"/>
  <c r="FF140" i="2"/>
  <c r="FF139" i="2"/>
  <c r="FF138" i="2"/>
  <c r="FF137" i="2"/>
  <c r="FF135" i="2"/>
  <c r="FF136" i="2"/>
  <c r="FF133" i="2"/>
  <c r="FF134" i="2"/>
  <c r="EM87" i="2"/>
  <c r="EM159" i="2"/>
  <c r="EM86" i="2"/>
  <c r="EM158" i="2"/>
  <c r="EM126" i="2"/>
  <c r="EM129" i="2"/>
  <c r="EM127" i="2"/>
  <c r="EM130" i="2"/>
  <c r="EN125" i="2"/>
  <c r="EN84" i="2"/>
  <c r="EN8" i="2"/>
  <c r="EN10" i="2"/>
  <c r="EN152" i="2"/>
  <c r="EN9" i="2"/>
  <c r="FG169" i="2"/>
  <c r="FG168" i="2"/>
  <c r="FG167" i="2"/>
  <c r="FG166" i="2"/>
  <c r="EV153" i="2"/>
  <c r="EV90" i="2"/>
  <c r="EV162" i="2"/>
  <c r="EV89" i="2"/>
  <c r="EV161" i="2"/>
  <c r="EW156" i="2"/>
  <c r="EX7" i="2"/>
  <c r="EW11" i="2"/>
  <c r="FH132" i="2"/>
  <c r="FH165" i="2"/>
  <c r="FG140" i="2"/>
  <c r="FG139" i="2"/>
  <c r="FG138" i="2"/>
  <c r="FG137" i="2"/>
  <c r="FG135" i="2"/>
  <c r="FG136" i="2"/>
  <c r="FG133" i="2"/>
  <c r="FG134" i="2"/>
  <c r="EN87" i="2"/>
  <c r="EN159" i="2"/>
  <c r="EN86" i="2"/>
  <c r="EN158" i="2"/>
  <c r="EN126" i="2"/>
  <c r="EN129" i="2"/>
  <c r="EN127" i="2"/>
  <c r="EN130" i="2"/>
  <c r="EO125" i="2"/>
  <c r="EO84" i="2"/>
  <c r="EO8" i="2"/>
  <c r="EO10" i="2"/>
  <c r="EO152" i="2"/>
  <c r="EO9" i="2"/>
  <c r="FH169" i="2"/>
  <c r="FH168" i="2"/>
  <c r="FH166" i="2"/>
  <c r="FH167" i="2"/>
  <c r="EX156" i="2"/>
  <c r="EX11" i="2"/>
  <c r="EY7" i="2"/>
  <c r="EW153" i="2"/>
  <c r="EW90" i="2"/>
  <c r="EW162" i="2"/>
  <c r="EW89" i="2"/>
  <c r="EW161" i="2"/>
  <c r="FI132" i="2"/>
  <c r="FI165" i="2"/>
  <c r="FH140" i="2"/>
  <c r="FH139" i="2"/>
  <c r="FH138" i="2"/>
  <c r="FH137" i="2"/>
  <c r="FH135" i="2"/>
  <c r="FH136" i="2"/>
  <c r="FH134" i="2"/>
  <c r="FH133" i="2"/>
  <c r="EO87" i="2"/>
  <c r="EO159" i="2"/>
  <c r="EO86" i="2"/>
  <c r="EO158" i="2"/>
  <c r="EO126" i="2"/>
  <c r="EO129" i="2"/>
  <c r="EO127" i="2"/>
  <c r="EO130" i="2"/>
  <c r="EP125" i="2"/>
  <c r="EP84" i="2"/>
  <c r="EP8" i="2"/>
  <c r="EP10" i="2"/>
  <c r="EP152" i="2"/>
  <c r="EP9" i="2"/>
  <c r="FI169" i="2"/>
  <c r="FI168" i="2"/>
  <c r="FI167" i="2"/>
  <c r="FI166" i="2"/>
  <c r="EY156" i="2"/>
  <c r="EY11" i="2"/>
  <c r="EZ7" i="2"/>
  <c r="EX153" i="2"/>
  <c r="EX89" i="2"/>
  <c r="EX161" i="2"/>
  <c r="EX90" i="2"/>
  <c r="EX162" i="2"/>
  <c r="FJ132" i="2"/>
  <c r="FJ165" i="2"/>
  <c r="FI140" i="2"/>
  <c r="FI139" i="2"/>
  <c r="FI138" i="2"/>
  <c r="FI137" i="2"/>
  <c r="FI135" i="2"/>
  <c r="FI136" i="2"/>
  <c r="FI133" i="2"/>
  <c r="FI134" i="2"/>
  <c r="EP87" i="2"/>
  <c r="EP159" i="2"/>
  <c r="EP86" i="2"/>
  <c r="EP158" i="2"/>
  <c r="EP126" i="2"/>
  <c r="EP129" i="2"/>
  <c r="EP127" i="2"/>
  <c r="EP130" i="2"/>
  <c r="EQ125" i="2"/>
  <c r="EQ84" i="2"/>
  <c r="EQ8" i="2"/>
  <c r="EQ10" i="2"/>
  <c r="EQ152" i="2"/>
  <c r="EQ9" i="2"/>
  <c r="FJ169" i="2"/>
  <c r="FJ168" i="2"/>
  <c r="FJ167" i="2"/>
  <c r="FJ166" i="2"/>
  <c r="EZ156" i="2"/>
  <c r="FA7" i="2"/>
  <c r="EZ11" i="2"/>
  <c r="EY153" i="2"/>
  <c r="EY90" i="2"/>
  <c r="EY162" i="2"/>
  <c r="EY89" i="2"/>
  <c r="EY161" i="2"/>
  <c r="FK132" i="2"/>
  <c r="FK165" i="2"/>
  <c r="FJ140" i="2"/>
  <c r="FJ139" i="2"/>
  <c r="FJ138" i="2"/>
  <c r="FJ137" i="2"/>
  <c r="FJ135" i="2"/>
  <c r="FJ136" i="2"/>
  <c r="FJ133" i="2"/>
  <c r="FJ134" i="2"/>
  <c r="EQ87" i="2"/>
  <c r="EQ159" i="2"/>
  <c r="EQ86" i="2"/>
  <c r="EQ158" i="2"/>
  <c r="EQ126" i="2"/>
  <c r="EQ129" i="2"/>
  <c r="EQ127" i="2"/>
  <c r="EQ130" i="2"/>
  <c r="ER125" i="2"/>
  <c r="ER84" i="2"/>
  <c r="ER8" i="2"/>
  <c r="ER10" i="2"/>
  <c r="ER152" i="2"/>
  <c r="ER9" i="2"/>
  <c r="FK169" i="2"/>
  <c r="FK168" i="2"/>
  <c r="FK167" i="2"/>
  <c r="FK166" i="2"/>
  <c r="EZ153" i="2"/>
  <c r="EZ90" i="2"/>
  <c r="EZ162" i="2"/>
  <c r="EZ89" i="2"/>
  <c r="EZ161" i="2"/>
  <c r="FA156" i="2"/>
  <c r="FB7" i="2"/>
  <c r="FA11" i="2"/>
  <c r="FL132" i="2"/>
  <c r="FL165" i="2"/>
  <c r="FK140" i="2"/>
  <c r="FK139" i="2"/>
  <c r="FK138" i="2"/>
  <c r="FK137" i="2"/>
  <c r="FK136" i="2"/>
  <c r="FK135" i="2"/>
  <c r="FK133" i="2"/>
  <c r="FK134" i="2"/>
  <c r="ER87" i="2"/>
  <c r="ER159" i="2"/>
  <c r="ER86" i="2"/>
  <c r="ER158" i="2"/>
  <c r="ER126" i="2"/>
  <c r="ER129" i="2"/>
  <c r="ER127" i="2"/>
  <c r="ER130" i="2"/>
  <c r="ES125" i="2"/>
  <c r="ES84" i="2"/>
  <c r="ES8" i="2"/>
  <c r="ES10" i="2"/>
  <c r="ES152" i="2"/>
  <c r="ES9" i="2"/>
  <c r="FL169" i="2"/>
  <c r="FL168" i="2"/>
  <c r="FL166" i="2"/>
  <c r="FL167" i="2"/>
  <c r="FA153" i="2"/>
  <c r="FA89" i="2"/>
  <c r="FA161" i="2"/>
  <c r="FA90" i="2"/>
  <c r="FA162" i="2"/>
  <c r="FB156" i="2"/>
  <c r="FC7" i="2"/>
  <c r="FB11" i="2"/>
  <c r="FM132" i="2"/>
  <c r="FM165" i="2"/>
  <c r="FL140" i="2"/>
  <c r="FL139" i="2"/>
  <c r="FL138" i="2"/>
  <c r="FL137" i="2"/>
  <c r="FL135" i="2"/>
  <c r="FL136" i="2"/>
  <c r="FL133" i="2"/>
  <c r="FL134" i="2"/>
  <c r="ES87" i="2"/>
  <c r="ES159" i="2"/>
  <c r="ES86" i="2"/>
  <c r="ES158" i="2"/>
  <c r="ES126" i="2"/>
  <c r="ES129" i="2"/>
  <c r="ES127" i="2"/>
  <c r="ES130" i="2"/>
  <c r="ET125" i="2"/>
  <c r="ET84" i="2"/>
  <c r="ET8" i="2"/>
  <c r="ET10" i="2"/>
  <c r="ET152" i="2"/>
  <c r="ET9" i="2"/>
  <c r="FM169" i="2"/>
  <c r="FM168" i="2"/>
  <c r="FM167" i="2"/>
  <c r="FM166" i="2"/>
  <c r="FC156" i="2"/>
  <c r="FD7" i="2"/>
  <c r="FC11" i="2"/>
  <c r="FB153" i="2"/>
  <c r="FB90" i="2"/>
  <c r="FB162" i="2"/>
  <c r="FB89" i="2"/>
  <c r="FB161" i="2"/>
  <c r="FN132" i="2"/>
  <c r="FN165" i="2"/>
  <c r="FM140" i="2"/>
  <c r="FM139" i="2"/>
  <c r="FM138" i="2"/>
  <c r="FM137" i="2"/>
  <c r="FM135" i="2"/>
  <c r="FM136" i="2"/>
  <c r="FM133" i="2"/>
  <c r="FM134" i="2"/>
  <c r="ET87" i="2"/>
  <c r="ET159" i="2"/>
  <c r="ET86" i="2"/>
  <c r="ET158" i="2"/>
  <c r="ET127" i="2"/>
  <c r="ET130" i="2"/>
  <c r="ET126" i="2"/>
  <c r="ET129" i="2"/>
  <c r="EU125" i="2"/>
  <c r="EU8" i="2"/>
  <c r="EU84" i="2"/>
  <c r="EU10" i="2"/>
  <c r="EU152" i="2"/>
  <c r="EU9" i="2"/>
  <c r="FN169" i="2"/>
  <c r="FN168" i="2"/>
  <c r="FN167" i="2"/>
  <c r="FN166" i="2"/>
  <c r="FC153" i="2"/>
  <c r="FC89" i="2"/>
  <c r="FC161" i="2"/>
  <c r="FC90" i="2"/>
  <c r="FC162" i="2"/>
  <c r="FD156" i="2"/>
  <c r="FE7" i="2"/>
  <c r="FD11" i="2"/>
  <c r="FO132" i="2"/>
  <c r="FO165" i="2"/>
  <c r="FN140" i="2"/>
  <c r="FN139" i="2"/>
  <c r="FN138" i="2"/>
  <c r="FN137" i="2"/>
  <c r="FN135" i="2"/>
  <c r="FN136" i="2"/>
  <c r="FN133" i="2"/>
  <c r="FN134" i="2"/>
  <c r="EU87" i="2"/>
  <c r="EU159" i="2"/>
  <c r="EU86" i="2"/>
  <c r="EU158" i="2"/>
  <c r="EU126" i="2"/>
  <c r="EU129" i="2"/>
  <c r="EU127" i="2"/>
  <c r="EU130" i="2"/>
  <c r="EV125" i="2"/>
  <c r="EV84" i="2"/>
  <c r="EV8" i="2"/>
  <c r="EV10" i="2"/>
  <c r="EV152" i="2"/>
  <c r="EV9" i="2"/>
  <c r="FO169" i="2"/>
  <c r="FO168" i="2"/>
  <c r="FO167" i="2"/>
  <c r="FO166" i="2"/>
  <c r="FE156" i="2"/>
  <c r="FF7" i="2"/>
  <c r="FE11" i="2"/>
  <c r="FD153" i="2"/>
  <c r="FD89" i="2"/>
  <c r="FD161" i="2"/>
  <c r="FD90" i="2"/>
  <c r="FD162" i="2"/>
  <c r="FP132" i="2"/>
  <c r="FP165" i="2"/>
  <c r="FO140" i="2"/>
  <c r="FO139" i="2"/>
  <c r="FO138" i="2"/>
  <c r="FO137" i="2"/>
  <c r="FO135" i="2"/>
  <c r="FO136" i="2"/>
  <c r="FO133" i="2"/>
  <c r="FO134" i="2"/>
  <c r="EV87" i="2"/>
  <c r="EV159" i="2"/>
  <c r="EV86" i="2"/>
  <c r="EV158" i="2"/>
  <c r="EV126" i="2"/>
  <c r="EV129" i="2"/>
  <c r="EV127" i="2"/>
  <c r="EV130" i="2"/>
  <c r="EW125" i="2"/>
  <c r="EW84" i="2"/>
  <c r="EW8" i="2"/>
  <c r="EW10" i="2"/>
  <c r="EW152" i="2"/>
  <c r="EW9" i="2"/>
  <c r="FP169" i="2"/>
  <c r="FP168" i="2"/>
  <c r="FP166" i="2"/>
  <c r="FP167" i="2"/>
  <c r="FE153" i="2"/>
  <c r="FE90" i="2"/>
  <c r="FE162" i="2"/>
  <c r="FE89" i="2"/>
  <c r="FE161" i="2"/>
  <c r="FF156" i="2"/>
  <c r="FG7" i="2"/>
  <c r="FF11" i="2"/>
  <c r="FQ132" i="2"/>
  <c r="FQ165" i="2"/>
  <c r="FP140" i="2"/>
  <c r="FP138" i="2"/>
  <c r="FP139" i="2"/>
  <c r="FP137" i="2"/>
  <c r="FP135" i="2"/>
  <c r="FP136" i="2"/>
  <c r="FP134" i="2"/>
  <c r="FP133" i="2"/>
  <c r="EW87" i="2"/>
  <c r="EW159" i="2"/>
  <c r="EW86" i="2"/>
  <c r="EW158" i="2"/>
  <c r="EW126" i="2"/>
  <c r="EW129" i="2"/>
  <c r="EW127" i="2"/>
  <c r="EW130" i="2"/>
  <c r="EX125" i="2"/>
  <c r="EX84" i="2"/>
  <c r="EX8" i="2"/>
  <c r="EX10" i="2"/>
  <c r="EX152" i="2"/>
  <c r="EX9" i="2"/>
  <c r="FQ169" i="2"/>
  <c r="FQ168" i="2"/>
  <c r="FQ167" i="2"/>
  <c r="FQ166" i="2"/>
  <c r="FF153" i="2"/>
  <c r="FF89" i="2"/>
  <c r="FF161" i="2"/>
  <c r="FF90" i="2"/>
  <c r="FF162" i="2"/>
  <c r="FG156" i="2"/>
  <c r="FG11" i="2"/>
  <c r="FH7" i="2"/>
  <c r="FR132" i="2"/>
  <c r="FR165" i="2"/>
  <c r="FQ140" i="2"/>
  <c r="FQ139" i="2"/>
  <c r="FQ137" i="2"/>
  <c r="FQ138" i="2"/>
  <c r="FQ135" i="2"/>
  <c r="FQ136" i="2"/>
  <c r="FQ133" i="2"/>
  <c r="FQ134" i="2"/>
  <c r="EX87" i="2"/>
  <c r="EX159" i="2"/>
  <c r="EX86" i="2"/>
  <c r="EX158" i="2"/>
  <c r="EX126" i="2"/>
  <c r="EX129" i="2"/>
  <c r="EX127" i="2"/>
  <c r="EX130" i="2"/>
  <c r="EY125" i="2"/>
  <c r="EY84" i="2"/>
  <c r="EY8" i="2"/>
  <c r="EY10" i="2"/>
  <c r="EY152" i="2"/>
  <c r="EY9" i="2"/>
  <c r="FR169" i="2"/>
  <c r="FR168" i="2"/>
  <c r="FR167" i="2"/>
  <c r="FR166" i="2"/>
  <c r="FH156" i="2"/>
  <c r="FI7" i="2"/>
  <c r="FH11" i="2"/>
  <c r="FG153" i="2"/>
  <c r="FG90" i="2"/>
  <c r="FG162" i="2"/>
  <c r="FG89" i="2"/>
  <c r="FG161" i="2"/>
  <c r="FS132" i="2"/>
  <c r="FS165" i="2"/>
  <c r="FR140" i="2"/>
  <c r="FR139" i="2"/>
  <c r="FR138" i="2"/>
  <c r="FR137" i="2"/>
  <c r="FR135" i="2"/>
  <c r="FR136" i="2"/>
  <c r="FR133" i="2"/>
  <c r="FR134" i="2"/>
  <c r="EY87" i="2"/>
  <c r="EY159" i="2"/>
  <c r="EY86" i="2"/>
  <c r="EY158" i="2"/>
  <c r="EY126" i="2"/>
  <c r="EY129" i="2"/>
  <c r="EY127" i="2"/>
  <c r="EY130" i="2"/>
  <c r="EZ125" i="2"/>
  <c r="EZ84" i="2"/>
  <c r="EZ8" i="2"/>
  <c r="EZ10" i="2"/>
  <c r="EZ152" i="2"/>
  <c r="EZ9" i="2"/>
  <c r="FS169" i="2"/>
  <c r="FS168" i="2"/>
  <c r="FS167" i="2"/>
  <c r="FS166" i="2"/>
  <c r="FH153" i="2"/>
  <c r="FH90" i="2"/>
  <c r="FH162" i="2"/>
  <c r="FH89" i="2"/>
  <c r="FH161" i="2"/>
  <c r="FI156" i="2"/>
  <c r="FJ7" i="2"/>
  <c r="FI11" i="2"/>
  <c r="FT132" i="2"/>
  <c r="FT165" i="2"/>
  <c r="FS140" i="2"/>
  <c r="FS139" i="2"/>
  <c r="FS138" i="2"/>
  <c r="FS137" i="2"/>
  <c r="FS136" i="2"/>
  <c r="FS135" i="2"/>
  <c r="FS133" i="2"/>
  <c r="FS134" i="2"/>
  <c r="EZ87" i="2"/>
  <c r="EZ159" i="2"/>
  <c r="EZ86" i="2"/>
  <c r="EZ158" i="2"/>
  <c r="EZ126" i="2"/>
  <c r="EZ129" i="2"/>
  <c r="EZ127" i="2"/>
  <c r="EZ130" i="2"/>
  <c r="FA125" i="2"/>
  <c r="FA84" i="2"/>
  <c r="FA8" i="2"/>
  <c r="FA10" i="2"/>
  <c r="FA152" i="2"/>
  <c r="FA9" i="2"/>
  <c r="FT169" i="2"/>
  <c r="FT168" i="2"/>
  <c r="FT166" i="2"/>
  <c r="FT167" i="2"/>
  <c r="FI153" i="2"/>
  <c r="FI89" i="2"/>
  <c r="FI161" i="2"/>
  <c r="FI90" i="2"/>
  <c r="FI162" i="2"/>
  <c r="FJ156" i="2"/>
  <c r="FK7" i="2"/>
  <c r="FJ11" i="2"/>
  <c r="FU132" i="2"/>
  <c r="FU165" i="2"/>
  <c r="FT140" i="2"/>
  <c r="FT139" i="2"/>
  <c r="FT138" i="2"/>
  <c r="FT137" i="2"/>
  <c r="FT135" i="2"/>
  <c r="FT136" i="2"/>
  <c r="FT133" i="2"/>
  <c r="FT134" i="2"/>
  <c r="FA87" i="2"/>
  <c r="FA159" i="2"/>
  <c r="FA86" i="2"/>
  <c r="FA158" i="2"/>
  <c r="FA126" i="2"/>
  <c r="FA129" i="2"/>
  <c r="FA127" i="2"/>
  <c r="FA130" i="2"/>
  <c r="FB125" i="2"/>
  <c r="FB84" i="2"/>
  <c r="FB8" i="2"/>
  <c r="FB10" i="2"/>
  <c r="FB152" i="2"/>
  <c r="FB9" i="2"/>
  <c r="FU169" i="2"/>
  <c r="FU168" i="2"/>
  <c r="FU167" i="2"/>
  <c r="FU166" i="2"/>
  <c r="FJ153" i="2"/>
  <c r="FJ89" i="2"/>
  <c r="FJ161" i="2"/>
  <c r="FJ90" i="2"/>
  <c r="FJ162" i="2"/>
  <c r="FK156" i="2"/>
  <c r="FL7" i="2"/>
  <c r="FK11" i="2"/>
  <c r="FV132" i="2"/>
  <c r="FV165" i="2"/>
  <c r="FU140" i="2"/>
  <c r="FU139" i="2"/>
  <c r="FU138" i="2"/>
  <c r="FU137" i="2"/>
  <c r="FU135" i="2"/>
  <c r="FU136" i="2"/>
  <c r="FU133" i="2"/>
  <c r="FU134" i="2"/>
  <c r="FB87" i="2"/>
  <c r="FB159" i="2"/>
  <c r="FB86" i="2"/>
  <c r="FB158" i="2"/>
  <c r="FB126" i="2"/>
  <c r="FB129" i="2"/>
  <c r="FB127" i="2"/>
  <c r="FB130" i="2"/>
  <c r="FC125" i="2"/>
  <c r="FC8" i="2"/>
  <c r="FC84" i="2"/>
  <c r="FC10" i="2"/>
  <c r="FC152" i="2"/>
  <c r="FC9" i="2"/>
  <c r="FV169" i="2"/>
  <c r="FV168" i="2"/>
  <c r="FV167" i="2"/>
  <c r="FV166" i="2"/>
  <c r="FK153" i="2"/>
  <c r="FK90" i="2"/>
  <c r="FK162" i="2"/>
  <c r="FK89" i="2"/>
  <c r="FK161" i="2"/>
  <c r="FL156" i="2"/>
  <c r="FM7" i="2"/>
  <c r="FL11" i="2"/>
  <c r="FW132" i="2"/>
  <c r="FW165" i="2"/>
  <c r="FV140" i="2"/>
  <c r="FV139" i="2"/>
  <c r="FV138" i="2"/>
  <c r="FV137" i="2"/>
  <c r="FV135" i="2"/>
  <c r="FV136" i="2"/>
  <c r="FV133" i="2"/>
  <c r="FV134" i="2"/>
  <c r="FC87" i="2"/>
  <c r="FC159" i="2"/>
  <c r="FC86" i="2"/>
  <c r="FC158" i="2"/>
  <c r="FC126" i="2"/>
  <c r="FC129" i="2"/>
  <c r="FC127" i="2"/>
  <c r="FC130" i="2"/>
  <c r="FD125" i="2"/>
  <c r="FD84" i="2"/>
  <c r="FD8" i="2"/>
  <c r="FD10" i="2"/>
  <c r="FD152" i="2"/>
  <c r="FD9" i="2"/>
  <c r="FW169" i="2"/>
  <c r="FW168" i="2"/>
  <c r="FW167" i="2"/>
  <c r="FW166" i="2"/>
  <c r="FL153" i="2"/>
  <c r="FL89" i="2"/>
  <c r="FL161" i="2"/>
  <c r="FL90" i="2"/>
  <c r="FL162" i="2"/>
  <c r="FM156" i="2"/>
  <c r="FN7" i="2"/>
  <c r="FM11" i="2"/>
  <c r="FX132" i="2"/>
  <c r="FX165" i="2"/>
  <c r="FW140" i="2"/>
  <c r="FW139" i="2"/>
  <c r="FW138" i="2"/>
  <c r="FW137" i="2"/>
  <c r="FW135" i="2"/>
  <c r="FW136" i="2"/>
  <c r="FW133" i="2"/>
  <c r="FW134" i="2"/>
  <c r="FD87" i="2"/>
  <c r="FD159" i="2"/>
  <c r="FD86" i="2"/>
  <c r="FD158" i="2"/>
  <c r="FD126" i="2"/>
  <c r="FD129" i="2"/>
  <c r="FD127" i="2"/>
  <c r="FD130" i="2"/>
  <c r="FE125" i="2"/>
  <c r="FE84" i="2"/>
  <c r="FE8" i="2"/>
  <c r="FE10" i="2"/>
  <c r="FE152" i="2"/>
  <c r="FE9" i="2"/>
  <c r="FX169" i="2"/>
  <c r="FX168" i="2"/>
  <c r="FX166" i="2"/>
  <c r="FX167" i="2"/>
  <c r="FM153" i="2"/>
  <c r="FM90" i="2"/>
  <c r="FM162" i="2"/>
  <c r="FM89" i="2"/>
  <c r="FM161" i="2"/>
  <c r="FN156" i="2"/>
  <c r="FN11" i="2"/>
  <c r="FO7" i="2"/>
  <c r="FY132" i="2"/>
  <c r="FY165" i="2"/>
  <c r="FX140" i="2"/>
  <c r="FX139" i="2"/>
  <c r="FX138" i="2"/>
  <c r="FX137" i="2"/>
  <c r="FX135" i="2"/>
  <c r="FX136" i="2"/>
  <c r="FX134" i="2"/>
  <c r="FX133" i="2"/>
  <c r="FE87" i="2"/>
  <c r="FE159" i="2"/>
  <c r="FE86" i="2"/>
  <c r="FE158" i="2"/>
  <c r="FE126" i="2"/>
  <c r="FE129" i="2"/>
  <c r="FE127" i="2"/>
  <c r="FE130" i="2"/>
  <c r="FF125" i="2"/>
  <c r="FF84" i="2"/>
  <c r="FF8" i="2"/>
  <c r="FF10" i="2"/>
  <c r="FF152" i="2"/>
  <c r="FF9" i="2"/>
  <c r="FY169" i="2"/>
  <c r="FY168" i="2"/>
  <c r="FY167" i="2"/>
  <c r="FY166" i="2"/>
  <c r="FO156" i="2"/>
  <c r="FP7" i="2"/>
  <c r="FO11" i="2"/>
  <c r="FN153" i="2"/>
  <c r="FN90" i="2"/>
  <c r="FN162" i="2"/>
  <c r="FN89" i="2"/>
  <c r="FN161" i="2"/>
  <c r="FZ132" i="2"/>
  <c r="FZ165" i="2"/>
  <c r="FY140" i="2"/>
  <c r="FY139" i="2"/>
  <c r="FY138" i="2"/>
  <c r="FY137" i="2"/>
  <c r="FY135" i="2"/>
  <c r="FY136" i="2"/>
  <c r="FY133" i="2"/>
  <c r="FY134" i="2"/>
  <c r="FF87" i="2"/>
  <c r="FF159" i="2"/>
  <c r="FF86" i="2"/>
  <c r="FF158" i="2"/>
  <c r="FF126" i="2"/>
  <c r="FF129" i="2"/>
  <c r="FF127" i="2"/>
  <c r="FF130" i="2"/>
  <c r="FG125" i="2"/>
  <c r="FG84" i="2"/>
  <c r="FG8" i="2"/>
  <c r="FG10" i="2"/>
  <c r="FG152" i="2"/>
  <c r="FG9" i="2"/>
  <c r="FZ169" i="2"/>
  <c r="FZ168" i="2"/>
  <c r="FZ167" i="2"/>
  <c r="FZ166" i="2"/>
  <c r="FO153" i="2"/>
  <c r="FO89" i="2"/>
  <c r="FO161" i="2"/>
  <c r="FO90" i="2"/>
  <c r="FO162" i="2"/>
  <c r="FP156" i="2"/>
  <c r="FP11" i="2"/>
  <c r="FQ7" i="2"/>
  <c r="GA132" i="2"/>
  <c r="GA165" i="2"/>
  <c r="FZ140" i="2"/>
  <c r="FZ139" i="2"/>
  <c r="FZ138" i="2"/>
  <c r="FZ137" i="2"/>
  <c r="FZ135" i="2"/>
  <c r="FZ136" i="2"/>
  <c r="FZ133" i="2"/>
  <c r="FZ134" i="2"/>
  <c r="FG87" i="2"/>
  <c r="FG159" i="2"/>
  <c r="FG86" i="2"/>
  <c r="FG158" i="2"/>
  <c r="FG126" i="2"/>
  <c r="FG129" i="2"/>
  <c r="FG127" i="2"/>
  <c r="FG130" i="2"/>
  <c r="FH125" i="2"/>
  <c r="FH84" i="2"/>
  <c r="FH8" i="2"/>
  <c r="FH10" i="2"/>
  <c r="FH152" i="2"/>
  <c r="FH9" i="2"/>
  <c r="GA169" i="2"/>
  <c r="GA168" i="2"/>
  <c r="GA167" i="2"/>
  <c r="GA166" i="2"/>
  <c r="FQ156" i="2"/>
  <c r="FQ11" i="2"/>
  <c r="FR7" i="2"/>
  <c r="FP153" i="2"/>
  <c r="FP90" i="2"/>
  <c r="FP162" i="2"/>
  <c r="FP89" i="2"/>
  <c r="FP161" i="2"/>
  <c r="GB132" i="2"/>
  <c r="GB165" i="2"/>
  <c r="GA140" i="2"/>
  <c r="GA139" i="2"/>
  <c r="GA138" i="2"/>
  <c r="GA137" i="2"/>
  <c r="GA136" i="2"/>
  <c r="GA135" i="2"/>
  <c r="GA133" i="2"/>
  <c r="GA134" i="2"/>
  <c r="FH87" i="2"/>
  <c r="FH159" i="2"/>
  <c r="FH86" i="2"/>
  <c r="FH158" i="2"/>
  <c r="FH126" i="2"/>
  <c r="FH129" i="2"/>
  <c r="FH127" i="2"/>
  <c r="FH130" i="2"/>
  <c r="FI125" i="2"/>
  <c r="FI84" i="2"/>
  <c r="FI8" i="2"/>
  <c r="FI10" i="2"/>
  <c r="FI152" i="2"/>
  <c r="FI9" i="2"/>
  <c r="GB169" i="2"/>
  <c r="GB168" i="2"/>
  <c r="GB166" i="2"/>
  <c r="GB167" i="2"/>
  <c r="FR156" i="2"/>
  <c r="FS7" i="2"/>
  <c r="FR11" i="2"/>
  <c r="FQ153" i="2"/>
  <c r="FQ90" i="2"/>
  <c r="FQ162" i="2"/>
  <c r="FQ89" i="2"/>
  <c r="FQ161" i="2"/>
  <c r="GC132" i="2"/>
  <c r="GC165" i="2"/>
  <c r="GB140" i="2"/>
  <c r="GB139" i="2"/>
  <c r="GB138" i="2"/>
  <c r="GB137" i="2"/>
  <c r="GB135" i="2"/>
  <c r="GB136" i="2"/>
  <c r="GB133" i="2"/>
  <c r="GB134" i="2"/>
  <c r="FI87" i="2"/>
  <c r="FI159" i="2"/>
  <c r="FI86" i="2"/>
  <c r="FI158" i="2"/>
  <c r="FI126" i="2"/>
  <c r="FI129" i="2"/>
  <c r="FI127" i="2"/>
  <c r="FI130" i="2"/>
  <c r="FJ125" i="2"/>
  <c r="FJ84" i="2"/>
  <c r="FJ8" i="2"/>
  <c r="FJ10" i="2"/>
  <c r="FJ152" i="2"/>
  <c r="FJ9" i="2"/>
  <c r="GC169" i="2"/>
  <c r="GC168" i="2"/>
  <c r="GC167" i="2"/>
  <c r="GC166" i="2"/>
  <c r="FR153" i="2"/>
  <c r="FR90" i="2"/>
  <c r="FR162" i="2"/>
  <c r="FR89" i="2"/>
  <c r="FR161" i="2"/>
  <c r="FS156" i="2"/>
  <c r="FT7" i="2"/>
  <c r="FS11" i="2"/>
  <c r="GD132" i="2"/>
  <c r="GD165" i="2"/>
  <c r="GC140" i="2"/>
  <c r="GC139" i="2"/>
  <c r="GC138" i="2"/>
  <c r="GC137" i="2"/>
  <c r="GC135" i="2"/>
  <c r="GC136" i="2"/>
  <c r="GC133" i="2"/>
  <c r="GC134" i="2"/>
  <c r="FJ87" i="2"/>
  <c r="FJ159" i="2"/>
  <c r="FJ86" i="2"/>
  <c r="FJ158" i="2"/>
  <c r="FJ126" i="2"/>
  <c r="FJ129" i="2"/>
  <c r="FJ127" i="2"/>
  <c r="FJ130" i="2"/>
  <c r="FK125" i="2"/>
  <c r="FK8" i="2"/>
  <c r="FK84" i="2"/>
  <c r="FK10" i="2"/>
  <c r="FK152" i="2"/>
  <c r="FK9" i="2"/>
  <c r="GD169" i="2"/>
  <c r="GD168" i="2"/>
  <c r="GD167" i="2"/>
  <c r="GD166" i="2"/>
  <c r="FS153" i="2"/>
  <c r="FS89" i="2"/>
  <c r="FS161" i="2"/>
  <c r="FS90" i="2"/>
  <c r="FS162" i="2"/>
  <c r="FT156" i="2"/>
  <c r="FU7" i="2"/>
  <c r="FT11" i="2"/>
  <c r="GE132" i="2"/>
  <c r="GE165" i="2"/>
  <c r="GD140" i="2"/>
  <c r="GD139" i="2"/>
  <c r="GD138" i="2"/>
  <c r="GD137" i="2"/>
  <c r="GD135" i="2"/>
  <c r="GD136" i="2"/>
  <c r="GD133" i="2"/>
  <c r="GD134" i="2"/>
  <c r="FK87" i="2"/>
  <c r="FK159" i="2"/>
  <c r="FK86" i="2"/>
  <c r="FK158" i="2"/>
  <c r="FK126" i="2"/>
  <c r="FK129" i="2"/>
  <c r="FK127" i="2"/>
  <c r="FK130" i="2"/>
  <c r="FL125" i="2"/>
  <c r="FL84" i="2"/>
  <c r="FL8" i="2"/>
  <c r="FL10" i="2"/>
  <c r="FL152" i="2"/>
  <c r="FL9" i="2"/>
  <c r="GE169" i="2"/>
  <c r="GE168" i="2"/>
  <c r="GE167" i="2"/>
  <c r="GE166" i="2"/>
  <c r="FT153" i="2"/>
  <c r="FT90" i="2"/>
  <c r="FT162" i="2"/>
  <c r="FT89" i="2"/>
  <c r="FT161" i="2"/>
  <c r="FU156" i="2"/>
  <c r="FV7" i="2"/>
  <c r="FU11" i="2"/>
  <c r="GF132" i="2"/>
  <c r="GF165" i="2"/>
  <c r="GE140" i="2"/>
  <c r="GE139" i="2"/>
  <c r="GE138" i="2"/>
  <c r="GE137" i="2"/>
  <c r="GE135" i="2"/>
  <c r="GE136" i="2"/>
  <c r="GE133" i="2"/>
  <c r="GE134" i="2"/>
  <c r="FL87" i="2"/>
  <c r="FL159" i="2"/>
  <c r="FL86" i="2"/>
  <c r="FL158" i="2"/>
  <c r="FL126" i="2"/>
  <c r="FL129" i="2"/>
  <c r="FL127" i="2"/>
  <c r="FL130" i="2"/>
  <c r="FM125" i="2"/>
  <c r="FM84" i="2"/>
  <c r="FM8" i="2"/>
  <c r="FM10" i="2"/>
  <c r="FM152" i="2"/>
  <c r="FM9" i="2"/>
  <c r="GF169" i="2"/>
  <c r="GF168" i="2"/>
  <c r="GF166" i="2"/>
  <c r="GF167" i="2"/>
  <c r="FU153" i="2"/>
  <c r="FU89" i="2"/>
  <c r="FU161" i="2"/>
  <c r="FU90" i="2"/>
  <c r="FU162" i="2"/>
  <c r="FV156" i="2"/>
  <c r="FW7" i="2"/>
  <c r="FV11" i="2"/>
  <c r="GG132" i="2"/>
  <c r="GG165" i="2"/>
  <c r="GF140" i="2"/>
  <c r="GF139" i="2"/>
  <c r="GF138" i="2"/>
  <c r="GF137" i="2"/>
  <c r="GF135" i="2"/>
  <c r="GF136" i="2"/>
  <c r="GF134" i="2"/>
  <c r="GF133" i="2"/>
  <c r="FM87" i="2"/>
  <c r="FM159" i="2"/>
  <c r="FM86" i="2"/>
  <c r="FM158" i="2"/>
  <c r="FM126" i="2"/>
  <c r="FM129" i="2"/>
  <c r="FM127" i="2"/>
  <c r="FM130" i="2"/>
  <c r="FN125" i="2"/>
  <c r="FN84" i="2"/>
  <c r="FN8" i="2"/>
  <c r="FN10" i="2"/>
  <c r="FN152" i="2"/>
  <c r="FN9" i="2"/>
  <c r="GG169" i="2"/>
  <c r="GG168" i="2"/>
  <c r="GG167" i="2"/>
  <c r="GG166" i="2"/>
  <c r="FV153" i="2"/>
  <c r="FV90" i="2"/>
  <c r="FV162" i="2"/>
  <c r="FV89" i="2"/>
  <c r="FV161" i="2"/>
  <c r="FW156" i="2"/>
  <c r="FW11" i="2"/>
  <c r="FX7" i="2"/>
  <c r="GH132" i="2"/>
  <c r="GH165" i="2"/>
  <c r="GG140" i="2"/>
  <c r="GG139" i="2"/>
  <c r="GG138" i="2"/>
  <c r="GG137" i="2"/>
  <c r="GG135" i="2"/>
  <c r="GG136" i="2"/>
  <c r="GG133" i="2"/>
  <c r="GG134" i="2"/>
  <c r="FN87" i="2"/>
  <c r="FN159" i="2"/>
  <c r="FN86" i="2"/>
  <c r="FN158" i="2"/>
  <c r="FN127" i="2"/>
  <c r="FN130" i="2"/>
  <c r="FN126" i="2"/>
  <c r="FN129" i="2"/>
  <c r="FO125" i="2"/>
  <c r="FO84" i="2"/>
  <c r="FO8" i="2"/>
  <c r="FO10" i="2"/>
  <c r="FO152" i="2"/>
  <c r="FO9" i="2"/>
  <c r="GH169" i="2"/>
  <c r="GH168" i="2"/>
  <c r="GH167" i="2"/>
  <c r="GH166" i="2"/>
  <c r="FX156" i="2"/>
  <c r="FY7" i="2"/>
  <c r="FX11" i="2"/>
  <c r="FW153" i="2"/>
  <c r="FW90" i="2"/>
  <c r="FW162" i="2"/>
  <c r="FW89" i="2"/>
  <c r="FW161" i="2"/>
  <c r="GI132" i="2"/>
  <c r="GI165" i="2"/>
  <c r="GH140" i="2"/>
  <c r="GH139" i="2"/>
  <c r="GH138" i="2"/>
  <c r="GH137" i="2"/>
  <c r="GH135" i="2"/>
  <c r="GH136" i="2"/>
  <c r="GH133" i="2"/>
  <c r="GH134" i="2"/>
  <c r="FO87" i="2"/>
  <c r="FO159" i="2"/>
  <c r="FO86" i="2"/>
  <c r="FO158" i="2"/>
  <c r="FO126" i="2"/>
  <c r="FO129" i="2"/>
  <c r="FO127" i="2"/>
  <c r="FO130" i="2"/>
  <c r="FP125" i="2"/>
  <c r="FP84" i="2"/>
  <c r="FP8" i="2"/>
  <c r="FP10" i="2"/>
  <c r="FP152" i="2"/>
  <c r="FP9" i="2"/>
  <c r="GI169" i="2"/>
  <c r="GI168" i="2"/>
  <c r="GI167" i="2"/>
  <c r="GI166" i="2"/>
  <c r="FX153" i="2"/>
  <c r="FX90" i="2"/>
  <c r="FX162" i="2"/>
  <c r="FX89" i="2"/>
  <c r="FX161" i="2"/>
  <c r="FY156" i="2"/>
  <c r="FZ7" i="2"/>
  <c r="FY11" i="2"/>
  <c r="GJ132" i="2"/>
  <c r="GJ165" i="2"/>
  <c r="GI140" i="2"/>
  <c r="GI139" i="2"/>
  <c r="GI138" i="2"/>
  <c r="GI137" i="2"/>
  <c r="GI136" i="2"/>
  <c r="GI135" i="2"/>
  <c r="GI133" i="2"/>
  <c r="GI134" i="2"/>
  <c r="FP87" i="2"/>
  <c r="FP159" i="2"/>
  <c r="FP86" i="2"/>
  <c r="FP158" i="2"/>
  <c r="FP126" i="2"/>
  <c r="FP129" i="2"/>
  <c r="FP127" i="2"/>
  <c r="FP130" i="2"/>
  <c r="FQ125" i="2"/>
  <c r="FQ84" i="2"/>
  <c r="FQ8" i="2"/>
  <c r="FQ10" i="2"/>
  <c r="FQ152" i="2"/>
  <c r="FQ9" i="2"/>
  <c r="GJ169" i="2"/>
  <c r="GJ168" i="2"/>
  <c r="GJ166" i="2"/>
  <c r="GJ167" i="2"/>
  <c r="FY153" i="2"/>
  <c r="FY89" i="2"/>
  <c r="FY161" i="2"/>
  <c r="FY90" i="2"/>
  <c r="FY162" i="2"/>
  <c r="FZ156" i="2"/>
  <c r="GA7" i="2"/>
  <c r="FZ11" i="2"/>
  <c r="GK132" i="2"/>
  <c r="GK165" i="2"/>
  <c r="GJ140" i="2"/>
  <c r="GJ139" i="2"/>
  <c r="GJ138" i="2"/>
  <c r="GJ137" i="2"/>
  <c r="GJ135" i="2"/>
  <c r="GJ136" i="2"/>
  <c r="GJ133" i="2"/>
  <c r="GJ134" i="2"/>
  <c r="FQ87" i="2"/>
  <c r="FQ159" i="2"/>
  <c r="FQ86" i="2"/>
  <c r="FQ158" i="2"/>
  <c r="FQ126" i="2"/>
  <c r="FQ129" i="2"/>
  <c r="FQ127" i="2"/>
  <c r="FQ130" i="2"/>
  <c r="FR125" i="2"/>
  <c r="FR84" i="2"/>
  <c r="FR8" i="2"/>
  <c r="FR10" i="2"/>
  <c r="FR152" i="2"/>
  <c r="FR9" i="2"/>
  <c r="GK169" i="2"/>
  <c r="GK168" i="2"/>
  <c r="GK167" i="2"/>
  <c r="GK166" i="2"/>
  <c r="FZ153" i="2"/>
  <c r="FZ90" i="2"/>
  <c r="FZ162" i="2"/>
  <c r="FZ89" i="2"/>
  <c r="FZ161" i="2"/>
  <c r="GA156" i="2"/>
  <c r="GA11" i="2"/>
  <c r="GB7" i="2"/>
  <c r="GL132" i="2"/>
  <c r="GL165" i="2"/>
  <c r="GK140" i="2"/>
  <c r="GK139" i="2"/>
  <c r="GK138" i="2"/>
  <c r="GK137" i="2"/>
  <c r="GK135" i="2"/>
  <c r="GK136" i="2"/>
  <c r="GK133" i="2"/>
  <c r="GK134" i="2"/>
  <c r="FR87" i="2"/>
  <c r="FR159" i="2"/>
  <c r="FR86" i="2"/>
  <c r="FR158" i="2"/>
  <c r="FR126" i="2"/>
  <c r="FR129" i="2"/>
  <c r="FR127" i="2"/>
  <c r="FR130" i="2"/>
  <c r="FS125" i="2"/>
  <c r="FS8" i="2"/>
  <c r="FS84" i="2"/>
  <c r="FS10" i="2"/>
  <c r="FS152" i="2"/>
  <c r="FS9" i="2"/>
  <c r="GL169" i="2"/>
  <c r="GL168" i="2"/>
  <c r="GL167" i="2"/>
  <c r="GL166" i="2"/>
  <c r="GB156" i="2"/>
  <c r="GC7" i="2"/>
  <c r="GB11" i="2"/>
  <c r="GA153" i="2"/>
  <c r="GA89" i="2"/>
  <c r="GA161" i="2"/>
  <c r="GA90" i="2"/>
  <c r="GA162" i="2"/>
  <c r="GM132" i="2"/>
  <c r="GM165" i="2"/>
  <c r="GL140" i="2"/>
  <c r="GL139" i="2"/>
  <c r="GL138" i="2"/>
  <c r="GL137" i="2"/>
  <c r="GL135" i="2"/>
  <c r="GL136" i="2"/>
  <c r="GL133" i="2"/>
  <c r="GL134" i="2"/>
  <c r="FS87" i="2"/>
  <c r="FS159" i="2"/>
  <c r="FS86" i="2"/>
  <c r="FS158" i="2"/>
  <c r="FS126" i="2"/>
  <c r="FS129" i="2"/>
  <c r="FS127" i="2"/>
  <c r="FS130" i="2"/>
  <c r="FT125" i="2"/>
  <c r="FT84" i="2"/>
  <c r="FT8" i="2"/>
  <c r="FT10" i="2"/>
  <c r="FT152" i="2"/>
  <c r="FT9" i="2"/>
  <c r="GM169" i="2"/>
  <c r="GM168" i="2"/>
  <c r="GM167" i="2"/>
  <c r="GM166" i="2"/>
  <c r="GB153" i="2"/>
  <c r="GB89" i="2"/>
  <c r="GB161" i="2"/>
  <c r="GB90" i="2"/>
  <c r="GB162" i="2"/>
  <c r="GC156" i="2"/>
  <c r="GD7" i="2"/>
  <c r="GC11" i="2"/>
  <c r="GN132" i="2"/>
  <c r="GN165" i="2"/>
  <c r="GM140" i="2"/>
  <c r="GM139" i="2"/>
  <c r="GM138" i="2"/>
  <c r="GM137" i="2"/>
  <c r="GM135" i="2"/>
  <c r="GM136" i="2"/>
  <c r="GM133" i="2"/>
  <c r="GM134" i="2"/>
  <c r="FT87" i="2"/>
  <c r="FT159" i="2"/>
  <c r="FT86" i="2"/>
  <c r="FT158" i="2"/>
  <c r="FT126" i="2"/>
  <c r="FT129" i="2"/>
  <c r="FT127" i="2"/>
  <c r="FT130" i="2"/>
  <c r="FU125" i="2"/>
  <c r="FU84" i="2"/>
  <c r="FU8" i="2"/>
  <c r="FU10" i="2"/>
  <c r="FU152" i="2"/>
  <c r="FU9" i="2"/>
  <c r="GN169" i="2"/>
  <c r="GN168" i="2"/>
  <c r="GN166" i="2"/>
  <c r="GN167" i="2"/>
  <c r="GC153" i="2"/>
  <c r="GC90" i="2"/>
  <c r="GC162" i="2"/>
  <c r="GC89" i="2"/>
  <c r="GC161" i="2"/>
  <c r="GD156" i="2"/>
  <c r="GD11" i="2"/>
  <c r="GE7" i="2"/>
  <c r="GO132" i="2"/>
  <c r="GO165" i="2"/>
  <c r="GN140" i="2"/>
  <c r="GN139" i="2"/>
  <c r="GN138" i="2"/>
  <c r="GN137" i="2"/>
  <c r="GN135" i="2"/>
  <c r="GN136" i="2"/>
  <c r="GN134" i="2"/>
  <c r="GN133" i="2"/>
  <c r="FU87" i="2"/>
  <c r="FU159" i="2"/>
  <c r="FU86" i="2"/>
  <c r="FU158" i="2"/>
  <c r="FU126" i="2"/>
  <c r="FU129" i="2"/>
  <c r="FU127" i="2"/>
  <c r="FU130" i="2"/>
  <c r="FV84" i="2"/>
  <c r="FV8" i="2"/>
  <c r="FV125" i="2"/>
  <c r="FV10" i="2"/>
  <c r="FV152" i="2"/>
  <c r="FV9" i="2"/>
  <c r="GO169" i="2"/>
  <c r="GO168" i="2"/>
  <c r="GO167" i="2"/>
  <c r="GO166" i="2"/>
  <c r="GE156" i="2"/>
  <c r="GF7" i="2"/>
  <c r="GE11" i="2"/>
  <c r="GD153" i="2"/>
  <c r="GD90" i="2"/>
  <c r="GD162" i="2"/>
  <c r="GD89" i="2"/>
  <c r="GD161" i="2"/>
  <c r="GP132" i="2"/>
  <c r="GP165" i="2"/>
  <c r="GO140" i="2"/>
  <c r="GO139" i="2"/>
  <c r="GO138" i="2"/>
  <c r="GO137" i="2"/>
  <c r="GO135" i="2"/>
  <c r="GO136" i="2"/>
  <c r="GO133" i="2"/>
  <c r="GO134" i="2"/>
  <c r="FV87" i="2"/>
  <c r="FV159" i="2"/>
  <c r="FV86" i="2"/>
  <c r="FV158" i="2"/>
  <c r="FV126" i="2"/>
  <c r="FV129" i="2"/>
  <c r="FV127" i="2"/>
  <c r="FV130" i="2"/>
  <c r="FW125" i="2"/>
  <c r="FW84" i="2"/>
  <c r="FW8" i="2"/>
  <c r="FW10" i="2"/>
  <c r="FW152" i="2"/>
  <c r="FW9" i="2"/>
  <c r="GP169" i="2"/>
  <c r="GP168" i="2"/>
  <c r="GP167" i="2"/>
  <c r="GP166" i="2"/>
  <c r="GE153" i="2"/>
  <c r="GE89" i="2"/>
  <c r="GE161" i="2"/>
  <c r="GE90" i="2"/>
  <c r="GE162" i="2"/>
  <c r="GF156" i="2"/>
  <c r="GF11" i="2"/>
  <c r="GG7" i="2"/>
  <c r="GQ132" i="2"/>
  <c r="GQ165" i="2"/>
  <c r="GP140" i="2"/>
  <c r="GP139" i="2"/>
  <c r="GP138" i="2"/>
  <c r="GP137" i="2"/>
  <c r="GP135" i="2"/>
  <c r="GP136" i="2"/>
  <c r="GP133" i="2"/>
  <c r="GP134" i="2"/>
  <c r="FW87" i="2"/>
  <c r="FW159" i="2"/>
  <c r="FW86" i="2"/>
  <c r="FW158" i="2"/>
  <c r="FW126" i="2"/>
  <c r="FW129" i="2"/>
  <c r="FW127" i="2"/>
  <c r="FW130" i="2"/>
  <c r="FX125" i="2"/>
  <c r="FX84" i="2"/>
  <c r="FX8" i="2"/>
  <c r="FX10" i="2"/>
  <c r="FX152" i="2"/>
  <c r="FX9" i="2"/>
  <c r="GQ169" i="2"/>
  <c r="GQ168" i="2"/>
  <c r="GQ167" i="2"/>
  <c r="GQ166" i="2"/>
  <c r="GG156" i="2"/>
  <c r="GH7" i="2"/>
  <c r="GG11" i="2"/>
  <c r="GF153" i="2"/>
  <c r="GF89" i="2"/>
  <c r="GF161" i="2"/>
  <c r="GF90" i="2"/>
  <c r="GF162" i="2"/>
  <c r="GR132" i="2"/>
  <c r="GR165" i="2"/>
  <c r="GQ140" i="2"/>
  <c r="GQ139" i="2"/>
  <c r="GQ138" i="2"/>
  <c r="GQ137" i="2"/>
  <c r="GQ136" i="2"/>
  <c r="GQ135" i="2"/>
  <c r="GQ133" i="2"/>
  <c r="GQ134" i="2"/>
  <c r="FX87" i="2"/>
  <c r="FX159" i="2"/>
  <c r="FX86" i="2"/>
  <c r="FX158" i="2"/>
  <c r="FX126" i="2"/>
  <c r="FX129" i="2"/>
  <c r="FX127" i="2"/>
  <c r="FX130" i="2"/>
  <c r="FY84" i="2"/>
  <c r="FY125" i="2"/>
  <c r="FY8" i="2"/>
  <c r="FY10" i="2"/>
  <c r="FY152" i="2"/>
  <c r="FY9" i="2"/>
  <c r="GR169" i="2"/>
  <c r="GR168" i="2"/>
  <c r="GR166" i="2"/>
  <c r="GR167" i="2"/>
  <c r="GG153" i="2"/>
  <c r="GG89" i="2"/>
  <c r="GG161" i="2"/>
  <c r="GG90" i="2"/>
  <c r="GG162" i="2"/>
  <c r="GH156" i="2"/>
  <c r="GI7" i="2"/>
  <c r="GH11" i="2"/>
  <c r="GS132" i="2"/>
  <c r="GS165" i="2"/>
  <c r="GR139" i="2"/>
  <c r="GR140" i="2"/>
  <c r="GR138" i="2"/>
  <c r="GR137" i="2"/>
  <c r="GR135" i="2"/>
  <c r="GR136" i="2"/>
  <c r="GR133" i="2"/>
  <c r="GR134" i="2"/>
  <c r="FY87" i="2"/>
  <c r="FY159" i="2"/>
  <c r="FY86" i="2"/>
  <c r="FY158" i="2"/>
  <c r="FY126" i="2"/>
  <c r="FY129" i="2"/>
  <c r="FY127" i="2"/>
  <c r="FY130" i="2"/>
  <c r="FZ125" i="2"/>
  <c r="FZ84" i="2"/>
  <c r="FZ8" i="2"/>
  <c r="FZ10" i="2"/>
  <c r="FZ152" i="2"/>
  <c r="FZ9" i="2"/>
  <c r="GS169" i="2"/>
  <c r="GS168" i="2"/>
  <c r="GS167" i="2"/>
  <c r="GS166" i="2"/>
  <c r="GH153" i="2"/>
  <c r="GH89" i="2"/>
  <c r="GH161" i="2"/>
  <c r="GH90" i="2"/>
  <c r="GH162" i="2"/>
  <c r="GI156" i="2"/>
  <c r="GI11" i="2"/>
  <c r="GJ7" i="2"/>
  <c r="GT132" i="2"/>
  <c r="GT165" i="2"/>
  <c r="GS140" i="2"/>
  <c r="GS139" i="2"/>
  <c r="GS138" i="2"/>
  <c r="GS137" i="2"/>
  <c r="GS135" i="2"/>
  <c r="GS136" i="2"/>
  <c r="GS133" i="2"/>
  <c r="GS134" i="2"/>
  <c r="FZ87" i="2"/>
  <c r="FZ159" i="2"/>
  <c r="FZ86" i="2"/>
  <c r="FZ158" i="2"/>
  <c r="FZ126" i="2"/>
  <c r="FZ129" i="2"/>
  <c r="FZ127" i="2"/>
  <c r="FZ130" i="2"/>
  <c r="GA125" i="2"/>
  <c r="GA8" i="2"/>
  <c r="GA84" i="2"/>
  <c r="GA10" i="2"/>
  <c r="GA152" i="2"/>
  <c r="GA9" i="2"/>
  <c r="GT169" i="2"/>
  <c r="GT168" i="2"/>
  <c r="GT167" i="2"/>
  <c r="GT166" i="2"/>
  <c r="GJ156" i="2"/>
  <c r="GK7" i="2"/>
  <c r="GJ11" i="2"/>
  <c r="GI153" i="2"/>
  <c r="GI90" i="2"/>
  <c r="GI162" i="2"/>
  <c r="GI89" i="2"/>
  <c r="GI161" i="2"/>
  <c r="GU132" i="2"/>
  <c r="GU165" i="2"/>
  <c r="GT140" i="2"/>
  <c r="GT139" i="2"/>
  <c r="GT138" i="2"/>
  <c r="GT137" i="2"/>
  <c r="GT135" i="2"/>
  <c r="GT136" i="2"/>
  <c r="GT133" i="2"/>
  <c r="GT134" i="2"/>
  <c r="GA87" i="2"/>
  <c r="GA159" i="2"/>
  <c r="GA86" i="2"/>
  <c r="GA158" i="2"/>
  <c r="GA126" i="2"/>
  <c r="GA129" i="2"/>
  <c r="GA127" i="2"/>
  <c r="GA130" i="2"/>
  <c r="GB125" i="2"/>
  <c r="GB84" i="2"/>
  <c r="GB8" i="2"/>
  <c r="GB10" i="2"/>
  <c r="GB152" i="2"/>
  <c r="GB9" i="2"/>
  <c r="GU169" i="2"/>
  <c r="GU168" i="2"/>
  <c r="GU167" i="2"/>
  <c r="GU166" i="2"/>
  <c r="GJ153" i="2"/>
  <c r="GJ89" i="2"/>
  <c r="GJ161" i="2"/>
  <c r="GJ90" i="2"/>
  <c r="GJ162" i="2"/>
  <c r="GK156" i="2"/>
  <c r="GK11" i="2"/>
  <c r="GL7" i="2"/>
  <c r="GV132" i="2"/>
  <c r="GV165" i="2"/>
  <c r="GU140" i="2"/>
  <c r="GU139" i="2"/>
  <c r="GU138" i="2"/>
  <c r="GU137" i="2"/>
  <c r="GU135" i="2"/>
  <c r="GU136" i="2"/>
  <c r="GU133" i="2"/>
  <c r="GU134" i="2"/>
  <c r="GB87" i="2"/>
  <c r="GB159" i="2"/>
  <c r="GB86" i="2"/>
  <c r="GB158" i="2"/>
  <c r="GB126" i="2"/>
  <c r="GB129" i="2"/>
  <c r="GB127" i="2"/>
  <c r="GB130" i="2"/>
  <c r="GC125" i="2"/>
  <c r="GC84" i="2"/>
  <c r="GC8" i="2"/>
  <c r="GC10" i="2"/>
  <c r="GC152" i="2"/>
  <c r="GC9" i="2"/>
  <c r="GV169" i="2"/>
  <c r="GV168" i="2"/>
  <c r="GV166" i="2"/>
  <c r="GV167" i="2"/>
  <c r="GL156" i="2"/>
  <c r="GM7" i="2"/>
  <c r="GL11" i="2"/>
  <c r="GK153" i="2"/>
  <c r="GK89" i="2"/>
  <c r="GK161" i="2"/>
  <c r="GK90" i="2"/>
  <c r="GK162" i="2"/>
  <c r="GW132" i="2"/>
  <c r="GW165" i="2"/>
  <c r="GV140" i="2"/>
  <c r="GV139" i="2"/>
  <c r="GV138" i="2"/>
  <c r="GV137" i="2"/>
  <c r="GV135" i="2"/>
  <c r="GV136" i="2"/>
  <c r="GV134" i="2"/>
  <c r="GV133" i="2"/>
  <c r="GC87" i="2"/>
  <c r="GC159" i="2"/>
  <c r="GC86" i="2"/>
  <c r="GC158" i="2"/>
  <c r="GC127" i="2"/>
  <c r="GC130" i="2"/>
  <c r="GC126" i="2"/>
  <c r="GC129" i="2"/>
  <c r="GD125" i="2"/>
  <c r="GD84" i="2"/>
  <c r="GD8" i="2"/>
  <c r="GD10" i="2"/>
  <c r="GD152" i="2"/>
  <c r="GD9" i="2"/>
  <c r="GW169" i="2"/>
  <c r="GW168" i="2"/>
  <c r="GW167" i="2"/>
  <c r="GW166" i="2"/>
  <c r="GL153" i="2"/>
  <c r="GL89" i="2"/>
  <c r="GL161" i="2"/>
  <c r="GL90" i="2"/>
  <c r="GL162" i="2"/>
  <c r="GM156" i="2"/>
  <c r="GM11" i="2"/>
  <c r="GN7" i="2"/>
  <c r="GX132" i="2"/>
  <c r="GX165" i="2"/>
  <c r="GW140" i="2"/>
  <c r="GW139" i="2"/>
  <c r="GW138" i="2"/>
  <c r="GW137" i="2"/>
  <c r="GW135" i="2"/>
  <c r="GW136" i="2"/>
  <c r="GW133" i="2"/>
  <c r="GW134" i="2"/>
  <c r="GD87" i="2"/>
  <c r="GD159" i="2"/>
  <c r="GD86" i="2"/>
  <c r="GD158" i="2"/>
  <c r="GD126" i="2"/>
  <c r="GD129" i="2"/>
  <c r="GD127" i="2"/>
  <c r="GD130" i="2"/>
  <c r="GE125" i="2"/>
  <c r="GE84" i="2"/>
  <c r="GE8" i="2"/>
  <c r="GE10" i="2"/>
  <c r="GE152" i="2"/>
  <c r="GE9" i="2"/>
  <c r="GX169" i="2"/>
  <c r="GX168" i="2"/>
  <c r="GX167" i="2"/>
  <c r="GX166" i="2"/>
  <c r="GN156" i="2"/>
  <c r="GO7" i="2"/>
  <c r="GN11" i="2"/>
  <c r="GM153" i="2"/>
  <c r="GM90" i="2"/>
  <c r="GM162" i="2"/>
  <c r="GM89" i="2"/>
  <c r="GM161" i="2"/>
  <c r="GY132" i="2"/>
  <c r="GY165" i="2"/>
  <c r="GX140" i="2"/>
  <c r="GX139" i="2"/>
  <c r="GX138" i="2"/>
  <c r="GX137" i="2"/>
  <c r="GX135" i="2"/>
  <c r="GX136" i="2"/>
  <c r="GX133" i="2"/>
  <c r="GX134" i="2"/>
  <c r="GE87" i="2"/>
  <c r="GE159" i="2"/>
  <c r="GE86" i="2"/>
  <c r="GE158" i="2"/>
  <c r="GE127" i="2"/>
  <c r="GE130" i="2"/>
  <c r="GE126" i="2"/>
  <c r="GE129" i="2"/>
  <c r="GF125" i="2"/>
  <c r="GF84" i="2"/>
  <c r="GF8" i="2"/>
  <c r="GF10" i="2"/>
  <c r="GF152" i="2"/>
  <c r="GF9" i="2"/>
  <c r="GY169" i="2"/>
  <c r="GY168" i="2"/>
  <c r="GY167" i="2"/>
  <c r="GY166" i="2"/>
  <c r="GN153" i="2"/>
  <c r="GN90" i="2"/>
  <c r="GN162" i="2"/>
  <c r="GN89" i="2"/>
  <c r="GN161" i="2"/>
  <c r="GO156" i="2"/>
  <c r="GP7" i="2"/>
  <c r="GO11" i="2"/>
  <c r="GZ132" i="2"/>
  <c r="GZ165" i="2"/>
  <c r="GY140" i="2"/>
  <c r="GY139" i="2"/>
  <c r="GY138" i="2"/>
  <c r="GY137" i="2"/>
  <c r="GY136" i="2"/>
  <c r="GY135" i="2"/>
  <c r="GY133" i="2"/>
  <c r="GY134" i="2"/>
  <c r="GF87" i="2"/>
  <c r="GF159" i="2"/>
  <c r="GF86" i="2"/>
  <c r="GF158" i="2"/>
  <c r="GF126" i="2"/>
  <c r="GF129" i="2"/>
  <c r="GF127" i="2"/>
  <c r="GF130" i="2"/>
  <c r="GG125" i="2"/>
  <c r="GG8" i="2"/>
  <c r="GG84" i="2"/>
  <c r="GG10" i="2"/>
  <c r="GG152" i="2"/>
  <c r="GG9" i="2"/>
  <c r="GZ169" i="2"/>
  <c r="GZ168" i="2"/>
  <c r="GZ166" i="2"/>
  <c r="GZ167" i="2"/>
  <c r="GO153" i="2"/>
  <c r="GO89" i="2"/>
  <c r="GO161" i="2"/>
  <c r="GO90" i="2"/>
  <c r="GO162" i="2"/>
  <c r="GP156" i="2"/>
  <c r="GQ7" i="2"/>
  <c r="GP11" i="2"/>
  <c r="HA132" i="2"/>
  <c r="HA165" i="2"/>
  <c r="GZ140" i="2"/>
  <c r="GZ139" i="2"/>
  <c r="GZ138" i="2"/>
  <c r="GZ137" i="2"/>
  <c r="GZ135" i="2"/>
  <c r="GZ136" i="2"/>
  <c r="GZ133" i="2"/>
  <c r="GZ134" i="2"/>
  <c r="GG87" i="2"/>
  <c r="GG159" i="2"/>
  <c r="GG86" i="2"/>
  <c r="GG158" i="2"/>
  <c r="GG126" i="2"/>
  <c r="GG129" i="2"/>
  <c r="GG127" i="2"/>
  <c r="GG130" i="2"/>
  <c r="GH125" i="2"/>
  <c r="GH84" i="2"/>
  <c r="GH8" i="2"/>
  <c r="GH10" i="2"/>
  <c r="GH152" i="2"/>
  <c r="GH9" i="2"/>
  <c r="HA169" i="2"/>
  <c r="HA168" i="2"/>
  <c r="HA167" i="2"/>
  <c r="HA166" i="2"/>
  <c r="GP153" i="2"/>
  <c r="GP90" i="2"/>
  <c r="GP162" i="2"/>
  <c r="GP89" i="2"/>
  <c r="GP161" i="2"/>
  <c r="GQ156" i="2"/>
  <c r="GQ11" i="2"/>
  <c r="GR7" i="2"/>
  <c r="HB132" i="2"/>
  <c r="HB165" i="2"/>
  <c r="HA140" i="2"/>
  <c r="HA139" i="2"/>
  <c r="HA138" i="2"/>
  <c r="HA137" i="2"/>
  <c r="HA135" i="2"/>
  <c r="HA136" i="2"/>
  <c r="HA133" i="2"/>
  <c r="HA134" i="2"/>
  <c r="GH87" i="2"/>
  <c r="GH159" i="2"/>
  <c r="GH86" i="2"/>
  <c r="GH158" i="2"/>
  <c r="GH126" i="2"/>
  <c r="GH129" i="2"/>
  <c r="GH127" i="2"/>
  <c r="GH130" i="2"/>
  <c r="GI125" i="2"/>
  <c r="GI8" i="2"/>
  <c r="GI84" i="2"/>
  <c r="GI10" i="2"/>
  <c r="GI152" i="2"/>
  <c r="GI9" i="2"/>
  <c r="HB169" i="2"/>
  <c r="HB168" i="2"/>
  <c r="HB167" i="2"/>
  <c r="HB166" i="2"/>
  <c r="GR156" i="2"/>
  <c r="GS7" i="2"/>
  <c r="GR11" i="2"/>
  <c r="GQ153" i="2"/>
  <c r="GQ90" i="2"/>
  <c r="GQ162" i="2"/>
  <c r="GQ89" i="2"/>
  <c r="GQ161" i="2"/>
  <c r="HC132" i="2"/>
  <c r="HC165" i="2"/>
  <c r="HB140" i="2"/>
  <c r="HB139" i="2"/>
  <c r="HB138" i="2"/>
  <c r="HB137" i="2"/>
  <c r="HB135" i="2"/>
  <c r="HB136" i="2"/>
  <c r="HB133" i="2"/>
  <c r="HB134" i="2"/>
  <c r="GI87" i="2"/>
  <c r="GI159" i="2"/>
  <c r="GI86" i="2"/>
  <c r="GI158" i="2"/>
  <c r="GI126" i="2"/>
  <c r="GI129" i="2"/>
  <c r="GI127" i="2"/>
  <c r="GI130" i="2"/>
  <c r="GJ125" i="2"/>
  <c r="GJ84" i="2"/>
  <c r="GJ8" i="2"/>
  <c r="GJ10" i="2"/>
  <c r="GJ152" i="2"/>
  <c r="GJ9" i="2"/>
  <c r="HC169" i="2"/>
  <c r="HC168" i="2"/>
  <c r="HC167" i="2"/>
  <c r="HC166" i="2"/>
  <c r="GR153" i="2"/>
  <c r="GR90" i="2"/>
  <c r="GR162" i="2"/>
  <c r="GR89" i="2"/>
  <c r="GR161" i="2"/>
  <c r="GS156" i="2"/>
  <c r="GS11" i="2"/>
  <c r="GT7" i="2"/>
  <c r="HD132" i="2"/>
  <c r="HD165" i="2"/>
  <c r="HC140" i="2"/>
  <c r="HC139" i="2"/>
  <c r="HC138" i="2"/>
  <c r="HC137" i="2"/>
  <c r="HC135" i="2"/>
  <c r="HC136" i="2"/>
  <c r="HC133" i="2"/>
  <c r="HC134" i="2"/>
  <c r="GJ87" i="2"/>
  <c r="GJ159" i="2"/>
  <c r="GJ86" i="2"/>
  <c r="GJ158" i="2"/>
  <c r="GJ126" i="2"/>
  <c r="GJ129" i="2"/>
  <c r="GJ127" i="2"/>
  <c r="GJ130" i="2"/>
  <c r="GK125" i="2"/>
  <c r="GK84" i="2"/>
  <c r="GK8" i="2"/>
  <c r="GK10" i="2"/>
  <c r="GK152" i="2"/>
  <c r="GK9" i="2"/>
  <c r="HD169" i="2"/>
  <c r="HD168" i="2"/>
  <c r="HD166" i="2"/>
  <c r="HD167" i="2"/>
  <c r="GT156" i="2"/>
  <c r="GU7" i="2"/>
  <c r="GT11" i="2"/>
  <c r="GS153" i="2"/>
  <c r="GS89" i="2"/>
  <c r="GS161" i="2"/>
  <c r="GS90" i="2"/>
  <c r="GS162" i="2"/>
  <c r="HE132" i="2"/>
  <c r="HE165" i="2"/>
  <c r="HD140" i="2"/>
  <c r="HD139" i="2"/>
  <c r="HD138" i="2"/>
  <c r="HD137" i="2"/>
  <c r="HD135" i="2"/>
  <c r="HD136" i="2"/>
  <c r="HD134" i="2"/>
  <c r="HD133" i="2"/>
  <c r="GK87" i="2"/>
  <c r="GK159" i="2"/>
  <c r="GK86" i="2"/>
  <c r="GK158" i="2"/>
  <c r="GK126" i="2"/>
  <c r="GK129" i="2"/>
  <c r="GK127" i="2"/>
  <c r="GK130" i="2"/>
  <c r="GL125" i="2"/>
  <c r="GL84" i="2"/>
  <c r="GL8" i="2"/>
  <c r="GL10" i="2"/>
  <c r="GL152" i="2"/>
  <c r="GL9" i="2"/>
  <c r="HE169" i="2"/>
  <c r="HE168" i="2"/>
  <c r="HE167" i="2"/>
  <c r="HE166" i="2"/>
  <c r="GT153" i="2"/>
  <c r="GT89" i="2"/>
  <c r="GT161" i="2"/>
  <c r="GT90" i="2"/>
  <c r="GT162" i="2"/>
  <c r="GU156" i="2"/>
  <c r="GV7" i="2"/>
  <c r="GU11" i="2"/>
  <c r="HF132" i="2"/>
  <c r="HF165" i="2"/>
  <c r="HE140" i="2"/>
  <c r="HE139" i="2"/>
  <c r="HE138" i="2"/>
  <c r="HE137" i="2"/>
  <c r="HE135" i="2"/>
  <c r="HE136" i="2"/>
  <c r="HE133" i="2"/>
  <c r="HE134" i="2"/>
  <c r="GL87" i="2"/>
  <c r="GL159" i="2"/>
  <c r="GL86" i="2"/>
  <c r="GL158" i="2"/>
  <c r="GL126" i="2"/>
  <c r="GL129" i="2"/>
  <c r="GL127" i="2"/>
  <c r="GL130" i="2"/>
  <c r="GM125" i="2"/>
  <c r="GM84" i="2"/>
  <c r="GM8" i="2"/>
  <c r="GM10" i="2"/>
  <c r="GM152" i="2"/>
  <c r="GM9" i="2"/>
  <c r="HF169" i="2"/>
  <c r="HF168" i="2"/>
  <c r="HF167" i="2"/>
  <c r="HF166" i="2"/>
  <c r="GV156" i="2"/>
  <c r="GW7" i="2"/>
  <c r="GV11" i="2"/>
  <c r="GU153" i="2"/>
  <c r="GU90" i="2"/>
  <c r="GU162" i="2"/>
  <c r="GU89" i="2"/>
  <c r="GU161" i="2"/>
  <c r="HG132" i="2"/>
  <c r="HG165" i="2"/>
  <c r="HF140" i="2"/>
  <c r="HF139" i="2"/>
  <c r="HF138" i="2"/>
  <c r="HF137" i="2"/>
  <c r="HF135" i="2"/>
  <c r="HF136" i="2"/>
  <c r="HF133" i="2"/>
  <c r="HF134" i="2"/>
  <c r="GM87" i="2"/>
  <c r="GM159" i="2"/>
  <c r="GM86" i="2"/>
  <c r="GM158" i="2"/>
  <c r="GM126" i="2"/>
  <c r="GM129" i="2"/>
  <c r="GM127" i="2"/>
  <c r="GM130" i="2"/>
  <c r="GN125" i="2"/>
  <c r="GN84" i="2"/>
  <c r="GN8" i="2"/>
  <c r="GN10" i="2"/>
  <c r="GN152" i="2"/>
  <c r="GN9" i="2"/>
  <c r="HG169" i="2"/>
  <c r="HG168" i="2"/>
  <c r="HG167" i="2"/>
  <c r="HG166" i="2"/>
  <c r="GV153" i="2"/>
  <c r="GV90" i="2"/>
  <c r="GV162" i="2"/>
  <c r="GV89" i="2"/>
  <c r="GV161" i="2"/>
  <c r="GW156" i="2"/>
  <c r="GX7" i="2"/>
  <c r="GW11" i="2"/>
  <c r="HH132" i="2"/>
  <c r="HH165" i="2"/>
  <c r="HG140" i="2"/>
  <c r="HG139" i="2"/>
  <c r="HG138" i="2"/>
  <c r="HG137" i="2"/>
  <c r="HG136" i="2"/>
  <c r="HG135" i="2"/>
  <c r="HG133" i="2"/>
  <c r="HG134" i="2"/>
  <c r="GN87" i="2"/>
  <c r="GN159" i="2"/>
  <c r="GN86" i="2"/>
  <c r="GN158" i="2"/>
  <c r="GN126" i="2"/>
  <c r="GN129" i="2"/>
  <c r="GN127" i="2"/>
  <c r="GN130" i="2"/>
  <c r="GO125" i="2"/>
  <c r="GO84" i="2"/>
  <c r="GO8" i="2"/>
  <c r="GO10" i="2"/>
  <c r="GO152" i="2"/>
  <c r="GO9" i="2"/>
  <c r="HH169" i="2"/>
  <c r="HH168" i="2"/>
  <c r="HH166" i="2"/>
  <c r="HH167" i="2"/>
  <c r="GW153" i="2"/>
  <c r="GW90" i="2"/>
  <c r="GW162" i="2"/>
  <c r="GW89" i="2"/>
  <c r="GW161" i="2"/>
  <c r="GX156" i="2"/>
  <c r="GX11" i="2"/>
  <c r="GY7" i="2"/>
  <c r="HI132" i="2"/>
  <c r="HI165" i="2"/>
  <c r="HH140" i="2"/>
  <c r="HH139" i="2"/>
  <c r="HH137" i="2"/>
  <c r="HH138" i="2"/>
  <c r="HH135" i="2"/>
  <c r="HH136" i="2"/>
  <c r="HH133" i="2"/>
  <c r="HH134" i="2"/>
  <c r="GO87" i="2"/>
  <c r="GO159" i="2"/>
  <c r="GO86" i="2"/>
  <c r="GO158" i="2"/>
  <c r="GO126" i="2"/>
  <c r="GO129" i="2"/>
  <c r="GO127" i="2"/>
  <c r="GO130" i="2"/>
  <c r="GP125" i="2"/>
  <c r="GP84" i="2"/>
  <c r="GP8" i="2"/>
  <c r="GP10" i="2"/>
  <c r="GP152" i="2"/>
  <c r="GP9" i="2"/>
  <c r="HI169" i="2"/>
  <c r="HI168" i="2"/>
  <c r="HI167" i="2"/>
  <c r="HI166" i="2"/>
  <c r="GY156" i="2"/>
  <c r="GY11" i="2"/>
  <c r="GZ7" i="2"/>
  <c r="GX153" i="2"/>
  <c r="GX90" i="2"/>
  <c r="GX162" i="2"/>
  <c r="GX89" i="2"/>
  <c r="GX161" i="2"/>
  <c r="HJ132" i="2"/>
  <c r="HJ165" i="2"/>
  <c r="HI140" i="2"/>
  <c r="HI139" i="2"/>
  <c r="HI138" i="2"/>
  <c r="HI137" i="2"/>
  <c r="HI135" i="2"/>
  <c r="HI136" i="2"/>
  <c r="HI133" i="2"/>
  <c r="HI134" i="2"/>
  <c r="GP87" i="2"/>
  <c r="GP159" i="2"/>
  <c r="GP86" i="2"/>
  <c r="GP158" i="2"/>
  <c r="GP126" i="2"/>
  <c r="GP129" i="2"/>
  <c r="GP127" i="2"/>
  <c r="GP130" i="2"/>
  <c r="GQ125" i="2"/>
  <c r="GQ8" i="2"/>
  <c r="GQ84" i="2"/>
  <c r="GQ10" i="2"/>
  <c r="GQ152" i="2"/>
  <c r="GQ9" i="2"/>
  <c r="HJ169" i="2"/>
  <c r="HJ168" i="2"/>
  <c r="HJ167" i="2"/>
  <c r="HJ166" i="2"/>
  <c r="GZ156" i="2"/>
  <c r="HA7" i="2"/>
  <c r="GZ11" i="2"/>
  <c r="GY153" i="2"/>
  <c r="GY89" i="2"/>
  <c r="GY161" i="2"/>
  <c r="GY90" i="2"/>
  <c r="GY162" i="2"/>
  <c r="HK132" i="2"/>
  <c r="HK165" i="2"/>
  <c r="HJ140" i="2"/>
  <c r="HJ139" i="2"/>
  <c r="HJ138" i="2"/>
  <c r="HJ137" i="2"/>
  <c r="HJ135" i="2"/>
  <c r="HJ136" i="2"/>
  <c r="HJ133" i="2"/>
  <c r="HJ134" i="2"/>
  <c r="GQ87" i="2"/>
  <c r="GQ159" i="2"/>
  <c r="GQ86" i="2"/>
  <c r="GQ158" i="2"/>
  <c r="GQ126" i="2"/>
  <c r="GQ129" i="2"/>
  <c r="GQ127" i="2"/>
  <c r="GQ130" i="2"/>
  <c r="GR125" i="2"/>
  <c r="GR84" i="2"/>
  <c r="GR8" i="2"/>
  <c r="GR10" i="2"/>
  <c r="GR152" i="2"/>
  <c r="GR9" i="2"/>
  <c r="HK169" i="2"/>
  <c r="HK168" i="2"/>
  <c r="HK167" i="2"/>
  <c r="HK166" i="2"/>
  <c r="GZ153" i="2"/>
  <c r="GZ90" i="2"/>
  <c r="GZ162" i="2"/>
  <c r="GZ89" i="2"/>
  <c r="GZ161" i="2"/>
  <c r="HA156" i="2"/>
  <c r="HA11" i="2"/>
  <c r="HB7" i="2"/>
  <c r="HL132" i="2"/>
  <c r="HL165" i="2"/>
  <c r="HK140" i="2"/>
  <c r="HK139" i="2"/>
  <c r="HK138" i="2"/>
  <c r="HK137" i="2"/>
  <c r="HK135" i="2"/>
  <c r="HK136" i="2"/>
  <c r="HK133" i="2"/>
  <c r="HK134" i="2"/>
  <c r="GR87" i="2"/>
  <c r="GR159" i="2"/>
  <c r="GR86" i="2"/>
  <c r="GR158" i="2"/>
  <c r="GR126" i="2"/>
  <c r="GR129" i="2"/>
  <c r="GR127" i="2"/>
  <c r="GR130" i="2"/>
  <c r="GS125" i="2"/>
  <c r="GS84" i="2"/>
  <c r="GS8" i="2"/>
  <c r="GS10" i="2"/>
  <c r="GS152" i="2"/>
  <c r="GS9" i="2"/>
  <c r="HL169" i="2"/>
  <c r="HL168" i="2"/>
  <c r="HL166" i="2"/>
  <c r="HL167" i="2"/>
  <c r="HB156" i="2"/>
  <c r="HC7" i="2"/>
  <c r="HB11" i="2"/>
  <c r="HA153" i="2"/>
  <c r="HA90" i="2"/>
  <c r="HA162" i="2"/>
  <c r="HA89" i="2"/>
  <c r="HA161" i="2"/>
  <c r="HM132" i="2"/>
  <c r="HM165" i="2"/>
  <c r="HL140" i="2"/>
  <c r="HL139" i="2"/>
  <c r="HL138" i="2"/>
  <c r="HL137" i="2"/>
  <c r="HL135" i="2"/>
  <c r="HL136" i="2"/>
  <c r="HL134" i="2"/>
  <c r="HL133" i="2"/>
  <c r="GS87" i="2"/>
  <c r="GS159" i="2"/>
  <c r="GS86" i="2"/>
  <c r="GS158" i="2"/>
  <c r="GS126" i="2"/>
  <c r="GS129" i="2"/>
  <c r="GS127" i="2"/>
  <c r="GS130" i="2"/>
  <c r="GT125" i="2"/>
  <c r="GT84" i="2"/>
  <c r="GT8" i="2"/>
  <c r="GT10" i="2"/>
  <c r="GT152" i="2"/>
  <c r="GT9" i="2"/>
  <c r="HM169" i="2"/>
  <c r="HM168" i="2"/>
  <c r="HM167" i="2"/>
  <c r="HM166" i="2"/>
  <c r="HB153" i="2"/>
  <c r="HB90" i="2"/>
  <c r="HB162" i="2"/>
  <c r="HB89" i="2"/>
  <c r="HB161" i="2"/>
  <c r="HC156" i="2"/>
  <c r="HD7" i="2"/>
  <c r="HC11" i="2"/>
  <c r="HN132" i="2"/>
  <c r="HN165" i="2"/>
  <c r="HM140" i="2"/>
  <c r="HM139" i="2"/>
  <c r="HM138" i="2"/>
  <c r="HM137" i="2"/>
  <c r="HM135" i="2"/>
  <c r="HM136" i="2"/>
  <c r="HM133" i="2"/>
  <c r="HM134" i="2"/>
  <c r="GT87" i="2"/>
  <c r="GT159" i="2"/>
  <c r="GT86" i="2"/>
  <c r="GT158" i="2"/>
  <c r="GT126" i="2"/>
  <c r="GT129" i="2"/>
  <c r="GT127" i="2"/>
  <c r="GT130" i="2"/>
  <c r="GU125" i="2"/>
  <c r="GU84" i="2"/>
  <c r="GU8" i="2"/>
  <c r="GU10" i="2"/>
  <c r="GU152" i="2"/>
  <c r="GU9" i="2"/>
  <c r="HN169" i="2"/>
  <c r="HN168" i="2"/>
  <c r="HN167" i="2"/>
  <c r="HN166" i="2"/>
  <c r="HD156" i="2"/>
  <c r="HD11" i="2"/>
  <c r="HE7" i="2"/>
  <c r="HC153" i="2"/>
  <c r="HC89" i="2"/>
  <c r="HC161" i="2"/>
  <c r="HC90" i="2"/>
  <c r="HC162" i="2"/>
  <c r="HO132" i="2"/>
  <c r="HO165" i="2"/>
  <c r="HN140" i="2"/>
  <c r="HN139" i="2"/>
  <c r="HN138" i="2"/>
  <c r="HN137" i="2"/>
  <c r="HN135" i="2"/>
  <c r="HN136" i="2"/>
  <c r="HN133" i="2"/>
  <c r="HN134" i="2"/>
  <c r="GU87" i="2"/>
  <c r="GU159" i="2"/>
  <c r="GU86" i="2"/>
  <c r="GU158" i="2"/>
  <c r="GU126" i="2"/>
  <c r="GU129" i="2"/>
  <c r="GU127" i="2"/>
  <c r="GU130" i="2"/>
  <c r="GV125" i="2"/>
  <c r="GV84" i="2"/>
  <c r="GV8" i="2"/>
  <c r="GV10" i="2"/>
  <c r="GV152" i="2"/>
  <c r="GV9" i="2"/>
  <c r="HO169" i="2"/>
  <c r="HO168" i="2"/>
  <c r="HO167" i="2"/>
  <c r="HO166" i="2"/>
  <c r="HE156" i="2"/>
  <c r="HF7" i="2"/>
  <c r="HE11" i="2"/>
  <c r="HD153" i="2"/>
  <c r="HD89" i="2"/>
  <c r="HD161" i="2"/>
  <c r="HD90" i="2"/>
  <c r="HD162" i="2"/>
  <c r="HP132" i="2"/>
  <c r="HP165" i="2"/>
  <c r="HO140" i="2"/>
  <c r="HO139" i="2"/>
  <c r="HO138" i="2"/>
  <c r="HO137" i="2"/>
  <c r="HO136" i="2"/>
  <c r="HO135" i="2"/>
  <c r="HO133" i="2"/>
  <c r="HO134" i="2"/>
  <c r="GV87" i="2"/>
  <c r="GV159" i="2"/>
  <c r="GV86" i="2"/>
  <c r="GV158" i="2"/>
  <c r="GV127" i="2"/>
  <c r="GV130" i="2"/>
  <c r="GV126" i="2"/>
  <c r="GV129" i="2"/>
  <c r="GW125" i="2"/>
  <c r="GW8" i="2"/>
  <c r="GW84" i="2"/>
  <c r="GW10" i="2"/>
  <c r="GW152" i="2"/>
  <c r="GW9" i="2"/>
  <c r="HP169" i="2"/>
  <c r="HP168" i="2"/>
  <c r="HP166" i="2"/>
  <c r="HP167" i="2"/>
  <c r="HE153" i="2"/>
  <c r="HE90" i="2"/>
  <c r="HE162" i="2"/>
  <c r="HE89" i="2"/>
  <c r="HE161" i="2"/>
  <c r="HF156" i="2"/>
  <c r="HG7" i="2"/>
  <c r="HF11" i="2"/>
  <c r="HQ132" i="2"/>
  <c r="HQ165" i="2"/>
  <c r="HP140" i="2"/>
  <c r="HP139" i="2"/>
  <c r="HP137" i="2"/>
  <c r="HP138" i="2"/>
  <c r="HP135" i="2"/>
  <c r="HP136" i="2"/>
  <c r="HP133" i="2"/>
  <c r="HP134" i="2"/>
  <c r="GW87" i="2"/>
  <c r="GW159" i="2"/>
  <c r="GW86" i="2"/>
  <c r="GW158" i="2"/>
  <c r="GW126" i="2"/>
  <c r="GW129" i="2"/>
  <c r="GW127" i="2"/>
  <c r="GW130" i="2"/>
  <c r="GX125" i="2"/>
  <c r="GX84" i="2"/>
  <c r="GX8" i="2"/>
  <c r="GX10" i="2"/>
  <c r="GX152" i="2"/>
  <c r="GX9" i="2"/>
  <c r="HQ169" i="2"/>
  <c r="HQ168" i="2"/>
  <c r="HQ167" i="2"/>
  <c r="HQ166" i="2"/>
  <c r="HG156" i="2"/>
  <c r="HH7" i="2"/>
  <c r="HG11" i="2"/>
  <c r="HF153" i="2"/>
  <c r="HF89" i="2"/>
  <c r="HF161" i="2"/>
  <c r="HF90" i="2"/>
  <c r="HF162" i="2"/>
  <c r="HR132" i="2"/>
  <c r="HR165" i="2"/>
  <c r="HQ140" i="2"/>
  <c r="HQ139" i="2"/>
  <c r="HQ138" i="2"/>
  <c r="HQ137" i="2"/>
  <c r="HQ135" i="2"/>
  <c r="HQ136" i="2"/>
  <c r="HQ133" i="2"/>
  <c r="HQ134" i="2"/>
  <c r="GX87" i="2"/>
  <c r="GX159" i="2"/>
  <c r="GX86" i="2"/>
  <c r="GX158" i="2"/>
  <c r="GX126" i="2"/>
  <c r="GX129" i="2"/>
  <c r="GX127" i="2"/>
  <c r="GX130" i="2"/>
  <c r="GY125" i="2"/>
  <c r="GY8" i="2"/>
  <c r="GY84" i="2"/>
  <c r="GY10" i="2"/>
  <c r="GY152" i="2"/>
  <c r="GY9" i="2"/>
  <c r="HR169" i="2"/>
  <c r="HR168" i="2"/>
  <c r="HR167" i="2"/>
  <c r="HR166" i="2"/>
  <c r="HG153" i="2"/>
  <c r="HG90" i="2"/>
  <c r="HG162" i="2"/>
  <c r="HG89" i="2"/>
  <c r="HG161" i="2"/>
  <c r="HH156" i="2"/>
  <c r="HI7" i="2"/>
  <c r="HH11" i="2"/>
  <c r="HS132" i="2"/>
  <c r="HS165" i="2"/>
  <c r="HR140" i="2"/>
  <c r="HR139" i="2"/>
  <c r="HR138" i="2"/>
  <c r="HR137" i="2"/>
  <c r="HR135" i="2"/>
  <c r="HR136" i="2"/>
  <c r="HR133" i="2"/>
  <c r="HR134" i="2"/>
  <c r="GY87" i="2"/>
  <c r="GY159" i="2"/>
  <c r="GY86" i="2"/>
  <c r="GY158" i="2"/>
  <c r="GY126" i="2"/>
  <c r="GY129" i="2"/>
  <c r="GY127" i="2"/>
  <c r="GY130" i="2"/>
  <c r="GZ125" i="2"/>
  <c r="GZ84" i="2"/>
  <c r="GZ8" i="2"/>
  <c r="GZ10" i="2"/>
  <c r="GZ152" i="2"/>
  <c r="GZ9" i="2"/>
  <c r="HS169" i="2"/>
  <c r="HS168" i="2"/>
  <c r="HS167" i="2"/>
  <c r="HS166" i="2"/>
  <c r="HH153" i="2"/>
  <c r="HH90" i="2"/>
  <c r="HH162" i="2"/>
  <c r="HH89" i="2"/>
  <c r="HH161" i="2"/>
  <c r="HI156" i="2"/>
  <c r="HJ7" i="2"/>
  <c r="HI11" i="2"/>
  <c r="HT132" i="2"/>
  <c r="HT165" i="2"/>
  <c r="HS140" i="2"/>
  <c r="HS139" i="2"/>
  <c r="HS138" i="2"/>
  <c r="HS137" i="2"/>
  <c r="HS135" i="2"/>
  <c r="HS136" i="2"/>
  <c r="HS133" i="2"/>
  <c r="HS134" i="2"/>
  <c r="GZ87" i="2"/>
  <c r="GZ159" i="2"/>
  <c r="GZ86" i="2"/>
  <c r="GZ158" i="2"/>
  <c r="GZ126" i="2"/>
  <c r="GZ129" i="2"/>
  <c r="GZ127" i="2"/>
  <c r="GZ130" i="2"/>
  <c r="HA125" i="2"/>
  <c r="HA84" i="2"/>
  <c r="HA8" i="2"/>
  <c r="HA10" i="2"/>
  <c r="HA152" i="2"/>
  <c r="HA9" i="2"/>
  <c r="HT169" i="2"/>
  <c r="HT168" i="2"/>
  <c r="HT166" i="2"/>
  <c r="HT167" i="2"/>
  <c r="HI153" i="2"/>
  <c r="HI89" i="2"/>
  <c r="HI161" i="2"/>
  <c r="HI90" i="2"/>
  <c r="HI162" i="2"/>
  <c r="HJ156" i="2"/>
  <c r="HK7" i="2"/>
  <c r="HJ11" i="2"/>
  <c r="HU132" i="2"/>
  <c r="HU165" i="2"/>
  <c r="HT140" i="2"/>
  <c r="HT139" i="2"/>
  <c r="HT138" i="2"/>
  <c r="HT137" i="2"/>
  <c r="HT135" i="2"/>
  <c r="HT136" i="2"/>
  <c r="HT134" i="2"/>
  <c r="HT133" i="2"/>
  <c r="HA87" i="2"/>
  <c r="HA159" i="2"/>
  <c r="HA86" i="2"/>
  <c r="HA158" i="2"/>
  <c r="HA126" i="2"/>
  <c r="HA129" i="2"/>
  <c r="HA127" i="2"/>
  <c r="HA130" i="2"/>
  <c r="HB84" i="2"/>
  <c r="HB125" i="2"/>
  <c r="HB8" i="2"/>
  <c r="HB10" i="2"/>
  <c r="HB152" i="2"/>
  <c r="HB9" i="2"/>
  <c r="HU169" i="2"/>
  <c r="HU168" i="2"/>
  <c r="HU167" i="2"/>
  <c r="HU166" i="2"/>
  <c r="HJ153" i="2"/>
  <c r="HJ90" i="2"/>
  <c r="HJ162" i="2"/>
  <c r="HJ89" i="2"/>
  <c r="HJ161" i="2"/>
  <c r="HK156" i="2"/>
  <c r="HL7" i="2"/>
  <c r="HK11" i="2"/>
  <c r="HV132" i="2"/>
  <c r="HV165" i="2"/>
  <c r="HU140" i="2"/>
  <c r="HU139" i="2"/>
  <c r="HU138" i="2"/>
  <c r="HU137" i="2"/>
  <c r="HU135" i="2"/>
  <c r="HU136" i="2"/>
  <c r="HU133" i="2"/>
  <c r="HU134" i="2"/>
  <c r="HB87" i="2"/>
  <c r="HB159" i="2"/>
  <c r="HB86" i="2"/>
  <c r="HB158" i="2"/>
  <c r="HB126" i="2"/>
  <c r="HB129" i="2"/>
  <c r="HB127" i="2"/>
  <c r="HB130" i="2"/>
  <c r="HC125" i="2"/>
  <c r="HC84" i="2"/>
  <c r="HC8" i="2"/>
  <c r="HC10" i="2"/>
  <c r="HC152" i="2"/>
  <c r="HC9" i="2"/>
  <c r="HV169" i="2"/>
  <c r="HV168" i="2"/>
  <c r="HV167" i="2"/>
  <c r="HV166" i="2"/>
  <c r="HK153" i="2"/>
  <c r="HK89" i="2"/>
  <c r="HK161" i="2"/>
  <c r="HK90" i="2"/>
  <c r="HK162" i="2"/>
  <c r="HL156" i="2"/>
  <c r="HM7" i="2"/>
  <c r="HL11" i="2"/>
  <c r="HW132" i="2"/>
  <c r="HW165" i="2"/>
  <c r="HV140" i="2"/>
  <c r="HV139" i="2"/>
  <c r="HV138" i="2"/>
  <c r="HV137" i="2"/>
  <c r="HV135" i="2"/>
  <c r="HV136" i="2"/>
  <c r="HV133" i="2"/>
  <c r="HV134" i="2"/>
  <c r="HC87" i="2"/>
  <c r="HC159" i="2"/>
  <c r="HC86" i="2"/>
  <c r="HC158" i="2"/>
  <c r="HC126" i="2"/>
  <c r="HC129" i="2"/>
  <c r="HC127" i="2"/>
  <c r="HC130" i="2"/>
  <c r="HD125" i="2"/>
  <c r="HD84" i="2"/>
  <c r="HD8" i="2"/>
  <c r="HD10" i="2"/>
  <c r="HD152" i="2"/>
  <c r="HD9" i="2"/>
  <c r="HW169" i="2"/>
  <c r="HW168" i="2"/>
  <c r="HW167" i="2"/>
  <c r="HW166" i="2"/>
  <c r="HM156" i="2"/>
  <c r="HM11" i="2"/>
  <c r="HN7" i="2"/>
  <c r="HL153" i="2"/>
  <c r="HL89" i="2"/>
  <c r="HL161" i="2"/>
  <c r="HL90" i="2"/>
  <c r="HL162" i="2"/>
  <c r="HX132" i="2"/>
  <c r="HX165" i="2"/>
  <c r="HW140" i="2"/>
  <c r="HW139" i="2"/>
  <c r="HW138" i="2"/>
  <c r="HW137" i="2"/>
  <c r="HW136" i="2"/>
  <c r="HW135" i="2"/>
  <c r="HW133" i="2"/>
  <c r="HW134" i="2"/>
  <c r="HD87" i="2"/>
  <c r="HD159" i="2"/>
  <c r="HD86" i="2"/>
  <c r="HD158" i="2"/>
  <c r="HD126" i="2"/>
  <c r="HD129" i="2"/>
  <c r="HD127" i="2"/>
  <c r="HD130" i="2"/>
  <c r="HE125" i="2"/>
  <c r="HE84" i="2"/>
  <c r="HE8" i="2"/>
  <c r="HE10" i="2"/>
  <c r="HE152" i="2"/>
  <c r="HE9" i="2"/>
  <c r="HX169" i="2"/>
  <c r="HX168" i="2"/>
  <c r="HX166" i="2"/>
  <c r="HX167" i="2"/>
  <c r="HN156" i="2"/>
  <c r="HO7" i="2"/>
  <c r="HN11" i="2"/>
  <c r="HM153" i="2"/>
  <c r="HM90" i="2"/>
  <c r="HM162" i="2"/>
  <c r="HM89" i="2"/>
  <c r="HM161" i="2"/>
  <c r="HY132" i="2"/>
  <c r="HY165" i="2"/>
  <c r="HX140" i="2"/>
  <c r="HX139" i="2"/>
  <c r="HX138" i="2"/>
  <c r="HX137" i="2"/>
  <c r="HX135" i="2"/>
  <c r="HX136" i="2"/>
  <c r="HX133" i="2"/>
  <c r="HX134" i="2"/>
  <c r="HE87" i="2"/>
  <c r="HE159" i="2"/>
  <c r="HE86" i="2"/>
  <c r="HE158" i="2"/>
  <c r="HE126" i="2"/>
  <c r="HE129" i="2"/>
  <c r="HE127" i="2"/>
  <c r="HE130" i="2"/>
  <c r="HF125" i="2"/>
  <c r="HF84" i="2"/>
  <c r="HF8" i="2"/>
  <c r="HF10" i="2"/>
  <c r="HF152" i="2"/>
  <c r="HF9" i="2"/>
  <c r="HY169" i="2"/>
  <c r="HY168" i="2"/>
  <c r="HY167" i="2"/>
  <c r="HY166" i="2"/>
  <c r="HN153" i="2"/>
  <c r="HN89" i="2"/>
  <c r="HN161" i="2"/>
  <c r="HN90" i="2"/>
  <c r="HN162" i="2"/>
  <c r="HO156" i="2"/>
  <c r="HP7" i="2"/>
  <c r="HO11" i="2"/>
  <c r="HZ132" i="2"/>
  <c r="HZ165" i="2"/>
  <c r="HY140" i="2"/>
  <c r="HY139" i="2"/>
  <c r="HY138" i="2"/>
  <c r="HY137" i="2"/>
  <c r="HY135" i="2"/>
  <c r="HY136" i="2"/>
  <c r="HY133" i="2"/>
  <c r="HY134" i="2"/>
  <c r="HF87" i="2"/>
  <c r="HF159" i="2"/>
  <c r="HF86" i="2"/>
  <c r="HF158" i="2"/>
  <c r="HF126" i="2"/>
  <c r="HF129" i="2"/>
  <c r="HF127" i="2"/>
  <c r="HF130" i="2"/>
  <c r="HG125" i="2"/>
  <c r="HG8" i="2"/>
  <c r="HG84" i="2"/>
  <c r="HG10" i="2"/>
  <c r="HG152" i="2"/>
  <c r="HG9" i="2"/>
  <c r="HZ169" i="2"/>
  <c r="HZ168" i="2"/>
  <c r="HZ167" i="2"/>
  <c r="HZ166" i="2"/>
  <c r="HO153" i="2"/>
  <c r="HO90" i="2"/>
  <c r="HO162" i="2"/>
  <c r="HO89" i="2"/>
  <c r="HO161" i="2"/>
  <c r="HP156" i="2"/>
  <c r="HP11" i="2"/>
  <c r="HQ7" i="2"/>
  <c r="IA132" i="2"/>
  <c r="IA165" i="2"/>
  <c r="HZ140" i="2"/>
  <c r="HZ139" i="2"/>
  <c r="HZ138" i="2"/>
  <c r="HZ137" i="2"/>
  <c r="HZ135" i="2"/>
  <c r="HZ136" i="2"/>
  <c r="HZ133" i="2"/>
  <c r="HZ134" i="2"/>
  <c r="HG87" i="2"/>
  <c r="HG159" i="2"/>
  <c r="HG86" i="2"/>
  <c r="HG158" i="2"/>
  <c r="HG126" i="2"/>
  <c r="HG129" i="2"/>
  <c r="HG127" i="2"/>
  <c r="HG130" i="2"/>
  <c r="HH125" i="2"/>
  <c r="HH84" i="2"/>
  <c r="HH8" i="2"/>
  <c r="HH10" i="2"/>
  <c r="HH152" i="2"/>
  <c r="HH9" i="2"/>
  <c r="IA169" i="2"/>
  <c r="IA168" i="2"/>
  <c r="IA167" i="2"/>
  <c r="IA166" i="2"/>
  <c r="HP153" i="2"/>
  <c r="HP89" i="2"/>
  <c r="HP161" i="2"/>
  <c r="HP90" i="2"/>
  <c r="HP162" i="2"/>
  <c r="HQ156" i="2"/>
  <c r="HR7" i="2"/>
  <c r="HQ11" i="2"/>
  <c r="IB132" i="2"/>
  <c r="IB165" i="2"/>
  <c r="IA140" i="2"/>
  <c r="IA139" i="2"/>
  <c r="IA138" i="2"/>
  <c r="IA137" i="2"/>
  <c r="IA135" i="2"/>
  <c r="IA136" i="2"/>
  <c r="IA133" i="2"/>
  <c r="IA134" i="2"/>
  <c r="HH87" i="2"/>
  <c r="HH159" i="2"/>
  <c r="HH86" i="2"/>
  <c r="HH158" i="2"/>
  <c r="HH126" i="2"/>
  <c r="HH129" i="2"/>
  <c r="HH127" i="2"/>
  <c r="HH130" i="2"/>
  <c r="HI125" i="2"/>
  <c r="HI84" i="2"/>
  <c r="HI8" i="2"/>
  <c r="HI10" i="2"/>
  <c r="HI152" i="2"/>
  <c r="HI9" i="2"/>
  <c r="IB169" i="2"/>
  <c r="IB168" i="2"/>
  <c r="IB166" i="2"/>
  <c r="IB167" i="2"/>
  <c r="HR156" i="2"/>
  <c r="HR11" i="2"/>
  <c r="HS7" i="2"/>
  <c r="HQ153" i="2"/>
  <c r="HQ90" i="2"/>
  <c r="HQ162" i="2"/>
  <c r="HQ89" i="2"/>
  <c r="HQ161" i="2"/>
  <c r="IC132" i="2"/>
  <c r="IC165" i="2"/>
  <c r="IB140" i="2"/>
  <c r="IB139" i="2"/>
  <c r="IB138" i="2"/>
  <c r="IB137" i="2"/>
  <c r="IB135" i="2"/>
  <c r="IB136" i="2"/>
  <c r="IB134" i="2"/>
  <c r="IB133" i="2"/>
  <c r="HI87" i="2"/>
  <c r="HI159" i="2"/>
  <c r="HI86" i="2"/>
  <c r="HI158" i="2"/>
  <c r="HI126" i="2"/>
  <c r="HI129" i="2"/>
  <c r="HI127" i="2"/>
  <c r="HI130" i="2"/>
  <c r="HJ125" i="2"/>
  <c r="HJ84" i="2"/>
  <c r="HJ8" i="2"/>
  <c r="HJ10" i="2"/>
  <c r="HJ152" i="2"/>
  <c r="HJ9" i="2"/>
  <c r="IC169" i="2"/>
  <c r="IC168" i="2"/>
  <c r="IC167" i="2"/>
  <c r="IC166" i="2"/>
  <c r="HS156" i="2"/>
  <c r="HT7" i="2"/>
  <c r="HS11" i="2"/>
  <c r="HR153" i="2"/>
  <c r="HR90" i="2"/>
  <c r="HR162" i="2"/>
  <c r="HR89" i="2"/>
  <c r="HR161" i="2"/>
  <c r="ID132" i="2"/>
  <c r="ID165" i="2"/>
  <c r="IC140" i="2"/>
  <c r="IC139" i="2"/>
  <c r="IC137" i="2"/>
  <c r="IC138" i="2"/>
  <c r="IC135" i="2"/>
  <c r="IC136" i="2"/>
  <c r="IC133" i="2"/>
  <c r="IC134" i="2"/>
  <c r="HJ87" i="2"/>
  <c r="HJ159" i="2"/>
  <c r="HJ86" i="2"/>
  <c r="HJ158" i="2"/>
  <c r="HJ126" i="2"/>
  <c r="HJ129" i="2"/>
  <c r="HJ127" i="2"/>
  <c r="HJ130" i="2"/>
  <c r="HK125" i="2"/>
  <c r="HK84" i="2"/>
  <c r="HK8" i="2"/>
  <c r="HK10" i="2"/>
  <c r="HK152" i="2"/>
  <c r="HK9" i="2"/>
  <c r="ID169" i="2"/>
  <c r="ID168" i="2"/>
  <c r="ID167" i="2"/>
  <c r="ID166" i="2"/>
  <c r="HS153" i="2"/>
  <c r="HS90" i="2"/>
  <c r="HS162" i="2"/>
  <c r="HS89" i="2"/>
  <c r="HS161" i="2"/>
  <c r="HT156" i="2"/>
  <c r="HU7" i="2"/>
  <c r="HT11" i="2"/>
  <c r="IE132" i="2"/>
  <c r="IE165" i="2"/>
  <c r="ID140" i="2"/>
  <c r="ID139" i="2"/>
  <c r="ID138" i="2"/>
  <c r="ID137" i="2"/>
  <c r="ID135" i="2"/>
  <c r="ID136" i="2"/>
  <c r="ID133" i="2"/>
  <c r="ID134" i="2"/>
  <c r="HK87" i="2"/>
  <c r="HK159" i="2"/>
  <c r="HK86" i="2"/>
  <c r="HK158" i="2"/>
  <c r="HK127" i="2"/>
  <c r="HK130" i="2"/>
  <c r="HK126" i="2"/>
  <c r="HK129" i="2"/>
  <c r="HL125" i="2"/>
  <c r="HL84" i="2"/>
  <c r="HL8" i="2"/>
  <c r="HL10" i="2"/>
  <c r="HL152" i="2"/>
  <c r="HL9" i="2"/>
  <c r="IE169" i="2"/>
  <c r="IE168" i="2"/>
  <c r="IE167" i="2"/>
  <c r="IE166" i="2"/>
  <c r="HT153" i="2"/>
  <c r="HT89" i="2"/>
  <c r="HT161" i="2"/>
  <c r="HT90" i="2"/>
  <c r="HT162" i="2"/>
  <c r="HU156" i="2"/>
  <c r="HV7" i="2"/>
  <c r="HU11" i="2"/>
  <c r="IF132" i="2"/>
  <c r="IF165" i="2"/>
  <c r="IE140" i="2"/>
  <c r="IE139" i="2"/>
  <c r="IE138" i="2"/>
  <c r="IE137" i="2"/>
  <c r="IE136" i="2"/>
  <c r="IE135" i="2"/>
  <c r="IE133" i="2"/>
  <c r="IE134" i="2"/>
  <c r="HL87" i="2"/>
  <c r="HL159" i="2"/>
  <c r="HL86" i="2"/>
  <c r="HL158" i="2"/>
  <c r="HL126" i="2"/>
  <c r="HL129" i="2"/>
  <c r="HL127" i="2"/>
  <c r="HL130" i="2"/>
  <c r="HM125" i="2"/>
  <c r="HM84" i="2"/>
  <c r="HM8" i="2"/>
  <c r="HM10" i="2"/>
  <c r="HM152" i="2"/>
  <c r="HM9" i="2"/>
  <c r="IF169" i="2"/>
  <c r="IF168" i="2"/>
  <c r="IF166" i="2"/>
  <c r="IF167" i="2"/>
  <c r="HU153" i="2"/>
  <c r="HU90" i="2"/>
  <c r="HU162" i="2"/>
  <c r="HU89" i="2"/>
  <c r="HU161" i="2"/>
  <c r="HV156" i="2"/>
  <c r="HW7" i="2"/>
  <c r="HV11" i="2"/>
  <c r="IG132" i="2"/>
  <c r="IG165" i="2"/>
  <c r="IF140" i="2"/>
  <c r="IF139" i="2"/>
  <c r="IF137" i="2"/>
  <c r="IF138" i="2"/>
  <c r="IF135" i="2"/>
  <c r="IF136" i="2"/>
  <c r="IF133" i="2"/>
  <c r="IF134" i="2"/>
  <c r="HM87" i="2"/>
  <c r="HM159" i="2"/>
  <c r="HM86" i="2"/>
  <c r="HM158" i="2"/>
  <c r="HM127" i="2"/>
  <c r="HM130" i="2"/>
  <c r="HM126" i="2"/>
  <c r="HM129" i="2"/>
  <c r="HN125" i="2"/>
  <c r="HN84" i="2"/>
  <c r="HN8" i="2"/>
  <c r="HN10" i="2"/>
  <c r="HN152" i="2"/>
  <c r="HN9" i="2"/>
  <c r="IG169" i="2"/>
  <c r="IG168" i="2"/>
  <c r="IG167" i="2"/>
  <c r="IG166" i="2"/>
  <c r="HV153" i="2"/>
  <c r="HV89" i="2"/>
  <c r="HV161" i="2"/>
  <c r="HV90" i="2"/>
  <c r="HV162" i="2"/>
  <c r="HW156" i="2"/>
  <c r="HX7" i="2"/>
  <c r="HW11" i="2"/>
  <c r="IH132" i="2"/>
  <c r="IH165" i="2"/>
  <c r="IG140" i="2"/>
  <c r="IG139" i="2"/>
  <c r="IG138" i="2"/>
  <c r="IG137" i="2"/>
  <c r="IG135" i="2"/>
  <c r="IG136" i="2"/>
  <c r="IG133" i="2"/>
  <c r="IG134" i="2"/>
  <c r="HN87" i="2"/>
  <c r="HN159" i="2"/>
  <c r="HN86" i="2"/>
  <c r="HN158" i="2"/>
  <c r="HN126" i="2"/>
  <c r="HN129" i="2"/>
  <c r="HN127" i="2"/>
  <c r="HN130" i="2"/>
  <c r="HO125" i="2"/>
  <c r="HO84" i="2"/>
  <c r="HO8" i="2"/>
  <c r="HO10" i="2"/>
  <c r="HO152" i="2"/>
  <c r="HO9" i="2"/>
  <c r="IH169" i="2"/>
  <c r="IH168" i="2"/>
  <c r="IH167" i="2"/>
  <c r="IH166" i="2"/>
  <c r="HW153" i="2"/>
  <c r="HW90" i="2"/>
  <c r="HW162" i="2"/>
  <c r="HW89" i="2"/>
  <c r="HW161" i="2"/>
  <c r="HX156" i="2"/>
  <c r="HY7" i="2"/>
  <c r="HX11" i="2"/>
  <c r="II132" i="2"/>
  <c r="II165" i="2"/>
  <c r="IH140" i="2"/>
  <c r="IH139" i="2"/>
  <c r="IH138" i="2"/>
  <c r="IH137" i="2"/>
  <c r="IH135" i="2"/>
  <c r="IH136" i="2"/>
  <c r="IH133" i="2"/>
  <c r="IH134" i="2"/>
  <c r="HO87" i="2"/>
  <c r="HO159" i="2"/>
  <c r="HO86" i="2"/>
  <c r="HO158" i="2"/>
  <c r="HO126" i="2"/>
  <c r="HO129" i="2"/>
  <c r="HO127" i="2"/>
  <c r="HO130" i="2"/>
  <c r="HP125" i="2"/>
  <c r="HP84" i="2"/>
  <c r="HP8" i="2"/>
  <c r="HP10" i="2"/>
  <c r="HP152" i="2"/>
  <c r="HP9" i="2"/>
  <c r="II169" i="2"/>
  <c r="II168" i="2"/>
  <c r="II167" i="2"/>
  <c r="II166" i="2"/>
  <c r="HY156" i="2"/>
  <c r="HZ7" i="2"/>
  <c r="HY11" i="2"/>
  <c r="HX153" i="2"/>
  <c r="HX89" i="2"/>
  <c r="HX161" i="2"/>
  <c r="HX90" i="2"/>
  <c r="HX162" i="2"/>
  <c r="IJ132" i="2"/>
  <c r="IJ165" i="2"/>
  <c r="II140" i="2"/>
  <c r="II139" i="2"/>
  <c r="II138" i="2"/>
  <c r="II137" i="2"/>
  <c r="II135" i="2"/>
  <c r="II136" i="2"/>
  <c r="II133" i="2"/>
  <c r="II134" i="2"/>
  <c r="HP87" i="2"/>
  <c r="HP159" i="2"/>
  <c r="HP86" i="2"/>
  <c r="HP158" i="2"/>
  <c r="HP126" i="2"/>
  <c r="HP129" i="2"/>
  <c r="HP127" i="2"/>
  <c r="HP130" i="2"/>
  <c r="HQ125" i="2"/>
  <c r="HQ84" i="2"/>
  <c r="HQ8" i="2"/>
  <c r="HQ10" i="2"/>
  <c r="HQ152" i="2"/>
  <c r="HQ9" i="2"/>
  <c r="IJ169" i="2"/>
  <c r="IJ168" i="2"/>
  <c r="IJ166" i="2"/>
  <c r="IJ167" i="2"/>
  <c r="HY153" i="2"/>
  <c r="HY89" i="2"/>
  <c r="HY161" i="2"/>
  <c r="HY90" i="2"/>
  <c r="HY162" i="2"/>
  <c r="HZ156" i="2"/>
  <c r="IA7" i="2"/>
  <c r="HZ11" i="2"/>
  <c r="IK132" i="2"/>
  <c r="IK165" i="2"/>
  <c r="IJ140" i="2"/>
  <c r="IJ139" i="2"/>
  <c r="IJ138" i="2"/>
  <c r="IJ137" i="2"/>
  <c r="IJ135" i="2"/>
  <c r="IJ136" i="2"/>
  <c r="IJ134" i="2"/>
  <c r="IJ133" i="2"/>
  <c r="HQ87" i="2"/>
  <c r="HQ159" i="2"/>
  <c r="HQ86" i="2"/>
  <c r="HQ158" i="2"/>
  <c r="HQ127" i="2"/>
  <c r="HQ130" i="2"/>
  <c r="HQ126" i="2"/>
  <c r="HQ129" i="2"/>
  <c r="HR125" i="2"/>
  <c r="HR84" i="2"/>
  <c r="HR8" i="2"/>
  <c r="HR10" i="2"/>
  <c r="HR152" i="2"/>
  <c r="HR9" i="2"/>
  <c r="IK169" i="2"/>
  <c r="IK168" i="2"/>
  <c r="IK167" i="2"/>
  <c r="IK166" i="2"/>
  <c r="IA156" i="2"/>
  <c r="IA11" i="2"/>
  <c r="IB7" i="2"/>
  <c r="HZ153" i="2"/>
  <c r="HZ90" i="2"/>
  <c r="HZ162" i="2"/>
  <c r="HZ89" i="2"/>
  <c r="HZ161" i="2"/>
  <c r="IL132" i="2"/>
  <c r="IL165" i="2"/>
  <c r="IK140" i="2"/>
  <c r="IK139" i="2"/>
  <c r="IK138" i="2"/>
  <c r="IK137" i="2"/>
  <c r="IK135" i="2"/>
  <c r="IK136" i="2"/>
  <c r="IK133" i="2"/>
  <c r="IK134" i="2"/>
  <c r="HR87" i="2"/>
  <c r="HR159" i="2"/>
  <c r="HR86" i="2"/>
  <c r="HR158" i="2"/>
  <c r="HR126" i="2"/>
  <c r="HR129" i="2"/>
  <c r="HR127" i="2"/>
  <c r="HR130" i="2"/>
  <c r="HS125" i="2"/>
  <c r="HS84" i="2"/>
  <c r="HS8" i="2"/>
  <c r="HS10" i="2"/>
  <c r="HS152" i="2"/>
  <c r="HS9" i="2"/>
  <c r="IL169" i="2"/>
  <c r="IL168" i="2"/>
  <c r="IL167" i="2"/>
  <c r="IL166" i="2"/>
  <c r="IB156" i="2"/>
  <c r="IB11" i="2"/>
  <c r="IC7" i="2"/>
  <c r="IA153" i="2"/>
  <c r="IA89" i="2"/>
  <c r="IA161" i="2"/>
  <c r="IA90" i="2"/>
  <c r="IA162" i="2"/>
  <c r="IM132" i="2"/>
  <c r="IM165" i="2"/>
  <c r="IL140" i="2"/>
  <c r="IL139" i="2"/>
  <c r="IL138" i="2"/>
  <c r="IL137" i="2"/>
  <c r="IL135" i="2"/>
  <c r="IL136" i="2"/>
  <c r="IL133" i="2"/>
  <c r="IL134" i="2"/>
  <c r="HS87" i="2"/>
  <c r="HS159" i="2"/>
  <c r="HS86" i="2"/>
  <c r="HS158" i="2"/>
  <c r="HS126" i="2"/>
  <c r="HS129" i="2"/>
  <c r="HS127" i="2"/>
  <c r="HS130" i="2"/>
  <c r="HT125" i="2"/>
  <c r="HT84" i="2"/>
  <c r="HT8" i="2"/>
  <c r="HT10" i="2"/>
  <c r="HT152" i="2"/>
  <c r="HT9" i="2"/>
  <c r="IM169" i="2"/>
  <c r="IM168" i="2"/>
  <c r="IM167" i="2"/>
  <c r="IM166" i="2"/>
  <c r="IC156" i="2"/>
  <c r="ID7" i="2"/>
  <c r="IC11" i="2"/>
  <c r="IB153" i="2"/>
  <c r="IB89" i="2"/>
  <c r="IB161" i="2"/>
  <c r="IB90" i="2"/>
  <c r="IB162" i="2"/>
  <c r="IN132" i="2"/>
  <c r="IN165" i="2"/>
  <c r="IM140" i="2"/>
  <c r="IM139" i="2"/>
  <c r="IM138" i="2"/>
  <c r="IM137" i="2"/>
  <c r="IM136" i="2"/>
  <c r="IM135" i="2"/>
  <c r="IM133" i="2"/>
  <c r="IM134" i="2"/>
  <c r="HT87" i="2"/>
  <c r="HT159" i="2"/>
  <c r="HT86" i="2"/>
  <c r="HT158" i="2"/>
  <c r="HT126" i="2"/>
  <c r="HT129" i="2"/>
  <c r="HT127" i="2"/>
  <c r="HT130" i="2"/>
  <c r="HU125" i="2"/>
  <c r="HU84" i="2"/>
  <c r="HU8" i="2"/>
  <c r="HU10" i="2"/>
  <c r="HU152" i="2"/>
  <c r="HU9" i="2"/>
  <c r="IN169" i="2"/>
  <c r="IN168" i="2"/>
  <c r="IN166" i="2"/>
  <c r="IN167" i="2"/>
  <c r="IC153" i="2"/>
  <c r="IC90" i="2"/>
  <c r="IC162" i="2"/>
  <c r="IC89" i="2"/>
  <c r="IC161" i="2"/>
  <c r="ID156" i="2"/>
  <c r="IE7" i="2"/>
  <c r="ID11" i="2"/>
  <c r="IO132" i="2"/>
  <c r="IO165" i="2"/>
  <c r="IN140" i="2"/>
  <c r="IN139" i="2"/>
  <c r="IN138" i="2"/>
  <c r="IN137" i="2"/>
  <c r="IN135" i="2"/>
  <c r="IN136" i="2"/>
  <c r="IN133" i="2"/>
  <c r="IN134" i="2"/>
  <c r="HU87" i="2"/>
  <c r="HU159" i="2"/>
  <c r="HU86" i="2"/>
  <c r="HU158" i="2"/>
  <c r="HU126" i="2"/>
  <c r="HU129" i="2"/>
  <c r="HU127" i="2"/>
  <c r="HU130" i="2"/>
  <c r="HV125" i="2"/>
  <c r="HV84" i="2"/>
  <c r="HV8" i="2"/>
  <c r="HV10" i="2"/>
  <c r="HV152" i="2"/>
  <c r="HV9" i="2"/>
  <c r="IO169" i="2"/>
  <c r="IO168" i="2"/>
  <c r="IO167" i="2"/>
  <c r="IO166" i="2"/>
  <c r="ID153" i="2"/>
  <c r="ID89" i="2"/>
  <c r="ID161" i="2"/>
  <c r="ID90" i="2"/>
  <c r="ID162" i="2"/>
  <c r="IE156" i="2"/>
  <c r="IF7" i="2"/>
  <c r="IE11" i="2"/>
  <c r="IP132" i="2"/>
  <c r="IP165" i="2"/>
  <c r="IO140" i="2"/>
  <c r="IO139" i="2"/>
  <c r="IO138" i="2"/>
  <c r="IO137" i="2"/>
  <c r="IO135" i="2"/>
  <c r="IO136" i="2"/>
  <c r="IO133" i="2"/>
  <c r="IO134" i="2"/>
  <c r="HV87" i="2"/>
  <c r="HV159" i="2"/>
  <c r="HV86" i="2"/>
  <c r="HV158" i="2"/>
  <c r="HV127" i="2"/>
  <c r="HV130" i="2"/>
  <c r="HV126" i="2"/>
  <c r="HV129" i="2"/>
  <c r="HW125" i="2"/>
  <c r="HW84" i="2"/>
  <c r="HW8" i="2"/>
  <c r="HW10" i="2"/>
  <c r="HW152" i="2"/>
  <c r="HW9" i="2"/>
  <c r="IP169" i="2"/>
  <c r="IP168" i="2"/>
  <c r="IP167" i="2"/>
  <c r="IP166" i="2"/>
  <c r="IF156" i="2"/>
  <c r="IG7" i="2"/>
  <c r="IF11" i="2"/>
  <c r="IE153" i="2"/>
  <c r="IE90" i="2"/>
  <c r="IE162" i="2"/>
  <c r="IE89" i="2"/>
  <c r="IE161" i="2"/>
  <c r="IQ132" i="2"/>
  <c r="IQ165" i="2"/>
  <c r="IP140" i="2"/>
  <c r="IP139" i="2"/>
  <c r="IP138" i="2"/>
  <c r="IP137" i="2"/>
  <c r="IP135" i="2"/>
  <c r="IP136" i="2"/>
  <c r="IP133" i="2"/>
  <c r="IP134" i="2"/>
  <c r="HW87" i="2"/>
  <c r="HW159" i="2"/>
  <c r="HW86" i="2"/>
  <c r="HW158" i="2"/>
  <c r="HW126" i="2"/>
  <c r="HW129" i="2"/>
  <c r="HW127" i="2"/>
  <c r="HW130" i="2"/>
  <c r="HX125" i="2"/>
  <c r="HX84" i="2"/>
  <c r="HX8" i="2"/>
  <c r="HX10" i="2"/>
  <c r="HX152" i="2"/>
  <c r="HX9" i="2"/>
  <c r="IQ169" i="2"/>
  <c r="IQ168" i="2"/>
  <c r="IQ167" i="2"/>
  <c r="IQ166" i="2"/>
  <c r="IF153" i="2"/>
  <c r="IF89" i="2"/>
  <c r="IF161" i="2"/>
  <c r="IF90" i="2"/>
  <c r="IF162" i="2"/>
  <c r="IG156" i="2"/>
  <c r="IH7" i="2"/>
  <c r="IG11" i="2"/>
  <c r="IR132" i="2"/>
  <c r="IR165" i="2"/>
  <c r="IQ140" i="2"/>
  <c r="IQ139" i="2"/>
  <c r="IQ138" i="2"/>
  <c r="IQ137" i="2"/>
  <c r="IQ135" i="2"/>
  <c r="IQ136" i="2"/>
  <c r="IQ133" i="2"/>
  <c r="IQ134" i="2"/>
  <c r="HX87" i="2"/>
  <c r="HX159" i="2"/>
  <c r="HX86" i="2"/>
  <c r="HX158" i="2"/>
  <c r="HX126" i="2"/>
  <c r="HX129" i="2"/>
  <c r="HX127" i="2"/>
  <c r="HX130" i="2"/>
  <c r="HY125" i="2"/>
  <c r="HY84" i="2"/>
  <c r="HY8" i="2"/>
  <c r="HY10" i="2"/>
  <c r="HY152" i="2"/>
  <c r="HY9" i="2"/>
  <c r="IR169" i="2"/>
  <c r="IR168" i="2"/>
  <c r="IR166" i="2"/>
  <c r="IR167" i="2"/>
  <c r="IG153" i="2"/>
  <c r="IG90" i="2"/>
  <c r="IG162" i="2"/>
  <c r="IG89" i="2"/>
  <c r="IG161" i="2"/>
  <c r="IH156" i="2"/>
  <c r="II7" i="2"/>
  <c r="IH11" i="2"/>
  <c r="IS132" i="2"/>
  <c r="IS165" i="2"/>
  <c r="IR140" i="2"/>
  <c r="IR139" i="2"/>
  <c r="IR138" i="2"/>
  <c r="IR137" i="2"/>
  <c r="IR135" i="2"/>
  <c r="IR136" i="2"/>
  <c r="IR134" i="2"/>
  <c r="IR133" i="2"/>
  <c r="HY87" i="2"/>
  <c r="HY159" i="2"/>
  <c r="HY86" i="2"/>
  <c r="HY158" i="2"/>
  <c r="HY126" i="2"/>
  <c r="HY129" i="2"/>
  <c r="HY127" i="2"/>
  <c r="HY130" i="2"/>
  <c r="HZ125" i="2"/>
  <c r="HZ84" i="2"/>
  <c r="HZ8" i="2"/>
  <c r="HZ10" i="2"/>
  <c r="HZ152" i="2"/>
  <c r="HZ9" i="2"/>
  <c r="IS169" i="2"/>
  <c r="IS168" i="2"/>
  <c r="IS167" i="2"/>
  <c r="IS166" i="2"/>
  <c r="IH153" i="2"/>
  <c r="IH90" i="2"/>
  <c r="IH162" i="2"/>
  <c r="IH89" i="2"/>
  <c r="IH161" i="2"/>
  <c r="II156" i="2"/>
  <c r="IJ7" i="2"/>
  <c r="II11" i="2"/>
  <c r="IT132" i="2"/>
  <c r="IT165" i="2"/>
  <c r="IS140" i="2"/>
  <c r="IS139" i="2"/>
  <c r="IS138" i="2"/>
  <c r="IS137" i="2"/>
  <c r="IS135" i="2"/>
  <c r="IS136" i="2"/>
  <c r="IS133" i="2"/>
  <c r="IS134" i="2"/>
  <c r="HZ87" i="2"/>
  <c r="HZ159" i="2"/>
  <c r="HZ86" i="2"/>
  <c r="HZ158" i="2"/>
  <c r="HZ126" i="2"/>
  <c r="HZ129" i="2"/>
  <c r="HZ127" i="2"/>
  <c r="HZ130" i="2"/>
  <c r="IA125" i="2"/>
  <c r="IA84" i="2"/>
  <c r="IA8" i="2"/>
  <c r="IA10" i="2"/>
  <c r="IA152" i="2"/>
  <c r="IA9" i="2"/>
  <c r="IT169" i="2"/>
  <c r="IT168" i="2"/>
  <c r="IT167" i="2"/>
  <c r="IT166" i="2"/>
  <c r="II153" i="2"/>
  <c r="II89" i="2"/>
  <c r="II161" i="2"/>
  <c r="II90" i="2"/>
  <c r="II162" i="2"/>
  <c r="IJ156" i="2"/>
  <c r="IK7" i="2"/>
  <c r="IJ11" i="2"/>
  <c r="IU132" i="2"/>
  <c r="IU165" i="2"/>
  <c r="IT140" i="2"/>
  <c r="IT139" i="2"/>
  <c r="IT138" i="2"/>
  <c r="IT137" i="2"/>
  <c r="IT135" i="2"/>
  <c r="IT136" i="2"/>
  <c r="IT133" i="2"/>
  <c r="IT134" i="2"/>
  <c r="IA87" i="2"/>
  <c r="IA159" i="2"/>
  <c r="IA86" i="2"/>
  <c r="IA158" i="2"/>
  <c r="IA126" i="2"/>
  <c r="IA129" i="2"/>
  <c r="IA127" i="2"/>
  <c r="IA130" i="2"/>
  <c r="IB125" i="2"/>
  <c r="IB84" i="2"/>
  <c r="IB8" i="2"/>
  <c r="IB10" i="2"/>
  <c r="IB152" i="2"/>
  <c r="IB9" i="2"/>
  <c r="IU169" i="2"/>
  <c r="IU168" i="2"/>
  <c r="IU167" i="2"/>
  <c r="IU166" i="2"/>
  <c r="IJ153" i="2"/>
  <c r="IJ89" i="2"/>
  <c r="IJ161" i="2"/>
  <c r="IJ90" i="2"/>
  <c r="IJ162" i="2"/>
  <c r="IK156" i="2"/>
  <c r="IL7" i="2"/>
  <c r="IK11" i="2"/>
  <c r="IV132" i="2"/>
  <c r="IV165" i="2"/>
  <c r="IU140" i="2"/>
  <c r="IU139" i="2"/>
  <c r="IU138" i="2"/>
  <c r="IU137" i="2"/>
  <c r="IU136" i="2"/>
  <c r="IU135" i="2"/>
  <c r="IU133" i="2"/>
  <c r="IU134" i="2"/>
  <c r="IB87" i="2"/>
  <c r="IB159" i="2"/>
  <c r="IB86" i="2"/>
  <c r="IB158" i="2"/>
  <c r="IB126" i="2"/>
  <c r="IB129" i="2"/>
  <c r="IB127" i="2"/>
  <c r="IB130" i="2"/>
  <c r="IC125" i="2"/>
  <c r="IC84" i="2"/>
  <c r="IC8" i="2"/>
  <c r="IC10" i="2"/>
  <c r="IC152" i="2"/>
  <c r="IC9" i="2"/>
  <c r="IV169" i="2"/>
  <c r="IV168" i="2"/>
  <c r="IV166" i="2"/>
  <c r="IV167" i="2"/>
  <c r="IK153" i="2"/>
  <c r="IK90" i="2"/>
  <c r="IK162" i="2"/>
  <c r="IK89" i="2"/>
  <c r="IK161" i="2"/>
  <c r="IL156" i="2"/>
  <c r="IM7" i="2"/>
  <c r="IL11" i="2"/>
  <c r="IW132" i="2"/>
  <c r="IW165" i="2"/>
  <c r="IV140" i="2"/>
  <c r="IV139" i="2"/>
  <c r="IV138" i="2"/>
  <c r="IV137" i="2"/>
  <c r="IV135" i="2"/>
  <c r="IV136" i="2"/>
  <c r="IV133" i="2"/>
  <c r="IV134" i="2"/>
  <c r="IC87" i="2"/>
  <c r="IC159" i="2"/>
  <c r="IC86" i="2"/>
  <c r="IC158" i="2"/>
  <c r="IC126" i="2"/>
  <c r="IC129" i="2"/>
  <c r="IC127" i="2"/>
  <c r="IC130" i="2"/>
  <c r="ID125" i="2"/>
  <c r="ID84" i="2"/>
  <c r="ID8" i="2"/>
  <c r="ID10" i="2"/>
  <c r="ID152" i="2"/>
  <c r="ID9" i="2"/>
  <c r="IW169" i="2"/>
  <c r="IW168" i="2"/>
  <c r="IW167" i="2"/>
  <c r="IW166" i="2"/>
  <c r="IL153" i="2"/>
  <c r="IL89" i="2"/>
  <c r="IL161" i="2"/>
  <c r="IL90" i="2"/>
  <c r="IL162" i="2"/>
  <c r="IM156" i="2"/>
  <c r="IN7" i="2"/>
  <c r="IM11" i="2"/>
  <c r="IX132" i="2"/>
  <c r="IX165" i="2"/>
  <c r="IW140" i="2"/>
  <c r="IW138" i="2"/>
  <c r="IW139" i="2"/>
  <c r="IW137" i="2"/>
  <c r="IW135" i="2"/>
  <c r="IW136" i="2"/>
  <c r="IW133" i="2"/>
  <c r="IW134" i="2"/>
  <c r="ID87" i="2"/>
  <c r="ID159" i="2"/>
  <c r="ID86" i="2"/>
  <c r="ID158" i="2"/>
  <c r="ID126" i="2"/>
  <c r="ID129" i="2"/>
  <c r="ID127" i="2"/>
  <c r="ID130" i="2"/>
  <c r="IE125" i="2"/>
  <c r="IE84" i="2"/>
  <c r="IE8" i="2"/>
  <c r="IE10" i="2"/>
  <c r="IE152" i="2"/>
  <c r="IE9" i="2"/>
  <c r="IX169" i="2"/>
  <c r="IX168" i="2"/>
  <c r="IX167" i="2"/>
  <c r="IX166" i="2"/>
  <c r="IN156" i="2"/>
  <c r="IO7" i="2"/>
  <c r="IN11" i="2"/>
  <c r="IM153" i="2"/>
  <c r="IM90" i="2"/>
  <c r="IM162" i="2"/>
  <c r="IM89" i="2"/>
  <c r="IM161" i="2"/>
  <c r="IY132" i="2"/>
  <c r="IY165" i="2"/>
  <c r="IX140" i="2"/>
  <c r="IX139" i="2"/>
  <c r="IX138" i="2"/>
  <c r="IX137" i="2"/>
  <c r="IX135" i="2"/>
  <c r="IX136" i="2"/>
  <c r="IX133" i="2"/>
  <c r="IX134" i="2"/>
  <c r="IE87" i="2"/>
  <c r="IE159" i="2"/>
  <c r="IE86" i="2"/>
  <c r="IE158" i="2"/>
  <c r="IE126" i="2"/>
  <c r="IE129" i="2"/>
  <c r="IE127" i="2"/>
  <c r="IE130" i="2"/>
  <c r="IF125" i="2"/>
  <c r="IF84" i="2"/>
  <c r="IF8" i="2"/>
  <c r="IF10" i="2"/>
  <c r="IF152" i="2"/>
  <c r="IF9" i="2"/>
  <c r="IY169" i="2"/>
  <c r="IY168" i="2"/>
  <c r="IY167" i="2"/>
  <c r="IY166" i="2"/>
  <c r="IN153" i="2"/>
  <c r="IN89" i="2"/>
  <c r="IN161" i="2"/>
  <c r="IN90" i="2"/>
  <c r="IN162" i="2"/>
  <c r="IO156" i="2"/>
  <c r="IP7" i="2"/>
  <c r="IO11" i="2"/>
  <c r="IZ132" i="2"/>
  <c r="IZ165" i="2"/>
  <c r="IY140" i="2"/>
  <c r="IY139" i="2"/>
  <c r="IY138" i="2"/>
  <c r="IY137" i="2"/>
  <c r="IY135" i="2"/>
  <c r="IY136" i="2"/>
  <c r="IY133" i="2"/>
  <c r="IY134" i="2"/>
  <c r="IF87" i="2"/>
  <c r="IF159" i="2"/>
  <c r="IF86" i="2"/>
  <c r="IF158" i="2"/>
  <c r="IF126" i="2"/>
  <c r="IF129" i="2"/>
  <c r="IF127" i="2"/>
  <c r="IF130" i="2"/>
  <c r="IG125" i="2"/>
  <c r="IG84" i="2"/>
  <c r="IG8" i="2"/>
  <c r="IG10" i="2"/>
  <c r="IG152" i="2"/>
  <c r="IG9" i="2"/>
  <c r="IZ169" i="2"/>
  <c r="IZ168" i="2"/>
  <c r="IZ166" i="2"/>
  <c r="IZ167" i="2"/>
  <c r="IO153" i="2"/>
  <c r="IO90" i="2"/>
  <c r="IO162" i="2"/>
  <c r="IO89" i="2"/>
  <c r="IO161" i="2"/>
  <c r="IP156" i="2"/>
  <c r="IP11" i="2"/>
  <c r="IQ7" i="2"/>
  <c r="JA132" i="2"/>
  <c r="JA165" i="2"/>
  <c r="IZ140" i="2"/>
  <c r="IZ139" i="2"/>
  <c r="IZ137" i="2"/>
  <c r="IZ138" i="2"/>
  <c r="IZ135" i="2"/>
  <c r="IZ136" i="2"/>
  <c r="IZ134" i="2"/>
  <c r="IZ133" i="2"/>
  <c r="IG87" i="2"/>
  <c r="IG159" i="2"/>
  <c r="IG86" i="2"/>
  <c r="IG158" i="2"/>
  <c r="IG126" i="2"/>
  <c r="IG129" i="2"/>
  <c r="IG127" i="2"/>
  <c r="IG130" i="2"/>
  <c r="IH125" i="2"/>
  <c r="IH84" i="2"/>
  <c r="IH8" i="2"/>
  <c r="IH10" i="2"/>
  <c r="IH152" i="2"/>
  <c r="IH9" i="2"/>
  <c r="JA169" i="2"/>
  <c r="JA168" i="2"/>
  <c r="JA167" i="2"/>
  <c r="JA166" i="2"/>
  <c r="IQ156" i="2"/>
  <c r="IR7" i="2"/>
  <c r="IQ11" i="2"/>
  <c r="IP153" i="2"/>
  <c r="IP89" i="2"/>
  <c r="IP161" i="2"/>
  <c r="IP90" i="2"/>
  <c r="IP162" i="2"/>
  <c r="JB132" i="2"/>
  <c r="JB165" i="2"/>
  <c r="JA140" i="2"/>
  <c r="JA139" i="2"/>
  <c r="JA138" i="2"/>
  <c r="JA137" i="2"/>
  <c r="JA135" i="2"/>
  <c r="JA136" i="2"/>
  <c r="JA133" i="2"/>
  <c r="JA134" i="2"/>
  <c r="IH87" i="2"/>
  <c r="IH159" i="2"/>
  <c r="IH86" i="2"/>
  <c r="IH158" i="2"/>
  <c r="IH126" i="2"/>
  <c r="IH129" i="2"/>
  <c r="IH127" i="2"/>
  <c r="IH130" i="2"/>
  <c r="II125" i="2"/>
  <c r="II84" i="2"/>
  <c r="II8" i="2"/>
  <c r="II10" i="2"/>
  <c r="II152" i="2"/>
  <c r="II9" i="2"/>
  <c r="JB169" i="2"/>
  <c r="JB168" i="2"/>
  <c r="JB167" i="2"/>
  <c r="JB166" i="2"/>
  <c r="IQ153" i="2"/>
  <c r="IQ89" i="2"/>
  <c r="IQ161" i="2"/>
  <c r="IQ90" i="2"/>
  <c r="IQ162" i="2"/>
  <c r="IR156" i="2"/>
  <c r="IS7" i="2"/>
  <c r="IR11" i="2"/>
  <c r="JC132" i="2"/>
  <c r="JC165" i="2"/>
  <c r="JB140" i="2"/>
  <c r="JB139" i="2"/>
  <c r="JB138" i="2"/>
  <c r="JB137" i="2"/>
  <c r="JB135" i="2"/>
  <c r="JB136" i="2"/>
  <c r="JB133" i="2"/>
  <c r="JB134" i="2"/>
  <c r="II87" i="2"/>
  <c r="II159" i="2"/>
  <c r="II86" i="2"/>
  <c r="II158" i="2"/>
  <c r="II126" i="2"/>
  <c r="II129" i="2"/>
  <c r="II127" i="2"/>
  <c r="II130" i="2"/>
  <c r="IJ125" i="2"/>
  <c r="IJ84" i="2"/>
  <c r="IJ8" i="2"/>
  <c r="IJ10" i="2"/>
  <c r="IJ152" i="2"/>
  <c r="IJ9" i="2"/>
  <c r="JC169" i="2"/>
  <c r="JC168" i="2"/>
  <c r="JC167" i="2"/>
  <c r="JC166" i="2"/>
  <c r="IR153" i="2"/>
  <c r="IR90" i="2"/>
  <c r="IR162" i="2"/>
  <c r="IR89" i="2"/>
  <c r="IR161" i="2"/>
  <c r="IS156" i="2"/>
  <c r="IT7" i="2"/>
  <c r="IS11" i="2"/>
  <c r="JD132" i="2"/>
  <c r="JD165" i="2"/>
  <c r="JC140" i="2"/>
  <c r="JC139" i="2"/>
  <c r="JC138" i="2"/>
  <c r="JC137" i="2"/>
  <c r="JC136" i="2"/>
  <c r="JC135" i="2"/>
  <c r="JC133" i="2"/>
  <c r="JC134" i="2"/>
  <c r="IJ87" i="2"/>
  <c r="IJ159" i="2"/>
  <c r="IJ86" i="2"/>
  <c r="IJ158" i="2"/>
  <c r="IJ126" i="2"/>
  <c r="IJ129" i="2"/>
  <c r="IJ127" i="2"/>
  <c r="IJ130" i="2"/>
  <c r="IK125" i="2"/>
  <c r="IK84" i="2"/>
  <c r="IK8" i="2"/>
  <c r="IK10" i="2"/>
  <c r="IK152" i="2"/>
  <c r="IK9" i="2"/>
  <c r="JD169" i="2"/>
  <c r="JD168" i="2"/>
  <c r="JD166" i="2"/>
  <c r="JD167" i="2"/>
  <c r="IT156" i="2"/>
  <c r="IU7" i="2"/>
  <c r="IT11" i="2"/>
  <c r="IS153" i="2"/>
  <c r="IS89" i="2"/>
  <c r="IS161" i="2"/>
  <c r="IS90" i="2"/>
  <c r="IS162" i="2"/>
  <c r="JE132" i="2"/>
  <c r="JE165" i="2"/>
  <c r="JD139" i="2"/>
  <c r="JD140" i="2"/>
  <c r="JD137" i="2"/>
  <c r="JD138" i="2"/>
  <c r="JD135" i="2"/>
  <c r="JD136" i="2"/>
  <c r="JD133" i="2"/>
  <c r="JD134" i="2"/>
  <c r="IK87" i="2"/>
  <c r="IK159" i="2"/>
  <c r="IK86" i="2"/>
  <c r="IK158" i="2"/>
  <c r="IK126" i="2"/>
  <c r="IK129" i="2"/>
  <c r="IK127" i="2"/>
  <c r="IK130" i="2"/>
  <c r="IL125" i="2"/>
  <c r="IL84" i="2"/>
  <c r="IL8" i="2"/>
  <c r="IL10" i="2"/>
  <c r="IL152" i="2"/>
  <c r="IL9" i="2"/>
  <c r="JE169" i="2"/>
  <c r="JE168" i="2"/>
  <c r="JE167" i="2"/>
  <c r="JE166" i="2"/>
  <c r="IT153" i="2"/>
  <c r="IT90" i="2"/>
  <c r="IT162" i="2"/>
  <c r="IT89" i="2"/>
  <c r="IT161" i="2"/>
  <c r="IU156" i="2"/>
  <c r="IV7" i="2"/>
  <c r="IU11" i="2"/>
  <c r="JF132" i="2"/>
  <c r="JF165" i="2"/>
  <c r="JE140" i="2"/>
  <c r="JE139" i="2"/>
  <c r="JE138" i="2"/>
  <c r="JE137" i="2"/>
  <c r="JE135" i="2"/>
  <c r="JE136" i="2"/>
  <c r="JE133" i="2"/>
  <c r="JE134" i="2"/>
  <c r="IL87" i="2"/>
  <c r="IL159" i="2"/>
  <c r="IL86" i="2"/>
  <c r="IL158" i="2"/>
  <c r="IL127" i="2"/>
  <c r="IL130" i="2"/>
  <c r="IL126" i="2"/>
  <c r="IL129" i="2"/>
  <c r="IM125" i="2"/>
  <c r="IM84" i="2"/>
  <c r="IM8" i="2"/>
  <c r="IM10" i="2"/>
  <c r="IM152" i="2"/>
  <c r="IM9" i="2"/>
  <c r="JF169" i="2"/>
  <c r="JF168" i="2"/>
  <c r="JF167" i="2"/>
  <c r="JF166" i="2"/>
  <c r="IU153" i="2"/>
  <c r="IU89" i="2"/>
  <c r="IU161" i="2"/>
  <c r="IU90" i="2"/>
  <c r="IU162" i="2"/>
  <c r="IV156" i="2"/>
  <c r="IW7" i="2"/>
  <c r="IV11" i="2"/>
  <c r="JG132" i="2"/>
  <c r="JG165" i="2"/>
  <c r="JF140" i="2"/>
  <c r="JF139" i="2"/>
  <c r="JF138" i="2"/>
  <c r="JF137" i="2"/>
  <c r="JF135" i="2"/>
  <c r="JF136" i="2"/>
  <c r="JF133" i="2"/>
  <c r="JF134" i="2"/>
  <c r="IM87" i="2"/>
  <c r="IM159" i="2"/>
  <c r="IM86" i="2"/>
  <c r="IM158" i="2"/>
  <c r="IM127" i="2"/>
  <c r="IM130" i="2"/>
  <c r="IM126" i="2"/>
  <c r="IM129" i="2"/>
  <c r="IN125" i="2"/>
  <c r="IN84" i="2"/>
  <c r="IN8" i="2"/>
  <c r="IN10" i="2"/>
  <c r="IN152" i="2"/>
  <c r="IN9" i="2"/>
  <c r="JG169" i="2"/>
  <c r="JG168" i="2"/>
  <c r="JG167" i="2"/>
  <c r="JG166" i="2"/>
  <c r="IV153" i="2"/>
  <c r="IV90" i="2"/>
  <c r="IV162" i="2"/>
  <c r="IV89" i="2"/>
  <c r="IV161" i="2"/>
  <c r="IW156" i="2"/>
  <c r="IX7" i="2"/>
  <c r="IW11" i="2"/>
  <c r="JH132" i="2"/>
  <c r="JH165" i="2"/>
  <c r="JG140" i="2"/>
  <c r="JG139" i="2"/>
  <c r="JG138" i="2"/>
  <c r="JG137" i="2"/>
  <c r="JG135" i="2"/>
  <c r="JG136" i="2"/>
  <c r="JG133" i="2"/>
  <c r="JG134" i="2"/>
  <c r="IN87" i="2"/>
  <c r="IN159" i="2"/>
  <c r="IN86" i="2"/>
  <c r="IN158" i="2"/>
  <c r="IN126" i="2"/>
  <c r="IN129" i="2"/>
  <c r="IN127" i="2"/>
  <c r="IN130" i="2"/>
  <c r="IO125" i="2"/>
  <c r="IO84" i="2"/>
  <c r="IO8" i="2"/>
  <c r="IO10" i="2"/>
  <c r="IO152" i="2"/>
  <c r="IO9" i="2"/>
  <c r="JH169" i="2"/>
  <c r="JH168" i="2"/>
  <c r="JH166" i="2"/>
  <c r="JH167" i="2"/>
  <c r="IX156" i="2"/>
  <c r="IY7" i="2"/>
  <c r="IX11" i="2"/>
  <c r="IW153" i="2"/>
  <c r="IW89" i="2"/>
  <c r="IW161" i="2"/>
  <c r="IW90" i="2"/>
  <c r="IW162" i="2"/>
  <c r="JI132" i="2"/>
  <c r="JI165" i="2"/>
  <c r="JH140" i="2"/>
  <c r="JH139" i="2"/>
  <c r="JH138" i="2"/>
  <c r="JH137" i="2"/>
  <c r="JH135" i="2"/>
  <c r="JH136" i="2"/>
  <c r="JH134" i="2"/>
  <c r="JH133" i="2"/>
  <c r="IO87" i="2"/>
  <c r="IO159" i="2"/>
  <c r="IO86" i="2"/>
  <c r="IO158" i="2"/>
  <c r="IO126" i="2"/>
  <c r="IO129" i="2"/>
  <c r="IO127" i="2"/>
  <c r="IO130" i="2"/>
  <c r="IP125" i="2"/>
  <c r="IP84" i="2"/>
  <c r="IP8" i="2"/>
  <c r="IP10" i="2"/>
  <c r="IP152" i="2"/>
  <c r="IP9" i="2"/>
  <c r="JI168" i="2"/>
  <c r="JI169" i="2"/>
  <c r="JI167" i="2"/>
  <c r="JI166" i="2"/>
  <c r="IX153" i="2"/>
  <c r="IX90" i="2"/>
  <c r="IX162" i="2"/>
  <c r="IX89" i="2"/>
  <c r="IX161" i="2"/>
  <c r="IY156" i="2"/>
  <c r="IZ7" i="2"/>
  <c r="IY11" i="2"/>
  <c r="JJ132" i="2"/>
  <c r="JJ165" i="2"/>
  <c r="JI140" i="2"/>
  <c r="JI139" i="2"/>
  <c r="JI138" i="2"/>
  <c r="JI137" i="2"/>
  <c r="JI135" i="2"/>
  <c r="JI136" i="2"/>
  <c r="JI133" i="2"/>
  <c r="JI134" i="2"/>
  <c r="IP87" i="2"/>
  <c r="IP159" i="2"/>
  <c r="IP86" i="2"/>
  <c r="IP158" i="2"/>
  <c r="IP126" i="2"/>
  <c r="IP129" i="2"/>
  <c r="IP127" i="2"/>
  <c r="IP130" i="2"/>
  <c r="IQ125" i="2"/>
  <c r="IQ84" i="2"/>
  <c r="IQ8" i="2"/>
  <c r="IQ10" i="2"/>
  <c r="IQ152" i="2"/>
  <c r="IQ9" i="2"/>
  <c r="JJ169" i="2"/>
  <c r="JJ168" i="2"/>
  <c r="JJ167" i="2"/>
  <c r="JJ166" i="2"/>
  <c r="IY153" i="2"/>
  <c r="IY89" i="2"/>
  <c r="IY161" i="2"/>
  <c r="IY90" i="2"/>
  <c r="IY162" i="2"/>
  <c r="IZ156" i="2"/>
  <c r="IZ11" i="2"/>
  <c r="JA7" i="2"/>
  <c r="JK132" i="2"/>
  <c r="JK165" i="2"/>
  <c r="JJ140" i="2"/>
  <c r="JJ139" i="2"/>
  <c r="JJ138" i="2"/>
  <c r="JJ137" i="2"/>
  <c r="JJ135" i="2"/>
  <c r="JJ136" i="2"/>
  <c r="JJ133" i="2"/>
  <c r="JJ134" i="2"/>
  <c r="IQ87" i="2"/>
  <c r="IQ159" i="2"/>
  <c r="IQ86" i="2"/>
  <c r="IQ158" i="2"/>
  <c r="IQ126" i="2"/>
  <c r="IQ129" i="2"/>
  <c r="IQ127" i="2"/>
  <c r="IQ130" i="2"/>
  <c r="IR125" i="2"/>
  <c r="IR8" i="2"/>
  <c r="IR84" i="2"/>
  <c r="IR10" i="2"/>
  <c r="IR152" i="2"/>
  <c r="IR9" i="2"/>
  <c r="JK169" i="2"/>
  <c r="JK168" i="2"/>
  <c r="JK167" i="2"/>
  <c r="JK166" i="2"/>
  <c r="JA156" i="2"/>
  <c r="JB7" i="2"/>
  <c r="JA11" i="2"/>
  <c r="IZ153" i="2"/>
  <c r="IZ90" i="2"/>
  <c r="IZ162" i="2"/>
  <c r="IZ89" i="2"/>
  <c r="IZ161" i="2"/>
  <c r="JL132" i="2"/>
  <c r="JL165" i="2"/>
  <c r="JK140" i="2"/>
  <c r="JK139" i="2"/>
  <c r="JK138" i="2"/>
  <c r="JK137" i="2"/>
  <c r="JK136" i="2"/>
  <c r="JK135" i="2"/>
  <c r="JK133" i="2"/>
  <c r="JK134" i="2"/>
  <c r="IR87" i="2"/>
  <c r="IR159" i="2"/>
  <c r="IR86" i="2"/>
  <c r="IR158" i="2"/>
  <c r="IR126" i="2"/>
  <c r="IR129" i="2"/>
  <c r="IR127" i="2"/>
  <c r="IR130" i="2"/>
  <c r="IS84" i="2"/>
  <c r="IS125" i="2"/>
  <c r="IS8" i="2"/>
  <c r="IS10" i="2"/>
  <c r="IS152" i="2"/>
  <c r="IS9" i="2"/>
  <c r="JL169" i="2"/>
  <c r="JL168" i="2"/>
  <c r="JL166" i="2"/>
  <c r="JL167" i="2"/>
  <c r="JA153" i="2"/>
  <c r="JA89" i="2"/>
  <c r="JA161" i="2"/>
  <c r="JA90" i="2"/>
  <c r="JA162" i="2"/>
  <c r="JB156" i="2"/>
  <c r="JB11" i="2"/>
  <c r="JC7" i="2"/>
  <c r="JM132" i="2"/>
  <c r="JM165" i="2"/>
  <c r="JL140" i="2"/>
  <c r="JL139" i="2"/>
  <c r="JL138" i="2"/>
  <c r="JL137" i="2"/>
  <c r="JL135" i="2"/>
  <c r="JL136" i="2"/>
  <c r="JL133" i="2"/>
  <c r="JL134" i="2"/>
  <c r="IS87" i="2"/>
  <c r="IS159" i="2"/>
  <c r="IS86" i="2"/>
  <c r="IS158" i="2"/>
  <c r="IS126" i="2"/>
  <c r="IS129" i="2"/>
  <c r="IS127" i="2"/>
  <c r="IS130" i="2"/>
  <c r="IT125" i="2"/>
  <c r="IT84" i="2"/>
  <c r="IT8" i="2"/>
  <c r="IT10" i="2"/>
  <c r="IT152" i="2"/>
  <c r="IT9" i="2"/>
  <c r="JM169" i="2"/>
  <c r="JM168" i="2"/>
  <c r="JM167" i="2"/>
  <c r="JM166" i="2"/>
  <c r="JC156" i="2"/>
  <c r="JC11" i="2"/>
  <c r="JD7" i="2"/>
  <c r="JB153" i="2"/>
  <c r="JB89" i="2"/>
  <c r="JB161" i="2"/>
  <c r="JB90" i="2"/>
  <c r="JB162" i="2"/>
  <c r="JN132" i="2"/>
  <c r="JN165" i="2"/>
  <c r="JM140" i="2"/>
  <c r="JM139" i="2"/>
  <c r="JM138" i="2"/>
  <c r="JM137" i="2"/>
  <c r="JM135" i="2"/>
  <c r="JM136" i="2"/>
  <c r="JM133" i="2"/>
  <c r="JM134" i="2"/>
  <c r="IT87" i="2"/>
  <c r="IT159" i="2"/>
  <c r="IT86" i="2"/>
  <c r="IT158" i="2"/>
  <c r="IT126" i="2"/>
  <c r="IT129" i="2"/>
  <c r="IT127" i="2"/>
  <c r="IT130" i="2"/>
  <c r="IU125" i="2"/>
  <c r="IU84" i="2"/>
  <c r="IU8" i="2"/>
  <c r="IU10" i="2"/>
  <c r="IU152" i="2"/>
  <c r="IU9" i="2"/>
  <c r="JN169" i="2"/>
  <c r="JN168" i="2"/>
  <c r="JN167" i="2"/>
  <c r="JN166" i="2"/>
  <c r="JD156" i="2"/>
  <c r="JE7" i="2"/>
  <c r="JD11" i="2"/>
  <c r="JC153" i="2"/>
  <c r="JC89" i="2"/>
  <c r="JC161" i="2"/>
  <c r="JC90" i="2"/>
  <c r="JC162" i="2"/>
  <c r="JO132" i="2"/>
  <c r="JO165" i="2"/>
  <c r="JN140" i="2"/>
  <c r="JN139" i="2"/>
  <c r="JN138" i="2"/>
  <c r="JN137" i="2"/>
  <c r="JN135" i="2"/>
  <c r="JN136" i="2"/>
  <c r="JN133" i="2"/>
  <c r="JN134" i="2"/>
  <c r="IU87" i="2"/>
  <c r="IU159" i="2"/>
  <c r="IU86" i="2"/>
  <c r="IU158" i="2"/>
  <c r="IU127" i="2"/>
  <c r="IU130" i="2"/>
  <c r="IU126" i="2"/>
  <c r="IU129" i="2"/>
  <c r="IV125" i="2"/>
  <c r="IV84" i="2"/>
  <c r="IV8" i="2"/>
  <c r="IV10" i="2"/>
  <c r="IV152" i="2"/>
  <c r="IV9" i="2"/>
  <c r="JO169" i="2"/>
  <c r="JO168" i="2"/>
  <c r="JO167" i="2"/>
  <c r="JO166" i="2"/>
  <c r="JD153" i="2"/>
  <c r="JD90" i="2"/>
  <c r="JD162" i="2"/>
  <c r="JD89" i="2"/>
  <c r="JD161" i="2"/>
  <c r="JE156" i="2"/>
  <c r="JF7" i="2"/>
  <c r="JE11" i="2"/>
  <c r="JP132" i="2"/>
  <c r="JP165" i="2"/>
  <c r="JO140" i="2"/>
  <c r="JO139" i="2"/>
  <c r="JO138" i="2"/>
  <c r="JO137" i="2"/>
  <c r="JO135" i="2"/>
  <c r="JO136" i="2"/>
  <c r="JO133" i="2"/>
  <c r="JO134" i="2"/>
  <c r="IV87" i="2"/>
  <c r="IV159" i="2"/>
  <c r="IV86" i="2"/>
  <c r="IV158" i="2"/>
  <c r="IV126" i="2"/>
  <c r="IV129" i="2"/>
  <c r="IV127" i="2"/>
  <c r="IV130" i="2"/>
  <c r="IW125" i="2"/>
  <c r="IW84" i="2"/>
  <c r="IW8" i="2"/>
  <c r="IW10" i="2"/>
  <c r="IW152" i="2"/>
  <c r="IW9" i="2"/>
  <c r="JP168" i="2"/>
  <c r="JP169" i="2"/>
  <c r="JP166" i="2"/>
  <c r="JP167" i="2"/>
  <c r="JE153" i="2"/>
  <c r="JE90" i="2"/>
  <c r="JE162" i="2"/>
  <c r="JE89" i="2"/>
  <c r="JE161" i="2"/>
  <c r="JF156" i="2"/>
  <c r="JG7" i="2"/>
  <c r="JF11" i="2"/>
  <c r="JQ132" i="2"/>
  <c r="JQ165" i="2"/>
  <c r="JP140" i="2"/>
  <c r="JP139" i="2"/>
  <c r="JP138" i="2"/>
  <c r="JP137" i="2"/>
  <c r="JP135" i="2"/>
  <c r="JP136" i="2"/>
  <c r="JP134" i="2"/>
  <c r="JP133" i="2"/>
  <c r="IW87" i="2"/>
  <c r="IW159" i="2"/>
  <c r="IW86" i="2"/>
  <c r="IW158" i="2"/>
  <c r="IW126" i="2"/>
  <c r="IW129" i="2"/>
  <c r="IW127" i="2"/>
  <c r="IW130" i="2"/>
  <c r="IX125" i="2"/>
  <c r="IX84" i="2"/>
  <c r="IX8" i="2"/>
  <c r="IX10" i="2"/>
  <c r="IX152" i="2"/>
  <c r="IX9" i="2"/>
  <c r="JQ169" i="2"/>
  <c r="JQ168" i="2"/>
  <c r="JQ167" i="2"/>
  <c r="JQ166" i="2"/>
  <c r="JF153" i="2"/>
  <c r="JF89" i="2"/>
  <c r="JF161" i="2"/>
  <c r="JF90" i="2"/>
  <c r="JF162" i="2"/>
  <c r="JG156" i="2"/>
  <c r="JH7" i="2"/>
  <c r="JG11" i="2"/>
  <c r="JR132" i="2"/>
  <c r="JR165" i="2"/>
  <c r="JQ140" i="2"/>
  <c r="JQ139" i="2"/>
  <c r="JQ138" i="2"/>
  <c r="JQ137" i="2"/>
  <c r="JQ135" i="2"/>
  <c r="JQ136" i="2"/>
  <c r="JQ133" i="2"/>
  <c r="JQ134" i="2"/>
  <c r="IX87" i="2"/>
  <c r="IX159" i="2"/>
  <c r="IX86" i="2"/>
  <c r="IX158" i="2"/>
  <c r="IX126" i="2"/>
  <c r="IX129" i="2"/>
  <c r="IX127" i="2"/>
  <c r="IX130" i="2"/>
  <c r="IY125" i="2"/>
  <c r="IY84" i="2"/>
  <c r="IY8" i="2"/>
  <c r="IY10" i="2"/>
  <c r="IY152" i="2"/>
  <c r="IY9" i="2"/>
  <c r="JR169" i="2"/>
  <c r="JR168" i="2"/>
  <c r="JR167" i="2"/>
  <c r="JR166" i="2"/>
  <c r="JG153" i="2"/>
  <c r="JG89" i="2"/>
  <c r="JG161" i="2"/>
  <c r="JG90" i="2"/>
  <c r="JG162" i="2"/>
  <c r="JH156" i="2"/>
  <c r="JI7" i="2"/>
  <c r="JH11" i="2"/>
  <c r="JS132" i="2"/>
  <c r="JS165" i="2"/>
  <c r="JR140" i="2"/>
  <c r="JR139" i="2"/>
  <c r="JR138" i="2"/>
  <c r="JR137" i="2"/>
  <c r="JR135" i="2"/>
  <c r="JR136" i="2"/>
  <c r="JR133" i="2"/>
  <c r="JR134" i="2"/>
  <c r="IY87" i="2"/>
  <c r="IY159" i="2"/>
  <c r="IY86" i="2"/>
  <c r="IY158" i="2"/>
  <c r="IY126" i="2"/>
  <c r="IY129" i="2"/>
  <c r="IY127" i="2"/>
  <c r="IY130" i="2"/>
  <c r="IZ125" i="2"/>
  <c r="IZ84" i="2"/>
  <c r="IZ8" i="2"/>
  <c r="IZ10" i="2"/>
  <c r="IZ152" i="2"/>
  <c r="IZ9" i="2"/>
  <c r="JS169" i="2"/>
  <c r="JS168" i="2"/>
  <c r="JS167" i="2"/>
  <c r="JS166" i="2"/>
  <c r="JH153" i="2"/>
  <c r="JH89" i="2"/>
  <c r="JH161" i="2"/>
  <c r="JH90" i="2"/>
  <c r="JH162" i="2"/>
  <c r="JI156" i="2"/>
  <c r="JJ7" i="2"/>
  <c r="JI11" i="2"/>
  <c r="JT132" i="2"/>
  <c r="JT165" i="2"/>
  <c r="JS140" i="2"/>
  <c r="JS139" i="2"/>
  <c r="JS138" i="2"/>
  <c r="JS137" i="2"/>
  <c r="JS136" i="2"/>
  <c r="JS135" i="2"/>
  <c r="JS133" i="2"/>
  <c r="JS134" i="2"/>
  <c r="IZ87" i="2"/>
  <c r="IZ159" i="2"/>
  <c r="IZ86" i="2"/>
  <c r="IZ158" i="2"/>
  <c r="IZ126" i="2"/>
  <c r="IZ129" i="2"/>
  <c r="IZ127" i="2"/>
  <c r="IZ130" i="2"/>
  <c r="JA125" i="2"/>
  <c r="JA84" i="2"/>
  <c r="JA8" i="2"/>
  <c r="JA10" i="2"/>
  <c r="JA152" i="2"/>
  <c r="JA9" i="2"/>
  <c r="JT168" i="2"/>
  <c r="JT169" i="2"/>
  <c r="JT166" i="2"/>
  <c r="JT167" i="2"/>
  <c r="JI153" i="2"/>
  <c r="JI90" i="2"/>
  <c r="JI162" i="2"/>
  <c r="JI89" i="2"/>
  <c r="JI161" i="2"/>
  <c r="JJ156" i="2"/>
  <c r="JJ11" i="2"/>
  <c r="JK7" i="2"/>
  <c r="JU132" i="2"/>
  <c r="JU165" i="2"/>
  <c r="JT140" i="2"/>
  <c r="JT139" i="2"/>
  <c r="JT137" i="2"/>
  <c r="JT138" i="2"/>
  <c r="JT135" i="2"/>
  <c r="JT136" i="2"/>
  <c r="JT133" i="2"/>
  <c r="JT134" i="2"/>
  <c r="JA87" i="2"/>
  <c r="JA159" i="2"/>
  <c r="JA86" i="2"/>
  <c r="JA158" i="2"/>
  <c r="JA126" i="2"/>
  <c r="JA129" i="2"/>
  <c r="JA127" i="2"/>
  <c r="JA130" i="2"/>
  <c r="JB125" i="2"/>
  <c r="JB84" i="2"/>
  <c r="JB8" i="2"/>
  <c r="JB10" i="2"/>
  <c r="JB152" i="2"/>
  <c r="JB9" i="2"/>
  <c r="JU169" i="2"/>
  <c r="JU168" i="2"/>
  <c r="JU167" i="2"/>
  <c r="JU166" i="2"/>
  <c r="JK156" i="2"/>
  <c r="JL7" i="2"/>
  <c r="JK11" i="2"/>
  <c r="JJ153" i="2"/>
  <c r="JJ89" i="2"/>
  <c r="JJ161" i="2"/>
  <c r="JJ90" i="2"/>
  <c r="JJ162" i="2"/>
  <c r="JV132" i="2"/>
  <c r="JV165" i="2"/>
  <c r="JU140" i="2"/>
  <c r="JU139" i="2"/>
  <c r="JU138" i="2"/>
  <c r="JU137" i="2"/>
  <c r="JU135" i="2"/>
  <c r="JU136" i="2"/>
  <c r="JU133" i="2"/>
  <c r="JU134" i="2"/>
  <c r="JB87" i="2"/>
  <c r="JB159" i="2"/>
  <c r="JB86" i="2"/>
  <c r="JB158" i="2"/>
  <c r="JB126" i="2"/>
  <c r="JB129" i="2"/>
  <c r="JB127" i="2"/>
  <c r="JB130" i="2"/>
  <c r="JC125" i="2"/>
  <c r="JC84" i="2"/>
  <c r="JC8" i="2"/>
  <c r="JC10" i="2"/>
  <c r="JC152" i="2"/>
  <c r="JC9" i="2"/>
  <c r="JV169" i="2"/>
  <c r="JV168" i="2"/>
  <c r="JV167" i="2"/>
  <c r="JV166" i="2"/>
  <c r="JK153" i="2"/>
  <c r="JK89" i="2"/>
  <c r="JK161" i="2"/>
  <c r="JK90" i="2"/>
  <c r="JK162" i="2"/>
  <c r="JL156" i="2"/>
  <c r="JL11" i="2"/>
  <c r="JM7" i="2"/>
  <c r="JW132" i="2"/>
  <c r="JW165" i="2"/>
  <c r="JV140" i="2"/>
  <c r="JV139" i="2"/>
  <c r="JV138" i="2"/>
  <c r="JV137" i="2"/>
  <c r="JV135" i="2"/>
  <c r="JV136" i="2"/>
  <c r="JV133" i="2"/>
  <c r="JV134" i="2"/>
  <c r="JC87" i="2"/>
  <c r="JC159" i="2"/>
  <c r="JC86" i="2"/>
  <c r="JC158" i="2"/>
  <c r="JC126" i="2"/>
  <c r="JC129" i="2"/>
  <c r="JC127" i="2"/>
  <c r="JC130" i="2"/>
  <c r="JD125" i="2"/>
  <c r="JD84" i="2"/>
  <c r="JD8" i="2"/>
  <c r="JD10" i="2"/>
  <c r="JD152" i="2"/>
  <c r="JD9" i="2"/>
  <c r="JW169" i="2"/>
  <c r="JW168" i="2"/>
  <c r="JW167" i="2"/>
  <c r="JW166" i="2"/>
  <c r="JM156" i="2"/>
  <c r="JN7" i="2"/>
  <c r="JM11" i="2"/>
  <c r="JL153" i="2"/>
  <c r="JL89" i="2"/>
  <c r="JL161" i="2"/>
  <c r="JL90" i="2"/>
  <c r="JL162" i="2"/>
  <c r="JX132" i="2"/>
  <c r="JX165" i="2"/>
  <c r="JW140" i="2"/>
  <c r="JW139" i="2"/>
  <c r="JW138" i="2"/>
  <c r="JW137" i="2"/>
  <c r="JW135" i="2"/>
  <c r="JW136" i="2"/>
  <c r="JW133" i="2"/>
  <c r="JW134" i="2"/>
  <c r="JD87" i="2"/>
  <c r="JD159" i="2"/>
  <c r="JD86" i="2"/>
  <c r="JD158" i="2"/>
  <c r="JD126" i="2"/>
  <c r="JD129" i="2"/>
  <c r="JD127" i="2"/>
  <c r="JD130" i="2"/>
  <c r="JE125" i="2"/>
  <c r="JE84" i="2"/>
  <c r="JE8" i="2"/>
  <c r="JE10" i="2"/>
  <c r="JE152" i="2"/>
  <c r="JE9" i="2"/>
  <c r="JX168" i="2"/>
  <c r="JX169" i="2"/>
  <c r="JX166" i="2"/>
  <c r="JX167" i="2"/>
  <c r="JM153" i="2"/>
  <c r="JM89" i="2"/>
  <c r="JM161" i="2"/>
  <c r="JM90" i="2"/>
  <c r="JM162" i="2"/>
  <c r="JN156" i="2"/>
  <c r="JO7" i="2"/>
  <c r="JN11" i="2"/>
  <c r="JY132" i="2"/>
  <c r="JY165" i="2"/>
  <c r="JX140" i="2"/>
  <c r="JX139" i="2"/>
  <c r="JX138" i="2"/>
  <c r="JX137" i="2"/>
  <c r="JX135" i="2"/>
  <c r="JX136" i="2"/>
  <c r="JX134" i="2"/>
  <c r="JX133" i="2"/>
  <c r="JE87" i="2"/>
  <c r="JE159" i="2"/>
  <c r="JE86" i="2"/>
  <c r="JE158" i="2"/>
  <c r="JE126" i="2"/>
  <c r="JE129" i="2"/>
  <c r="JE127" i="2"/>
  <c r="JE130" i="2"/>
  <c r="JF125" i="2"/>
  <c r="JF84" i="2"/>
  <c r="JF8" i="2"/>
  <c r="JF10" i="2"/>
  <c r="JF152" i="2"/>
  <c r="JF9" i="2"/>
  <c r="JY168" i="2"/>
  <c r="JY169" i="2"/>
  <c r="JY167" i="2"/>
  <c r="JY166" i="2"/>
  <c r="JN153" i="2"/>
  <c r="JN90" i="2"/>
  <c r="JN162" i="2"/>
  <c r="JN89" i="2"/>
  <c r="JN161" i="2"/>
  <c r="JO156" i="2"/>
  <c r="JP7" i="2"/>
  <c r="JO11" i="2"/>
  <c r="JZ132" i="2"/>
  <c r="JZ165" i="2"/>
  <c r="JY140" i="2"/>
  <c r="JY139" i="2"/>
  <c r="JY138" i="2"/>
  <c r="JY137" i="2"/>
  <c r="JY135" i="2"/>
  <c r="JY136" i="2"/>
  <c r="JY133" i="2"/>
  <c r="JY134" i="2"/>
  <c r="JF87" i="2"/>
  <c r="JF159" i="2"/>
  <c r="JF86" i="2"/>
  <c r="JF158" i="2"/>
  <c r="JF126" i="2"/>
  <c r="JF129" i="2"/>
  <c r="JF127" i="2"/>
  <c r="JF130" i="2"/>
  <c r="JG125" i="2"/>
  <c r="JG84" i="2"/>
  <c r="JG8" i="2"/>
  <c r="JG10" i="2"/>
  <c r="JG152" i="2"/>
  <c r="JG9" i="2"/>
  <c r="JZ169" i="2"/>
  <c r="JZ168" i="2"/>
  <c r="JZ167" i="2"/>
  <c r="JZ166" i="2"/>
  <c r="JO153" i="2"/>
  <c r="JO89" i="2"/>
  <c r="JO161" i="2"/>
  <c r="JO90" i="2"/>
  <c r="JO162" i="2"/>
  <c r="JP156" i="2"/>
  <c r="JP11" i="2"/>
  <c r="JQ7" i="2"/>
  <c r="KA132" i="2"/>
  <c r="KA165" i="2"/>
  <c r="JZ140" i="2"/>
  <c r="JZ139" i="2"/>
  <c r="JZ138" i="2"/>
  <c r="JZ137" i="2"/>
  <c r="JZ135" i="2"/>
  <c r="JZ136" i="2"/>
  <c r="JZ133" i="2"/>
  <c r="JZ134" i="2"/>
  <c r="JG87" i="2"/>
  <c r="JG159" i="2"/>
  <c r="JG86" i="2"/>
  <c r="JG158" i="2"/>
  <c r="JG126" i="2"/>
  <c r="JG129" i="2"/>
  <c r="JG127" i="2"/>
  <c r="JG130" i="2"/>
  <c r="JH125" i="2"/>
  <c r="JH84" i="2"/>
  <c r="JH8" i="2"/>
  <c r="JH10" i="2"/>
  <c r="JH152" i="2"/>
  <c r="JH9" i="2"/>
  <c r="KA169" i="2"/>
  <c r="KA168" i="2"/>
  <c r="KA167" i="2"/>
  <c r="KA166" i="2"/>
  <c r="JQ156" i="2"/>
  <c r="JR7" i="2"/>
  <c r="JQ11" i="2"/>
  <c r="JP153" i="2"/>
  <c r="JP90" i="2"/>
  <c r="JP162" i="2"/>
  <c r="JP89" i="2"/>
  <c r="JP161" i="2"/>
  <c r="KB132" i="2"/>
  <c r="KB165" i="2"/>
  <c r="KA140" i="2"/>
  <c r="KA139" i="2"/>
  <c r="KA138" i="2"/>
  <c r="KA137" i="2"/>
  <c r="KA136" i="2"/>
  <c r="KA135" i="2"/>
  <c r="KA133" i="2"/>
  <c r="KA134" i="2"/>
  <c r="JH87" i="2"/>
  <c r="JH159" i="2"/>
  <c r="JH86" i="2"/>
  <c r="JH158" i="2"/>
  <c r="JH126" i="2"/>
  <c r="JH129" i="2"/>
  <c r="JH127" i="2"/>
  <c r="JH130" i="2"/>
  <c r="JI125" i="2"/>
  <c r="JI84" i="2"/>
  <c r="JI8" i="2"/>
  <c r="JI10" i="2"/>
  <c r="JI152" i="2"/>
  <c r="JI9" i="2"/>
  <c r="KB168" i="2"/>
  <c r="KB169" i="2"/>
  <c r="KB166" i="2"/>
  <c r="KB167" i="2"/>
  <c r="JQ153" i="2"/>
  <c r="JQ90" i="2"/>
  <c r="JQ162" i="2"/>
  <c r="JQ89" i="2"/>
  <c r="JQ161" i="2"/>
  <c r="JR156" i="2"/>
  <c r="JR11" i="2"/>
  <c r="JS7" i="2"/>
  <c r="KC132" i="2"/>
  <c r="KC165" i="2"/>
  <c r="KB140" i="2"/>
  <c r="KB139" i="2"/>
  <c r="KB137" i="2"/>
  <c r="KB138" i="2"/>
  <c r="KB135" i="2"/>
  <c r="KB136" i="2"/>
  <c r="KB133" i="2"/>
  <c r="KB134" i="2"/>
  <c r="JI87" i="2"/>
  <c r="JI159" i="2"/>
  <c r="JI86" i="2"/>
  <c r="JI158" i="2"/>
  <c r="JI126" i="2"/>
  <c r="JI129" i="2"/>
  <c r="JI127" i="2"/>
  <c r="JI130" i="2"/>
  <c r="JJ125" i="2"/>
  <c r="JJ84" i="2"/>
  <c r="JJ8" i="2"/>
  <c r="JJ10" i="2"/>
  <c r="JJ152" i="2"/>
  <c r="JJ9" i="2"/>
  <c r="KC169" i="2"/>
  <c r="KC168" i="2"/>
  <c r="KC167" i="2"/>
  <c r="KC166" i="2"/>
  <c r="JS156" i="2"/>
  <c r="JT7" i="2"/>
  <c r="JS11" i="2"/>
  <c r="JR153" i="2"/>
  <c r="JR90" i="2"/>
  <c r="JR162" i="2"/>
  <c r="JR89" i="2"/>
  <c r="JR161" i="2"/>
  <c r="KD132" i="2"/>
  <c r="KD165" i="2"/>
  <c r="KC140" i="2"/>
  <c r="KC139" i="2"/>
  <c r="KC138" i="2"/>
  <c r="KC137" i="2"/>
  <c r="KC135" i="2"/>
  <c r="KC136" i="2"/>
  <c r="KC133" i="2"/>
  <c r="KC134" i="2"/>
  <c r="JJ87" i="2"/>
  <c r="JJ159" i="2"/>
  <c r="JJ86" i="2"/>
  <c r="JJ158" i="2"/>
  <c r="JJ126" i="2"/>
  <c r="JJ129" i="2"/>
  <c r="JJ127" i="2"/>
  <c r="JJ130" i="2"/>
  <c r="JK125" i="2"/>
  <c r="JK84" i="2"/>
  <c r="JK8" i="2"/>
  <c r="JK10" i="2"/>
  <c r="JK152" i="2"/>
  <c r="JK9" i="2"/>
  <c r="KD169" i="2"/>
  <c r="KD168" i="2"/>
  <c r="KD167" i="2"/>
  <c r="KD166" i="2"/>
  <c r="JS153" i="2"/>
  <c r="JS89" i="2"/>
  <c r="JS161" i="2"/>
  <c r="JS90" i="2"/>
  <c r="JS162" i="2"/>
  <c r="JT156" i="2"/>
  <c r="JU7" i="2"/>
  <c r="JT11" i="2"/>
  <c r="KE132" i="2"/>
  <c r="KE165" i="2"/>
  <c r="KD140" i="2"/>
  <c r="KD139" i="2"/>
  <c r="KD138" i="2"/>
  <c r="KD137" i="2"/>
  <c r="KD135" i="2"/>
  <c r="KD136" i="2"/>
  <c r="KD133" i="2"/>
  <c r="KD134" i="2"/>
  <c r="JK87" i="2"/>
  <c r="JK159" i="2"/>
  <c r="JK86" i="2"/>
  <c r="JK158" i="2"/>
  <c r="JK126" i="2"/>
  <c r="JK129" i="2"/>
  <c r="JK127" i="2"/>
  <c r="JK130" i="2"/>
  <c r="JL125" i="2"/>
  <c r="JL84" i="2"/>
  <c r="JL8" i="2"/>
  <c r="JL10" i="2"/>
  <c r="JL152" i="2"/>
  <c r="JL9" i="2"/>
  <c r="KE169" i="2"/>
  <c r="KE168" i="2"/>
  <c r="KE167" i="2"/>
  <c r="KE166" i="2"/>
  <c r="JT153" i="2"/>
  <c r="JT89" i="2"/>
  <c r="JT161" i="2"/>
  <c r="JT90" i="2"/>
  <c r="JT162" i="2"/>
  <c r="JU156" i="2"/>
  <c r="JV7" i="2"/>
  <c r="JU11" i="2"/>
  <c r="KF132" i="2"/>
  <c r="KF165" i="2"/>
  <c r="KE140" i="2"/>
  <c r="KE139" i="2"/>
  <c r="KE138" i="2"/>
  <c r="KE137" i="2"/>
  <c r="KE135" i="2"/>
  <c r="KE136" i="2"/>
  <c r="KE133" i="2"/>
  <c r="KE134" i="2"/>
  <c r="JL87" i="2"/>
  <c r="JL159" i="2"/>
  <c r="JL86" i="2"/>
  <c r="JL158" i="2"/>
  <c r="JL127" i="2"/>
  <c r="JL130" i="2"/>
  <c r="JL126" i="2"/>
  <c r="JL129" i="2"/>
  <c r="JM125" i="2"/>
  <c r="JM84" i="2"/>
  <c r="JM8" i="2"/>
  <c r="JM10" i="2"/>
  <c r="JM152" i="2"/>
  <c r="JM9" i="2"/>
  <c r="KF168" i="2"/>
  <c r="KF169" i="2"/>
  <c r="KF166" i="2"/>
  <c r="KF167" i="2"/>
  <c r="JU153" i="2"/>
  <c r="JU90" i="2"/>
  <c r="JU162" i="2"/>
  <c r="JU89" i="2"/>
  <c r="JU161" i="2"/>
  <c r="JV156" i="2"/>
  <c r="JV11" i="2"/>
  <c r="JW7" i="2"/>
  <c r="KG132" i="2"/>
  <c r="KG165" i="2"/>
  <c r="KF140" i="2"/>
  <c r="KF139" i="2"/>
  <c r="KF138" i="2"/>
  <c r="KF137" i="2"/>
  <c r="KF135" i="2"/>
  <c r="KF136" i="2"/>
  <c r="KF134" i="2"/>
  <c r="KF133" i="2"/>
  <c r="JM87" i="2"/>
  <c r="JM159" i="2"/>
  <c r="JM86" i="2"/>
  <c r="JM158" i="2"/>
  <c r="JM126" i="2"/>
  <c r="JM129" i="2"/>
  <c r="JM127" i="2"/>
  <c r="JM130" i="2"/>
  <c r="JN125" i="2"/>
  <c r="JN84" i="2"/>
  <c r="JN8" i="2"/>
  <c r="JN10" i="2"/>
  <c r="JN152" i="2"/>
  <c r="JN9" i="2"/>
  <c r="KG169" i="2"/>
  <c r="KG168" i="2"/>
  <c r="KG167" i="2"/>
  <c r="KG166" i="2"/>
  <c r="JW156" i="2"/>
  <c r="JX7" i="2"/>
  <c r="JW11" i="2"/>
  <c r="JV153" i="2"/>
  <c r="JV89" i="2"/>
  <c r="JV161" i="2"/>
  <c r="JV90" i="2"/>
  <c r="JV162" i="2"/>
  <c r="KH132" i="2"/>
  <c r="KH165" i="2"/>
  <c r="KG140" i="2"/>
  <c r="KG139" i="2"/>
  <c r="KG138" i="2"/>
  <c r="KG137" i="2"/>
  <c r="KG135" i="2"/>
  <c r="KG136" i="2"/>
  <c r="KG133" i="2"/>
  <c r="KG134" i="2"/>
  <c r="JN87" i="2"/>
  <c r="JN159" i="2"/>
  <c r="JN86" i="2"/>
  <c r="JN158" i="2"/>
  <c r="JN127" i="2"/>
  <c r="JN130" i="2"/>
  <c r="JN126" i="2"/>
  <c r="JN129" i="2"/>
  <c r="JO125" i="2"/>
  <c r="JO84" i="2"/>
  <c r="JO8" i="2"/>
  <c r="JO10" i="2"/>
  <c r="JO152" i="2"/>
  <c r="JO9" i="2"/>
  <c r="KH169" i="2"/>
  <c r="KH168" i="2"/>
  <c r="KH167" i="2"/>
  <c r="KH166" i="2"/>
  <c r="JW153" i="2"/>
  <c r="JW89" i="2"/>
  <c r="JW161" i="2"/>
  <c r="JW90" i="2"/>
  <c r="JW162" i="2"/>
  <c r="JX156" i="2"/>
  <c r="JY7" i="2"/>
  <c r="JX11" i="2"/>
  <c r="KI132" i="2"/>
  <c r="KI165" i="2"/>
  <c r="KH140" i="2"/>
  <c r="KH139" i="2"/>
  <c r="KH138" i="2"/>
  <c r="KH137" i="2"/>
  <c r="KH135" i="2"/>
  <c r="KH136" i="2"/>
  <c r="KH133" i="2"/>
  <c r="KH134" i="2"/>
  <c r="JO87" i="2"/>
  <c r="JO159" i="2"/>
  <c r="JO86" i="2"/>
  <c r="JO158" i="2"/>
  <c r="JO126" i="2"/>
  <c r="JO129" i="2"/>
  <c r="JO127" i="2"/>
  <c r="JO130" i="2"/>
  <c r="JP125" i="2"/>
  <c r="JP84" i="2"/>
  <c r="JP8" i="2"/>
  <c r="JP10" i="2"/>
  <c r="JP152" i="2"/>
  <c r="JP9" i="2"/>
  <c r="KI169" i="2"/>
  <c r="KI168" i="2"/>
  <c r="KI167" i="2"/>
  <c r="KI166" i="2"/>
  <c r="JX153" i="2"/>
  <c r="JX89" i="2"/>
  <c r="JX161" i="2"/>
  <c r="JX90" i="2"/>
  <c r="JX162" i="2"/>
  <c r="JY156" i="2"/>
  <c r="JZ7" i="2"/>
  <c r="JY11" i="2"/>
  <c r="KJ132" i="2"/>
  <c r="KJ165" i="2"/>
  <c r="KI140" i="2"/>
  <c r="KI139" i="2"/>
  <c r="KI138" i="2"/>
  <c r="KI137" i="2"/>
  <c r="KI136" i="2"/>
  <c r="KI135" i="2"/>
  <c r="KI133" i="2"/>
  <c r="KI134" i="2"/>
  <c r="JP87" i="2"/>
  <c r="JP159" i="2"/>
  <c r="JP86" i="2"/>
  <c r="JP158" i="2"/>
  <c r="JP126" i="2"/>
  <c r="JP129" i="2"/>
  <c r="JP127" i="2"/>
  <c r="JP130" i="2"/>
  <c r="JQ84" i="2"/>
  <c r="JQ125" i="2"/>
  <c r="JQ8" i="2"/>
  <c r="JQ10" i="2"/>
  <c r="JQ152" i="2"/>
  <c r="JQ9" i="2"/>
  <c r="KJ168" i="2"/>
  <c r="KJ169" i="2"/>
  <c r="KJ166" i="2"/>
  <c r="KJ167" i="2"/>
  <c r="JY153" i="2"/>
  <c r="JY89" i="2"/>
  <c r="JY161" i="2"/>
  <c r="JY90" i="2"/>
  <c r="JY162" i="2"/>
  <c r="JZ156" i="2"/>
  <c r="KA7" i="2"/>
  <c r="JZ11" i="2"/>
  <c r="KK132" i="2"/>
  <c r="KK165" i="2"/>
  <c r="KJ140" i="2"/>
  <c r="KJ139" i="2"/>
  <c r="KJ138" i="2"/>
  <c r="KJ137" i="2"/>
  <c r="KJ135" i="2"/>
  <c r="KJ136" i="2"/>
  <c r="KJ133" i="2"/>
  <c r="KJ134" i="2"/>
  <c r="JQ87" i="2"/>
  <c r="JQ159" i="2"/>
  <c r="JQ86" i="2"/>
  <c r="JQ158" i="2"/>
  <c r="JQ126" i="2"/>
  <c r="JQ129" i="2"/>
  <c r="JQ127" i="2"/>
  <c r="JQ130" i="2"/>
  <c r="JR125" i="2"/>
  <c r="JR84" i="2"/>
  <c r="JR8" i="2"/>
  <c r="JR10" i="2"/>
  <c r="JR152" i="2"/>
  <c r="JR9" i="2"/>
  <c r="KK169" i="2"/>
  <c r="KK168" i="2"/>
  <c r="KK167" i="2"/>
  <c r="KK166" i="2"/>
  <c r="JZ153" i="2"/>
  <c r="JZ90" i="2"/>
  <c r="JZ162" i="2"/>
  <c r="JZ89" i="2"/>
  <c r="JZ161" i="2"/>
  <c r="KA156" i="2"/>
  <c r="KB7" i="2"/>
  <c r="KA11" i="2"/>
  <c r="KL132" i="2"/>
  <c r="KL165" i="2"/>
  <c r="KK140" i="2"/>
  <c r="KK139" i="2"/>
  <c r="KK138" i="2"/>
  <c r="KK137" i="2"/>
  <c r="KK135" i="2"/>
  <c r="KK136" i="2"/>
  <c r="KK133" i="2"/>
  <c r="KK134" i="2"/>
  <c r="JR87" i="2"/>
  <c r="JR159" i="2"/>
  <c r="JR86" i="2"/>
  <c r="JR158" i="2"/>
  <c r="JR126" i="2"/>
  <c r="JR129" i="2"/>
  <c r="JR127" i="2"/>
  <c r="JR130" i="2"/>
  <c r="JS125" i="2"/>
  <c r="JS84" i="2"/>
  <c r="JS8" i="2"/>
  <c r="JS10" i="2"/>
  <c r="JS152" i="2"/>
  <c r="JS9" i="2"/>
  <c r="KL169" i="2"/>
  <c r="KL168" i="2"/>
  <c r="KL167" i="2"/>
  <c r="KL166" i="2"/>
  <c r="KA153" i="2"/>
  <c r="KA89" i="2"/>
  <c r="KA161" i="2"/>
  <c r="KA90" i="2"/>
  <c r="KA162" i="2"/>
  <c r="KB156" i="2"/>
  <c r="KB11" i="2"/>
  <c r="KC7" i="2"/>
  <c r="KM132" i="2"/>
  <c r="KM165" i="2"/>
  <c r="KL140" i="2"/>
  <c r="KL139" i="2"/>
  <c r="KL138" i="2"/>
  <c r="KL137" i="2"/>
  <c r="KL135" i="2"/>
  <c r="KL136" i="2"/>
  <c r="KL133" i="2"/>
  <c r="KL134" i="2"/>
  <c r="JS87" i="2"/>
  <c r="JS159" i="2"/>
  <c r="JS86" i="2"/>
  <c r="JS158" i="2"/>
  <c r="JS126" i="2"/>
  <c r="JS129" i="2"/>
  <c r="JS127" i="2"/>
  <c r="JS130" i="2"/>
  <c r="JT125" i="2"/>
  <c r="JT84" i="2"/>
  <c r="JT8" i="2"/>
  <c r="JT10" i="2"/>
  <c r="JT152" i="2"/>
  <c r="JT9" i="2"/>
  <c r="KM169" i="2"/>
  <c r="KM168" i="2"/>
  <c r="KM167" i="2"/>
  <c r="KM166" i="2"/>
  <c r="KC156" i="2"/>
  <c r="KD7" i="2"/>
  <c r="KC11" i="2"/>
  <c r="KB153" i="2"/>
  <c r="KB89" i="2"/>
  <c r="KB161" i="2"/>
  <c r="KB90" i="2"/>
  <c r="KB162" i="2"/>
  <c r="KN132" i="2"/>
  <c r="KN165" i="2"/>
  <c r="KM140" i="2"/>
  <c r="KM139" i="2"/>
  <c r="KM138" i="2"/>
  <c r="KM137" i="2"/>
  <c r="KM135" i="2"/>
  <c r="KM136" i="2"/>
  <c r="KM133" i="2"/>
  <c r="KM134" i="2"/>
  <c r="JT87" i="2"/>
  <c r="JT159" i="2"/>
  <c r="JT86" i="2"/>
  <c r="JT158" i="2"/>
  <c r="JT126" i="2"/>
  <c r="JT129" i="2"/>
  <c r="JT127" i="2"/>
  <c r="JT130" i="2"/>
  <c r="JU125" i="2"/>
  <c r="JU84" i="2"/>
  <c r="JU8" i="2"/>
  <c r="JU10" i="2"/>
  <c r="JU152" i="2"/>
  <c r="JU9" i="2"/>
  <c r="KN168" i="2"/>
  <c r="KN169" i="2"/>
  <c r="KN166" i="2"/>
  <c r="KN167" i="2"/>
  <c r="KC153" i="2"/>
  <c r="KC90" i="2"/>
  <c r="KC162" i="2"/>
  <c r="KC89" i="2"/>
  <c r="KC161" i="2"/>
  <c r="KD156" i="2"/>
  <c r="KE7" i="2"/>
  <c r="KD11" i="2"/>
  <c r="KO132" i="2"/>
  <c r="KO165" i="2"/>
  <c r="KN140" i="2"/>
  <c r="KN139" i="2"/>
  <c r="KN138" i="2"/>
  <c r="KN137" i="2"/>
  <c r="KN135" i="2"/>
  <c r="KN136" i="2"/>
  <c r="KN134" i="2"/>
  <c r="KN133" i="2"/>
  <c r="JU87" i="2"/>
  <c r="JU159" i="2"/>
  <c r="JU86" i="2"/>
  <c r="JU158" i="2"/>
  <c r="JU126" i="2"/>
  <c r="JU129" i="2"/>
  <c r="JU127" i="2"/>
  <c r="JU130" i="2"/>
  <c r="JV125" i="2"/>
  <c r="JV84" i="2"/>
  <c r="JV8" i="2"/>
  <c r="JV10" i="2"/>
  <c r="JV152" i="2"/>
  <c r="JV9" i="2"/>
  <c r="KO168" i="2"/>
  <c r="KO169" i="2"/>
  <c r="KO167" i="2"/>
  <c r="KO166" i="2"/>
  <c r="KD153" i="2"/>
  <c r="KD90" i="2"/>
  <c r="KD162" i="2"/>
  <c r="KD89" i="2"/>
  <c r="KD161" i="2"/>
  <c r="KE156" i="2"/>
  <c r="KF7" i="2"/>
  <c r="KE11" i="2"/>
  <c r="KP132" i="2"/>
  <c r="KP165" i="2"/>
  <c r="KO140" i="2"/>
  <c r="KO139" i="2"/>
  <c r="KO137" i="2"/>
  <c r="KO138" i="2"/>
  <c r="KO135" i="2"/>
  <c r="KO136" i="2"/>
  <c r="KO133" i="2"/>
  <c r="KO134" i="2"/>
  <c r="JV87" i="2"/>
  <c r="JV159" i="2"/>
  <c r="JV86" i="2"/>
  <c r="JV158" i="2"/>
  <c r="JV126" i="2"/>
  <c r="JV129" i="2"/>
  <c r="JV127" i="2"/>
  <c r="JV130" i="2"/>
  <c r="JW125" i="2"/>
  <c r="JW84" i="2"/>
  <c r="JW8" i="2"/>
  <c r="JW10" i="2"/>
  <c r="JW152" i="2"/>
  <c r="JW9" i="2"/>
  <c r="KP169" i="2"/>
  <c r="KP168" i="2"/>
  <c r="KP167" i="2"/>
  <c r="KP166" i="2"/>
  <c r="KE153" i="2"/>
  <c r="KE89" i="2"/>
  <c r="KE161" i="2"/>
  <c r="KE90" i="2"/>
  <c r="KE162" i="2"/>
  <c r="KF156" i="2"/>
  <c r="KG7" i="2"/>
  <c r="KF11" i="2"/>
  <c r="KQ132" i="2"/>
  <c r="KQ165" i="2"/>
  <c r="KP140" i="2"/>
  <c r="KP139" i="2"/>
  <c r="KP138" i="2"/>
  <c r="KP137" i="2"/>
  <c r="KP135" i="2"/>
  <c r="KP136" i="2"/>
  <c r="KP133" i="2"/>
  <c r="KP134" i="2"/>
  <c r="JW87" i="2"/>
  <c r="JW159" i="2"/>
  <c r="JW86" i="2"/>
  <c r="JW158" i="2"/>
  <c r="JW126" i="2"/>
  <c r="JW129" i="2"/>
  <c r="JW127" i="2"/>
  <c r="JW130" i="2"/>
  <c r="JX125" i="2"/>
  <c r="JX8" i="2"/>
  <c r="JX84" i="2"/>
  <c r="JX10" i="2"/>
  <c r="JX152" i="2"/>
  <c r="JX9" i="2"/>
  <c r="KQ169" i="2"/>
  <c r="KQ168" i="2"/>
  <c r="KQ167" i="2"/>
  <c r="KQ166" i="2"/>
  <c r="KF153" i="2"/>
  <c r="KF90" i="2"/>
  <c r="KF162" i="2"/>
  <c r="KF89" i="2"/>
  <c r="KF161" i="2"/>
  <c r="KG156" i="2"/>
  <c r="KG11" i="2"/>
  <c r="KH7" i="2"/>
  <c r="KR132" i="2"/>
  <c r="KR165" i="2"/>
  <c r="KQ140" i="2"/>
  <c r="KQ139" i="2"/>
  <c r="KQ138" i="2"/>
  <c r="KQ137" i="2"/>
  <c r="KQ136" i="2"/>
  <c r="KQ135" i="2"/>
  <c r="KQ133" i="2"/>
  <c r="KQ134" i="2"/>
  <c r="JX87" i="2"/>
  <c r="JX159" i="2"/>
  <c r="JX86" i="2"/>
  <c r="JX158" i="2"/>
  <c r="JX126" i="2"/>
  <c r="JX129" i="2"/>
  <c r="JX127" i="2"/>
  <c r="JX130" i="2"/>
  <c r="JY84" i="2"/>
  <c r="JY125" i="2"/>
  <c r="JY8" i="2"/>
  <c r="JY10" i="2"/>
  <c r="JY152" i="2"/>
  <c r="JY9" i="2"/>
  <c r="KR168" i="2"/>
  <c r="KR169" i="2"/>
  <c r="KR166" i="2"/>
  <c r="KR167" i="2"/>
  <c r="KG153" i="2"/>
  <c r="KG90" i="2"/>
  <c r="KG162" i="2"/>
  <c r="KG89" i="2"/>
  <c r="KG161" i="2"/>
  <c r="KH156" i="2"/>
  <c r="KH11" i="2"/>
  <c r="KI7" i="2"/>
  <c r="KS132" i="2"/>
  <c r="KS165" i="2"/>
  <c r="KR140" i="2"/>
  <c r="KR139" i="2"/>
  <c r="KR137" i="2"/>
  <c r="KR138" i="2"/>
  <c r="KR135" i="2"/>
  <c r="KR136" i="2"/>
  <c r="KR133" i="2"/>
  <c r="KR134" i="2"/>
  <c r="JY87" i="2"/>
  <c r="JY159" i="2"/>
  <c r="JY86" i="2"/>
  <c r="JY158" i="2"/>
  <c r="JY126" i="2"/>
  <c r="JY129" i="2"/>
  <c r="JY127" i="2"/>
  <c r="JY130" i="2"/>
  <c r="JZ125" i="2"/>
  <c r="JZ84" i="2"/>
  <c r="JZ8" i="2"/>
  <c r="JZ10" i="2"/>
  <c r="JZ152" i="2"/>
  <c r="JZ9" i="2"/>
  <c r="KS169" i="2"/>
  <c r="KS168" i="2"/>
  <c r="KS167" i="2"/>
  <c r="KS166" i="2"/>
  <c r="KI156" i="2"/>
  <c r="KI11" i="2"/>
  <c r="KJ7" i="2"/>
  <c r="KH153" i="2"/>
  <c r="KH90" i="2"/>
  <c r="KH162" i="2"/>
  <c r="KH89" i="2"/>
  <c r="KH161" i="2"/>
  <c r="KT132" i="2"/>
  <c r="KT165" i="2"/>
  <c r="KS140" i="2"/>
  <c r="KS139" i="2"/>
  <c r="KS138" i="2"/>
  <c r="KS137" i="2"/>
  <c r="KS135" i="2"/>
  <c r="KS136" i="2"/>
  <c r="KS133" i="2"/>
  <c r="KS134" i="2"/>
  <c r="JZ87" i="2"/>
  <c r="JZ159" i="2"/>
  <c r="JZ86" i="2"/>
  <c r="JZ158" i="2"/>
  <c r="JZ127" i="2"/>
  <c r="JZ130" i="2"/>
  <c r="JZ126" i="2"/>
  <c r="JZ129" i="2"/>
  <c r="KA125" i="2"/>
  <c r="KA84" i="2"/>
  <c r="KA8" i="2"/>
  <c r="KA10" i="2"/>
  <c r="KA152" i="2"/>
  <c r="KA9" i="2"/>
  <c r="KT169" i="2"/>
  <c r="KT168" i="2"/>
  <c r="KT167" i="2"/>
  <c r="KT166" i="2"/>
  <c r="KJ156" i="2"/>
  <c r="KK7" i="2"/>
  <c r="KJ11" i="2"/>
  <c r="KI153" i="2"/>
  <c r="KI89" i="2"/>
  <c r="KI161" i="2"/>
  <c r="KI90" i="2"/>
  <c r="KI162" i="2"/>
  <c r="KU132" i="2"/>
  <c r="KU165" i="2"/>
  <c r="KT140" i="2"/>
  <c r="KT139" i="2"/>
  <c r="KT138" i="2"/>
  <c r="KT137" i="2"/>
  <c r="KT135" i="2"/>
  <c r="KT136" i="2"/>
  <c r="KT133" i="2"/>
  <c r="KT134" i="2"/>
  <c r="KA87" i="2"/>
  <c r="KA159" i="2"/>
  <c r="KA86" i="2"/>
  <c r="KA158" i="2"/>
  <c r="KA126" i="2"/>
  <c r="KA129" i="2"/>
  <c r="KA127" i="2"/>
  <c r="KA130" i="2"/>
  <c r="KB125" i="2"/>
  <c r="KB84" i="2"/>
  <c r="KB8" i="2"/>
  <c r="KB10" i="2"/>
  <c r="KB152" i="2"/>
  <c r="KB9" i="2"/>
  <c r="KU169" i="2"/>
  <c r="KU168" i="2"/>
  <c r="KU167" i="2"/>
  <c r="KU166" i="2"/>
  <c r="KJ153" i="2"/>
  <c r="KJ90" i="2"/>
  <c r="KJ162" i="2"/>
  <c r="KJ89" i="2"/>
  <c r="KJ161" i="2"/>
  <c r="KK156" i="2"/>
  <c r="KK11" i="2"/>
  <c r="KL7" i="2"/>
  <c r="KV132" i="2"/>
  <c r="KV165" i="2"/>
  <c r="KU140" i="2"/>
  <c r="KU139" i="2"/>
  <c r="KU138" i="2"/>
  <c r="KU137" i="2"/>
  <c r="KU135" i="2"/>
  <c r="KU136" i="2"/>
  <c r="KU133" i="2"/>
  <c r="KU134" i="2"/>
  <c r="KB87" i="2"/>
  <c r="KB159" i="2"/>
  <c r="KB86" i="2"/>
  <c r="KB158" i="2"/>
  <c r="KB126" i="2"/>
  <c r="KB129" i="2"/>
  <c r="KB127" i="2"/>
  <c r="KB130" i="2"/>
  <c r="KC125" i="2"/>
  <c r="KC84" i="2"/>
  <c r="KC8" i="2"/>
  <c r="KC10" i="2"/>
  <c r="KC152" i="2"/>
  <c r="KC9" i="2"/>
  <c r="KV168" i="2"/>
  <c r="KV169" i="2"/>
  <c r="KV166" i="2"/>
  <c r="KV167" i="2"/>
  <c r="KL156" i="2"/>
  <c r="KM7" i="2"/>
  <c r="KL11" i="2"/>
  <c r="KK153" i="2"/>
  <c r="KK90" i="2"/>
  <c r="KK162" i="2"/>
  <c r="KK89" i="2"/>
  <c r="KK161" i="2"/>
  <c r="KW132" i="2"/>
  <c r="KW165" i="2"/>
  <c r="KV140" i="2"/>
  <c r="KV139" i="2"/>
  <c r="KV138" i="2"/>
  <c r="KV137" i="2"/>
  <c r="KV135" i="2"/>
  <c r="KV136" i="2"/>
  <c r="KV134" i="2"/>
  <c r="KV133" i="2"/>
  <c r="KC87" i="2"/>
  <c r="KC159" i="2"/>
  <c r="KC86" i="2"/>
  <c r="KC158" i="2"/>
  <c r="KC126" i="2"/>
  <c r="KC129" i="2"/>
  <c r="KC127" i="2"/>
  <c r="KC130" i="2"/>
  <c r="KD125" i="2"/>
  <c r="KD84" i="2"/>
  <c r="KD8" i="2"/>
  <c r="KD10" i="2"/>
  <c r="KD152" i="2"/>
  <c r="KD9" i="2"/>
  <c r="KW169" i="2"/>
  <c r="KW168" i="2"/>
  <c r="KW167" i="2"/>
  <c r="KW166" i="2"/>
  <c r="KL153" i="2"/>
  <c r="KL90" i="2"/>
  <c r="KL162" i="2"/>
  <c r="KL89" i="2"/>
  <c r="KL161" i="2"/>
  <c r="KM156" i="2"/>
  <c r="KM11" i="2"/>
  <c r="KN7" i="2"/>
  <c r="KX132" i="2"/>
  <c r="KX165" i="2"/>
  <c r="KW140" i="2"/>
  <c r="KW139" i="2"/>
  <c r="KW138" i="2"/>
  <c r="KW137" i="2"/>
  <c r="KW135" i="2"/>
  <c r="KW136" i="2"/>
  <c r="KW133" i="2"/>
  <c r="KW134" i="2"/>
  <c r="KD87" i="2"/>
  <c r="KD159" i="2"/>
  <c r="KD86" i="2"/>
  <c r="KD158" i="2"/>
  <c r="KD126" i="2"/>
  <c r="KD129" i="2"/>
  <c r="KD127" i="2"/>
  <c r="KD130" i="2"/>
  <c r="KE125" i="2"/>
  <c r="KE84" i="2"/>
  <c r="KE8" i="2"/>
  <c r="KE10" i="2"/>
  <c r="KE152" i="2"/>
  <c r="KE9" i="2"/>
  <c r="KX169" i="2"/>
  <c r="KX168" i="2"/>
  <c r="KX167" i="2"/>
  <c r="KX166" i="2"/>
  <c r="KN156" i="2"/>
  <c r="KO7" i="2"/>
  <c r="KN11" i="2"/>
  <c r="KM153" i="2"/>
  <c r="KM90" i="2"/>
  <c r="KM162" i="2"/>
  <c r="KM89" i="2"/>
  <c r="KM161" i="2"/>
  <c r="KY132" i="2"/>
  <c r="KY165" i="2"/>
  <c r="KX140" i="2"/>
  <c r="KX139" i="2"/>
  <c r="KX138" i="2"/>
  <c r="KX137" i="2"/>
  <c r="KX135" i="2"/>
  <c r="KX136" i="2"/>
  <c r="KX133" i="2"/>
  <c r="KX134" i="2"/>
  <c r="KE87" i="2"/>
  <c r="KE159" i="2"/>
  <c r="KE86" i="2"/>
  <c r="KE158" i="2"/>
  <c r="KE126" i="2"/>
  <c r="KE129" i="2"/>
  <c r="KE127" i="2"/>
  <c r="KE130" i="2"/>
  <c r="KF125" i="2"/>
  <c r="KF84" i="2"/>
  <c r="KF8" i="2"/>
  <c r="KF10" i="2"/>
  <c r="KF152" i="2"/>
  <c r="KF9" i="2"/>
  <c r="KY169" i="2"/>
  <c r="KY168" i="2"/>
  <c r="KY167" i="2"/>
  <c r="KY166" i="2"/>
  <c r="KN153" i="2"/>
  <c r="KN90" i="2"/>
  <c r="KN162" i="2"/>
  <c r="KN89" i="2"/>
  <c r="KN161" i="2"/>
  <c r="KO156" i="2"/>
  <c r="KO11" i="2"/>
  <c r="KP7" i="2"/>
  <c r="KZ132" i="2"/>
  <c r="KZ165" i="2"/>
  <c r="KY140" i="2"/>
  <c r="KY139" i="2"/>
  <c r="KY138" i="2"/>
  <c r="KY137" i="2"/>
  <c r="KY136" i="2"/>
  <c r="KY135" i="2"/>
  <c r="KY133" i="2"/>
  <c r="KY134" i="2"/>
  <c r="KF87" i="2"/>
  <c r="KF159" i="2"/>
  <c r="KF86" i="2"/>
  <c r="KF158" i="2"/>
  <c r="KF126" i="2"/>
  <c r="KF129" i="2"/>
  <c r="KF127" i="2"/>
  <c r="KF130" i="2"/>
  <c r="KG125" i="2"/>
  <c r="KG84" i="2"/>
  <c r="KG8" i="2"/>
  <c r="KG10" i="2"/>
  <c r="KG152" i="2"/>
  <c r="KG9" i="2"/>
  <c r="KZ168" i="2"/>
  <c r="KZ169" i="2"/>
  <c r="KZ166" i="2"/>
  <c r="KZ167" i="2"/>
  <c r="KO153" i="2"/>
  <c r="KO89" i="2"/>
  <c r="KO161" i="2"/>
  <c r="KO90" i="2"/>
  <c r="KO162" i="2"/>
  <c r="KP156" i="2"/>
  <c r="KP11" i="2"/>
  <c r="KQ7" i="2"/>
  <c r="LA132" i="2"/>
  <c r="LA165" i="2"/>
  <c r="KZ140" i="2"/>
  <c r="KZ139" i="2"/>
  <c r="KZ138" i="2"/>
  <c r="KZ137" i="2"/>
  <c r="KZ135" i="2"/>
  <c r="KZ136" i="2"/>
  <c r="KZ133" i="2"/>
  <c r="KZ134" i="2"/>
  <c r="KG87" i="2"/>
  <c r="KG159" i="2"/>
  <c r="KG86" i="2"/>
  <c r="KG158" i="2"/>
  <c r="KG126" i="2"/>
  <c r="KG129" i="2"/>
  <c r="KG127" i="2"/>
  <c r="KG130" i="2"/>
  <c r="KH125" i="2"/>
  <c r="KH84" i="2"/>
  <c r="KH8" i="2"/>
  <c r="KH10" i="2"/>
  <c r="KH152" i="2"/>
  <c r="KH9" i="2"/>
  <c r="LA169" i="2"/>
  <c r="LA168" i="2"/>
  <c r="LA167" i="2"/>
  <c r="LA166" i="2"/>
  <c r="KP153" i="2"/>
  <c r="KP89" i="2"/>
  <c r="KP161" i="2"/>
  <c r="KP90" i="2"/>
  <c r="KP162" i="2"/>
  <c r="KQ156" i="2"/>
  <c r="KR7" i="2"/>
  <c r="KQ11" i="2"/>
  <c r="LB132" i="2"/>
  <c r="LB165" i="2"/>
  <c r="LA140" i="2"/>
  <c r="LA139" i="2"/>
  <c r="LA138" i="2"/>
  <c r="LA137" i="2"/>
  <c r="LA135" i="2"/>
  <c r="LA136" i="2"/>
  <c r="LA133" i="2"/>
  <c r="LA134" i="2"/>
  <c r="KH87" i="2"/>
  <c r="KH159" i="2"/>
  <c r="KH86" i="2"/>
  <c r="KH158" i="2"/>
  <c r="KH126" i="2"/>
  <c r="KH129" i="2"/>
  <c r="KH127" i="2"/>
  <c r="KH130" i="2"/>
  <c r="KI125" i="2"/>
  <c r="KI84" i="2"/>
  <c r="KI8" i="2"/>
  <c r="KI10" i="2"/>
  <c r="KI152" i="2"/>
  <c r="KI9" i="2"/>
  <c r="LB169" i="2"/>
  <c r="LB168" i="2"/>
  <c r="LB167" i="2"/>
  <c r="LB166" i="2"/>
  <c r="KR156" i="2"/>
  <c r="KR11" i="2"/>
  <c r="KS7" i="2"/>
  <c r="KQ153" i="2"/>
  <c r="KQ90" i="2"/>
  <c r="KQ162" i="2"/>
  <c r="KQ89" i="2"/>
  <c r="KQ161" i="2"/>
  <c r="LC132" i="2"/>
  <c r="LC165" i="2"/>
  <c r="LB140" i="2"/>
  <c r="LB139" i="2"/>
  <c r="LB138" i="2"/>
  <c r="LB137" i="2"/>
  <c r="LB135" i="2"/>
  <c r="LB136" i="2"/>
  <c r="LB133" i="2"/>
  <c r="LB134" i="2"/>
  <c r="KI87" i="2"/>
  <c r="KI159" i="2"/>
  <c r="KI86" i="2"/>
  <c r="KI158" i="2"/>
  <c r="KI126" i="2"/>
  <c r="KI129" i="2"/>
  <c r="KI127" i="2"/>
  <c r="KI130" i="2"/>
  <c r="KJ125" i="2"/>
  <c r="KJ84" i="2"/>
  <c r="KJ8" i="2"/>
  <c r="KJ10" i="2"/>
  <c r="KJ152" i="2"/>
  <c r="KJ9" i="2"/>
  <c r="LC169" i="2"/>
  <c r="LC168" i="2"/>
  <c r="LC167" i="2"/>
  <c r="LC166" i="2"/>
  <c r="KS156" i="2"/>
  <c r="KT7" i="2"/>
  <c r="KS11" i="2"/>
  <c r="KR153" i="2"/>
  <c r="KR89" i="2"/>
  <c r="KR161" i="2"/>
  <c r="KR90" i="2"/>
  <c r="KR162" i="2"/>
  <c r="LD132" i="2"/>
  <c r="LD165" i="2"/>
  <c r="LC140" i="2"/>
  <c r="LC139" i="2"/>
  <c r="LC138" i="2"/>
  <c r="LC137" i="2"/>
  <c r="LC135" i="2"/>
  <c r="LC136" i="2"/>
  <c r="LC133" i="2"/>
  <c r="LC134" i="2"/>
  <c r="KJ87" i="2"/>
  <c r="KJ159" i="2"/>
  <c r="KJ86" i="2"/>
  <c r="KJ158" i="2"/>
  <c r="KJ127" i="2"/>
  <c r="KJ130" i="2"/>
  <c r="KJ126" i="2"/>
  <c r="KJ129" i="2"/>
  <c r="KK125" i="2"/>
  <c r="KK84" i="2"/>
  <c r="KK8" i="2"/>
  <c r="KK10" i="2"/>
  <c r="KK152" i="2"/>
  <c r="KK9" i="2"/>
  <c r="LD168" i="2"/>
  <c r="LD169" i="2"/>
  <c r="LD166" i="2"/>
  <c r="LD167" i="2"/>
  <c r="KS153" i="2"/>
  <c r="KS89" i="2"/>
  <c r="KS161" i="2"/>
  <c r="KS90" i="2"/>
  <c r="KS162" i="2"/>
  <c r="KT156" i="2"/>
  <c r="KU7" i="2"/>
  <c r="KT11" i="2"/>
  <c r="LE132" i="2"/>
  <c r="LE165" i="2"/>
  <c r="LD140" i="2"/>
  <c r="LD139" i="2"/>
  <c r="LD138" i="2"/>
  <c r="LD137" i="2"/>
  <c r="LD135" i="2"/>
  <c r="LD136" i="2"/>
  <c r="LD134" i="2"/>
  <c r="LD133" i="2"/>
  <c r="KK87" i="2"/>
  <c r="KK159" i="2"/>
  <c r="KK86" i="2"/>
  <c r="KK158" i="2"/>
  <c r="KK127" i="2"/>
  <c r="KK130" i="2"/>
  <c r="KK126" i="2"/>
  <c r="KK129" i="2"/>
  <c r="KL125" i="2"/>
  <c r="KL84" i="2"/>
  <c r="KL8" i="2"/>
  <c r="KL10" i="2"/>
  <c r="KL152" i="2"/>
  <c r="KL9" i="2"/>
  <c r="LE168" i="2"/>
  <c r="LE169" i="2"/>
  <c r="LE167" i="2"/>
  <c r="LE166" i="2"/>
  <c r="KU156" i="2"/>
  <c r="KU11" i="2"/>
  <c r="KV7" i="2"/>
  <c r="KT153" i="2"/>
  <c r="KT90" i="2"/>
  <c r="KT162" i="2"/>
  <c r="KT89" i="2"/>
  <c r="KT161" i="2"/>
  <c r="LF132" i="2"/>
  <c r="LF165" i="2"/>
  <c r="LE140" i="2"/>
  <c r="LE139" i="2"/>
  <c r="LE138" i="2"/>
  <c r="LE137" i="2"/>
  <c r="LE135" i="2"/>
  <c r="LE136" i="2"/>
  <c r="LE133" i="2"/>
  <c r="LE134" i="2"/>
  <c r="KL87" i="2"/>
  <c r="KL159" i="2"/>
  <c r="KL86" i="2"/>
  <c r="KL158" i="2"/>
  <c r="KL126" i="2"/>
  <c r="KL129" i="2"/>
  <c r="KL127" i="2"/>
  <c r="KL130" i="2"/>
  <c r="KM125" i="2"/>
  <c r="KM84" i="2"/>
  <c r="KM8" i="2"/>
  <c r="KM10" i="2"/>
  <c r="KM152" i="2"/>
  <c r="KM9" i="2"/>
  <c r="LF169" i="2"/>
  <c r="LF168" i="2"/>
  <c r="LF167" i="2"/>
  <c r="LF166" i="2"/>
  <c r="KV156" i="2"/>
  <c r="KV11" i="2"/>
  <c r="KW7" i="2"/>
  <c r="KU153" i="2"/>
  <c r="KU90" i="2"/>
  <c r="KU162" i="2"/>
  <c r="KU89" i="2"/>
  <c r="KU161" i="2"/>
  <c r="LG132" i="2"/>
  <c r="LG165" i="2"/>
  <c r="LF140" i="2"/>
  <c r="LF139" i="2"/>
  <c r="LF138" i="2"/>
  <c r="LF137" i="2"/>
  <c r="LF135" i="2"/>
  <c r="LF136" i="2"/>
  <c r="LF133" i="2"/>
  <c r="LF134" i="2"/>
  <c r="KM87" i="2"/>
  <c r="KM159" i="2"/>
  <c r="KM86" i="2"/>
  <c r="KM158" i="2"/>
  <c r="KM126" i="2"/>
  <c r="KM129" i="2"/>
  <c r="KM127" i="2"/>
  <c r="KM130" i="2"/>
  <c r="KN125" i="2"/>
  <c r="KN84" i="2"/>
  <c r="KN8" i="2"/>
  <c r="KN10" i="2"/>
  <c r="KN152" i="2"/>
  <c r="KN9" i="2"/>
  <c r="LG169" i="2"/>
  <c r="LG168" i="2"/>
  <c r="LG167" i="2"/>
  <c r="LG166" i="2"/>
  <c r="KW156" i="2"/>
  <c r="KX7" i="2"/>
  <c r="KW11" i="2"/>
  <c r="KV153" i="2"/>
  <c r="KV89" i="2"/>
  <c r="KV161" i="2"/>
  <c r="KV90" i="2"/>
  <c r="KV162" i="2"/>
  <c r="LH132" i="2"/>
  <c r="LH165" i="2"/>
  <c r="LG140" i="2"/>
  <c r="LG139" i="2"/>
  <c r="LG138" i="2"/>
  <c r="LG137" i="2"/>
  <c r="LG136" i="2"/>
  <c r="LG135" i="2"/>
  <c r="LG133" i="2"/>
  <c r="LG134" i="2"/>
  <c r="KN87" i="2"/>
  <c r="KN159" i="2"/>
  <c r="KN86" i="2"/>
  <c r="KN158" i="2"/>
  <c r="KN127" i="2"/>
  <c r="KN130" i="2"/>
  <c r="KN126" i="2"/>
  <c r="KN129" i="2"/>
  <c r="KO125" i="2"/>
  <c r="KO84" i="2"/>
  <c r="KO8" i="2"/>
  <c r="KO10" i="2"/>
  <c r="KO152" i="2"/>
  <c r="KO9" i="2"/>
  <c r="LH168" i="2"/>
  <c r="LH169" i="2"/>
  <c r="LH166" i="2"/>
  <c r="LH167" i="2"/>
  <c r="KW153" i="2"/>
  <c r="KW89" i="2"/>
  <c r="KW161" i="2"/>
  <c r="KW90" i="2"/>
  <c r="KW162" i="2"/>
  <c r="KX156" i="2"/>
  <c r="KY7" i="2"/>
  <c r="KX11" i="2"/>
  <c r="LI132" i="2"/>
  <c r="LI165" i="2"/>
  <c r="LH140" i="2"/>
  <c r="LH139" i="2"/>
  <c r="LH138" i="2"/>
  <c r="LH137" i="2"/>
  <c r="LH135" i="2"/>
  <c r="LH136" i="2"/>
  <c r="LH133" i="2"/>
  <c r="LH134" i="2"/>
  <c r="KO87" i="2"/>
  <c r="KO159" i="2"/>
  <c r="KO86" i="2"/>
  <c r="KO158" i="2"/>
  <c r="KO126" i="2"/>
  <c r="KO129" i="2"/>
  <c r="KO127" i="2"/>
  <c r="KO130" i="2"/>
  <c r="KP125" i="2"/>
  <c r="KP84" i="2"/>
  <c r="KP8" i="2"/>
  <c r="KP10" i="2"/>
  <c r="KP152" i="2"/>
  <c r="KP9" i="2"/>
  <c r="LI169" i="2"/>
  <c r="LI168" i="2"/>
  <c r="LI167" i="2"/>
  <c r="LI166" i="2"/>
  <c r="KY156" i="2"/>
  <c r="KZ7" i="2"/>
  <c r="KY11" i="2"/>
  <c r="KX153" i="2"/>
  <c r="KX89" i="2"/>
  <c r="KX161" i="2"/>
  <c r="KX90" i="2"/>
  <c r="KX162" i="2"/>
  <c r="LJ132" i="2"/>
  <c r="LJ165" i="2"/>
  <c r="LI140" i="2"/>
  <c r="LI139" i="2"/>
  <c r="LI138" i="2"/>
  <c r="LI137" i="2"/>
  <c r="LI135" i="2"/>
  <c r="LI136" i="2"/>
  <c r="LI133" i="2"/>
  <c r="LI134" i="2"/>
  <c r="KP87" i="2"/>
  <c r="KP159" i="2"/>
  <c r="KP86" i="2"/>
  <c r="KP158" i="2"/>
  <c r="KP127" i="2"/>
  <c r="KP130" i="2"/>
  <c r="KP126" i="2"/>
  <c r="KP129" i="2"/>
  <c r="KQ125" i="2"/>
  <c r="KQ84" i="2"/>
  <c r="KQ8" i="2"/>
  <c r="KQ10" i="2"/>
  <c r="KQ152" i="2"/>
  <c r="KQ9" i="2"/>
  <c r="LJ169" i="2"/>
  <c r="LJ168" i="2"/>
  <c r="LJ167" i="2"/>
  <c r="LJ166" i="2"/>
  <c r="KY153" i="2"/>
  <c r="KY90" i="2"/>
  <c r="KY162" i="2"/>
  <c r="KY89" i="2"/>
  <c r="KY161" i="2"/>
  <c r="KZ156" i="2"/>
  <c r="LA7" i="2"/>
  <c r="KZ11" i="2"/>
  <c r="LK132" i="2"/>
  <c r="LK165" i="2"/>
  <c r="LJ140" i="2"/>
  <c r="LJ139" i="2"/>
  <c r="LJ138" i="2"/>
  <c r="LJ137" i="2"/>
  <c r="LJ135" i="2"/>
  <c r="LJ136" i="2"/>
  <c r="LJ133" i="2"/>
  <c r="LJ134" i="2"/>
  <c r="KQ87" i="2"/>
  <c r="KQ159" i="2"/>
  <c r="KQ86" i="2"/>
  <c r="KQ158" i="2"/>
  <c r="KQ126" i="2"/>
  <c r="KQ129" i="2"/>
  <c r="KQ127" i="2"/>
  <c r="KQ130" i="2"/>
  <c r="KR125" i="2"/>
  <c r="KR84" i="2"/>
  <c r="KR8" i="2"/>
  <c r="KR10" i="2"/>
  <c r="KR152" i="2"/>
  <c r="KR9" i="2"/>
  <c r="LK169" i="2"/>
  <c r="LK168" i="2"/>
  <c r="LK167" i="2"/>
  <c r="LK166" i="2"/>
  <c r="LA156" i="2"/>
  <c r="LB7" i="2"/>
  <c r="LA11" i="2"/>
  <c r="KZ153" i="2"/>
  <c r="KZ89" i="2"/>
  <c r="KZ161" i="2"/>
  <c r="KZ90" i="2"/>
  <c r="KZ162" i="2"/>
  <c r="LL132" i="2"/>
  <c r="LL165" i="2"/>
  <c r="LK140" i="2"/>
  <c r="LK139" i="2"/>
  <c r="LK138" i="2"/>
  <c r="LK137" i="2"/>
  <c r="LK135" i="2"/>
  <c r="LK136" i="2"/>
  <c r="LK133" i="2"/>
  <c r="LK134" i="2"/>
  <c r="KR87" i="2"/>
  <c r="KR159" i="2"/>
  <c r="KR86" i="2"/>
  <c r="KR158" i="2"/>
  <c r="KR127" i="2"/>
  <c r="KR130" i="2"/>
  <c r="KR126" i="2"/>
  <c r="KR129" i="2"/>
  <c r="KS125" i="2"/>
  <c r="KS84" i="2"/>
  <c r="KS8" i="2"/>
  <c r="KS10" i="2"/>
  <c r="KS152" i="2"/>
  <c r="KS9" i="2"/>
  <c r="LL168" i="2"/>
  <c r="LL169" i="2"/>
  <c r="LL166" i="2"/>
  <c r="LL167" i="2"/>
  <c r="LA153" i="2"/>
  <c r="LA90" i="2"/>
  <c r="LA162" i="2"/>
  <c r="LA89" i="2"/>
  <c r="LA161" i="2"/>
  <c r="LB156" i="2"/>
  <c r="LC7" i="2"/>
  <c r="LB11" i="2"/>
  <c r="LM132" i="2"/>
  <c r="LM165" i="2"/>
  <c r="LL140" i="2"/>
  <c r="LL139" i="2"/>
  <c r="LL138" i="2"/>
  <c r="LL137" i="2"/>
  <c r="LL135" i="2"/>
  <c r="LL136" i="2"/>
  <c r="LL134" i="2"/>
  <c r="LL133" i="2"/>
  <c r="KS87" i="2"/>
  <c r="KS159" i="2"/>
  <c r="KS86" i="2"/>
  <c r="KS158" i="2"/>
  <c r="KS127" i="2"/>
  <c r="KS130" i="2"/>
  <c r="KS126" i="2"/>
  <c r="KS129" i="2"/>
  <c r="KT84" i="2"/>
  <c r="KT125" i="2"/>
  <c r="KT8" i="2"/>
  <c r="KT10" i="2"/>
  <c r="KT152" i="2"/>
  <c r="KT9" i="2"/>
  <c r="LM169" i="2"/>
  <c r="LM168" i="2"/>
  <c r="LM167" i="2"/>
  <c r="LM166" i="2"/>
  <c r="LB153" i="2"/>
  <c r="LB90" i="2"/>
  <c r="LB162" i="2"/>
  <c r="LB89" i="2"/>
  <c r="LB161" i="2"/>
  <c r="LC156" i="2"/>
  <c r="LD7" i="2"/>
  <c r="LC11" i="2"/>
  <c r="LN132" i="2"/>
  <c r="LN165" i="2"/>
  <c r="LM140" i="2"/>
  <c r="LM139" i="2"/>
  <c r="LM138" i="2"/>
  <c r="LM137" i="2"/>
  <c r="LM135" i="2"/>
  <c r="LM136" i="2"/>
  <c r="LM133" i="2"/>
  <c r="LM134" i="2"/>
  <c r="KT87" i="2"/>
  <c r="KT159" i="2"/>
  <c r="KT86" i="2"/>
  <c r="KT158" i="2"/>
  <c r="KT126" i="2"/>
  <c r="KT129" i="2"/>
  <c r="KT127" i="2"/>
  <c r="KT130" i="2"/>
  <c r="KU125" i="2"/>
  <c r="KU84" i="2"/>
  <c r="KU8" i="2"/>
  <c r="KU10" i="2"/>
  <c r="KU152" i="2"/>
  <c r="KU9" i="2"/>
  <c r="LN169" i="2"/>
  <c r="LN168" i="2"/>
  <c r="LN167" i="2"/>
  <c r="LN166" i="2"/>
  <c r="LD156" i="2"/>
  <c r="LE7" i="2"/>
  <c r="LD11" i="2"/>
  <c r="LC153" i="2"/>
  <c r="LC90" i="2"/>
  <c r="LC162" i="2"/>
  <c r="LC89" i="2"/>
  <c r="LC161" i="2"/>
  <c r="LO132" i="2"/>
  <c r="LO165" i="2"/>
  <c r="LN140" i="2"/>
  <c r="LN139" i="2"/>
  <c r="LN138" i="2"/>
  <c r="LN137" i="2"/>
  <c r="LN135" i="2"/>
  <c r="LN136" i="2"/>
  <c r="LN133" i="2"/>
  <c r="LN134" i="2"/>
  <c r="KU87" i="2"/>
  <c r="KU159" i="2"/>
  <c r="KU86" i="2"/>
  <c r="KU158" i="2"/>
  <c r="KU127" i="2"/>
  <c r="KU130" i="2"/>
  <c r="KU126" i="2"/>
  <c r="KU129" i="2"/>
  <c r="KV125" i="2"/>
  <c r="KV84" i="2"/>
  <c r="KV8" i="2"/>
  <c r="KV10" i="2"/>
  <c r="KV152" i="2"/>
  <c r="KV9" i="2"/>
  <c r="LO169" i="2"/>
  <c r="LO168" i="2"/>
  <c r="LO167" i="2"/>
  <c r="LO166" i="2"/>
  <c r="LD153" i="2"/>
  <c r="LD89" i="2"/>
  <c r="LD161" i="2"/>
  <c r="LD90" i="2"/>
  <c r="LD162" i="2"/>
  <c r="LE156" i="2"/>
  <c r="LE11" i="2"/>
  <c r="LF7" i="2"/>
  <c r="LP132" i="2"/>
  <c r="LP165" i="2"/>
  <c r="LO140" i="2"/>
  <c r="LO139" i="2"/>
  <c r="LO138" i="2"/>
  <c r="LO137" i="2"/>
  <c r="LO136" i="2"/>
  <c r="LO135" i="2"/>
  <c r="LO133" i="2"/>
  <c r="LO134" i="2"/>
  <c r="KV87" i="2"/>
  <c r="KV159" i="2"/>
  <c r="KV86" i="2"/>
  <c r="KV158" i="2"/>
  <c r="KV126" i="2"/>
  <c r="KV129" i="2"/>
  <c r="KV127" i="2"/>
  <c r="KV130" i="2"/>
  <c r="KW84" i="2"/>
  <c r="KW125" i="2"/>
  <c r="KW8" i="2"/>
  <c r="KW10" i="2"/>
  <c r="KW152" i="2"/>
  <c r="KW9" i="2"/>
  <c r="LP168" i="2"/>
  <c r="LP169" i="2"/>
  <c r="LP166" i="2"/>
  <c r="LP167" i="2"/>
  <c r="LF156" i="2"/>
  <c r="LF11" i="2"/>
  <c r="LG7" i="2"/>
  <c r="LE153" i="2"/>
  <c r="LE89" i="2"/>
  <c r="LE161" i="2"/>
  <c r="LE90" i="2"/>
  <c r="LE162" i="2"/>
  <c r="LQ132" i="2"/>
  <c r="LQ165" i="2"/>
  <c r="LP139" i="2"/>
  <c r="LP140" i="2"/>
  <c r="LP137" i="2"/>
  <c r="LP138" i="2"/>
  <c r="LP135" i="2"/>
  <c r="LP136" i="2"/>
  <c r="LP133" i="2"/>
  <c r="LP134" i="2"/>
  <c r="KW87" i="2"/>
  <c r="KW159" i="2"/>
  <c r="KW86" i="2"/>
  <c r="KW158" i="2"/>
  <c r="KW127" i="2"/>
  <c r="KW130" i="2"/>
  <c r="KW126" i="2"/>
  <c r="KW129" i="2"/>
  <c r="KX125" i="2"/>
  <c r="KX84" i="2"/>
  <c r="KX8" i="2"/>
  <c r="KX10" i="2"/>
  <c r="KX152" i="2"/>
  <c r="KX9" i="2"/>
  <c r="LQ169" i="2"/>
  <c r="LQ168" i="2"/>
  <c r="LQ167" i="2"/>
  <c r="LQ166" i="2"/>
  <c r="LG156" i="2"/>
  <c r="LH7" i="2"/>
  <c r="LG11" i="2"/>
  <c r="LF153" i="2"/>
  <c r="LF89" i="2"/>
  <c r="LF161" i="2"/>
  <c r="LF90" i="2"/>
  <c r="LF162" i="2"/>
  <c r="LR132" i="2"/>
  <c r="LR165" i="2"/>
  <c r="LQ140" i="2"/>
  <c r="LQ139" i="2"/>
  <c r="LQ138" i="2"/>
  <c r="LQ137" i="2"/>
  <c r="LQ135" i="2"/>
  <c r="LQ136" i="2"/>
  <c r="LQ133" i="2"/>
  <c r="LQ134" i="2"/>
  <c r="KX87" i="2"/>
  <c r="KX159" i="2"/>
  <c r="KX86" i="2"/>
  <c r="KX158" i="2"/>
  <c r="KX126" i="2"/>
  <c r="KX129" i="2"/>
  <c r="KX127" i="2"/>
  <c r="KX130" i="2"/>
  <c r="KY125" i="2"/>
  <c r="KY84" i="2"/>
  <c r="KY8" i="2"/>
  <c r="KY10" i="2"/>
  <c r="KY152" i="2"/>
  <c r="KY9" i="2"/>
  <c r="LR169" i="2"/>
  <c r="LR168" i="2"/>
  <c r="LR167" i="2"/>
  <c r="LR166" i="2"/>
  <c r="LG153" i="2"/>
  <c r="LG90" i="2"/>
  <c r="LG162" i="2"/>
  <c r="LG89" i="2"/>
  <c r="LG161" i="2"/>
  <c r="LH156" i="2"/>
  <c r="LH11" i="2"/>
  <c r="LI7" i="2"/>
  <c r="LS132" i="2"/>
  <c r="LS165" i="2"/>
  <c r="LR140" i="2"/>
  <c r="LR139" i="2"/>
  <c r="LR138" i="2"/>
  <c r="LR137" i="2"/>
  <c r="LR135" i="2"/>
  <c r="LR136" i="2"/>
  <c r="LR133" i="2"/>
  <c r="LR134" i="2"/>
  <c r="KY87" i="2"/>
  <c r="KY159" i="2"/>
  <c r="KY86" i="2"/>
  <c r="KY158" i="2"/>
  <c r="KY127" i="2"/>
  <c r="KY130" i="2"/>
  <c r="KY126" i="2"/>
  <c r="KY129" i="2"/>
  <c r="KZ125" i="2"/>
  <c r="KZ84" i="2"/>
  <c r="KZ8" i="2"/>
  <c r="KZ10" i="2"/>
  <c r="KZ152" i="2"/>
  <c r="KZ9" i="2"/>
  <c r="LS169" i="2"/>
  <c r="LS168" i="2"/>
  <c r="LS167" i="2"/>
  <c r="LS166" i="2"/>
  <c r="LH153" i="2"/>
  <c r="LH89" i="2"/>
  <c r="LH161" i="2"/>
  <c r="LH90" i="2"/>
  <c r="LH162" i="2"/>
  <c r="LI156" i="2"/>
  <c r="LJ7" i="2"/>
  <c r="LI11" i="2"/>
  <c r="LT132" i="2"/>
  <c r="LT165" i="2"/>
  <c r="LS140" i="2"/>
  <c r="LS139" i="2"/>
  <c r="LS138" i="2"/>
  <c r="LS137" i="2"/>
  <c r="LS135" i="2"/>
  <c r="LS136" i="2"/>
  <c r="LS133" i="2"/>
  <c r="LS134" i="2"/>
  <c r="KZ87" i="2"/>
  <c r="KZ159" i="2"/>
  <c r="KZ86" i="2"/>
  <c r="KZ158" i="2"/>
  <c r="KZ127" i="2"/>
  <c r="KZ130" i="2"/>
  <c r="KZ126" i="2"/>
  <c r="KZ129" i="2"/>
  <c r="LA125" i="2"/>
  <c r="LA84" i="2"/>
  <c r="LA8" i="2"/>
  <c r="LA10" i="2"/>
  <c r="LA152" i="2"/>
  <c r="LA9" i="2"/>
  <c r="LT168" i="2"/>
  <c r="LT169" i="2"/>
  <c r="LT166" i="2"/>
  <c r="LT167" i="2"/>
  <c r="LJ156" i="2"/>
  <c r="LJ11" i="2"/>
  <c r="LK7" i="2"/>
  <c r="LI153" i="2"/>
  <c r="LI90" i="2"/>
  <c r="LI162" i="2"/>
  <c r="LI89" i="2"/>
  <c r="LI161" i="2"/>
  <c r="LU132" i="2"/>
  <c r="LU165" i="2"/>
  <c r="LT140" i="2"/>
  <c r="LT138" i="2"/>
  <c r="LT139" i="2"/>
  <c r="LT137" i="2"/>
  <c r="LT135" i="2"/>
  <c r="LT136" i="2"/>
  <c r="LT134" i="2"/>
  <c r="LT133" i="2"/>
  <c r="LA87" i="2"/>
  <c r="LA159" i="2"/>
  <c r="LA86" i="2"/>
  <c r="LA158" i="2"/>
  <c r="LA126" i="2"/>
  <c r="LA129" i="2"/>
  <c r="LA127" i="2"/>
  <c r="LA130" i="2"/>
  <c r="LB125" i="2"/>
  <c r="LB84" i="2"/>
  <c r="LB8" i="2"/>
  <c r="LB10" i="2"/>
  <c r="LB152" i="2"/>
  <c r="LB9" i="2"/>
  <c r="LU168" i="2"/>
  <c r="LU169" i="2"/>
  <c r="LU167" i="2"/>
  <c r="LU166" i="2"/>
  <c r="LK156" i="2"/>
  <c r="LL7" i="2"/>
  <c r="LK11" i="2"/>
  <c r="LJ153" i="2"/>
  <c r="LJ90" i="2"/>
  <c r="LJ162" i="2"/>
  <c r="LJ89" i="2"/>
  <c r="LJ161" i="2"/>
  <c r="LV132" i="2"/>
  <c r="LV165" i="2"/>
  <c r="LU140" i="2"/>
  <c r="LU139" i="2"/>
  <c r="LU138" i="2"/>
  <c r="LU137" i="2"/>
  <c r="LU135" i="2"/>
  <c r="LU136" i="2"/>
  <c r="LU133" i="2"/>
  <c r="LU134" i="2"/>
  <c r="LB87" i="2"/>
  <c r="LB159" i="2"/>
  <c r="LB86" i="2"/>
  <c r="LB158" i="2"/>
  <c r="LB127" i="2"/>
  <c r="LB130" i="2"/>
  <c r="LB126" i="2"/>
  <c r="LB129" i="2"/>
  <c r="LC125" i="2"/>
  <c r="LC84" i="2"/>
  <c r="LC8" i="2"/>
  <c r="LC10" i="2"/>
  <c r="LC152" i="2"/>
  <c r="LC9" i="2"/>
  <c r="LV169" i="2"/>
  <c r="LV168" i="2"/>
  <c r="LV167" i="2"/>
  <c r="LV166" i="2"/>
  <c r="LK153" i="2"/>
  <c r="LK90" i="2"/>
  <c r="LK162" i="2"/>
  <c r="LK89" i="2"/>
  <c r="LK161" i="2"/>
  <c r="LL156" i="2"/>
  <c r="LM7" i="2"/>
  <c r="LL11" i="2"/>
  <c r="LW132" i="2"/>
  <c r="LW165" i="2"/>
  <c r="LV140" i="2"/>
  <c r="LV139" i="2"/>
  <c r="LV138" i="2"/>
  <c r="LV137" i="2"/>
  <c r="LV135" i="2"/>
  <c r="LV136" i="2"/>
  <c r="LV133" i="2"/>
  <c r="LV134" i="2"/>
  <c r="LC87" i="2"/>
  <c r="LC159" i="2"/>
  <c r="LC86" i="2"/>
  <c r="LC158" i="2"/>
  <c r="LC126" i="2"/>
  <c r="LC129" i="2"/>
  <c r="LC127" i="2"/>
  <c r="LC130" i="2"/>
  <c r="LD125" i="2"/>
  <c r="LD8" i="2"/>
  <c r="LD84" i="2"/>
  <c r="LD10" i="2"/>
  <c r="LD152" i="2"/>
  <c r="LD9" i="2"/>
  <c r="LW169" i="2"/>
  <c r="LW168" i="2"/>
  <c r="LW167" i="2"/>
  <c r="LW166" i="2"/>
  <c r="LL153" i="2"/>
  <c r="LL90" i="2"/>
  <c r="LL162" i="2"/>
  <c r="LL89" i="2"/>
  <c r="LL161" i="2"/>
  <c r="LM156" i="2"/>
  <c r="LM11" i="2"/>
  <c r="LN7" i="2"/>
  <c r="LX132" i="2"/>
  <c r="LX165" i="2"/>
  <c r="LW140" i="2"/>
  <c r="LW139" i="2"/>
  <c r="LW138" i="2"/>
  <c r="LW137" i="2"/>
  <c r="LW136" i="2"/>
  <c r="LW135" i="2"/>
  <c r="LW133" i="2"/>
  <c r="LW134" i="2"/>
  <c r="LD87" i="2"/>
  <c r="LD159" i="2"/>
  <c r="LD86" i="2"/>
  <c r="LD158" i="2"/>
  <c r="LD126" i="2"/>
  <c r="LD129" i="2"/>
  <c r="LD127" i="2"/>
  <c r="LD130" i="2"/>
  <c r="LE84" i="2"/>
  <c r="LE125" i="2"/>
  <c r="LE8" i="2"/>
  <c r="LE10" i="2"/>
  <c r="LE152" i="2"/>
  <c r="LE9" i="2"/>
  <c r="LX168" i="2"/>
  <c r="LX169" i="2"/>
  <c r="LX166" i="2"/>
  <c r="LX167" i="2"/>
  <c r="LM153" i="2"/>
  <c r="LM89" i="2"/>
  <c r="LM161" i="2"/>
  <c r="LM90" i="2"/>
  <c r="LM162" i="2"/>
  <c r="LN156" i="2"/>
  <c r="LO7" i="2"/>
  <c r="LN11" i="2"/>
  <c r="LY132" i="2"/>
  <c r="LY165" i="2"/>
  <c r="LX140" i="2"/>
  <c r="LX139" i="2"/>
  <c r="LX138" i="2"/>
  <c r="LX137" i="2"/>
  <c r="LX135" i="2"/>
  <c r="LX136" i="2"/>
  <c r="LX133" i="2"/>
  <c r="LX134" i="2"/>
  <c r="LE87" i="2"/>
  <c r="LE159" i="2"/>
  <c r="LE86" i="2"/>
  <c r="LE158" i="2"/>
  <c r="LE126" i="2"/>
  <c r="LE129" i="2"/>
  <c r="LE127" i="2"/>
  <c r="LE130" i="2"/>
  <c r="LF125" i="2"/>
  <c r="LF84" i="2"/>
  <c r="LF8" i="2"/>
  <c r="LF10" i="2"/>
  <c r="LF152" i="2"/>
  <c r="LF9" i="2"/>
  <c r="LY169" i="2"/>
  <c r="LY168" i="2"/>
  <c r="LY167" i="2"/>
  <c r="LY166" i="2"/>
  <c r="LO156" i="2"/>
  <c r="LP7" i="2"/>
  <c r="LO11" i="2"/>
  <c r="LN153" i="2"/>
  <c r="LN90" i="2"/>
  <c r="LN162" i="2"/>
  <c r="LN89" i="2"/>
  <c r="LN161" i="2"/>
  <c r="LZ132" i="2"/>
  <c r="LZ165" i="2"/>
  <c r="LY140" i="2"/>
  <c r="LY139" i="2"/>
  <c r="LY138" i="2"/>
  <c r="LY137" i="2"/>
  <c r="LY135" i="2"/>
  <c r="LY136" i="2"/>
  <c r="LY133" i="2"/>
  <c r="LY134" i="2"/>
  <c r="LF87" i="2"/>
  <c r="LF159" i="2"/>
  <c r="LF86" i="2"/>
  <c r="LF158" i="2"/>
  <c r="LF127" i="2"/>
  <c r="LF130" i="2"/>
  <c r="LF126" i="2"/>
  <c r="LF129" i="2"/>
  <c r="LG125" i="2"/>
  <c r="LG84" i="2"/>
  <c r="LG8" i="2"/>
  <c r="LG10" i="2"/>
  <c r="LG152" i="2"/>
  <c r="LG9" i="2"/>
  <c r="LZ169" i="2"/>
  <c r="LZ168" i="2"/>
  <c r="LZ167" i="2"/>
  <c r="LZ166" i="2"/>
  <c r="LO153" i="2"/>
  <c r="LO89" i="2"/>
  <c r="LO161" i="2"/>
  <c r="LO90" i="2"/>
  <c r="LO162" i="2"/>
  <c r="LP156" i="2"/>
  <c r="LQ7" i="2"/>
  <c r="LP11" i="2"/>
  <c r="MA132" i="2"/>
  <c r="MA165" i="2"/>
  <c r="LZ140" i="2"/>
  <c r="LZ139" i="2"/>
  <c r="LZ138" i="2"/>
  <c r="LZ137" i="2"/>
  <c r="LZ135" i="2"/>
  <c r="LZ136" i="2"/>
  <c r="LZ133" i="2"/>
  <c r="LZ134" i="2"/>
  <c r="LG87" i="2"/>
  <c r="LG159" i="2"/>
  <c r="LG86" i="2"/>
  <c r="LG158" i="2"/>
  <c r="LG126" i="2"/>
  <c r="LG129" i="2"/>
  <c r="LG127" i="2"/>
  <c r="LG130" i="2"/>
  <c r="LH125" i="2"/>
  <c r="LH8" i="2"/>
  <c r="LH84" i="2"/>
  <c r="LH10" i="2"/>
  <c r="LH152" i="2"/>
  <c r="LH9" i="2"/>
  <c r="MA169" i="2"/>
  <c r="MA168" i="2"/>
  <c r="MA167" i="2"/>
  <c r="MA166" i="2"/>
  <c r="LQ156" i="2"/>
  <c r="LR7" i="2"/>
  <c r="LQ11" i="2"/>
  <c r="LP153" i="2"/>
  <c r="LP90" i="2"/>
  <c r="LP162" i="2"/>
  <c r="LP89" i="2"/>
  <c r="LP161" i="2"/>
  <c r="MB132" i="2"/>
  <c r="MB165" i="2"/>
  <c r="MA140" i="2"/>
  <c r="MA139" i="2"/>
  <c r="MA138" i="2"/>
  <c r="MA137" i="2"/>
  <c r="MA135" i="2"/>
  <c r="MA136" i="2"/>
  <c r="MA133" i="2"/>
  <c r="MA134" i="2"/>
  <c r="LH87" i="2"/>
  <c r="LH159" i="2"/>
  <c r="LH86" i="2"/>
  <c r="LH158" i="2"/>
  <c r="LH126" i="2"/>
  <c r="LH129" i="2"/>
  <c r="LH127" i="2"/>
  <c r="LH130" i="2"/>
  <c r="LI125" i="2"/>
  <c r="LI84" i="2"/>
  <c r="LI8" i="2"/>
  <c r="LI10" i="2"/>
  <c r="LI152" i="2"/>
  <c r="LI9" i="2"/>
  <c r="MB168" i="2"/>
  <c r="MB169" i="2"/>
  <c r="MB166" i="2"/>
  <c r="MB167" i="2"/>
  <c r="LQ153" i="2"/>
  <c r="LQ90" i="2"/>
  <c r="LQ162" i="2"/>
  <c r="LQ89" i="2"/>
  <c r="LQ161" i="2"/>
  <c r="LR156" i="2"/>
  <c r="LS7" i="2"/>
  <c r="LR11" i="2"/>
  <c r="MC132" i="2"/>
  <c r="MC165" i="2"/>
  <c r="MB140" i="2"/>
  <c r="MB139" i="2"/>
  <c r="MB138" i="2"/>
  <c r="MB137" i="2"/>
  <c r="MB135" i="2"/>
  <c r="MB136" i="2"/>
  <c r="MB134" i="2"/>
  <c r="MB133" i="2"/>
  <c r="LI87" i="2"/>
  <c r="LI159" i="2"/>
  <c r="LI86" i="2"/>
  <c r="LI158" i="2"/>
  <c r="LI126" i="2"/>
  <c r="LI129" i="2"/>
  <c r="LI127" i="2"/>
  <c r="LI130" i="2"/>
  <c r="LJ125" i="2"/>
  <c r="LJ84" i="2"/>
  <c r="LJ8" i="2"/>
  <c r="LJ10" i="2"/>
  <c r="LJ152" i="2"/>
  <c r="LJ9" i="2"/>
  <c r="MC169" i="2"/>
  <c r="MC168" i="2"/>
  <c r="MC167" i="2"/>
  <c r="MC166" i="2"/>
  <c r="LS156" i="2"/>
  <c r="LS11" i="2"/>
  <c r="LT7" i="2"/>
  <c r="LR153" i="2"/>
  <c r="LR89" i="2"/>
  <c r="LR161" i="2"/>
  <c r="LR90" i="2"/>
  <c r="LR162" i="2"/>
  <c r="MD132" i="2"/>
  <c r="MD165" i="2"/>
  <c r="MC140" i="2"/>
  <c r="MC139" i="2"/>
  <c r="MC138" i="2"/>
  <c r="MC137" i="2"/>
  <c r="MC135" i="2"/>
  <c r="MC136" i="2"/>
  <c r="MC133" i="2"/>
  <c r="MC134" i="2"/>
  <c r="LJ87" i="2"/>
  <c r="LJ159" i="2"/>
  <c r="LJ86" i="2"/>
  <c r="LJ158" i="2"/>
  <c r="LJ126" i="2"/>
  <c r="LJ129" i="2"/>
  <c r="LJ127" i="2"/>
  <c r="LJ130" i="2"/>
  <c r="LK125" i="2"/>
  <c r="LK84" i="2"/>
  <c r="LK8" i="2"/>
  <c r="LK10" i="2"/>
  <c r="LK152" i="2"/>
  <c r="LK9" i="2"/>
  <c r="MD169" i="2"/>
  <c r="MD168" i="2"/>
  <c r="MD167" i="2"/>
  <c r="MD166" i="2"/>
  <c r="LT156" i="2"/>
  <c r="LU7" i="2"/>
  <c r="LT11" i="2"/>
  <c r="LS153" i="2"/>
  <c r="LS90" i="2"/>
  <c r="LS162" i="2"/>
  <c r="LS89" i="2"/>
  <c r="LS161" i="2"/>
  <c r="ME132" i="2"/>
  <c r="ME165" i="2"/>
  <c r="MD140" i="2"/>
  <c r="MD139" i="2"/>
  <c r="MD138" i="2"/>
  <c r="MD137" i="2"/>
  <c r="MD135" i="2"/>
  <c r="MD136" i="2"/>
  <c r="MD133" i="2"/>
  <c r="MD134" i="2"/>
  <c r="LK87" i="2"/>
  <c r="LK159" i="2"/>
  <c r="LK86" i="2"/>
  <c r="LK158" i="2"/>
  <c r="LK126" i="2"/>
  <c r="LK129" i="2"/>
  <c r="LK127" i="2"/>
  <c r="LK130" i="2"/>
  <c r="LL125" i="2"/>
  <c r="LL84" i="2"/>
  <c r="LL8" i="2"/>
  <c r="LL10" i="2"/>
  <c r="LL152" i="2"/>
  <c r="LL9" i="2"/>
  <c r="ME169" i="2"/>
  <c r="ME168" i="2"/>
  <c r="ME167" i="2"/>
  <c r="ME166" i="2"/>
  <c r="LT153" i="2"/>
  <c r="LT89" i="2"/>
  <c r="LT161" i="2"/>
  <c r="LT90" i="2"/>
  <c r="LT162" i="2"/>
  <c r="LU156" i="2"/>
  <c r="LV7" i="2"/>
  <c r="LU11" i="2"/>
  <c r="MF132" i="2"/>
  <c r="MF165" i="2"/>
  <c r="ME140" i="2"/>
  <c r="ME138" i="2"/>
  <c r="ME139" i="2"/>
  <c r="ME137" i="2"/>
  <c r="ME136" i="2"/>
  <c r="ME135" i="2"/>
  <c r="ME133" i="2"/>
  <c r="ME134" i="2"/>
  <c r="LL87" i="2"/>
  <c r="LL159" i="2"/>
  <c r="LL86" i="2"/>
  <c r="LL158" i="2"/>
  <c r="LL127" i="2"/>
  <c r="LL130" i="2"/>
  <c r="LL126" i="2"/>
  <c r="LL129" i="2"/>
  <c r="LM125" i="2"/>
  <c r="LM84" i="2"/>
  <c r="LM8" i="2"/>
  <c r="LM10" i="2"/>
  <c r="LM152" i="2"/>
  <c r="LM9" i="2"/>
  <c r="MF168" i="2"/>
  <c r="MF169" i="2"/>
  <c r="MF166" i="2"/>
  <c r="MF167" i="2"/>
  <c r="LU153" i="2"/>
  <c r="LU90" i="2"/>
  <c r="LU162" i="2"/>
  <c r="LU89" i="2"/>
  <c r="LU161" i="2"/>
  <c r="LV156" i="2"/>
  <c r="LW7" i="2"/>
  <c r="LV11" i="2"/>
  <c r="MG132" i="2"/>
  <c r="MG165" i="2"/>
  <c r="MF140" i="2"/>
  <c r="MF139" i="2"/>
  <c r="MF138" i="2"/>
  <c r="MF137" i="2"/>
  <c r="MF135" i="2"/>
  <c r="MF136" i="2"/>
  <c r="MF133" i="2"/>
  <c r="MF134" i="2"/>
  <c r="LM87" i="2"/>
  <c r="LM159" i="2"/>
  <c r="LM86" i="2"/>
  <c r="LM158" i="2"/>
  <c r="LM126" i="2"/>
  <c r="LM129" i="2"/>
  <c r="LM127" i="2"/>
  <c r="LM130" i="2"/>
  <c r="LN125" i="2"/>
  <c r="LN84" i="2"/>
  <c r="LN8" i="2"/>
  <c r="LN10" i="2"/>
  <c r="LN152" i="2"/>
  <c r="LN9" i="2"/>
  <c r="MG169" i="2"/>
  <c r="MG168" i="2"/>
  <c r="MG167" i="2"/>
  <c r="MG166" i="2"/>
  <c r="LW156" i="2"/>
  <c r="LW11" i="2"/>
  <c r="LX7" i="2"/>
  <c r="LV153" i="2"/>
  <c r="LV90" i="2"/>
  <c r="LV162" i="2"/>
  <c r="LV89" i="2"/>
  <c r="LV161" i="2"/>
  <c r="MH132" i="2"/>
  <c r="MH165" i="2"/>
  <c r="MG140" i="2"/>
  <c r="MG139" i="2"/>
  <c r="MG138" i="2"/>
  <c r="MG137" i="2"/>
  <c r="MG135" i="2"/>
  <c r="MG136" i="2"/>
  <c r="MG133" i="2"/>
  <c r="MG134" i="2"/>
  <c r="LN87" i="2"/>
  <c r="LN159" i="2"/>
  <c r="LN86" i="2"/>
  <c r="LN158" i="2"/>
  <c r="LN126" i="2"/>
  <c r="LN129" i="2"/>
  <c r="LN127" i="2"/>
  <c r="LN130" i="2"/>
  <c r="LO125" i="2"/>
  <c r="LO84" i="2"/>
  <c r="LO8" i="2"/>
  <c r="LO10" i="2"/>
  <c r="LO152" i="2"/>
  <c r="LO9" i="2"/>
  <c r="MH169" i="2"/>
  <c r="MH168" i="2"/>
  <c r="MH167" i="2"/>
  <c r="MH166" i="2"/>
  <c r="LX156" i="2"/>
  <c r="LY7" i="2"/>
  <c r="LX11" i="2"/>
  <c r="LW153" i="2"/>
  <c r="LW90" i="2"/>
  <c r="LW162" i="2"/>
  <c r="LW89" i="2"/>
  <c r="LW161" i="2"/>
  <c r="MI132" i="2"/>
  <c r="MI165" i="2"/>
  <c r="MH140" i="2"/>
  <c r="MH139" i="2"/>
  <c r="MH138" i="2"/>
  <c r="MH137" i="2"/>
  <c r="MH135" i="2"/>
  <c r="MH136" i="2"/>
  <c r="MH133" i="2"/>
  <c r="MH134" i="2"/>
  <c r="LO87" i="2"/>
  <c r="LO159" i="2"/>
  <c r="LO86" i="2"/>
  <c r="LO158" i="2"/>
  <c r="LO126" i="2"/>
  <c r="LO129" i="2"/>
  <c r="LO127" i="2"/>
  <c r="LO130" i="2"/>
  <c r="LP125" i="2"/>
  <c r="LP84" i="2"/>
  <c r="LP8" i="2"/>
  <c r="LP10" i="2"/>
  <c r="LP152" i="2"/>
  <c r="LP9" i="2"/>
  <c r="MI169" i="2"/>
  <c r="MI168" i="2"/>
  <c r="MI167" i="2"/>
  <c r="MI166" i="2"/>
  <c r="LX153" i="2"/>
  <c r="LX89" i="2"/>
  <c r="LX161" i="2"/>
  <c r="LX90" i="2"/>
  <c r="LX162" i="2"/>
  <c r="LY156" i="2"/>
  <c r="LZ7" i="2"/>
  <c r="LY11" i="2"/>
  <c r="MJ132" i="2"/>
  <c r="MJ165" i="2"/>
  <c r="MI140" i="2"/>
  <c r="MI139" i="2"/>
  <c r="MI138" i="2"/>
  <c r="MI137" i="2"/>
  <c r="MI135" i="2"/>
  <c r="MI136" i="2"/>
  <c r="MI133" i="2"/>
  <c r="MI134" i="2"/>
  <c r="LP87" i="2"/>
  <c r="LP159" i="2"/>
  <c r="LP86" i="2"/>
  <c r="LP158" i="2"/>
  <c r="LP127" i="2"/>
  <c r="LP130" i="2"/>
  <c r="LP126" i="2"/>
  <c r="LP129" i="2"/>
  <c r="LQ125" i="2"/>
  <c r="LQ84" i="2"/>
  <c r="LQ8" i="2"/>
  <c r="LQ10" i="2"/>
  <c r="LQ152" i="2"/>
  <c r="LQ9" i="2"/>
  <c r="MJ168" i="2"/>
  <c r="MJ169" i="2"/>
  <c r="MJ166" i="2"/>
  <c r="MJ167" i="2"/>
  <c r="LZ156" i="2"/>
  <c r="MA7" i="2"/>
  <c r="LZ11" i="2"/>
  <c r="LY153" i="2"/>
  <c r="LY90" i="2"/>
  <c r="LY162" i="2"/>
  <c r="LY89" i="2"/>
  <c r="LY161" i="2"/>
  <c r="MK132" i="2"/>
  <c r="MK165" i="2"/>
  <c r="MJ140" i="2"/>
  <c r="MJ139" i="2"/>
  <c r="MJ138" i="2"/>
  <c r="MJ137" i="2"/>
  <c r="MJ135" i="2"/>
  <c r="MJ136" i="2"/>
  <c r="MJ134" i="2"/>
  <c r="MJ133" i="2"/>
  <c r="LQ87" i="2"/>
  <c r="LQ159" i="2"/>
  <c r="LQ86" i="2"/>
  <c r="LQ158" i="2"/>
  <c r="LQ126" i="2"/>
  <c r="LQ129" i="2"/>
  <c r="LQ127" i="2"/>
  <c r="LQ130" i="2"/>
  <c r="LR125" i="2"/>
  <c r="LR84" i="2"/>
  <c r="LR8" i="2"/>
  <c r="LR10" i="2"/>
  <c r="LR152" i="2"/>
  <c r="LR9" i="2"/>
  <c r="MK168" i="2"/>
  <c r="MK169" i="2"/>
  <c r="MK167" i="2"/>
  <c r="MK166" i="2"/>
  <c r="LZ153" i="2"/>
  <c r="LZ90" i="2"/>
  <c r="LZ162" i="2"/>
  <c r="LZ89" i="2"/>
  <c r="LZ161" i="2"/>
  <c r="MA156" i="2"/>
  <c r="MB7" i="2"/>
  <c r="MA11" i="2"/>
  <c r="ML132" i="2"/>
  <c r="ML165" i="2"/>
  <c r="MK140" i="2"/>
  <c r="MK139" i="2"/>
  <c r="MK138" i="2"/>
  <c r="MK137" i="2"/>
  <c r="MK135" i="2"/>
  <c r="MK136" i="2"/>
  <c r="MK133" i="2"/>
  <c r="MK134" i="2"/>
  <c r="LR87" i="2"/>
  <c r="LR159" i="2"/>
  <c r="LR86" i="2"/>
  <c r="LR158" i="2"/>
  <c r="LR126" i="2"/>
  <c r="LR129" i="2"/>
  <c r="LR127" i="2"/>
  <c r="LR130" i="2"/>
  <c r="LS125" i="2"/>
  <c r="LS84" i="2"/>
  <c r="LS8" i="2"/>
  <c r="LS10" i="2"/>
  <c r="LS152" i="2"/>
  <c r="LS9" i="2"/>
  <c r="ML169" i="2"/>
  <c r="ML168" i="2"/>
  <c r="ML167" i="2"/>
  <c r="ML166" i="2"/>
  <c r="MA153" i="2"/>
  <c r="MA90" i="2"/>
  <c r="MA162" i="2"/>
  <c r="MA89" i="2"/>
  <c r="MA161" i="2"/>
  <c r="MB156" i="2"/>
  <c r="MC7" i="2"/>
  <c r="MB11" i="2"/>
  <c r="MM132" i="2"/>
  <c r="MM165" i="2"/>
  <c r="ML140" i="2"/>
  <c r="ML139" i="2"/>
  <c r="ML138" i="2"/>
  <c r="ML137" i="2"/>
  <c r="ML135" i="2"/>
  <c r="ML136" i="2"/>
  <c r="ML133" i="2"/>
  <c r="ML134" i="2"/>
  <c r="LS87" i="2"/>
  <c r="LS159" i="2"/>
  <c r="LS86" i="2"/>
  <c r="LS158" i="2"/>
  <c r="LS126" i="2"/>
  <c r="LS129" i="2"/>
  <c r="LS127" i="2"/>
  <c r="LS130" i="2"/>
  <c r="LT125" i="2"/>
  <c r="LT8" i="2"/>
  <c r="LT84" i="2"/>
  <c r="LT10" i="2"/>
  <c r="LT152" i="2"/>
  <c r="LT9" i="2"/>
  <c r="MM169" i="2"/>
  <c r="MM168" i="2"/>
  <c r="MM167" i="2"/>
  <c r="MM166" i="2"/>
  <c r="MB153" i="2"/>
  <c r="MB89" i="2"/>
  <c r="MB161" i="2"/>
  <c r="MB90" i="2"/>
  <c r="MB162" i="2"/>
  <c r="MC156" i="2"/>
  <c r="MD7" i="2"/>
  <c r="MC11" i="2"/>
  <c r="MN132" i="2"/>
  <c r="MN165" i="2"/>
  <c r="MM140" i="2"/>
  <c r="MM139" i="2"/>
  <c r="MM138" i="2"/>
  <c r="MM137" i="2"/>
  <c r="MM136" i="2"/>
  <c r="MM135" i="2"/>
  <c r="MM133" i="2"/>
  <c r="MM134" i="2"/>
  <c r="LT87" i="2"/>
  <c r="LT159" i="2"/>
  <c r="LT86" i="2"/>
  <c r="LT158" i="2"/>
  <c r="LT127" i="2"/>
  <c r="LT130" i="2"/>
  <c r="LT126" i="2"/>
  <c r="LT129" i="2"/>
  <c r="LU125" i="2"/>
  <c r="LU84" i="2"/>
  <c r="LU8" i="2"/>
  <c r="LU10" i="2"/>
  <c r="LU152" i="2"/>
  <c r="LU9" i="2"/>
  <c r="MN168" i="2"/>
  <c r="MN169" i="2"/>
  <c r="MN166" i="2"/>
  <c r="MN167" i="2"/>
  <c r="MC153" i="2"/>
  <c r="MC89" i="2"/>
  <c r="MC161" i="2"/>
  <c r="MC90" i="2"/>
  <c r="MC162" i="2"/>
  <c r="MD156" i="2"/>
  <c r="ME7" i="2"/>
  <c r="MD11" i="2"/>
  <c r="MO132" i="2"/>
  <c r="MO165" i="2"/>
  <c r="MN140" i="2"/>
  <c r="MN139" i="2"/>
  <c r="MN137" i="2"/>
  <c r="MN138" i="2"/>
  <c r="MN135" i="2"/>
  <c r="MN136" i="2"/>
  <c r="MN133" i="2"/>
  <c r="MN134" i="2"/>
  <c r="LU87" i="2"/>
  <c r="LU159" i="2"/>
  <c r="LU86" i="2"/>
  <c r="LU158" i="2"/>
  <c r="LU126" i="2"/>
  <c r="LU129" i="2"/>
  <c r="LU127" i="2"/>
  <c r="LU130" i="2"/>
  <c r="LV125" i="2"/>
  <c r="LV84" i="2"/>
  <c r="LV8" i="2"/>
  <c r="LV10" i="2"/>
  <c r="LV152" i="2"/>
  <c r="LV9" i="2"/>
  <c r="MO169" i="2"/>
  <c r="MO168" i="2"/>
  <c r="MO167" i="2"/>
  <c r="MO166" i="2"/>
  <c r="MD153" i="2"/>
  <c r="MD90" i="2"/>
  <c r="MD162" i="2"/>
  <c r="MD89" i="2"/>
  <c r="MD161" i="2"/>
  <c r="ME156" i="2"/>
  <c r="ME11" i="2"/>
  <c r="MF7" i="2"/>
  <c r="MP132" i="2"/>
  <c r="MP165" i="2"/>
  <c r="MO140" i="2"/>
  <c r="MO139" i="2"/>
  <c r="MO138" i="2"/>
  <c r="MO137" i="2"/>
  <c r="MO135" i="2"/>
  <c r="MO136" i="2"/>
  <c r="MO133" i="2"/>
  <c r="MO134" i="2"/>
  <c r="LV87" i="2"/>
  <c r="LV159" i="2"/>
  <c r="LV86" i="2"/>
  <c r="LV158" i="2"/>
  <c r="LV127" i="2"/>
  <c r="LV130" i="2"/>
  <c r="LV126" i="2"/>
  <c r="LV129" i="2"/>
  <c r="LW125" i="2"/>
  <c r="LW84" i="2"/>
  <c r="LW8" i="2"/>
  <c r="LW10" i="2"/>
  <c r="LW152" i="2"/>
  <c r="LW9" i="2"/>
  <c r="MP169" i="2"/>
  <c r="MP168" i="2"/>
  <c r="MP167" i="2"/>
  <c r="MP166" i="2"/>
  <c r="MF156" i="2"/>
  <c r="MG7" i="2"/>
  <c r="MF11" i="2"/>
  <c r="ME153" i="2"/>
  <c r="ME89" i="2"/>
  <c r="ME161" i="2"/>
  <c r="ME90" i="2"/>
  <c r="ME162" i="2"/>
  <c r="MQ132" i="2"/>
  <c r="MQ165" i="2"/>
  <c r="MP140" i="2"/>
  <c r="MP139" i="2"/>
  <c r="MP138" i="2"/>
  <c r="MP137" i="2"/>
  <c r="MP135" i="2"/>
  <c r="MP136" i="2"/>
  <c r="MP133" i="2"/>
  <c r="MP134" i="2"/>
  <c r="LW87" i="2"/>
  <c r="LW159" i="2"/>
  <c r="LW86" i="2"/>
  <c r="LW158" i="2"/>
  <c r="LW126" i="2"/>
  <c r="LW129" i="2"/>
  <c r="LW127" i="2"/>
  <c r="LW130" i="2"/>
  <c r="LX125" i="2"/>
  <c r="LX84" i="2"/>
  <c r="LX8" i="2"/>
  <c r="LX10" i="2"/>
  <c r="LX152" i="2"/>
  <c r="LX9" i="2"/>
  <c r="MQ169" i="2"/>
  <c r="MQ168" i="2"/>
  <c r="MQ167" i="2"/>
  <c r="MQ166" i="2"/>
  <c r="MF153" i="2"/>
  <c r="MF89" i="2"/>
  <c r="MF161" i="2"/>
  <c r="MF90" i="2"/>
  <c r="MF162" i="2"/>
  <c r="MG156" i="2"/>
  <c r="MH7" i="2"/>
  <c r="MG11" i="2"/>
  <c r="MR132" i="2"/>
  <c r="MR165" i="2"/>
  <c r="MQ140" i="2"/>
  <c r="MQ139" i="2"/>
  <c r="MQ138" i="2"/>
  <c r="MQ137" i="2"/>
  <c r="MQ135" i="2"/>
  <c r="MQ136" i="2"/>
  <c r="MQ133" i="2"/>
  <c r="MQ134" i="2"/>
  <c r="LX87" i="2"/>
  <c r="LX159" i="2"/>
  <c r="LX86" i="2"/>
  <c r="LX158" i="2"/>
  <c r="LX126" i="2"/>
  <c r="LX129" i="2"/>
  <c r="LX127" i="2"/>
  <c r="LX130" i="2"/>
  <c r="LY125" i="2"/>
  <c r="LY84" i="2"/>
  <c r="LY8" i="2"/>
  <c r="LY10" i="2"/>
  <c r="LY152" i="2"/>
  <c r="LY9" i="2"/>
  <c r="MR168" i="2"/>
  <c r="MR169" i="2"/>
  <c r="MR166" i="2"/>
  <c r="MR167" i="2"/>
  <c r="MG153" i="2"/>
  <c r="MG89" i="2"/>
  <c r="MG161" i="2"/>
  <c r="MG90" i="2"/>
  <c r="MG162" i="2"/>
  <c r="MH156" i="2"/>
  <c r="MI7" i="2"/>
  <c r="MH11" i="2"/>
  <c r="MS132" i="2"/>
  <c r="MS165" i="2"/>
  <c r="MR140" i="2"/>
  <c r="MR139" i="2"/>
  <c r="MR138" i="2"/>
  <c r="MR137" i="2"/>
  <c r="MR135" i="2"/>
  <c r="MR136" i="2"/>
  <c r="MR134" i="2"/>
  <c r="MR133" i="2"/>
  <c r="LY87" i="2"/>
  <c r="LY159" i="2"/>
  <c r="LY86" i="2"/>
  <c r="LY158" i="2"/>
  <c r="LY127" i="2"/>
  <c r="LY130" i="2"/>
  <c r="LY126" i="2"/>
  <c r="LY129" i="2"/>
  <c r="LZ84" i="2"/>
  <c r="LZ125" i="2"/>
  <c r="LZ8" i="2"/>
  <c r="LZ10" i="2"/>
  <c r="LZ152" i="2"/>
  <c r="LZ9" i="2"/>
  <c r="MS169" i="2"/>
  <c r="MS168" i="2"/>
  <c r="MS167" i="2"/>
  <c r="MS166" i="2"/>
  <c r="MH153" i="2"/>
  <c r="MH89" i="2"/>
  <c r="MH161" i="2"/>
  <c r="MH90" i="2"/>
  <c r="MH162" i="2"/>
  <c r="MI156" i="2"/>
  <c r="MJ7" i="2"/>
  <c r="MI11" i="2"/>
  <c r="MT132" i="2"/>
  <c r="MT165" i="2"/>
  <c r="MS140" i="2"/>
  <c r="MS139" i="2"/>
  <c r="MS138" i="2"/>
  <c r="MS137" i="2"/>
  <c r="MS135" i="2"/>
  <c r="MS136" i="2"/>
  <c r="MS133" i="2"/>
  <c r="MS134" i="2"/>
  <c r="LZ87" i="2"/>
  <c r="LZ159" i="2"/>
  <c r="LZ86" i="2"/>
  <c r="LZ158" i="2"/>
  <c r="LZ127" i="2"/>
  <c r="LZ130" i="2"/>
  <c r="LZ126" i="2"/>
  <c r="LZ129" i="2"/>
  <c r="MA125" i="2"/>
  <c r="MA84" i="2"/>
  <c r="MA8" i="2"/>
  <c r="MA10" i="2"/>
  <c r="MA152" i="2"/>
  <c r="MA9" i="2"/>
  <c r="MT169" i="2"/>
  <c r="MT168" i="2"/>
  <c r="MT167" i="2"/>
  <c r="MT166" i="2"/>
  <c r="MI153" i="2"/>
  <c r="MI90" i="2"/>
  <c r="MI162" i="2"/>
  <c r="MI89" i="2"/>
  <c r="MI161" i="2"/>
  <c r="MJ156" i="2"/>
  <c r="MK7" i="2"/>
  <c r="MJ11" i="2"/>
  <c r="MU132" i="2"/>
  <c r="MU165" i="2"/>
  <c r="MT140" i="2"/>
  <c r="MT139" i="2"/>
  <c r="MT138" i="2"/>
  <c r="MT137" i="2"/>
  <c r="MT135" i="2"/>
  <c r="MT136" i="2"/>
  <c r="MT133" i="2"/>
  <c r="MT134" i="2"/>
  <c r="MA87" i="2"/>
  <c r="MA159" i="2"/>
  <c r="MA86" i="2"/>
  <c r="MA158" i="2"/>
  <c r="MA126" i="2"/>
  <c r="MA129" i="2"/>
  <c r="MA127" i="2"/>
  <c r="MA130" i="2"/>
  <c r="MB125" i="2"/>
  <c r="MB84" i="2"/>
  <c r="MB8" i="2"/>
  <c r="MB10" i="2"/>
  <c r="MB152" i="2"/>
  <c r="MB9" i="2"/>
  <c r="MU169" i="2"/>
  <c r="MU168" i="2"/>
  <c r="MU167" i="2"/>
  <c r="MU166" i="2"/>
  <c r="MJ153" i="2"/>
  <c r="MJ90" i="2"/>
  <c r="MJ162" i="2"/>
  <c r="MJ89" i="2"/>
  <c r="MJ161" i="2"/>
  <c r="MK156" i="2"/>
  <c r="MK11" i="2"/>
  <c r="ML7" i="2"/>
  <c r="MV132" i="2"/>
  <c r="MV165" i="2"/>
  <c r="MU140" i="2"/>
  <c r="MU139" i="2"/>
  <c r="MU138" i="2"/>
  <c r="MU137" i="2"/>
  <c r="MU136" i="2"/>
  <c r="MU135" i="2"/>
  <c r="MU133" i="2"/>
  <c r="MU134" i="2"/>
  <c r="MB87" i="2"/>
  <c r="MB159" i="2"/>
  <c r="MB86" i="2"/>
  <c r="MB158" i="2"/>
  <c r="MB127" i="2"/>
  <c r="MB130" i="2"/>
  <c r="MB126" i="2"/>
  <c r="MB129" i="2"/>
  <c r="MC84" i="2"/>
  <c r="MC125" i="2"/>
  <c r="MC8" i="2"/>
  <c r="MC10" i="2"/>
  <c r="MC152" i="2"/>
  <c r="MC9" i="2"/>
  <c r="MV168" i="2"/>
  <c r="MV169" i="2"/>
  <c r="MV166" i="2"/>
  <c r="MV167" i="2"/>
  <c r="ML156" i="2"/>
  <c r="MM7" i="2"/>
  <c r="ML11" i="2"/>
  <c r="MK153" i="2"/>
  <c r="MK90" i="2"/>
  <c r="MK162" i="2"/>
  <c r="MK89" i="2"/>
  <c r="MK161" i="2"/>
  <c r="MW132" i="2"/>
  <c r="MW165" i="2"/>
  <c r="MV140" i="2"/>
  <c r="MV139" i="2"/>
  <c r="MV137" i="2"/>
  <c r="MV138" i="2"/>
  <c r="MV135" i="2"/>
  <c r="MV136" i="2"/>
  <c r="MV133" i="2"/>
  <c r="MV134" i="2"/>
  <c r="MC87" i="2"/>
  <c r="MC159" i="2"/>
  <c r="MC86" i="2"/>
  <c r="MC158" i="2"/>
  <c r="MC126" i="2"/>
  <c r="MC129" i="2"/>
  <c r="MC127" i="2"/>
  <c r="MC130" i="2"/>
  <c r="MD125" i="2"/>
  <c r="MD84" i="2"/>
  <c r="MD8" i="2"/>
  <c r="MD10" i="2"/>
  <c r="MD152" i="2"/>
  <c r="MD9" i="2"/>
  <c r="MW169" i="2"/>
  <c r="MW168" i="2"/>
  <c r="MW167" i="2"/>
  <c r="MW166" i="2"/>
  <c r="ML153" i="2"/>
  <c r="ML90" i="2"/>
  <c r="ML162" i="2"/>
  <c r="ML89" i="2"/>
  <c r="ML161" i="2"/>
  <c r="MM156" i="2"/>
  <c r="MN7" i="2"/>
  <c r="MM11" i="2"/>
  <c r="MX132" i="2"/>
  <c r="MX165" i="2"/>
  <c r="MW140" i="2"/>
  <c r="MW139" i="2"/>
  <c r="MW138" i="2"/>
  <c r="MW137" i="2"/>
  <c r="MW135" i="2"/>
  <c r="MW136" i="2"/>
  <c r="MW133" i="2"/>
  <c r="MW134" i="2"/>
  <c r="MD87" i="2"/>
  <c r="MD159" i="2"/>
  <c r="MD86" i="2"/>
  <c r="MD158" i="2"/>
  <c r="MD126" i="2"/>
  <c r="MD129" i="2"/>
  <c r="MD127" i="2"/>
  <c r="MD130" i="2"/>
  <c r="ME125" i="2"/>
  <c r="ME84" i="2"/>
  <c r="ME8" i="2"/>
  <c r="ME10" i="2"/>
  <c r="ME152" i="2"/>
  <c r="ME9" i="2"/>
  <c r="MX169" i="2"/>
  <c r="MX168" i="2"/>
  <c r="MX167" i="2"/>
  <c r="MX166" i="2"/>
  <c r="MM153" i="2"/>
  <c r="MM89" i="2"/>
  <c r="MM161" i="2"/>
  <c r="MM90" i="2"/>
  <c r="MM162" i="2"/>
  <c r="MN156" i="2"/>
  <c r="MO7" i="2"/>
  <c r="MN11" i="2"/>
  <c r="MY132" i="2"/>
  <c r="MY165" i="2"/>
  <c r="MX140" i="2"/>
  <c r="MX139" i="2"/>
  <c r="MX138" i="2"/>
  <c r="MX137" i="2"/>
  <c r="MX135" i="2"/>
  <c r="MX136" i="2"/>
  <c r="MX133" i="2"/>
  <c r="MX134" i="2"/>
  <c r="ME87" i="2"/>
  <c r="ME159" i="2"/>
  <c r="ME86" i="2"/>
  <c r="ME158" i="2"/>
  <c r="ME126" i="2"/>
  <c r="ME129" i="2"/>
  <c r="ME127" i="2"/>
  <c r="ME130" i="2"/>
  <c r="MF125" i="2"/>
  <c r="MF84" i="2"/>
  <c r="MF8" i="2"/>
  <c r="MF10" i="2"/>
  <c r="MF152" i="2"/>
  <c r="MF9" i="2"/>
  <c r="MY169" i="2"/>
  <c r="MY168" i="2"/>
  <c r="MY167" i="2"/>
  <c r="MY166" i="2"/>
  <c r="MN153" i="2"/>
  <c r="MN90" i="2"/>
  <c r="MN162" i="2"/>
  <c r="MN89" i="2"/>
  <c r="MN161" i="2"/>
  <c r="MO156" i="2"/>
  <c r="MP7" i="2"/>
  <c r="MO11" i="2"/>
  <c r="MZ132" i="2"/>
  <c r="MZ165" i="2"/>
  <c r="MY140" i="2"/>
  <c r="MY139" i="2"/>
  <c r="MY138" i="2"/>
  <c r="MY137" i="2"/>
  <c r="MY135" i="2"/>
  <c r="MY136" i="2"/>
  <c r="MY133" i="2"/>
  <c r="MY134" i="2"/>
  <c r="MF87" i="2"/>
  <c r="MF159" i="2"/>
  <c r="MF86" i="2"/>
  <c r="MF158" i="2"/>
  <c r="MF127" i="2"/>
  <c r="MF130" i="2"/>
  <c r="MF126" i="2"/>
  <c r="MF129" i="2"/>
  <c r="MG125" i="2"/>
  <c r="MG84" i="2"/>
  <c r="MG8" i="2"/>
  <c r="MG10" i="2"/>
  <c r="MG152" i="2"/>
  <c r="MG9" i="2"/>
  <c r="MZ169" i="2"/>
  <c r="MZ168" i="2"/>
  <c r="MZ166" i="2"/>
  <c r="MZ167" i="2"/>
  <c r="MO153" i="2"/>
  <c r="MO90" i="2"/>
  <c r="MO162" i="2"/>
  <c r="MO89" i="2"/>
  <c r="MO161" i="2"/>
  <c r="MP156" i="2"/>
  <c r="MQ7" i="2"/>
  <c r="MP11" i="2"/>
  <c r="NA132" i="2"/>
  <c r="NA165" i="2"/>
  <c r="MZ140" i="2"/>
  <c r="MZ139" i="2"/>
  <c r="MZ138" i="2"/>
  <c r="MZ137" i="2"/>
  <c r="MZ135" i="2"/>
  <c r="MZ136" i="2"/>
  <c r="MZ134" i="2"/>
  <c r="MZ133" i="2"/>
  <c r="MG87" i="2"/>
  <c r="MG159" i="2"/>
  <c r="MG86" i="2"/>
  <c r="MG158" i="2"/>
  <c r="MG126" i="2"/>
  <c r="MG129" i="2"/>
  <c r="MG127" i="2"/>
  <c r="MG130" i="2"/>
  <c r="MH125" i="2"/>
  <c r="MH84" i="2"/>
  <c r="MH8" i="2"/>
  <c r="MH10" i="2"/>
  <c r="MH152" i="2"/>
  <c r="MH9" i="2"/>
  <c r="NA169" i="2"/>
  <c r="NA168" i="2"/>
  <c r="NA167" i="2"/>
  <c r="NA166" i="2"/>
  <c r="MP153" i="2"/>
  <c r="MP90" i="2"/>
  <c r="MP162" i="2"/>
  <c r="MP89" i="2"/>
  <c r="MP161" i="2"/>
  <c r="MQ156" i="2"/>
  <c r="MR7" i="2"/>
  <c r="MQ11" i="2"/>
  <c r="NB132" i="2"/>
  <c r="NB165" i="2"/>
  <c r="NA140" i="2"/>
  <c r="NA139" i="2"/>
  <c r="NA138" i="2"/>
  <c r="NA137" i="2"/>
  <c r="NA135" i="2"/>
  <c r="NA136" i="2"/>
  <c r="NA133" i="2"/>
  <c r="NA134" i="2"/>
  <c r="MH87" i="2"/>
  <c r="MH159" i="2"/>
  <c r="MH86" i="2"/>
  <c r="MH158" i="2"/>
  <c r="MH126" i="2"/>
  <c r="MH129" i="2"/>
  <c r="MH127" i="2"/>
  <c r="MH130" i="2"/>
  <c r="MI125" i="2"/>
  <c r="MI84" i="2"/>
  <c r="MI8" i="2"/>
  <c r="MI10" i="2"/>
  <c r="MI152" i="2"/>
  <c r="MI9" i="2"/>
  <c r="NB169" i="2"/>
  <c r="NB168" i="2"/>
  <c r="NB167" i="2"/>
  <c r="NB166" i="2"/>
  <c r="MQ153" i="2"/>
  <c r="MQ89" i="2"/>
  <c r="MQ161" i="2"/>
  <c r="MQ90" i="2"/>
  <c r="MQ162" i="2"/>
  <c r="MR156" i="2"/>
  <c r="MS7" i="2"/>
  <c r="MR11" i="2"/>
  <c r="NC132" i="2"/>
  <c r="NC165" i="2"/>
  <c r="NB140" i="2"/>
  <c r="NB139" i="2"/>
  <c r="NB138" i="2"/>
  <c r="NB137" i="2"/>
  <c r="NB135" i="2"/>
  <c r="NB136" i="2"/>
  <c r="NB133" i="2"/>
  <c r="NB134" i="2"/>
  <c r="MI87" i="2"/>
  <c r="MI159" i="2"/>
  <c r="MI86" i="2"/>
  <c r="MI158" i="2"/>
  <c r="MI126" i="2"/>
  <c r="MI129" i="2"/>
  <c r="MI127" i="2"/>
  <c r="MI130" i="2"/>
  <c r="MJ125" i="2"/>
  <c r="MJ84" i="2"/>
  <c r="MJ8" i="2"/>
  <c r="MJ10" i="2"/>
  <c r="MJ152" i="2"/>
  <c r="MJ9" i="2"/>
  <c r="NC169" i="2"/>
  <c r="NC168" i="2"/>
  <c r="NC167" i="2"/>
  <c r="NC166" i="2"/>
  <c r="MR153" i="2"/>
  <c r="MR90" i="2"/>
  <c r="MR162" i="2"/>
  <c r="MR89" i="2"/>
  <c r="MR161" i="2"/>
  <c r="MS156" i="2"/>
  <c r="MT7" i="2"/>
  <c r="MS11" i="2"/>
  <c r="ND132" i="2"/>
  <c r="ND165" i="2"/>
  <c r="NC140" i="2"/>
  <c r="NC139" i="2"/>
  <c r="NC138" i="2"/>
  <c r="NC137" i="2"/>
  <c r="NC136" i="2"/>
  <c r="NC135" i="2"/>
  <c r="NC133" i="2"/>
  <c r="NC134" i="2"/>
  <c r="MJ87" i="2"/>
  <c r="MJ159" i="2"/>
  <c r="MJ86" i="2"/>
  <c r="MJ158" i="2"/>
  <c r="MJ126" i="2"/>
  <c r="MJ129" i="2"/>
  <c r="MJ127" i="2"/>
  <c r="MJ130" i="2"/>
  <c r="MK84" i="2"/>
  <c r="MK125" i="2"/>
  <c r="MK8" i="2"/>
  <c r="MK10" i="2"/>
  <c r="MK152" i="2"/>
  <c r="MK9" i="2"/>
  <c r="ND168" i="2"/>
  <c r="ND169" i="2"/>
  <c r="ND166" i="2"/>
  <c r="ND167" i="2"/>
  <c r="MS153" i="2"/>
  <c r="MS89" i="2"/>
  <c r="MS161" i="2"/>
  <c r="MS90" i="2"/>
  <c r="MS162" i="2"/>
  <c r="MT156" i="2"/>
  <c r="MU7" i="2"/>
  <c r="MT11" i="2"/>
  <c r="NE132" i="2"/>
  <c r="NE165" i="2"/>
  <c r="ND140" i="2"/>
  <c r="ND139" i="2"/>
  <c r="ND137" i="2"/>
  <c r="ND138" i="2"/>
  <c r="ND135" i="2"/>
  <c r="ND136" i="2"/>
  <c r="ND133" i="2"/>
  <c r="ND134" i="2"/>
  <c r="MK87" i="2"/>
  <c r="MK159" i="2"/>
  <c r="MK86" i="2"/>
  <c r="MK158" i="2"/>
  <c r="MK127" i="2"/>
  <c r="MK130" i="2"/>
  <c r="MK126" i="2"/>
  <c r="MK129" i="2"/>
  <c r="ML125" i="2"/>
  <c r="ML84" i="2"/>
  <c r="ML8" i="2"/>
  <c r="ML10" i="2"/>
  <c r="ML152" i="2"/>
  <c r="ML9" i="2"/>
  <c r="NE169" i="2"/>
  <c r="NE168" i="2"/>
  <c r="NE167" i="2"/>
  <c r="NE166" i="2"/>
  <c r="MT153" i="2"/>
  <c r="MT89" i="2"/>
  <c r="MT161" i="2"/>
  <c r="MT90" i="2"/>
  <c r="MT162" i="2"/>
  <c r="MU156" i="2"/>
  <c r="MV7" i="2"/>
  <c r="MU11" i="2"/>
  <c r="NF132" i="2"/>
  <c r="NF165" i="2"/>
  <c r="NE140" i="2"/>
  <c r="NE139" i="2"/>
  <c r="NE138" i="2"/>
  <c r="NE137" i="2"/>
  <c r="NE135" i="2"/>
  <c r="NE136" i="2"/>
  <c r="NE133" i="2"/>
  <c r="NE134" i="2"/>
  <c r="ML87" i="2"/>
  <c r="ML159" i="2"/>
  <c r="ML86" i="2"/>
  <c r="ML158" i="2"/>
  <c r="ML126" i="2"/>
  <c r="ML129" i="2"/>
  <c r="ML127" i="2"/>
  <c r="ML130" i="2"/>
  <c r="MM125" i="2"/>
  <c r="MM84" i="2"/>
  <c r="MM8" i="2"/>
  <c r="MM10" i="2"/>
  <c r="MM152" i="2"/>
  <c r="MM9" i="2"/>
  <c r="NF169" i="2"/>
  <c r="NF168" i="2"/>
  <c r="NF167" i="2"/>
  <c r="NF166" i="2"/>
  <c r="MU153" i="2"/>
  <c r="MU89" i="2"/>
  <c r="MU161" i="2"/>
  <c r="MU90" i="2"/>
  <c r="MU162" i="2"/>
  <c r="MV156" i="2"/>
  <c r="MV11" i="2"/>
  <c r="MW7" i="2"/>
  <c r="NG132" i="2"/>
  <c r="NG165" i="2"/>
  <c r="NF140" i="2"/>
  <c r="NF139" i="2"/>
  <c r="NF138" i="2"/>
  <c r="NF137" i="2"/>
  <c r="NF135" i="2"/>
  <c r="NF136" i="2"/>
  <c r="NF133" i="2"/>
  <c r="NF134" i="2"/>
  <c r="MM87" i="2"/>
  <c r="MM159" i="2"/>
  <c r="MM86" i="2"/>
  <c r="MM158" i="2"/>
  <c r="MM127" i="2"/>
  <c r="MM130" i="2"/>
  <c r="MM126" i="2"/>
  <c r="MM129" i="2"/>
  <c r="MN125" i="2"/>
  <c r="MN84" i="2"/>
  <c r="MN8" i="2"/>
  <c r="MN10" i="2"/>
  <c r="MN152" i="2"/>
  <c r="MN9" i="2"/>
  <c r="NG169" i="2"/>
  <c r="NG168" i="2"/>
  <c r="NG167" i="2"/>
  <c r="NG166" i="2"/>
  <c r="MW156" i="2"/>
  <c r="MX7" i="2"/>
  <c r="MW11" i="2"/>
  <c r="MV153" i="2"/>
  <c r="MV90" i="2"/>
  <c r="MV162" i="2"/>
  <c r="MV89" i="2"/>
  <c r="MV161" i="2"/>
  <c r="NH132" i="2"/>
  <c r="NH165" i="2"/>
  <c r="NG140" i="2"/>
  <c r="NG139" i="2"/>
  <c r="NG138" i="2"/>
  <c r="NG137" i="2"/>
  <c r="NG135" i="2"/>
  <c r="NG136" i="2"/>
  <c r="NG133" i="2"/>
  <c r="NG134" i="2"/>
  <c r="MN87" i="2"/>
  <c r="MN159" i="2"/>
  <c r="MN86" i="2"/>
  <c r="MN158" i="2"/>
  <c r="MN126" i="2"/>
  <c r="MN129" i="2"/>
  <c r="MN127" i="2"/>
  <c r="MN130" i="2"/>
  <c r="MO125" i="2"/>
  <c r="MO84" i="2"/>
  <c r="MO8" i="2"/>
  <c r="MO10" i="2"/>
  <c r="MO152" i="2"/>
  <c r="MO9" i="2"/>
  <c r="NH169" i="2"/>
  <c r="NH168" i="2"/>
  <c r="NH166" i="2"/>
  <c r="NH167" i="2"/>
  <c r="MX156" i="2"/>
  <c r="MY7" i="2"/>
  <c r="MX11" i="2"/>
  <c r="MW153" i="2"/>
  <c r="MW89" i="2"/>
  <c r="MW161" i="2"/>
  <c r="MW90" i="2"/>
  <c r="MW162" i="2"/>
  <c r="NI132" i="2"/>
  <c r="NI165" i="2"/>
  <c r="NH140" i="2"/>
  <c r="NH139" i="2"/>
  <c r="NH138" i="2"/>
  <c r="NH137" i="2"/>
  <c r="NH135" i="2"/>
  <c r="NH136" i="2"/>
  <c r="NH134" i="2"/>
  <c r="NH133" i="2"/>
  <c r="MO87" i="2"/>
  <c r="MO159" i="2"/>
  <c r="MO86" i="2"/>
  <c r="MO158" i="2"/>
  <c r="MO126" i="2"/>
  <c r="MO129" i="2"/>
  <c r="MO127" i="2"/>
  <c r="MO130" i="2"/>
  <c r="MP125" i="2"/>
  <c r="MP84" i="2"/>
  <c r="MP8" i="2"/>
  <c r="MP10" i="2"/>
  <c r="MP152" i="2"/>
  <c r="MP9" i="2"/>
  <c r="NI169" i="2"/>
  <c r="NI168" i="2"/>
  <c r="NI167" i="2"/>
  <c r="NI166" i="2"/>
  <c r="MY156" i="2"/>
  <c r="MZ7" i="2"/>
  <c r="MY11" i="2"/>
  <c r="MX153" i="2"/>
  <c r="MX90" i="2"/>
  <c r="MX162" i="2"/>
  <c r="MX89" i="2"/>
  <c r="MX161" i="2"/>
  <c r="NJ132" i="2"/>
  <c r="NJ165" i="2"/>
  <c r="NI140" i="2"/>
  <c r="NI139" i="2"/>
  <c r="NI138" i="2"/>
  <c r="NI137" i="2"/>
  <c r="NI135" i="2"/>
  <c r="NI136" i="2"/>
  <c r="NI133" i="2"/>
  <c r="NI134" i="2"/>
  <c r="MP87" i="2"/>
  <c r="MP159" i="2"/>
  <c r="MP86" i="2"/>
  <c r="MP158" i="2"/>
  <c r="MP126" i="2"/>
  <c r="MP129" i="2"/>
  <c r="MP127" i="2"/>
  <c r="MP130" i="2"/>
  <c r="MQ125" i="2"/>
  <c r="MQ84" i="2"/>
  <c r="MQ8" i="2"/>
  <c r="MQ10" i="2"/>
  <c r="MQ152" i="2"/>
  <c r="MQ9" i="2"/>
  <c r="NJ169" i="2"/>
  <c r="NJ168" i="2"/>
  <c r="NJ167" i="2"/>
  <c r="NJ166" i="2"/>
  <c r="MZ156" i="2"/>
  <c r="NA7" i="2"/>
  <c r="MZ11" i="2"/>
  <c r="MY153" i="2"/>
  <c r="MY90" i="2"/>
  <c r="MY162" i="2"/>
  <c r="MY89" i="2"/>
  <c r="MY161" i="2"/>
  <c r="NK132" i="2"/>
  <c r="NK165" i="2"/>
  <c r="NJ140" i="2"/>
  <c r="NJ139" i="2"/>
  <c r="NJ138" i="2"/>
  <c r="NJ137" i="2"/>
  <c r="NJ135" i="2"/>
  <c r="NJ136" i="2"/>
  <c r="NJ133" i="2"/>
  <c r="NJ134" i="2"/>
  <c r="MQ87" i="2"/>
  <c r="MQ159" i="2"/>
  <c r="MQ86" i="2"/>
  <c r="MQ158" i="2"/>
  <c r="MQ127" i="2"/>
  <c r="MQ130" i="2"/>
  <c r="MQ126" i="2"/>
  <c r="MQ129" i="2"/>
  <c r="MR125" i="2"/>
  <c r="MR84" i="2"/>
  <c r="MR8" i="2"/>
  <c r="MR10" i="2"/>
  <c r="MR152" i="2"/>
  <c r="MR9" i="2"/>
  <c r="NK169" i="2"/>
  <c r="NK168" i="2"/>
  <c r="NK167" i="2"/>
  <c r="NK166" i="2"/>
  <c r="MZ153" i="2"/>
  <c r="MZ90" i="2"/>
  <c r="MZ162" i="2"/>
  <c r="MZ89" i="2"/>
  <c r="MZ161" i="2"/>
  <c r="NA156" i="2"/>
  <c r="NA11" i="2"/>
  <c r="NB7" i="2"/>
  <c r="NL132" i="2"/>
  <c r="NL165" i="2"/>
  <c r="NK140" i="2"/>
  <c r="NK139" i="2"/>
  <c r="NK138" i="2"/>
  <c r="NK137" i="2"/>
  <c r="NK136" i="2"/>
  <c r="NK135" i="2"/>
  <c r="NK133" i="2"/>
  <c r="NK134" i="2"/>
  <c r="MR87" i="2"/>
  <c r="MR159" i="2"/>
  <c r="MR86" i="2"/>
  <c r="MR158" i="2"/>
  <c r="MR126" i="2"/>
  <c r="MR129" i="2"/>
  <c r="MR127" i="2"/>
  <c r="MR130" i="2"/>
  <c r="MS125" i="2"/>
  <c r="MS84" i="2"/>
  <c r="MS8" i="2"/>
  <c r="MS10" i="2"/>
  <c r="MS152" i="2"/>
  <c r="MS9" i="2"/>
  <c r="NL169" i="2"/>
  <c r="NL168" i="2"/>
  <c r="NL166" i="2"/>
  <c r="NL167" i="2"/>
  <c r="NB156" i="2"/>
  <c r="NB11" i="2"/>
  <c r="NC7" i="2"/>
  <c r="NA153" i="2"/>
  <c r="NA89" i="2"/>
  <c r="NA161" i="2"/>
  <c r="NA90" i="2"/>
  <c r="NA162" i="2"/>
  <c r="NM132" i="2"/>
  <c r="NM165" i="2"/>
  <c r="NL140" i="2"/>
  <c r="NL139" i="2"/>
  <c r="NL137" i="2"/>
  <c r="NL138" i="2"/>
  <c r="NL135" i="2"/>
  <c r="NL136" i="2"/>
  <c r="NL133" i="2"/>
  <c r="NL134" i="2"/>
  <c r="MS87" i="2"/>
  <c r="MS159" i="2"/>
  <c r="MS86" i="2"/>
  <c r="MS158" i="2"/>
  <c r="MS127" i="2"/>
  <c r="MS130" i="2"/>
  <c r="MS126" i="2"/>
  <c r="MS129" i="2"/>
  <c r="MT125" i="2"/>
  <c r="MT84" i="2"/>
  <c r="MT8" i="2"/>
  <c r="MT10" i="2"/>
  <c r="MT152" i="2"/>
  <c r="MT9" i="2"/>
  <c r="NM169" i="2"/>
  <c r="NM168" i="2"/>
  <c r="NM167" i="2"/>
  <c r="NM166" i="2"/>
  <c r="NC156" i="2"/>
  <c r="ND7" i="2"/>
  <c r="NC11" i="2"/>
  <c r="NB153" i="2"/>
  <c r="NB90" i="2"/>
  <c r="NB162" i="2"/>
  <c r="NB89" i="2"/>
  <c r="NB161" i="2"/>
  <c r="NN132" i="2"/>
  <c r="NN165" i="2"/>
  <c r="NM140" i="2"/>
  <c r="NM139" i="2"/>
  <c r="NM138" i="2"/>
  <c r="NM137" i="2"/>
  <c r="NM135" i="2"/>
  <c r="NM136" i="2"/>
  <c r="NM133" i="2"/>
  <c r="NM134" i="2"/>
  <c r="MT87" i="2"/>
  <c r="MT159" i="2"/>
  <c r="MT86" i="2"/>
  <c r="MT158" i="2"/>
  <c r="MT126" i="2"/>
  <c r="MT129" i="2"/>
  <c r="MT127" i="2"/>
  <c r="MT130" i="2"/>
  <c r="MU125" i="2"/>
  <c r="MU84" i="2"/>
  <c r="MU8" i="2"/>
  <c r="MU10" i="2"/>
  <c r="MU152" i="2"/>
  <c r="MU9" i="2"/>
  <c r="NN169" i="2"/>
  <c r="NN168" i="2"/>
  <c r="NN167" i="2"/>
  <c r="NN166" i="2"/>
  <c r="ND156" i="2"/>
  <c r="NE7" i="2"/>
  <c r="ND11" i="2"/>
  <c r="NC153" i="2"/>
  <c r="NC89" i="2"/>
  <c r="NC161" i="2"/>
  <c r="NC90" i="2"/>
  <c r="NC162" i="2"/>
  <c r="NO132" i="2"/>
  <c r="NO165" i="2"/>
  <c r="NN140" i="2"/>
  <c r="NN139" i="2"/>
  <c r="NN138" i="2"/>
  <c r="NN137" i="2"/>
  <c r="NN135" i="2"/>
  <c r="NN136" i="2"/>
  <c r="NN133" i="2"/>
  <c r="NN134" i="2"/>
  <c r="MU87" i="2"/>
  <c r="MU159" i="2"/>
  <c r="MU86" i="2"/>
  <c r="MU158" i="2"/>
  <c r="MU127" i="2"/>
  <c r="MU130" i="2"/>
  <c r="MU126" i="2"/>
  <c r="MU129" i="2"/>
  <c r="MV125" i="2"/>
  <c r="MV84" i="2"/>
  <c r="MV8" i="2"/>
  <c r="MV10" i="2"/>
  <c r="MV152" i="2"/>
  <c r="MV9" i="2"/>
  <c r="NO169" i="2"/>
  <c r="NO168" i="2"/>
  <c r="NO167" i="2"/>
  <c r="NO166" i="2"/>
  <c r="NE156" i="2"/>
  <c r="NF7" i="2"/>
  <c r="NE11" i="2"/>
  <c r="ND153" i="2"/>
  <c r="ND90" i="2"/>
  <c r="ND162" i="2"/>
  <c r="ND89" i="2"/>
  <c r="ND161" i="2"/>
  <c r="NP132" i="2"/>
  <c r="NP165" i="2"/>
  <c r="NO140" i="2"/>
  <c r="NO139" i="2"/>
  <c r="NO138" i="2"/>
  <c r="NO137" i="2"/>
  <c r="NO135" i="2"/>
  <c r="NO136" i="2"/>
  <c r="NO133" i="2"/>
  <c r="NO134" i="2"/>
  <c r="MV87" i="2"/>
  <c r="MV159" i="2"/>
  <c r="MV86" i="2"/>
  <c r="MV158" i="2"/>
  <c r="MV127" i="2"/>
  <c r="MV130" i="2"/>
  <c r="MV126" i="2"/>
  <c r="MV129" i="2"/>
  <c r="MW125" i="2"/>
  <c r="MW84" i="2"/>
  <c r="MW8" i="2"/>
  <c r="MW10" i="2"/>
  <c r="MW152" i="2"/>
  <c r="MW9" i="2"/>
  <c r="NP169" i="2"/>
  <c r="NP168" i="2"/>
  <c r="NP167" i="2"/>
  <c r="NP166" i="2"/>
  <c r="NF156" i="2"/>
  <c r="NG7" i="2"/>
  <c r="NF11" i="2"/>
  <c r="NE153" i="2"/>
  <c r="NE90" i="2"/>
  <c r="NE162" i="2"/>
  <c r="NE89" i="2"/>
  <c r="NE161" i="2"/>
  <c r="NQ132" i="2"/>
  <c r="NQ165" i="2"/>
  <c r="NP140" i="2"/>
  <c r="NP139" i="2"/>
  <c r="NP138" i="2"/>
  <c r="NP137" i="2"/>
  <c r="NP135" i="2"/>
  <c r="NP136" i="2"/>
  <c r="NP134" i="2"/>
  <c r="NP133" i="2"/>
  <c r="MW87" i="2"/>
  <c r="MW159" i="2"/>
  <c r="MW86" i="2"/>
  <c r="MW158" i="2"/>
  <c r="MW126" i="2"/>
  <c r="MW129" i="2"/>
  <c r="MW127" i="2"/>
  <c r="MW130" i="2"/>
  <c r="MX125" i="2"/>
  <c r="MX84" i="2"/>
  <c r="MX8" i="2"/>
  <c r="MX10" i="2"/>
  <c r="MX152" i="2"/>
  <c r="MX9" i="2"/>
  <c r="NQ169" i="2"/>
  <c r="NQ168" i="2"/>
  <c r="NQ167" i="2"/>
  <c r="NQ166" i="2"/>
  <c r="NF153" i="2"/>
  <c r="NF90" i="2"/>
  <c r="NF162" i="2"/>
  <c r="NF89" i="2"/>
  <c r="NF161" i="2"/>
  <c r="NG156" i="2"/>
  <c r="NG11" i="2"/>
  <c r="NH7" i="2"/>
  <c r="NR132" i="2"/>
  <c r="NR165" i="2"/>
  <c r="NQ140" i="2"/>
  <c r="NQ139" i="2"/>
  <c r="NQ138" i="2"/>
  <c r="NQ137" i="2"/>
  <c r="NQ135" i="2"/>
  <c r="NQ136" i="2"/>
  <c r="NQ133" i="2"/>
  <c r="NQ134" i="2"/>
  <c r="MX87" i="2"/>
  <c r="MX159" i="2"/>
  <c r="MX86" i="2"/>
  <c r="MX158" i="2"/>
  <c r="MX126" i="2"/>
  <c r="MX129" i="2"/>
  <c r="MX127" i="2"/>
  <c r="MX130" i="2"/>
  <c r="MY125" i="2"/>
  <c r="MY84" i="2"/>
  <c r="MY8" i="2"/>
  <c r="MY10" i="2"/>
  <c r="MY152" i="2"/>
  <c r="MY9" i="2"/>
  <c r="NR168" i="2"/>
  <c r="NR169" i="2"/>
  <c r="NR167" i="2"/>
  <c r="NR166" i="2"/>
  <c r="NH156" i="2"/>
  <c r="NH11" i="2"/>
  <c r="NI7" i="2"/>
  <c r="NG153" i="2"/>
  <c r="NG90" i="2"/>
  <c r="NG162" i="2"/>
  <c r="NG89" i="2"/>
  <c r="NG161" i="2"/>
  <c r="NS132" i="2"/>
  <c r="NS165" i="2"/>
  <c r="NR140" i="2"/>
  <c r="NR139" i="2"/>
  <c r="NR138" i="2"/>
  <c r="NR137" i="2"/>
  <c r="NR135" i="2"/>
  <c r="NR136" i="2"/>
  <c r="NR133" i="2"/>
  <c r="NR134" i="2"/>
  <c r="MY87" i="2"/>
  <c r="MY159" i="2"/>
  <c r="MY86" i="2"/>
  <c r="MY158" i="2"/>
  <c r="MY126" i="2"/>
  <c r="MY129" i="2"/>
  <c r="MY127" i="2"/>
  <c r="MY130" i="2"/>
  <c r="MZ125" i="2"/>
  <c r="MZ84" i="2"/>
  <c r="MZ8" i="2"/>
  <c r="MZ10" i="2"/>
  <c r="MZ152" i="2"/>
  <c r="MZ9" i="2"/>
  <c r="NS169" i="2"/>
  <c r="NS168" i="2"/>
  <c r="NS167" i="2"/>
  <c r="NS166" i="2"/>
  <c r="NH153" i="2"/>
  <c r="NH89" i="2"/>
  <c r="NH161" i="2"/>
  <c r="NH90" i="2"/>
  <c r="NH162" i="2"/>
  <c r="NI156" i="2"/>
  <c r="NI11" i="2"/>
  <c r="NJ7" i="2"/>
  <c r="NT132" i="2"/>
  <c r="NT165" i="2"/>
  <c r="NS140" i="2"/>
  <c r="NS139" i="2"/>
  <c r="NS138" i="2"/>
  <c r="NS137" i="2"/>
  <c r="NS136" i="2"/>
  <c r="NS135" i="2"/>
  <c r="NS133" i="2"/>
  <c r="NS134" i="2"/>
  <c r="MZ87" i="2"/>
  <c r="MZ159" i="2"/>
  <c r="MZ86" i="2"/>
  <c r="MZ158" i="2"/>
  <c r="MZ127" i="2"/>
  <c r="MZ130" i="2"/>
  <c r="MZ126" i="2"/>
  <c r="MZ129" i="2"/>
  <c r="NA125" i="2"/>
  <c r="NA84" i="2"/>
  <c r="NA8" i="2"/>
  <c r="NA10" i="2"/>
  <c r="NA152" i="2"/>
  <c r="NA9" i="2"/>
  <c r="NT168" i="2"/>
  <c r="NT169" i="2"/>
  <c r="NT167" i="2"/>
  <c r="NT166" i="2"/>
  <c r="NJ156" i="2"/>
  <c r="NK7" i="2"/>
  <c r="NJ11" i="2"/>
  <c r="NI153" i="2"/>
  <c r="NI90" i="2"/>
  <c r="NI162" i="2"/>
  <c r="NI89" i="2"/>
  <c r="NI161" i="2"/>
  <c r="NU132" i="2"/>
  <c r="NU165" i="2"/>
  <c r="NT140" i="2"/>
  <c r="NT139" i="2"/>
  <c r="NT138" i="2"/>
  <c r="NT137" i="2"/>
  <c r="NT135" i="2"/>
  <c r="NT136" i="2"/>
  <c r="NT133" i="2"/>
  <c r="NT134" i="2"/>
  <c r="NA87" i="2"/>
  <c r="NA159" i="2"/>
  <c r="NA86" i="2"/>
  <c r="NA158" i="2"/>
  <c r="NA127" i="2"/>
  <c r="NA130" i="2"/>
  <c r="NA126" i="2"/>
  <c r="NA129" i="2"/>
  <c r="NB125" i="2"/>
  <c r="NB84" i="2"/>
  <c r="NB8" i="2"/>
  <c r="NB10" i="2"/>
  <c r="NB152" i="2"/>
  <c r="NB9" i="2"/>
  <c r="NU169" i="2"/>
  <c r="NU168" i="2"/>
  <c r="NU167" i="2"/>
  <c r="NU166" i="2"/>
  <c r="NJ153" i="2"/>
  <c r="NJ89" i="2"/>
  <c r="NJ161" i="2"/>
  <c r="NJ90" i="2"/>
  <c r="NJ162" i="2"/>
  <c r="NK156" i="2"/>
  <c r="NL7" i="2"/>
  <c r="NK11" i="2"/>
  <c r="NV132" i="2"/>
  <c r="NV165" i="2"/>
  <c r="NU140" i="2"/>
  <c r="NU139" i="2"/>
  <c r="NU138" i="2"/>
  <c r="NU137" i="2"/>
  <c r="NU135" i="2"/>
  <c r="NU136" i="2"/>
  <c r="NU133" i="2"/>
  <c r="NU134" i="2"/>
  <c r="NB87" i="2"/>
  <c r="NB159" i="2"/>
  <c r="NB86" i="2"/>
  <c r="NB158" i="2"/>
  <c r="NB127" i="2"/>
  <c r="NB130" i="2"/>
  <c r="NB126" i="2"/>
  <c r="NB129" i="2"/>
  <c r="NC125" i="2"/>
  <c r="NC84" i="2"/>
  <c r="NC8" i="2"/>
  <c r="NC10" i="2"/>
  <c r="NC152" i="2"/>
  <c r="NC9" i="2"/>
  <c r="NV169" i="2"/>
  <c r="NV168" i="2"/>
  <c r="NV167" i="2"/>
  <c r="NV166" i="2"/>
  <c r="NK153" i="2"/>
  <c r="NK90" i="2"/>
  <c r="NK162" i="2"/>
  <c r="NK89" i="2"/>
  <c r="NK161" i="2"/>
  <c r="NL156" i="2"/>
  <c r="NM7" i="2"/>
  <c r="NL11" i="2"/>
  <c r="NW132" i="2"/>
  <c r="NW165" i="2"/>
  <c r="NV140" i="2"/>
  <c r="NV139" i="2"/>
  <c r="NV138" i="2"/>
  <c r="NV137" i="2"/>
  <c r="NV135" i="2"/>
  <c r="NV136" i="2"/>
  <c r="NV133" i="2"/>
  <c r="NV134" i="2"/>
  <c r="NC87" i="2"/>
  <c r="NC159" i="2"/>
  <c r="NC86" i="2"/>
  <c r="NC158" i="2"/>
  <c r="NC127" i="2"/>
  <c r="NC130" i="2"/>
  <c r="NC126" i="2"/>
  <c r="NC129" i="2"/>
  <c r="ND125" i="2"/>
  <c r="ND84" i="2"/>
  <c r="ND8" i="2"/>
  <c r="ND10" i="2"/>
  <c r="ND152" i="2"/>
  <c r="ND9" i="2"/>
  <c r="NW169" i="2"/>
  <c r="NW168" i="2"/>
  <c r="NW167" i="2"/>
  <c r="NW166" i="2"/>
  <c r="NL153" i="2"/>
  <c r="NL90" i="2"/>
  <c r="NL162" i="2"/>
  <c r="NL89" i="2"/>
  <c r="NL161" i="2"/>
  <c r="NM156" i="2"/>
  <c r="NM11" i="2"/>
  <c r="NN7" i="2"/>
  <c r="NX132" i="2"/>
  <c r="NX165" i="2"/>
  <c r="NW140" i="2"/>
  <c r="NW139" i="2"/>
  <c r="NW138" i="2"/>
  <c r="NW137" i="2"/>
  <c r="NW135" i="2"/>
  <c r="NW136" i="2"/>
  <c r="NW133" i="2"/>
  <c r="NW134" i="2"/>
  <c r="ND87" i="2"/>
  <c r="ND159" i="2"/>
  <c r="ND86" i="2"/>
  <c r="ND158" i="2"/>
  <c r="ND127" i="2"/>
  <c r="ND130" i="2"/>
  <c r="ND126" i="2"/>
  <c r="ND129" i="2"/>
  <c r="NE125" i="2"/>
  <c r="NE84" i="2"/>
  <c r="NE8" i="2"/>
  <c r="NE10" i="2"/>
  <c r="NE152" i="2"/>
  <c r="NE9" i="2"/>
  <c r="NX169" i="2"/>
  <c r="NX168" i="2"/>
  <c r="NX167" i="2"/>
  <c r="NX166" i="2"/>
  <c r="NN156" i="2"/>
  <c r="NN11" i="2"/>
  <c r="NO7" i="2"/>
  <c r="NM153" i="2"/>
  <c r="NM89" i="2"/>
  <c r="NM161" i="2"/>
  <c r="NM90" i="2"/>
  <c r="NM162" i="2"/>
  <c r="NY132" i="2"/>
  <c r="NY165" i="2"/>
  <c r="NX140" i="2"/>
  <c r="NX139" i="2"/>
  <c r="NX138" i="2"/>
  <c r="NX137" i="2"/>
  <c r="NX135" i="2"/>
  <c r="NX136" i="2"/>
  <c r="NX134" i="2"/>
  <c r="NX133" i="2"/>
  <c r="NE87" i="2"/>
  <c r="NE159" i="2"/>
  <c r="NE86" i="2"/>
  <c r="NE158" i="2"/>
  <c r="NE127" i="2"/>
  <c r="NE130" i="2"/>
  <c r="NE126" i="2"/>
  <c r="NE129" i="2"/>
  <c r="NF125" i="2"/>
  <c r="NF84" i="2"/>
  <c r="NF8" i="2"/>
  <c r="NF10" i="2"/>
  <c r="NF152" i="2"/>
  <c r="NF9" i="2"/>
  <c r="NY169" i="2"/>
  <c r="NY168" i="2"/>
  <c r="NY167" i="2"/>
  <c r="NY166" i="2"/>
  <c r="NN153" i="2"/>
  <c r="NN89" i="2"/>
  <c r="NN161" i="2"/>
  <c r="NN90" i="2"/>
  <c r="NN162" i="2"/>
  <c r="NO156" i="2"/>
  <c r="NP7" i="2"/>
  <c r="NO11" i="2"/>
  <c r="NZ132" i="2"/>
  <c r="NZ165" i="2"/>
  <c r="NY140" i="2"/>
  <c r="NY139" i="2"/>
  <c r="NY138" i="2"/>
  <c r="NY137" i="2"/>
  <c r="NY135" i="2"/>
  <c r="NY136" i="2"/>
  <c r="NY133" i="2"/>
  <c r="NY134" i="2"/>
  <c r="NF87" i="2"/>
  <c r="NF159" i="2"/>
  <c r="NF86" i="2"/>
  <c r="NF158" i="2"/>
  <c r="NF126" i="2"/>
  <c r="NF129" i="2"/>
  <c r="NF127" i="2"/>
  <c r="NF130" i="2"/>
  <c r="NG125" i="2"/>
  <c r="NG84" i="2"/>
  <c r="NG8" i="2"/>
  <c r="NG10" i="2"/>
  <c r="NG152" i="2"/>
  <c r="NG9" i="2"/>
  <c r="NZ169" i="2"/>
  <c r="NZ168" i="2"/>
  <c r="NZ167" i="2"/>
  <c r="NZ166" i="2"/>
  <c r="NO153" i="2"/>
  <c r="NO89" i="2"/>
  <c r="NO161" i="2"/>
  <c r="NO90" i="2"/>
  <c r="NO162" i="2"/>
  <c r="NP156" i="2"/>
  <c r="NP11" i="2"/>
  <c r="NQ7" i="2"/>
  <c r="OA132" i="2"/>
  <c r="OA165" i="2"/>
  <c r="NZ140" i="2"/>
  <c r="NZ139" i="2"/>
  <c r="NZ138" i="2"/>
  <c r="NZ137" i="2"/>
  <c r="NZ135" i="2"/>
  <c r="NZ136" i="2"/>
  <c r="NZ133" i="2"/>
  <c r="NZ134" i="2"/>
  <c r="NG87" i="2"/>
  <c r="NG159" i="2"/>
  <c r="NG86" i="2"/>
  <c r="NG158" i="2"/>
  <c r="NG126" i="2"/>
  <c r="NG129" i="2"/>
  <c r="NG127" i="2"/>
  <c r="NG130" i="2"/>
  <c r="NH125" i="2"/>
  <c r="NH84" i="2"/>
  <c r="NH8" i="2"/>
  <c r="NH10" i="2"/>
  <c r="NH152" i="2"/>
  <c r="NH9" i="2"/>
  <c r="OA169" i="2"/>
  <c r="OA168" i="2"/>
  <c r="OA167" i="2"/>
  <c r="OA166" i="2"/>
  <c r="NQ156" i="2"/>
  <c r="NQ11" i="2"/>
  <c r="NR7" i="2"/>
  <c r="NP153" i="2"/>
  <c r="NP90" i="2"/>
  <c r="NP162" i="2"/>
  <c r="NP89" i="2"/>
  <c r="NP161" i="2"/>
  <c r="OB132" i="2"/>
  <c r="OB165" i="2"/>
  <c r="OA140" i="2"/>
  <c r="OA139" i="2"/>
  <c r="OA138" i="2"/>
  <c r="OA137" i="2"/>
  <c r="OA136" i="2"/>
  <c r="OA135" i="2"/>
  <c r="OA133" i="2"/>
  <c r="OA134" i="2"/>
  <c r="NH87" i="2"/>
  <c r="NH159" i="2"/>
  <c r="NH86" i="2"/>
  <c r="NH158" i="2"/>
  <c r="NH126" i="2"/>
  <c r="NH129" i="2"/>
  <c r="NH127" i="2"/>
  <c r="NH130" i="2"/>
  <c r="NI84" i="2"/>
  <c r="NI125" i="2"/>
  <c r="NI8" i="2"/>
  <c r="NI10" i="2"/>
  <c r="NI152" i="2"/>
  <c r="NI9" i="2"/>
  <c r="OB169" i="2"/>
  <c r="OB168" i="2"/>
  <c r="OB167" i="2"/>
  <c r="OB166" i="2"/>
  <c r="NR156" i="2"/>
  <c r="NR11" i="2"/>
  <c r="NS7" i="2"/>
  <c r="NQ153" i="2"/>
  <c r="NQ89" i="2"/>
  <c r="NQ161" i="2"/>
  <c r="NQ90" i="2"/>
  <c r="NQ162" i="2"/>
  <c r="OC132" i="2"/>
  <c r="OC165" i="2"/>
  <c r="OB140" i="2"/>
  <c r="OB139" i="2"/>
  <c r="OB138" i="2"/>
  <c r="OB137" i="2"/>
  <c r="OB135" i="2"/>
  <c r="OB136" i="2"/>
  <c r="OB133" i="2"/>
  <c r="OB134" i="2"/>
  <c r="NI87" i="2"/>
  <c r="NI159" i="2"/>
  <c r="NI86" i="2"/>
  <c r="NI158" i="2"/>
  <c r="NI126" i="2"/>
  <c r="NI129" i="2"/>
  <c r="NI127" i="2"/>
  <c r="NI130" i="2"/>
  <c r="NJ125" i="2"/>
  <c r="NJ84" i="2"/>
  <c r="NJ8" i="2"/>
  <c r="NJ10" i="2"/>
  <c r="NJ152" i="2"/>
  <c r="NJ9" i="2"/>
  <c r="OC169" i="2"/>
  <c r="OC168" i="2"/>
  <c r="OC167" i="2"/>
  <c r="OC166" i="2"/>
  <c r="NR153" i="2"/>
  <c r="NR89" i="2"/>
  <c r="NR161" i="2"/>
  <c r="NR90" i="2"/>
  <c r="NR162" i="2"/>
  <c r="NS156" i="2"/>
  <c r="NT7" i="2"/>
  <c r="NS11" i="2"/>
  <c r="OD132" i="2"/>
  <c r="OD165" i="2"/>
  <c r="OC140" i="2"/>
  <c r="OC139" i="2"/>
  <c r="OC138" i="2"/>
  <c r="OC137" i="2"/>
  <c r="OC135" i="2"/>
  <c r="OC136" i="2"/>
  <c r="OC133" i="2"/>
  <c r="OC134" i="2"/>
  <c r="NJ87" i="2"/>
  <c r="NJ159" i="2"/>
  <c r="NJ86" i="2"/>
  <c r="NJ158" i="2"/>
  <c r="NJ126" i="2"/>
  <c r="NJ129" i="2"/>
  <c r="NJ127" i="2"/>
  <c r="NJ130" i="2"/>
  <c r="NK125" i="2"/>
  <c r="NK84" i="2"/>
  <c r="NK8" i="2"/>
  <c r="NK10" i="2"/>
  <c r="NK152" i="2"/>
  <c r="NK9" i="2"/>
  <c r="OD169" i="2"/>
  <c r="OD168" i="2"/>
  <c r="OD167" i="2"/>
  <c r="OD166" i="2"/>
  <c r="NS153" i="2"/>
  <c r="NS90" i="2"/>
  <c r="NS162" i="2"/>
  <c r="NS89" i="2"/>
  <c r="NS161" i="2"/>
  <c r="NT156" i="2"/>
  <c r="NT11" i="2"/>
  <c r="NU7" i="2"/>
  <c r="OE132" i="2"/>
  <c r="OE165" i="2"/>
  <c r="OD140" i="2"/>
  <c r="OD139" i="2"/>
  <c r="OD138" i="2"/>
  <c r="OD137" i="2"/>
  <c r="OD135" i="2"/>
  <c r="OD136" i="2"/>
  <c r="OD133" i="2"/>
  <c r="OD134" i="2"/>
  <c r="NK87" i="2"/>
  <c r="NK159" i="2"/>
  <c r="NK86" i="2"/>
  <c r="NK158" i="2"/>
  <c r="NK126" i="2"/>
  <c r="NK129" i="2"/>
  <c r="NK127" i="2"/>
  <c r="NK130" i="2"/>
  <c r="NL125" i="2"/>
  <c r="NL84" i="2"/>
  <c r="NL8" i="2"/>
  <c r="NL10" i="2"/>
  <c r="NL152" i="2"/>
  <c r="NL9" i="2"/>
  <c r="OE169" i="2"/>
  <c r="OE168" i="2"/>
  <c r="OE167" i="2"/>
  <c r="OE166" i="2"/>
  <c r="NU156" i="2"/>
  <c r="NV7" i="2"/>
  <c r="NU11" i="2"/>
  <c r="NT153" i="2"/>
  <c r="NT89" i="2"/>
  <c r="NT161" i="2"/>
  <c r="NT90" i="2"/>
  <c r="NT162" i="2"/>
  <c r="OF132" i="2"/>
  <c r="OF165" i="2"/>
  <c r="OE140" i="2"/>
  <c r="OE139" i="2"/>
  <c r="OE138" i="2"/>
  <c r="OE137" i="2"/>
  <c r="OE135" i="2"/>
  <c r="OE136" i="2"/>
  <c r="OE133" i="2"/>
  <c r="OE134" i="2"/>
  <c r="NL87" i="2"/>
  <c r="NL159" i="2"/>
  <c r="NL86" i="2"/>
  <c r="NL158" i="2"/>
  <c r="NL127" i="2"/>
  <c r="NL130" i="2"/>
  <c r="NL126" i="2"/>
  <c r="NL129" i="2"/>
  <c r="NM125" i="2"/>
  <c r="NM84" i="2"/>
  <c r="NM8" i="2"/>
  <c r="NM10" i="2"/>
  <c r="NM152" i="2"/>
  <c r="NM9" i="2"/>
  <c r="OF169" i="2"/>
  <c r="OF168" i="2"/>
  <c r="OF167" i="2"/>
  <c r="OF166" i="2"/>
  <c r="NU153" i="2"/>
  <c r="NU89" i="2"/>
  <c r="NU161" i="2"/>
  <c r="NU90" i="2"/>
  <c r="NU162" i="2"/>
  <c r="NV156" i="2"/>
  <c r="NW7" i="2"/>
  <c r="NV11" i="2"/>
  <c r="OG132" i="2"/>
  <c r="OG165" i="2"/>
  <c r="OF140" i="2"/>
  <c r="OF139" i="2"/>
  <c r="OF138" i="2"/>
  <c r="OF137" i="2"/>
  <c r="OF135" i="2"/>
  <c r="OF136" i="2"/>
  <c r="OF134" i="2"/>
  <c r="OF133" i="2"/>
  <c r="NM87" i="2"/>
  <c r="NM159" i="2"/>
  <c r="NM86" i="2"/>
  <c r="NM158" i="2"/>
  <c r="NM126" i="2"/>
  <c r="NM129" i="2"/>
  <c r="NM127" i="2"/>
  <c r="NM130" i="2"/>
  <c r="NN125" i="2"/>
  <c r="NN84" i="2"/>
  <c r="NN8" i="2"/>
  <c r="NN10" i="2"/>
  <c r="NN152" i="2"/>
  <c r="NN9" i="2"/>
  <c r="OG169" i="2"/>
  <c r="OG168" i="2"/>
  <c r="OG167" i="2"/>
  <c r="OG166" i="2"/>
  <c r="NV153" i="2"/>
  <c r="NV89" i="2"/>
  <c r="NV161" i="2"/>
  <c r="NV90" i="2"/>
  <c r="NV162" i="2"/>
  <c r="NW156" i="2"/>
  <c r="NX7" i="2"/>
  <c r="NW11" i="2"/>
  <c r="OH132" i="2"/>
  <c r="OH165" i="2"/>
  <c r="OG140" i="2"/>
  <c r="OG139" i="2"/>
  <c r="OG138" i="2"/>
  <c r="OG137" i="2"/>
  <c r="OG135" i="2"/>
  <c r="OG136" i="2"/>
  <c r="OG133" i="2"/>
  <c r="OG134" i="2"/>
  <c r="NN87" i="2"/>
  <c r="NN159" i="2"/>
  <c r="NN86" i="2"/>
  <c r="NN158" i="2"/>
  <c r="NN126" i="2"/>
  <c r="NN129" i="2"/>
  <c r="NN127" i="2"/>
  <c r="NN130" i="2"/>
  <c r="NO125" i="2"/>
  <c r="NO84" i="2"/>
  <c r="NO8" i="2"/>
  <c r="NO10" i="2"/>
  <c r="NO152" i="2"/>
  <c r="NO9" i="2"/>
  <c r="OH169" i="2"/>
  <c r="OH168" i="2"/>
  <c r="OH167" i="2"/>
  <c r="OH166" i="2"/>
  <c r="NW153" i="2"/>
  <c r="NW89" i="2"/>
  <c r="NW161" i="2"/>
  <c r="NW90" i="2"/>
  <c r="NW162" i="2"/>
  <c r="NX156" i="2"/>
  <c r="NY7" i="2"/>
  <c r="NX11" i="2"/>
  <c r="OI132" i="2"/>
  <c r="OI165" i="2"/>
  <c r="OH140" i="2"/>
  <c r="OH139" i="2"/>
  <c r="OH138" i="2"/>
  <c r="OH137" i="2"/>
  <c r="OH135" i="2"/>
  <c r="OH136" i="2"/>
  <c r="OH133" i="2"/>
  <c r="OH134" i="2"/>
  <c r="NO87" i="2"/>
  <c r="NO159" i="2"/>
  <c r="NO86" i="2"/>
  <c r="NO158" i="2"/>
  <c r="NO127" i="2"/>
  <c r="NO130" i="2"/>
  <c r="NO126" i="2"/>
  <c r="NO129" i="2"/>
  <c r="NP125" i="2"/>
  <c r="NP8" i="2"/>
  <c r="NP84" i="2"/>
  <c r="NP10" i="2"/>
  <c r="NP152" i="2"/>
  <c r="NP9" i="2"/>
  <c r="OI169" i="2"/>
  <c r="OI168" i="2"/>
  <c r="OI167" i="2"/>
  <c r="OI166" i="2"/>
  <c r="NX153" i="2"/>
  <c r="NX90" i="2"/>
  <c r="NX162" i="2"/>
  <c r="NX89" i="2"/>
  <c r="NX161" i="2"/>
  <c r="NY156" i="2"/>
  <c r="NZ7" i="2"/>
  <c r="NY11" i="2"/>
  <c r="OJ132" i="2"/>
  <c r="OJ165" i="2"/>
  <c r="OI140" i="2"/>
  <c r="OI139" i="2"/>
  <c r="OI138" i="2"/>
  <c r="OI137" i="2"/>
  <c r="OI136" i="2"/>
  <c r="OI135" i="2"/>
  <c r="OI133" i="2"/>
  <c r="OI134" i="2"/>
  <c r="NP87" i="2"/>
  <c r="NP159" i="2"/>
  <c r="NP86" i="2"/>
  <c r="NP158" i="2"/>
  <c r="NP127" i="2"/>
  <c r="NP130" i="2"/>
  <c r="NP126" i="2"/>
  <c r="NP129" i="2"/>
  <c r="NQ84" i="2"/>
  <c r="NQ125" i="2"/>
  <c r="NQ8" i="2"/>
  <c r="NQ10" i="2"/>
  <c r="NQ152" i="2"/>
  <c r="NQ9" i="2"/>
  <c r="OJ168" i="2"/>
  <c r="OJ169" i="2"/>
  <c r="OJ167" i="2"/>
  <c r="OJ166" i="2"/>
  <c r="NY153" i="2"/>
  <c r="NY89" i="2"/>
  <c r="NY161" i="2"/>
  <c r="NY90" i="2"/>
  <c r="NY162" i="2"/>
  <c r="NZ156" i="2"/>
  <c r="OA7" i="2"/>
  <c r="NZ11" i="2"/>
  <c r="OK132" i="2"/>
  <c r="OK165" i="2"/>
  <c r="OJ140" i="2"/>
  <c r="OJ139" i="2"/>
  <c r="OJ138" i="2"/>
  <c r="OJ137" i="2"/>
  <c r="OJ135" i="2"/>
  <c r="OJ136" i="2"/>
  <c r="OJ133" i="2"/>
  <c r="OJ134" i="2"/>
  <c r="NQ87" i="2"/>
  <c r="NQ159" i="2"/>
  <c r="NQ86" i="2"/>
  <c r="NQ158" i="2"/>
  <c r="NQ126" i="2"/>
  <c r="NQ129" i="2"/>
  <c r="NQ127" i="2"/>
  <c r="NQ130" i="2"/>
  <c r="NR125" i="2"/>
  <c r="NR84" i="2"/>
  <c r="NR8" i="2"/>
  <c r="NR10" i="2"/>
  <c r="NR152" i="2"/>
  <c r="NR9" i="2"/>
  <c r="OK169" i="2"/>
  <c r="OK168" i="2"/>
  <c r="OK167" i="2"/>
  <c r="OK166" i="2"/>
  <c r="NZ153" i="2"/>
  <c r="NZ90" i="2"/>
  <c r="NZ162" i="2"/>
  <c r="NZ89" i="2"/>
  <c r="NZ161" i="2"/>
  <c r="OA156" i="2"/>
  <c r="OA11" i="2"/>
  <c r="OB7" i="2"/>
  <c r="OL132" i="2"/>
  <c r="OL165" i="2"/>
  <c r="OK140" i="2"/>
  <c r="OK139" i="2"/>
  <c r="OK138" i="2"/>
  <c r="OK137" i="2"/>
  <c r="OK135" i="2"/>
  <c r="OK136" i="2"/>
  <c r="OK133" i="2"/>
  <c r="OK134" i="2"/>
  <c r="NR87" i="2"/>
  <c r="NR159" i="2"/>
  <c r="NR86" i="2"/>
  <c r="NR158" i="2"/>
  <c r="NR126" i="2"/>
  <c r="NR129" i="2"/>
  <c r="NR127" i="2"/>
  <c r="NR130" i="2"/>
  <c r="NS125" i="2"/>
  <c r="NS84" i="2"/>
  <c r="NS8" i="2"/>
  <c r="NS10" i="2"/>
  <c r="NS152" i="2"/>
  <c r="NS9" i="2"/>
  <c r="OL169" i="2"/>
  <c r="OL168" i="2"/>
  <c r="OL167" i="2"/>
  <c r="OL166" i="2"/>
  <c r="OB156" i="2"/>
  <c r="OB11" i="2"/>
  <c r="OC7" i="2"/>
  <c r="OA153" i="2"/>
  <c r="OA89" i="2"/>
  <c r="OA161" i="2"/>
  <c r="OA90" i="2"/>
  <c r="OA162" i="2"/>
  <c r="OM132" i="2"/>
  <c r="OM165" i="2"/>
  <c r="OL140" i="2"/>
  <c r="OL139" i="2"/>
  <c r="OL138" i="2"/>
  <c r="OL137" i="2"/>
  <c r="OL135" i="2"/>
  <c r="OL136" i="2"/>
  <c r="OL133" i="2"/>
  <c r="OL134" i="2"/>
  <c r="NS87" i="2"/>
  <c r="NS159" i="2"/>
  <c r="NS86" i="2"/>
  <c r="NS158" i="2"/>
  <c r="NS127" i="2"/>
  <c r="NS130" i="2"/>
  <c r="NS126" i="2"/>
  <c r="NS129" i="2"/>
  <c r="NT125" i="2"/>
  <c r="NT84" i="2"/>
  <c r="NT8" i="2"/>
  <c r="NT10" i="2"/>
  <c r="NT152" i="2"/>
  <c r="NT9" i="2"/>
  <c r="OM169" i="2"/>
  <c r="OM168" i="2"/>
  <c r="OM167" i="2"/>
  <c r="OM166" i="2"/>
  <c r="OC156" i="2"/>
  <c r="OD7" i="2"/>
  <c r="OC11" i="2"/>
  <c r="OB153" i="2"/>
  <c r="OB90" i="2"/>
  <c r="OB162" i="2"/>
  <c r="OB89" i="2"/>
  <c r="OB161" i="2"/>
  <c r="ON132" i="2"/>
  <c r="ON165" i="2"/>
  <c r="OM140" i="2"/>
  <c r="OM139" i="2"/>
  <c r="OM138" i="2"/>
  <c r="OM137" i="2"/>
  <c r="OM136" i="2"/>
  <c r="OM135" i="2"/>
  <c r="OM133" i="2"/>
  <c r="OM134" i="2"/>
  <c r="NT87" i="2"/>
  <c r="NT159" i="2"/>
  <c r="NT86" i="2"/>
  <c r="NT158" i="2"/>
  <c r="NT126" i="2"/>
  <c r="NT129" i="2"/>
  <c r="NT127" i="2"/>
  <c r="NT130" i="2"/>
  <c r="NU125" i="2"/>
  <c r="NU84" i="2"/>
  <c r="NU8" i="2"/>
  <c r="NU10" i="2"/>
  <c r="NU152" i="2"/>
  <c r="NU9" i="2"/>
  <c r="ON169" i="2"/>
  <c r="ON168" i="2"/>
  <c r="ON167" i="2"/>
  <c r="ON166" i="2"/>
  <c r="OC153" i="2"/>
  <c r="OC89" i="2"/>
  <c r="OC161" i="2"/>
  <c r="OC90" i="2"/>
  <c r="OC162" i="2"/>
  <c r="OD156" i="2"/>
  <c r="OE7" i="2"/>
  <c r="OD11" i="2"/>
  <c r="OO132" i="2"/>
  <c r="OO165" i="2"/>
  <c r="ON140" i="2"/>
  <c r="ON139" i="2"/>
  <c r="ON138" i="2"/>
  <c r="ON137" i="2"/>
  <c r="ON136" i="2"/>
  <c r="ON135" i="2"/>
  <c r="ON134" i="2"/>
  <c r="ON133" i="2"/>
  <c r="NU87" i="2"/>
  <c r="NU159" i="2"/>
  <c r="NU86" i="2"/>
  <c r="NU158" i="2"/>
  <c r="NU126" i="2"/>
  <c r="NU129" i="2"/>
  <c r="NU127" i="2"/>
  <c r="NU130" i="2"/>
  <c r="NV125" i="2"/>
  <c r="NV84" i="2"/>
  <c r="NV8" i="2"/>
  <c r="NV10" i="2"/>
  <c r="NV152" i="2"/>
  <c r="NV9" i="2"/>
  <c r="OO169" i="2"/>
  <c r="OO168" i="2"/>
  <c r="OO167" i="2"/>
  <c r="OO166" i="2"/>
  <c r="OD153" i="2"/>
  <c r="OD90" i="2"/>
  <c r="OD162" i="2"/>
  <c r="OD89" i="2"/>
  <c r="OD161" i="2"/>
  <c r="OE156" i="2"/>
  <c r="OF7" i="2"/>
  <c r="OE11" i="2"/>
  <c r="OP132" i="2"/>
  <c r="OP165" i="2"/>
  <c r="OO140" i="2"/>
  <c r="OO139" i="2"/>
  <c r="OO138" i="2"/>
  <c r="OO137" i="2"/>
  <c r="OO135" i="2"/>
  <c r="OO136" i="2"/>
  <c r="OO133" i="2"/>
  <c r="OO134" i="2"/>
  <c r="NV87" i="2"/>
  <c r="NV159" i="2"/>
  <c r="NV86" i="2"/>
  <c r="NV158" i="2"/>
  <c r="NV127" i="2"/>
  <c r="NV130" i="2"/>
  <c r="NV126" i="2"/>
  <c r="NV129" i="2"/>
  <c r="NW125" i="2"/>
  <c r="NW84" i="2"/>
  <c r="NW8" i="2"/>
  <c r="NW10" i="2"/>
  <c r="NW152" i="2"/>
  <c r="NW9" i="2"/>
  <c r="OP169" i="2"/>
  <c r="OP168" i="2"/>
  <c r="OP167" i="2"/>
  <c r="OP166" i="2"/>
  <c r="OE153" i="2"/>
  <c r="OE90" i="2"/>
  <c r="OE162" i="2"/>
  <c r="OE89" i="2"/>
  <c r="OE161" i="2"/>
  <c r="OF156" i="2"/>
  <c r="OG7" i="2"/>
  <c r="OF11" i="2"/>
  <c r="OQ132" i="2"/>
  <c r="OQ165" i="2"/>
  <c r="OP140" i="2"/>
  <c r="OP139" i="2"/>
  <c r="OP138" i="2"/>
  <c r="OP137" i="2"/>
  <c r="OP135" i="2"/>
  <c r="OP136" i="2"/>
  <c r="OP133" i="2"/>
  <c r="OP134" i="2"/>
  <c r="NW87" i="2"/>
  <c r="NW159" i="2"/>
  <c r="NW86" i="2"/>
  <c r="NW158" i="2"/>
  <c r="NW126" i="2"/>
  <c r="NW129" i="2"/>
  <c r="NW127" i="2"/>
  <c r="NW130" i="2"/>
  <c r="NX125" i="2"/>
  <c r="NX84" i="2"/>
  <c r="NX8" i="2"/>
  <c r="NX10" i="2"/>
  <c r="NX152" i="2"/>
  <c r="NX9" i="2"/>
  <c r="OQ169" i="2"/>
  <c r="OQ168" i="2"/>
  <c r="OQ167" i="2"/>
  <c r="OQ166" i="2"/>
  <c r="OF153" i="2"/>
  <c r="OF90" i="2"/>
  <c r="OF162" i="2"/>
  <c r="OF89" i="2"/>
  <c r="OF161" i="2"/>
  <c r="OG156" i="2"/>
  <c r="OH7" i="2"/>
  <c r="OG11" i="2"/>
  <c r="OR132" i="2"/>
  <c r="OR165" i="2"/>
  <c r="OQ140" i="2"/>
  <c r="OQ139" i="2"/>
  <c r="OQ138" i="2"/>
  <c r="OQ137" i="2"/>
  <c r="OQ136" i="2"/>
  <c r="OQ135" i="2"/>
  <c r="OQ133" i="2"/>
  <c r="OQ134" i="2"/>
  <c r="NX87" i="2"/>
  <c r="NX159" i="2"/>
  <c r="NX86" i="2"/>
  <c r="NX158" i="2"/>
  <c r="NX127" i="2"/>
  <c r="NX130" i="2"/>
  <c r="NX126" i="2"/>
  <c r="NX129" i="2"/>
  <c r="NY125" i="2"/>
  <c r="NY84" i="2"/>
  <c r="NY8" i="2"/>
  <c r="NY10" i="2"/>
  <c r="NY152" i="2"/>
  <c r="NY9" i="2"/>
  <c r="OR169" i="2"/>
  <c r="OR168" i="2"/>
  <c r="OR167" i="2"/>
  <c r="OR166" i="2"/>
  <c r="OG153" i="2"/>
  <c r="OG89" i="2"/>
  <c r="OG161" i="2"/>
  <c r="OG90" i="2"/>
  <c r="OG162" i="2"/>
  <c r="OH156" i="2"/>
  <c r="OH11" i="2"/>
  <c r="OI7" i="2"/>
  <c r="OS132" i="2"/>
  <c r="OS165" i="2"/>
  <c r="OR140" i="2"/>
  <c r="OR139" i="2"/>
  <c r="OR138" i="2"/>
  <c r="OR137" i="2"/>
  <c r="OR136" i="2"/>
  <c r="OR135" i="2"/>
  <c r="OR133" i="2"/>
  <c r="OR134" i="2"/>
  <c r="NY87" i="2"/>
  <c r="NY159" i="2"/>
  <c r="NY86" i="2"/>
  <c r="NY158" i="2"/>
  <c r="NY127" i="2"/>
  <c r="NY130" i="2"/>
  <c r="NY126" i="2"/>
  <c r="NY129" i="2"/>
  <c r="NZ125" i="2"/>
  <c r="NZ84" i="2"/>
  <c r="NZ8" i="2"/>
  <c r="NZ10" i="2"/>
  <c r="NZ152" i="2"/>
  <c r="NZ9" i="2"/>
  <c r="OS169" i="2"/>
  <c r="OS168" i="2"/>
  <c r="OS167" i="2"/>
  <c r="OS166" i="2"/>
  <c r="OI156" i="2"/>
  <c r="OI11" i="2"/>
  <c r="OJ7" i="2"/>
  <c r="OH153" i="2"/>
  <c r="OH89" i="2"/>
  <c r="OH161" i="2"/>
  <c r="OH90" i="2"/>
  <c r="OH162" i="2"/>
  <c r="OT132" i="2"/>
  <c r="OT165" i="2"/>
  <c r="OS140" i="2"/>
  <c r="OS139" i="2"/>
  <c r="OS138" i="2"/>
  <c r="OS137" i="2"/>
  <c r="OS136" i="2"/>
  <c r="OS135" i="2"/>
  <c r="OS133" i="2"/>
  <c r="OS134" i="2"/>
  <c r="NZ87" i="2"/>
  <c r="NZ159" i="2"/>
  <c r="NZ86" i="2"/>
  <c r="NZ158" i="2"/>
  <c r="NZ126" i="2"/>
  <c r="NZ129" i="2"/>
  <c r="NZ127" i="2"/>
  <c r="NZ130" i="2"/>
  <c r="OA125" i="2"/>
  <c r="OA84" i="2"/>
  <c r="OA8" i="2"/>
  <c r="OA10" i="2"/>
  <c r="OA152" i="2"/>
  <c r="OA9" i="2"/>
  <c r="OT169" i="2"/>
  <c r="OT168" i="2"/>
  <c r="OT167" i="2"/>
  <c r="OT166" i="2"/>
  <c r="OI153" i="2"/>
  <c r="OI89" i="2"/>
  <c r="OI161" i="2"/>
  <c r="OI90" i="2"/>
  <c r="OI162" i="2"/>
  <c r="OJ156" i="2"/>
  <c r="OK7" i="2"/>
  <c r="OJ11" i="2"/>
  <c r="OU132" i="2"/>
  <c r="OU165" i="2"/>
  <c r="OT140" i="2"/>
  <c r="OT139" i="2"/>
  <c r="OT138" i="2"/>
  <c r="OT137" i="2"/>
  <c r="OT135" i="2"/>
  <c r="OT136" i="2"/>
  <c r="OT133" i="2"/>
  <c r="OT134" i="2"/>
  <c r="OA87" i="2"/>
  <c r="OA159" i="2"/>
  <c r="OA86" i="2"/>
  <c r="OA158" i="2"/>
  <c r="OA126" i="2"/>
  <c r="OA129" i="2"/>
  <c r="OA127" i="2"/>
  <c r="OA130" i="2"/>
  <c r="OB125" i="2"/>
  <c r="OB84" i="2"/>
  <c r="OB8" i="2"/>
  <c r="OB10" i="2"/>
  <c r="OB152" i="2"/>
  <c r="OB9" i="2"/>
  <c r="OU169" i="2"/>
  <c r="OU168" i="2"/>
  <c r="OU167" i="2"/>
  <c r="OU166" i="2"/>
  <c r="OJ153" i="2"/>
  <c r="OJ90" i="2"/>
  <c r="OJ162" i="2"/>
  <c r="OJ89" i="2"/>
  <c r="OJ161" i="2"/>
  <c r="OK156" i="2"/>
  <c r="OL7" i="2"/>
  <c r="OK11" i="2"/>
  <c r="OV132" i="2"/>
  <c r="OV165" i="2"/>
  <c r="OU140" i="2"/>
  <c r="OU139" i="2"/>
  <c r="OU138" i="2"/>
  <c r="OU137" i="2"/>
  <c r="OU136" i="2"/>
  <c r="OU135" i="2"/>
  <c r="OU133" i="2"/>
  <c r="OU134" i="2"/>
  <c r="OB87" i="2"/>
  <c r="OB159" i="2"/>
  <c r="OB86" i="2"/>
  <c r="OB158" i="2"/>
  <c r="OB127" i="2"/>
  <c r="OB130" i="2"/>
  <c r="OB126" i="2"/>
  <c r="OB129" i="2"/>
  <c r="OC125" i="2"/>
  <c r="OC84" i="2"/>
  <c r="OC8" i="2"/>
  <c r="OC10" i="2"/>
  <c r="OC152" i="2"/>
  <c r="OC9" i="2"/>
  <c r="OV169" i="2"/>
  <c r="OV168" i="2"/>
  <c r="OV167" i="2"/>
  <c r="OV166" i="2"/>
  <c r="OK153" i="2"/>
  <c r="OK89" i="2"/>
  <c r="OK161" i="2"/>
  <c r="OK90" i="2"/>
  <c r="OK162" i="2"/>
  <c r="OL156" i="2"/>
  <c r="OL11" i="2"/>
  <c r="OM7" i="2"/>
  <c r="OW132" i="2"/>
  <c r="OW165" i="2"/>
  <c r="OV140" i="2"/>
  <c r="OV139" i="2"/>
  <c r="OV138" i="2"/>
  <c r="OV137" i="2"/>
  <c r="OV136" i="2"/>
  <c r="OV135" i="2"/>
  <c r="OV134" i="2"/>
  <c r="OV133" i="2"/>
  <c r="OC87" i="2"/>
  <c r="OC159" i="2"/>
  <c r="OC86" i="2"/>
  <c r="OC158" i="2"/>
  <c r="OC126" i="2"/>
  <c r="OC129" i="2"/>
  <c r="OC127" i="2"/>
  <c r="OC130" i="2"/>
  <c r="OD125" i="2"/>
  <c r="OD84" i="2"/>
  <c r="OD8" i="2"/>
  <c r="OD10" i="2"/>
  <c r="OD152" i="2"/>
  <c r="OD9" i="2"/>
  <c r="OW169" i="2"/>
  <c r="OW168" i="2"/>
  <c r="OW167" i="2"/>
  <c r="OW166" i="2"/>
  <c r="OM156" i="2"/>
  <c r="ON7" i="2"/>
  <c r="OM11" i="2"/>
  <c r="OL153" i="2"/>
  <c r="OL89" i="2"/>
  <c r="OL161" i="2"/>
  <c r="OL90" i="2"/>
  <c r="OL162" i="2"/>
  <c r="OX132" i="2"/>
  <c r="OX165" i="2"/>
  <c r="OW140" i="2"/>
  <c r="OW139" i="2"/>
  <c r="OW138" i="2"/>
  <c r="OW137" i="2"/>
  <c r="OW135" i="2"/>
  <c r="OW136" i="2"/>
  <c r="OW133" i="2"/>
  <c r="OW134" i="2"/>
  <c r="OD87" i="2"/>
  <c r="OD159" i="2"/>
  <c r="OD86" i="2"/>
  <c r="OD158" i="2"/>
  <c r="OD127" i="2"/>
  <c r="OD130" i="2"/>
  <c r="OD126" i="2"/>
  <c r="OD129" i="2"/>
  <c r="OE125" i="2"/>
  <c r="OE84" i="2"/>
  <c r="OE8" i="2"/>
  <c r="OE10" i="2"/>
  <c r="OE152" i="2"/>
  <c r="OE9" i="2"/>
  <c r="OX168" i="2"/>
  <c r="OX169" i="2"/>
  <c r="OX167" i="2"/>
  <c r="OX166" i="2"/>
  <c r="ON156" i="2"/>
  <c r="OO7" i="2"/>
  <c r="ON11" i="2"/>
  <c r="OM153" i="2"/>
  <c r="OM89" i="2"/>
  <c r="OM161" i="2"/>
  <c r="OM90" i="2"/>
  <c r="OM162" i="2"/>
  <c r="OY132" i="2"/>
  <c r="OY165" i="2"/>
  <c r="OX140" i="2"/>
  <c r="OX139" i="2"/>
  <c r="OX138" i="2"/>
  <c r="OX137" i="2"/>
  <c r="OX135" i="2"/>
  <c r="OX136" i="2"/>
  <c r="OX133" i="2"/>
  <c r="OX134" i="2"/>
  <c r="OE87" i="2"/>
  <c r="OE159" i="2"/>
  <c r="OE86" i="2"/>
  <c r="OE158" i="2"/>
  <c r="OE127" i="2"/>
  <c r="OE130" i="2"/>
  <c r="OE126" i="2"/>
  <c r="OE129" i="2"/>
  <c r="OF125" i="2"/>
  <c r="OF8" i="2"/>
  <c r="OF84" i="2"/>
  <c r="OF10" i="2"/>
  <c r="OF152" i="2"/>
  <c r="OF9" i="2"/>
  <c r="OY169" i="2"/>
  <c r="OY168" i="2"/>
  <c r="OY167" i="2"/>
  <c r="OY166" i="2"/>
  <c r="OO156" i="2"/>
  <c r="OP7" i="2"/>
  <c r="OO11" i="2"/>
  <c r="ON153" i="2"/>
  <c r="ON90" i="2"/>
  <c r="ON162" i="2"/>
  <c r="ON89" i="2"/>
  <c r="ON161" i="2"/>
  <c r="OZ132" i="2"/>
  <c r="OZ165" i="2"/>
  <c r="OY140" i="2"/>
  <c r="OY139" i="2"/>
  <c r="OY138" i="2"/>
  <c r="OY137" i="2"/>
  <c r="OY136" i="2"/>
  <c r="OY135" i="2"/>
  <c r="OY133" i="2"/>
  <c r="OY134" i="2"/>
  <c r="OF87" i="2"/>
  <c r="OF159" i="2"/>
  <c r="OF86" i="2"/>
  <c r="OF158" i="2"/>
  <c r="OF127" i="2"/>
  <c r="OF130" i="2"/>
  <c r="OF126" i="2"/>
  <c r="OF129" i="2"/>
  <c r="OG125" i="2"/>
  <c r="OG84" i="2"/>
  <c r="OG8" i="2"/>
  <c r="OG10" i="2"/>
  <c r="OG152" i="2"/>
  <c r="OG9" i="2"/>
  <c r="OZ168" i="2"/>
  <c r="OZ169" i="2"/>
  <c r="OZ167" i="2"/>
  <c r="OZ166" i="2"/>
  <c r="OP156" i="2"/>
  <c r="OP11" i="2"/>
  <c r="OQ7" i="2"/>
  <c r="OO153" i="2"/>
  <c r="OO89" i="2"/>
  <c r="OO161" i="2"/>
  <c r="OO90" i="2"/>
  <c r="OO162" i="2"/>
  <c r="PA132" i="2"/>
  <c r="PA165" i="2"/>
  <c r="OZ140" i="2"/>
  <c r="OZ139" i="2"/>
  <c r="OZ137" i="2"/>
  <c r="OZ138" i="2"/>
  <c r="OZ136" i="2"/>
  <c r="OZ135" i="2"/>
  <c r="OZ133" i="2"/>
  <c r="OZ134" i="2"/>
  <c r="OG87" i="2"/>
  <c r="OG159" i="2"/>
  <c r="OG86" i="2"/>
  <c r="OG158" i="2"/>
  <c r="OG126" i="2"/>
  <c r="OG129" i="2"/>
  <c r="OG127" i="2"/>
  <c r="OG130" i="2"/>
  <c r="OH125" i="2"/>
  <c r="OH84" i="2"/>
  <c r="OH8" i="2"/>
  <c r="OH10" i="2"/>
  <c r="OH152" i="2"/>
  <c r="OH9" i="2"/>
  <c r="PA169" i="2"/>
  <c r="PA168" i="2"/>
  <c r="PA167" i="2"/>
  <c r="PA166" i="2"/>
  <c r="OQ156" i="2"/>
  <c r="OR7" i="2"/>
  <c r="OQ11" i="2"/>
  <c r="OP153" i="2"/>
  <c r="OP90" i="2"/>
  <c r="OP162" i="2"/>
  <c r="OP89" i="2"/>
  <c r="OP161" i="2"/>
  <c r="PB132" i="2"/>
  <c r="PB165" i="2"/>
  <c r="PA140" i="2"/>
  <c r="PA139" i="2"/>
  <c r="PA138" i="2"/>
  <c r="PA137" i="2"/>
  <c r="PA136" i="2"/>
  <c r="PA135" i="2"/>
  <c r="PA133" i="2"/>
  <c r="PA134" i="2"/>
  <c r="OH87" i="2"/>
  <c r="OH159" i="2"/>
  <c r="OH86" i="2"/>
  <c r="OH158" i="2"/>
  <c r="OH126" i="2"/>
  <c r="OH129" i="2"/>
  <c r="OH127" i="2"/>
  <c r="OH130" i="2"/>
  <c r="OI125" i="2"/>
  <c r="OI84" i="2"/>
  <c r="OI8" i="2"/>
  <c r="OI10" i="2"/>
  <c r="OI152" i="2"/>
  <c r="OI9" i="2"/>
  <c r="PB169" i="2"/>
  <c r="PB168" i="2"/>
  <c r="PB167" i="2"/>
  <c r="PB166" i="2"/>
  <c r="OQ153" i="2"/>
  <c r="OQ89" i="2"/>
  <c r="OQ161" i="2"/>
  <c r="OQ90" i="2"/>
  <c r="OQ162" i="2"/>
  <c r="OR156" i="2"/>
  <c r="OR11" i="2"/>
  <c r="OS7" i="2"/>
  <c r="PC132" i="2"/>
  <c r="PC165" i="2"/>
  <c r="PB140" i="2"/>
  <c r="PB139" i="2"/>
  <c r="PB138" i="2"/>
  <c r="PB137" i="2"/>
  <c r="PB136" i="2"/>
  <c r="PB135" i="2"/>
  <c r="PB133" i="2"/>
  <c r="PB134" i="2"/>
  <c r="OI87" i="2"/>
  <c r="OI159" i="2"/>
  <c r="OI86" i="2"/>
  <c r="OI158" i="2"/>
  <c r="OI126" i="2"/>
  <c r="OI129" i="2"/>
  <c r="OI127" i="2"/>
  <c r="OI130" i="2"/>
  <c r="OJ125" i="2"/>
  <c r="OJ84" i="2"/>
  <c r="OJ8" i="2"/>
  <c r="OJ10" i="2"/>
  <c r="OJ152" i="2"/>
  <c r="OJ9" i="2"/>
  <c r="PC169" i="2"/>
  <c r="PC168" i="2"/>
  <c r="PC167" i="2"/>
  <c r="PC166" i="2"/>
  <c r="OS156" i="2"/>
  <c r="OT7" i="2"/>
  <c r="OS11" i="2"/>
  <c r="OR153" i="2"/>
  <c r="OR90" i="2"/>
  <c r="OR162" i="2"/>
  <c r="OR89" i="2"/>
  <c r="OR161" i="2"/>
  <c r="PD132" i="2"/>
  <c r="PD165" i="2"/>
  <c r="PC140" i="2"/>
  <c r="PC139" i="2"/>
  <c r="PC138" i="2"/>
  <c r="PC137" i="2"/>
  <c r="PC136" i="2"/>
  <c r="PC135" i="2"/>
  <c r="PC133" i="2"/>
  <c r="PC134" i="2"/>
  <c r="OJ87" i="2"/>
  <c r="OJ159" i="2"/>
  <c r="OJ86" i="2"/>
  <c r="OJ158" i="2"/>
  <c r="OJ126" i="2"/>
  <c r="OJ129" i="2"/>
  <c r="OJ127" i="2"/>
  <c r="OJ130" i="2"/>
  <c r="OK125" i="2"/>
  <c r="OK84" i="2"/>
  <c r="OK8" i="2"/>
  <c r="OK10" i="2"/>
  <c r="OK152" i="2"/>
  <c r="OK9" i="2"/>
  <c r="PD169" i="2"/>
  <c r="PD168" i="2"/>
  <c r="PD167" i="2"/>
  <c r="PD166" i="2"/>
  <c r="OS153" i="2"/>
  <c r="OS90" i="2"/>
  <c r="OS162" i="2"/>
  <c r="OS89" i="2"/>
  <c r="OS161" i="2"/>
  <c r="OT156" i="2"/>
  <c r="OU7" i="2"/>
  <c r="OT11" i="2"/>
  <c r="PE132" i="2"/>
  <c r="PE165" i="2"/>
  <c r="PD140" i="2"/>
  <c r="PD139" i="2"/>
  <c r="PD138" i="2"/>
  <c r="PD137" i="2"/>
  <c r="PD136" i="2"/>
  <c r="PD135" i="2"/>
  <c r="PD134" i="2"/>
  <c r="PD133" i="2"/>
  <c r="OK87" i="2"/>
  <c r="OK159" i="2"/>
  <c r="OK86" i="2"/>
  <c r="OK158" i="2"/>
  <c r="OK126" i="2"/>
  <c r="OK129" i="2"/>
  <c r="OK127" i="2"/>
  <c r="OK130" i="2"/>
  <c r="OL125" i="2"/>
  <c r="OL84" i="2"/>
  <c r="OL8" i="2"/>
  <c r="OL10" i="2"/>
  <c r="OL152" i="2"/>
  <c r="OL9" i="2"/>
  <c r="PE169" i="2"/>
  <c r="PE168" i="2"/>
  <c r="PE167" i="2"/>
  <c r="PE166" i="2"/>
  <c r="OT153" i="2"/>
  <c r="OT89" i="2"/>
  <c r="OT161" i="2"/>
  <c r="OT90" i="2"/>
  <c r="OT162" i="2"/>
  <c r="OU156" i="2"/>
  <c r="OU11" i="2"/>
  <c r="OV7" i="2"/>
  <c r="PF132" i="2"/>
  <c r="PF165" i="2"/>
  <c r="PE140" i="2"/>
  <c r="PE139" i="2"/>
  <c r="PE138" i="2"/>
  <c r="PE137" i="2"/>
  <c r="PE136" i="2"/>
  <c r="PE135" i="2"/>
  <c r="PE133" i="2"/>
  <c r="PE134" i="2"/>
  <c r="OL87" i="2"/>
  <c r="OL159" i="2"/>
  <c r="OL86" i="2"/>
  <c r="OL158" i="2"/>
  <c r="OL127" i="2"/>
  <c r="OL130" i="2"/>
  <c r="OL126" i="2"/>
  <c r="OL129" i="2"/>
  <c r="OM125" i="2"/>
  <c r="OM84" i="2"/>
  <c r="OM8" i="2"/>
  <c r="OM10" i="2"/>
  <c r="OM152" i="2"/>
  <c r="OM9" i="2"/>
  <c r="PF169" i="2"/>
  <c r="PF168" i="2"/>
  <c r="PF167" i="2"/>
  <c r="PF166" i="2"/>
  <c r="OV156" i="2"/>
  <c r="OW7" i="2"/>
  <c r="OV11" i="2"/>
  <c r="OU153" i="2"/>
  <c r="OU89" i="2"/>
  <c r="OU161" i="2"/>
  <c r="OU90" i="2"/>
  <c r="OU162" i="2"/>
  <c r="PG132" i="2"/>
  <c r="PG165" i="2"/>
  <c r="PF140" i="2"/>
  <c r="PF139" i="2"/>
  <c r="PF138" i="2"/>
  <c r="PF137" i="2"/>
  <c r="PF135" i="2"/>
  <c r="PF136" i="2"/>
  <c r="PF133" i="2"/>
  <c r="PF134" i="2"/>
  <c r="OM87" i="2"/>
  <c r="OM159" i="2"/>
  <c r="OM86" i="2"/>
  <c r="OM158" i="2"/>
  <c r="OM126" i="2"/>
  <c r="OM129" i="2"/>
  <c r="OM127" i="2"/>
  <c r="OM130" i="2"/>
  <c r="ON125" i="2"/>
  <c r="ON84" i="2"/>
  <c r="ON8" i="2"/>
  <c r="ON10" i="2"/>
  <c r="ON152" i="2"/>
  <c r="ON9" i="2"/>
  <c r="PG169" i="2"/>
  <c r="PG168" i="2"/>
  <c r="PG167" i="2"/>
  <c r="PG166" i="2"/>
  <c r="OW156" i="2"/>
  <c r="OX7" i="2"/>
  <c r="OW11" i="2"/>
  <c r="OV153" i="2"/>
  <c r="OV90" i="2"/>
  <c r="OV162" i="2"/>
  <c r="OV89" i="2"/>
  <c r="OV161" i="2"/>
  <c r="PH132" i="2"/>
  <c r="PH165" i="2"/>
  <c r="PG140" i="2"/>
  <c r="PG139" i="2"/>
  <c r="PG138" i="2"/>
  <c r="PG137" i="2"/>
  <c r="PG136" i="2"/>
  <c r="PG135" i="2"/>
  <c r="PG133" i="2"/>
  <c r="PG134" i="2"/>
  <c r="ON87" i="2"/>
  <c r="ON159" i="2"/>
  <c r="ON86" i="2"/>
  <c r="ON158" i="2"/>
  <c r="ON126" i="2"/>
  <c r="ON129" i="2"/>
  <c r="ON127" i="2"/>
  <c r="ON130" i="2"/>
  <c r="OO84" i="2"/>
  <c r="OO125" i="2"/>
  <c r="OO8" i="2"/>
  <c r="OO10" i="2"/>
  <c r="OO152" i="2"/>
  <c r="OO9" i="2"/>
  <c r="PH169" i="2"/>
  <c r="PH168" i="2"/>
  <c r="PH167" i="2"/>
  <c r="PH166" i="2"/>
  <c r="OW153" i="2"/>
  <c r="OW89" i="2"/>
  <c r="OW161" i="2"/>
  <c r="OW90" i="2"/>
  <c r="OW162" i="2"/>
  <c r="OX156" i="2"/>
  <c r="OY7" i="2"/>
  <c r="OX11" i="2"/>
  <c r="PI132" i="2"/>
  <c r="PI165" i="2"/>
  <c r="PH140" i="2"/>
  <c r="PH139" i="2"/>
  <c r="PH137" i="2"/>
  <c r="PH138" i="2"/>
  <c r="PH136" i="2"/>
  <c r="PH135" i="2"/>
  <c r="PH133" i="2"/>
  <c r="PH134" i="2"/>
  <c r="OO87" i="2"/>
  <c r="OO159" i="2"/>
  <c r="OO86" i="2"/>
  <c r="OO158" i="2"/>
  <c r="OO126" i="2"/>
  <c r="OO129" i="2"/>
  <c r="OO127" i="2"/>
  <c r="OO130" i="2"/>
  <c r="OP125" i="2"/>
  <c r="OP84" i="2"/>
  <c r="OP8" i="2"/>
  <c r="OP10" i="2"/>
  <c r="OP152" i="2"/>
  <c r="OP9" i="2"/>
  <c r="PI169" i="2"/>
  <c r="PI168" i="2"/>
  <c r="PI167" i="2"/>
  <c r="PI166" i="2"/>
  <c r="OX153" i="2"/>
  <c r="OX90" i="2"/>
  <c r="OX162" i="2"/>
  <c r="OX89" i="2"/>
  <c r="OX161" i="2"/>
  <c r="OY156" i="2"/>
  <c r="OY11" i="2"/>
  <c r="OZ7" i="2"/>
  <c r="PJ132" i="2"/>
  <c r="PJ165" i="2"/>
  <c r="PI140" i="2"/>
  <c r="PI139" i="2"/>
  <c r="PI138" i="2"/>
  <c r="PI137" i="2"/>
  <c r="PI136" i="2"/>
  <c r="PI135" i="2"/>
  <c r="PI133" i="2"/>
  <c r="PI134" i="2"/>
  <c r="OP87" i="2"/>
  <c r="OP159" i="2"/>
  <c r="OP86" i="2"/>
  <c r="OP158" i="2"/>
  <c r="OP127" i="2"/>
  <c r="OP130" i="2"/>
  <c r="OP126" i="2"/>
  <c r="OP129" i="2"/>
  <c r="OQ125" i="2"/>
  <c r="OQ84" i="2"/>
  <c r="OQ8" i="2"/>
  <c r="OQ10" i="2"/>
  <c r="OQ152" i="2"/>
  <c r="OQ9" i="2"/>
  <c r="PJ169" i="2"/>
  <c r="PJ168" i="2"/>
  <c r="PJ167" i="2"/>
  <c r="PJ166" i="2"/>
  <c r="OZ156" i="2"/>
  <c r="OZ11" i="2"/>
  <c r="PA7" i="2"/>
  <c r="OY153" i="2"/>
  <c r="OY89" i="2"/>
  <c r="OY161" i="2"/>
  <c r="OY90" i="2"/>
  <c r="OY162" i="2"/>
  <c r="PK132" i="2"/>
  <c r="PK165" i="2"/>
  <c r="PJ140" i="2"/>
  <c r="PJ139" i="2"/>
  <c r="PJ138" i="2"/>
  <c r="PJ137" i="2"/>
  <c r="PJ136" i="2"/>
  <c r="PJ135" i="2"/>
  <c r="PJ133" i="2"/>
  <c r="PJ134" i="2"/>
  <c r="OQ87" i="2"/>
  <c r="OQ159" i="2"/>
  <c r="OQ86" i="2"/>
  <c r="OQ158" i="2"/>
  <c r="OQ126" i="2"/>
  <c r="OQ129" i="2"/>
  <c r="OQ127" i="2"/>
  <c r="OQ130" i="2"/>
  <c r="OR125" i="2"/>
  <c r="OR84" i="2"/>
  <c r="OR8" i="2"/>
  <c r="OR10" i="2"/>
  <c r="OR152" i="2"/>
  <c r="OR9" i="2"/>
  <c r="PK169" i="2"/>
  <c r="PK168" i="2"/>
  <c r="PK167" i="2"/>
  <c r="PK166" i="2"/>
  <c r="PA156" i="2"/>
  <c r="PB7" i="2"/>
  <c r="PA11" i="2"/>
  <c r="OZ153" i="2"/>
  <c r="OZ90" i="2"/>
  <c r="OZ162" i="2"/>
  <c r="OZ89" i="2"/>
  <c r="OZ161" i="2"/>
  <c r="PL132" i="2"/>
  <c r="PL165" i="2"/>
  <c r="PK140" i="2"/>
  <c r="PK139" i="2"/>
  <c r="PK138" i="2"/>
  <c r="PK137" i="2"/>
  <c r="PK136" i="2"/>
  <c r="PK135" i="2"/>
  <c r="PK133" i="2"/>
  <c r="PK134" i="2"/>
  <c r="OR87" i="2"/>
  <c r="OR159" i="2"/>
  <c r="OR86" i="2"/>
  <c r="OR158" i="2"/>
  <c r="OR126" i="2"/>
  <c r="OR129" i="2"/>
  <c r="OR127" i="2"/>
  <c r="OR130" i="2"/>
  <c r="OS125" i="2"/>
  <c r="OS84" i="2"/>
  <c r="OS8" i="2"/>
  <c r="OS10" i="2"/>
  <c r="OS152" i="2"/>
  <c r="OS9" i="2"/>
  <c r="PL169" i="2"/>
  <c r="PL168" i="2"/>
  <c r="PL167" i="2"/>
  <c r="PL166" i="2"/>
  <c r="PB156" i="2"/>
  <c r="PC7" i="2"/>
  <c r="PB11" i="2"/>
  <c r="PA153" i="2"/>
  <c r="PA89" i="2"/>
  <c r="PA161" i="2"/>
  <c r="PA90" i="2"/>
  <c r="PA162" i="2"/>
  <c r="PM132" i="2"/>
  <c r="PM165" i="2"/>
  <c r="PL140" i="2"/>
  <c r="PL139" i="2"/>
  <c r="PL138" i="2"/>
  <c r="PL137" i="2"/>
  <c r="PL136" i="2"/>
  <c r="PL135" i="2"/>
  <c r="PL134" i="2"/>
  <c r="PL133" i="2"/>
  <c r="OS87" i="2"/>
  <c r="OS159" i="2"/>
  <c r="OS86" i="2"/>
  <c r="OS158" i="2"/>
  <c r="OS127" i="2"/>
  <c r="OS130" i="2"/>
  <c r="OS126" i="2"/>
  <c r="OS129" i="2"/>
  <c r="OT125" i="2"/>
  <c r="OT84" i="2"/>
  <c r="OT8" i="2"/>
  <c r="OT10" i="2"/>
  <c r="OT152" i="2"/>
  <c r="OT9" i="2"/>
  <c r="PM169" i="2"/>
  <c r="PM168" i="2"/>
  <c r="PM167" i="2"/>
  <c r="PM166" i="2"/>
  <c r="PC156" i="2"/>
  <c r="PD7" i="2"/>
  <c r="PC11" i="2"/>
  <c r="PB153" i="2"/>
  <c r="PB90" i="2"/>
  <c r="PB162" i="2"/>
  <c r="PB89" i="2"/>
  <c r="PB161" i="2"/>
  <c r="PN132" i="2"/>
  <c r="PN165" i="2"/>
  <c r="PM140" i="2"/>
  <c r="PM139" i="2"/>
  <c r="PM138" i="2"/>
  <c r="PM137" i="2"/>
  <c r="PM135" i="2"/>
  <c r="PM136" i="2"/>
  <c r="PM133" i="2"/>
  <c r="PM134" i="2"/>
  <c r="OT87" i="2"/>
  <c r="OT159" i="2"/>
  <c r="OT86" i="2"/>
  <c r="OT158" i="2"/>
  <c r="OT127" i="2"/>
  <c r="OT130" i="2"/>
  <c r="OT126" i="2"/>
  <c r="OT129" i="2"/>
  <c r="OU125" i="2"/>
  <c r="OU84" i="2"/>
  <c r="OU8" i="2"/>
  <c r="OU10" i="2"/>
  <c r="OU152" i="2"/>
  <c r="OU9" i="2"/>
  <c r="PN169" i="2"/>
  <c r="PN168" i="2"/>
  <c r="PN167" i="2"/>
  <c r="PN166" i="2"/>
  <c r="PC153" i="2"/>
  <c r="PC90" i="2"/>
  <c r="PC162" i="2"/>
  <c r="PC89" i="2"/>
  <c r="PC161" i="2"/>
  <c r="PD156" i="2"/>
  <c r="PE7" i="2"/>
  <c r="PD11" i="2"/>
  <c r="PO132" i="2"/>
  <c r="PO165" i="2"/>
  <c r="PN140" i="2"/>
  <c r="PN139" i="2"/>
  <c r="PN138" i="2"/>
  <c r="PN137" i="2"/>
  <c r="PN135" i="2"/>
  <c r="PN136" i="2"/>
  <c r="PN133" i="2"/>
  <c r="PN134" i="2"/>
  <c r="OU87" i="2"/>
  <c r="OU159" i="2"/>
  <c r="OU86" i="2"/>
  <c r="OU158" i="2"/>
  <c r="OU126" i="2"/>
  <c r="OU129" i="2"/>
  <c r="OU127" i="2"/>
  <c r="OU130" i="2"/>
  <c r="OV125" i="2"/>
  <c r="OV84" i="2"/>
  <c r="OV8" i="2"/>
  <c r="OV10" i="2"/>
  <c r="OV152" i="2"/>
  <c r="OV9" i="2"/>
  <c r="PO169" i="2"/>
  <c r="PO168" i="2"/>
  <c r="PO167" i="2"/>
  <c r="PO166" i="2"/>
  <c r="PD153" i="2"/>
  <c r="PD90" i="2"/>
  <c r="PD162" i="2"/>
  <c r="PD89" i="2"/>
  <c r="PD161" i="2"/>
  <c r="PE156" i="2"/>
  <c r="PF7" i="2"/>
  <c r="PE11" i="2"/>
  <c r="PP132" i="2"/>
  <c r="PP165" i="2"/>
  <c r="PO140" i="2"/>
  <c r="PO139" i="2"/>
  <c r="PO138" i="2"/>
  <c r="PO137" i="2"/>
  <c r="PO136" i="2"/>
  <c r="PO135" i="2"/>
  <c r="PO133" i="2"/>
  <c r="PO134" i="2"/>
  <c r="OV87" i="2"/>
  <c r="OV159" i="2"/>
  <c r="OV86" i="2"/>
  <c r="OV158" i="2"/>
  <c r="OV126" i="2"/>
  <c r="OV129" i="2"/>
  <c r="OV127" i="2"/>
  <c r="OV130" i="2"/>
  <c r="OW84" i="2"/>
  <c r="OW125" i="2"/>
  <c r="OW8" i="2"/>
  <c r="OW10" i="2"/>
  <c r="OW152" i="2"/>
  <c r="OW9" i="2"/>
  <c r="PP168" i="2"/>
  <c r="PP169" i="2"/>
  <c r="PP167" i="2"/>
  <c r="PP166" i="2"/>
  <c r="PE153" i="2"/>
  <c r="PE90" i="2"/>
  <c r="PE162" i="2"/>
  <c r="PE89" i="2"/>
  <c r="PE161" i="2"/>
  <c r="PF156" i="2"/>
  <c r="PF11" i="2"/>
  <c r="PG7" i="2"/>
  <c r="PQ132" i="2"/>
  <c r="PQ165" i="2"/>
  <c r="PP140" i="2"/>
  <c r="PP139" i="2"/>
  <c r="PP138" i="2"/>
  <c r="PP137" i="2"/>
  <c r="PP136" i="2"/>
  <c r="PP135" i="2"/>
  <c r="PP133" i="2"/>
  <c r="PP134" i="2"/>
  <c r="OW87" i="2"/>
  <c r="OW159" i="2"/>
  <c r="OW86" i="2"/>
  <c r="OW158" i="2"/>
  <c r="OW127" i="2"/>
  <c r="OW130" i="2"/>
  <c r="OW126" i="2"/>
  <c r="OW129" i="2"/>
  <c r="OX125" i="2"/>
  <c r="OX84" i="2"/>
  <c r="OX8" i="2"/>
  <c r="OX10" i="2"/>
  <c r="OX152" i="2"/>
  <c r="OX9" i="2"/>
  <c r="PQ169" i="2"/>
  <c r="PQ168" i="2"/>
  <c r="PQ167" i="2"/>
  <c r="PQ166" i="2"/>
  <c r="PG156" i="2"/>
  <c r="PG11" i="2"/>
  <c r="PH7" i="2"/>
  <c r="PF153" i="2"/>
  <c r="PF89" i="2"/>
  <c r="PF161" i="2"/>
  <c r="PF90" i="2"/>
  <c r="PF162" i="2"/>
  <c r="PR132" i="2"/>
  <c r="PR165" i="2"/>
  <c r="PQ140" i="2"/>
  <c r="PQ139" i="2"/>
  <c r="PQ137" i="2"/>
  <c r="PQ138" i="2"/>
  <c r="PQ136" i="2"/>
  <c r="PQ135" i="2"/>
  <c r="PQ133" i="2"/>
  <c r="PQ134" i="2"/>
  <c r="OX87" i="2"/>
  <c r="OX159" i="2"/>
  <c r="OX86" i="2"/>
  <c r="OX158" i="2"/>
  <c r="OX127" i="2"/>
  <c r="OX130" i="2"/>
  <c r="OX126" i="2"/>
  <c r="OX129" i="2"/>
  <c r="OY125" i="2"/>
  <c r="OY84" i="2"/>
  <c r="OY8" i="2"/>
  <c r="OY10" i="2"/>
  <c r="OY152" i="2"/>
  <c r="OY9" i="2"/>
  <c r="PR169" i="2"/>
  <c r="PR168" i="2"/>
  <c r="PR167" i="2"/>
  <c r="PR166" i="2"/>
  <c r="PG153" i="2"/>
  <c r="PG89" i="2"/>
  <c r="PG161" i="2"/>
  <c r="PG90" i="2"/>
  <c r="PG162" i="2"/>
  <c r="PH156" i="2"/>
  <c r="PH11" i="2"/>
  <c r="PI7" i="2"/>
  <c r="PS132" i="2"/>
  <c r="PS165" i="2"/>
  <c r="PR140" i="2"/>
  <c r="PR139" i="2"/>
  <c r="PR138" i="2"/>
  <c r="PR137" i="2"/>
  <c r="PR135" i="2"/>
  <c r="PR136" i="2"/>
  <c r="PR133" i="2"/>
  <c r="PR134" i="2"/>
  <c r="OY87" i="2"/>
  <c r="OY159" i="2"/>
  <c r="OY86" i="2"/>
  <c r="OY158" i="2"/>
  <c r="OY127" i="2"/>
  <c r="OY130" i="2"/>
  <c r="OY126" i="2"/>
  <c r="OY129" i="2"/>
  <c r="OZ125" i="2"/>
  <c r="OZ84" i="2"/>
  <c r="OZ8" i="2"/>
  <c r="OZ10" i="2"/>
  <c r="OZ152" i="2"/>
  <c r="OZ9" i="2"/>
  <c r="PS169" i="2"/>
  <c r="PS168" i="2"/>
  <c r="PS167" i="2"/>
  <c r="PS166" i="2"/>
  <c r="PI156" i="2"/>
  <c r="PJ7" i="2"/>
  <c r="PI11" i="2"/>
  <c r="PH153" i="2"/>
  <c r="PH90" i="2"/>
  <c r="PH162" i="2"/>
  <c r="PH89" i="2"/>
  <c r="PH161" i="2"/>
  <c r="PT132" i="2"/>
  <c r="PT165" i="2"/>
  <c r="PS140" i="2"/>
  <c r="PS139" i="2"/>
  <c r="PS138" i="2"/>
  <c r="PS137" i="2"/>
  <c r="PS136" i="2"/>
  <c r="PS135" i="2"/>
  <c r="PS133" i="2"/>
  <c r="PS134" i="2"/>
  <c r="OZ87" i="2"/>
  <c r="OZ159" i="2"/>
  <c r="OZ86" i="2"/>
  <c r="OZ158" i="2"/>
  <c r="OZ126" i="2"/>
  <c r="OZ129" i="2"/>
  <c r="OZ127" i="2"/>
  <c r="OZ130" i="2"/>
  <c r="PA125" i="2"/>
  <c r="PA84" i="2"/>
  <c r="PA8" i="2"/>
  <c r="PA10" i="2"/>
  <c r="PA152" i="2"/>
  <c r="PA9" i="2"/>
  <c r="PT169" i="2"/>
  <c r="PT168" i="2"/>
  <c r="PT167" i="2"/>
  <c r="PT166" i="2"/>
  <c r="PI153" i="2"/>
  <c r="PI89" i="2"/>
  <c r="PI161" i="2"/>
  <c r="PI90" i="2"/>
  <c r="PI162" i="2"/>
  <c r="PJ156" i="2"/>
  <c r="PK7" i="2"/>
  <c r="PJ11" i="2"/>
  <c r="PU132" i="2"/>
  <c r="PU165" i="2"/>
  <c r="PT140" i="2"/>
  <c r="PT139" i="2"/>
  <c r="PT138" i="2"/>
  <c r="PT137" i="2"/>
  <c r="PT136" i="2"/>
  <c r="PT135" i="2"/>
  <c r="PT134" i="2"/>
  <c r="PT133" i="2"/>
  <c r="PA87" i="2"/>
  <c r="PA159" i="2"/>
  <c r="PA86" i="2"/>
  <c r="PA158" i="2"/>
  <c r="PA126" i="2"/>
  <c r="PA129" i="2"/>
  <c r="PA127" i="2"/>
  <c r="PA130" i="2"/>
  <c r="PB125" i="2"/>
  <c r="PB84" i="2"/>
  <c r="PB8" i="2"/>
  <c r="PB10" i="2"/>
  <c r="PB152" i="2"/>
  <c r="PB9" i="2"/>
  <c r="PU169" i="2"/>
  <c r="PU168" i="2"/>
  <c r="PU167" i="2"/>
  <c r="PU166" i="2"/>
  <c r="PJ153" i="2"/>
  <c r="PJ90" i="2"/>
  <c r="PJ162" i="2"/>
  <c r="PJ89" i="2"/>
  <c r="PJ161" i="2"/>
  <c r="PK156" i="2"/>
  <c r="PL7" i="2"/>
  <c r="PK11" i="2"/>
  <c r="PV132" i="2"/>
  <c r="PV165" i="2"/>
  <c r="PU140" i="2"/>
  <c r="PU139" i="2"/>
  <c r="PU138" i="2"/>
  <c r="PU137" i="2"/>
  <c r="PU135" i="2"/>
  <c r="PU136" i="2"/>
  <c r="PU133" i="2"/>
  <c r="PU134" i="2"/>
  <c r="PB87" i="2"/>
  <c r="PB159" i="2"/>
  <c r="PB86" i="2"/>
  <c r="PB158" i="2"/>
  <c r="PB126" i="2"/>
  <c r="PB129" i="2"/>
  <c r="PB127" i="2"/>
  <c r="PB130" i="2"/>
  <c r="PC125" i="2"/>
  <c r="PC84" i="2"/>
  <c r="PC8" i="2"/>
  <c r="PC10" i="2"/>
  <c r="PC152" i="2"/>
  <c r="PC9" i="2"/>
  <c r="PV169" i="2"/>
  <c r="PV168" i="2"/>
  <c r="PV167" i="2"/>
  <c r="PV166" i="2"/>
  <c r="PK153" i="2"/>
  <c r="PK89" i="2"/>
  <c r="PK161" i="2"/>
  <c r="PK90" i="2"/>
  <c r="PK162" i="2"/>
  <c r="PL156" i="2"/>
  <c r="PM7" i="2"/>
  <c r="PL11" i="2"/>
  <c r="PW132" i="2"/>
  <c r="PW165" i="2"/>
  <c r="PV140" i="2"/>
  <c r="PV139" i="2"/>
  <c r="PV138" i="2"/>
  <c r="PV137" i="2"/>
  <c r="PV135" i="2"/>
  <c r="PV136" i="2"/>
  <c r="PV133" i="2"/>
  <c r="PV134" i="2"/>
  <c r="PC87" i="2"/>
  <c r="PC159" i="2"/>
  <c r="PC86" i="2"/>
  <c r="PC158" i="2"/>
  <c r="PC126" i="2"/>
  <c r="PC129" i="2"/>
  <c r="PC127" i="2"/>
  <c r="PC130" i="2"/>
  <c r="PD125" i="2"/>
  <c r="PD84" i="2"/>
  <c r="PD8" i="2"/>
  <c r="PD10" i="2"/>
  <c r="PD152" i="2"/>
  <c r="PD9" i="2"/>
  <c r="PW169" i="2"/>
  <c r="PW168" i="2"/>
  <c r="PW167" i="2"/>
  <c r="PW166" i="2"/>
  <c r="PL153" i="2"/>
  <c r="PL89" i="2"/>
  <c r="PL161" i="2"/>
  <c r="PL90" i="2"/>
  <c r="PL162" i="2"/>
  <c r="PM156" i="2"/>
  <c r="PM11" i="2"/>
  <c r="PN7" i="2"/>
  <c r="PX132" i="2"/>
  <c r="PX165" i="2"/>
  <c r="PW140" i="2"/>
  <c r="PW139" i="2"/>
  <c r="PW138" i="2"/>
  <c r="PW137" i="2"/>
  <c r="PW136" i="2"/>
  <c r="PW135" i="2"/>
  <c r="PW133" i="2"/>
  <c r="PW134" i="2"/>
  <c r="PD87" i="2"/>
  <c r="PD159" i="2"/>
  <c r="PD86" i="2"/>
  <c r="PD158" i="2"/>
  <c r="PD126" i="2"/>
  <c r="PD129" i="2"/>
  <c r="PD127" i="2"/>
  <c r="PD130" i="2"/>
  <c r="PE125" i="2"/>
  <c r="PE84" i="2"/>
  <c r="PE8" i="2"/>
  <c r="PE10" i="2"/>
  <c r="PE152" i="2"/>
  <c r="PE9" i="2"/>
  <c r="PX169" i="2"/>
  <c r="PX168" i="2"/>
  <c r="PX167" i="2"/>
  <c r="PX166" i="2"/>
  <c r="PN156" i="2"/>
  <c r="PO7" i="2"/>
  <c r="PN11" i="2"/>
  <c r="PM153" i="2"/>
  <c r="PM90" i="2"/>
  <c r="PM162" i="2"/>
  <c r="PM89" i="2"/>
  <c r="PM161" i="2"/>
  <c r="PY132" i="2"/>
  <c r="PY165" i="2"/>
  <c r="PX140" i="2"/>
  <c r="PX139" i="2"/>
  <c r="PX138" i="2"/>
  <c r="PX137" i="2"/>
  <c r="PX136" i="2"/>
  <c r="PX135" i="2"/>
  <c r="PX133" i="2"/>
  <c r="PX134" i="2"/>
  <c r="PE87" i="2"/>
  <c r="PE159" i="2"/>
  <c r="PE86" i="2"/>
  <c r="PE158" i="2"/>
  <c r="PE126" i="2"/>
  <c r="PE129" i="2"/>
  <c r="PE127" i="2"/>
  <c r="PE130" i="2"/>
  <c r="PF125" i="2"/>
  <c r="PF84" i="2"/>
  <c r="PF8" i="2"/>
  <c r="PF10" i="2"/>
  <c r="PF152" i="2"/>
  <c r="PF9" i="2"/>
  <c r="PY169" i="2"/>
  <c r="PY168" i="2"/>
  <c r="PY167" i="2"/>
  <c r="PY166" i="2"/>
  <c r="PO156" i="2"/>
  <c r="PO11" i="2"/>
  <c r="PP7" i="2"/>
  <c r="PN153" i="2"/>
  <c r="PN90" i="2"/>
  <c r="PN162" i="2"/>
  <c r="PN89" i="2"/>
  <c r="PN161" i="2"/>
  <c r="PZ132" i="2"/>
  <c r="PZ165" i="2"/>
  <c r="PY140" i="2"/>
  <c r="PY139" i="2"/>
  <c r="PY138" i="2"/>
  <c r="PY137" i="2"/>
  <c r="PY136" i="2"/>
  <c r="PY135" i="2"/>
  <c r="PY133" i="2"/>
  <c r="PY134" i="2"/>
  <c r="PF87" i="2"/>
  <c r="PF159" i="2"/>
  <c r="PF86" i="2"/>
  <c r="PF158" i="2"/>
  <c r="PF127" i="2"/>
  <c r="PF130" i="2"/>
  <c r="PF126" i="2"/>
  <c r="PF129" i="2"/>
  <c r="PG125" i="2"/>
  <c r="PG84" i="2"/>
  <c r="PG8" i="2"/>
  <c r="PG10" i="2"/>
  <c r="PG152" i="2"/>
  <c r="PG9" i="2"/>
  <c r="PZ169" i="2"/>
  <c r="PZ168" i="2"/>
  <c r="PZ167" i="2"/>
  <c r="PZ166" i="2"/>
  <c r="PP156" i="2"/>
  <c r="PQ7" i="2"/>
  <c r="PP11" i="2"/>
  <c r="PO153" i="2"/>
  <c r="PO89" i="2"/>
  <c r="PO161" i="2"/>
  <c r="PO90" i="2"/>
  <c r="PO162" i="2"/>
  <c r="QA132" i="2"/>
  <c r="QA165" i="2"/>
  <c r="PZ140" i="2"/>
  <c r="PZ139" i="2"/>
  <c r="PZ137" i="2"/>
  <c r="PZ138" i="2"/>
  <c r="PZ136" i="2"/>
  <c r="PZ135" i="2"/>
  <c r="PZ133" i="2"/>
  <c r="PZ134" i="2"/>
  <c r="PG87" i="2"/>
  <c r="PG159" i="2"/>
  <c r="PG86" i="2"/>
  <c r="PG158" i="2"/>
  <c r="PG126" i="2"/>
  <c r="PG129" i="2"/>
  <c r="PG127" i="2"/>
  <c r="PG130" i="2"/>
  <c r="PH125" i="2"/>
  <c r="PH84" i="2"/>
  <c r="PH8" i="2"/>
  <c r="PH10" i="2"/>
  <c r="PH152" i="2"/>
  <c r="PH9" i="2"/>
  <c r="QA169" i="2"/>
  <c r="QA168" i="2"/>
  <c r="QA167" i="2"/>
  <c r="QA166" i="2"/>
  <c r="PQ156" i="2"/>
  <c r="PR7" i="2"/>
  <c r="PQ11" i="2"/>
  <c r="PP153" i="2"/>
  <c r="PP89" i="2"/>
  <c r="PP161" i="2"/>
  <c r="PP90" i="2"/>
  <c r="PP162" i="2"/>
  <c r="QB132" i="2"/>
  <c r="QB165" i="2"/>
  <c r="QA140" i="2"/>
  <c r="QA139" i="2"/>
  <c r="QA138" i="2"/>
  <c r="QA137" i="2"/>
  <c r="QA136" i="2"/>
  <c r="QA135" i="2"/>
  <c r="QA133" i="2"/>
  <c r="QA134" i="2"/>
  <c r="PH87" i="2"/>
  <c r="PH159" i="2"/>
  <c r="PH86" i="2"/>
  <c r="PH158" i="2"/>
  <c r="PH127" i="2"/>
  <c r="PH130" i="2"/>
  <c r="PH126" i="2"/>
  <c r="PH129" i="2"/>
  <c r="PI125" i="2"/>
  <c r="PI84" i="2"/>
  <c r="PI8" i="2"/>
  <c r="PI10" i="2"/>
  <c r="PI152" i="2"/>
  <c r="PI9" i="2"/>
  <c r="QB169" i="2"/>
  <c r="QB168" i="2"/>
  <c r="QB167" i="2"/>
  <c r="QB166" i="2"/>
  <c r="PR156" i="2"/>
  <c r="PS7" i="2"/>
  <c r="PR11" i="2"/>
  <c r="PQ153" i="2"/>
  <c r="PQ90" i="2"/>
  <c r="PQ162" i="2"/>
  <c r="PQ89" i="2"/>
  <c r="PQ161" i="2"/>
  <c r="QC132" i="2"/>
  <c r="QC165" i="2"/>
  <c r="QB140" i="2"/>
  <c r="QB139" i="2"/>
  <c r="QB138" i="2"/>
  <c r="QB137" i="2"/>
  <c r="QB136" i="2"/>
  <c r="QB135" i="2"/>
  <c r="QB134" i="2"/>
  <c r="QB133" i="2"/>
  <c r="PI87" i="2"/>
  <c r="PI159" i="2"/>
  <c r="PI86" i="2"/>
  <c r="PI158" i="2"/>
  <c r="PI127" i="2"/>
  <c r="PI130" i="2"/>
  <c r="PI126" i="2"/>
  <c r="PI129" i="2"/>
  <c r="PJ125" i="2"/>
  <c r="PJ84" i="2"/>
  <c r="PJ8" i="2"/>
  <c r="PJ10" i="2"/>
  <c r="PJ152" i="2"/>
  <c r="PJ9" i="2"/>
  <c r="QC169" i="2"/>
  <c r="QC168" i="2"/>
  <c r="QC167" i="2"/>
  <c r="QC166" i="2"/>
  <c r="PS156" i="2"/>
  <c r="PS11" i="2"/>
  <c r="PT7" i="2"/>
  <c r="PR153" i="2"/>
  <c r="PR90" i="2"/>
  <c r="PR162" i="2"/>
  <c r="PR89" i="2"/>
  <c r="PR161" i="2"/>
  <c r="QD132" i="2"/>
  <c r="QD165" i="2"/>
  <c r="QC140" i="2"/>
  <c r="QC139" i="2"/>
  <c r="QC138" i="2"/>
  <c r="QC137" i="2"/>
  <c r="QC136" i="2"/>
  <c r="QC135" i="2"/>
  <c r="QC133" i="2"/>
  <c r="QC134" i="2"/>
  <c r="PJ87" i="2"/>
  <c r="PJ159" i="2"/>
  <c r="PJ86" i="2"/>
  <c r="PJ158" i="2"/>
  <c r="PJ127" i="2"/>
  <c r="PJ130" i="2"/>
  <c r="PJ126" i="2"/>
  <c r="PJ129" i="2"/>
  <c r="PK125" i="2"/>
  <c r="PK84" i="2"/>
  <c r="PK8" i="2"/>
  <c r="PK10" i="2"/>
  <c r="PK152" i="2"/>
  <c r="PK9" i="2"/>
  <c r="QD169" i="2"/>
  <c r="QD168" i="2"/>
  <c r="QD167" i="2"/>
  <c r="QD166" i="2"/>
  <c r="PT156" i="2"/>
  <c r="PU7" i="2"/>
  <c r="PT11" i="2"/>
  <c r="PS153" i="2"/>
  <c r="PS90" i="2"/>
  <c r="PS162" i="2"/>
  <c r="PS89" i="2"/>
  <c r="PS161" i="2"/>
  <c r="QE132" i="2"/>
  <c r="QE165" i="2"/>
  <c r="QD140" i="2"/>
  <c r="QD139" i="2"/>
  <c r="QD138" i="2"/>
  <c r="QD137" i="2"/>
  <c r="QD136" i="2"/>
  <c r="QD135" i="2"/>
  <c r="QD133" i="2"/>
  <c r="QD134" i="2"/>
  <c r="PK87" i="2"/>
  <c r="PK159" i="2"/>
  <c r="PK86" i="2"/>
  <c r="PK158" i="2"/>
  <c r="PK126" i="2"/>
  <c r="PK129" i="2"/>
  <c r="PK127" i="2"/>
  <c r="PK130" i="2"/>
  <c r="PL125" i="2"/>
  <c r="PL84" i="2"/>
  <c r="PL8" i="2"/>
  <c r="PL10" i="2"/>
  <c r="PL152" i="2"/>
  <c r="PL9" i="2"/>
  <c r="QE169" i="2"/>
  <c r="QE168" i="2"/>
  <c r="QE167" i="2"/>
  <c r="QE166" i="2"/>
  <c r="PU156" i="2"/>
  <c r="PU11" i="2"/>
  <c r="PV7" i="2"/>
  <c r="PT153" i="2"/>
  <c r="PT89" i="2"/>
  <c r="PT161" i="2"/>
  <c r="PT90" i="2"/>
  <c r="PT162" i="2"/>
  <c r="QF132" i="2"/>
  <c r="QF165" i="2"/>
  <c r="QE140" i="2"/>
  <c r="QE139" i="2"/>
  <c r="QE138" i="2"/>
  <c r="QE137" i="2"/>
  <c r="QE136" i="2"/>
  <c r="QE135" i="2"/>
  <c r="QE133" i="2"/>
  <c r="QE134" i="2"/>
  <c r="PL87" i="2"/>
  <c r="PL159" i="2"/>
  <c r="PL86" i="2"/>
  <c r="PL158" i="2"/>
  <c r="PL127" i="2"/>
  <c r="PL130" i="2"/>
  <c r="PL126" i="2"/>
  <c r="PL129" i="2"/>
  <c r="PM125" i="2"/>
  <c r="PM84" i="2"/>
  <c r="PM8" i="2"/>
  <c r="PM10" i="2"/>
  <c r="PM152" i="2"/>
  <c r="PM9" i="2"/>
  <c r="QF168" i="2"/>
  <c r="QF169" i="2"/>
  <c r="QF167" i="2"/>
  <c r="QF166" i="2"/>
  <c r="PV156" i="2"/>
  <c r="PW7" i="2"/>
  <c r="PV11" i="2"/>
  <c r="PU153" i="2"/>
  <c r="PU90" i="2"/>
  <c r="PU162" i="2"/>
  <c r="PU89" i="2"/>
  <c r="PU161" i="2"/>
  <c r="QG132" i="2"/>
  <c r="QG165" i="2"/>
  <c r="QF140" i="2"/>
  <c r="QF139" i="2"/>
  <c r="QF138" i="2"/>
  <c r="QF137" i="2"/>
  <c r="QF136" i="2"/>
  <c r="QF135" i="2"/>
  <c r="QF133" i="2"/>
  <c r="QF134" i="2"/>
  <c r="PM87" i="2"/>
  <c r="PM159" i="2"/>
  <c r="PM86" i="2"/>
  <c r="PM158" i="2"/>
  <c r="PM126" i="2"/>
  <c r="PM129" i="2"/>
  <c r="PM127" i="2"/>
  <c r="PM130" i="2"/>
  <c r="PN125" i="2"/>
  <c r="PN84" i="2"/>
  <c r="PN8" i="2"/>
  <c r="PN10" i="2"/>
  <c r="PN152" i="2"/>
  <c r="PN9" i="2"/>
  <c r="QG169" i="2"/>
  <c r="QG168" i="2"/>
  <c r="QG167" i="2"/>
  <c r="QG166" i="2"/>
  <c r="PV153" i="2"/>
  <c r="PV90" i="2"/>
  <c r="PV162" i="2"/>
  <c r="PV89" i="2"/>
  <c r="PV161" i="2"/>
  <c r="PW156" i="2"/>
  <c r="PX7" i="2"/>
  <c r="PW11" i="2"/>
  <c r="QH132" i="2"/>
  <c r="QH165" i="2"/>
  <c r="QG140" i="2"/>
  <c r="QG139" i="2"/>
  <c r="QG138" i="2"/>
  <c r="QG137" i="2"/>
  <c r="QG135" i="2"/>
  <c r="QG136" i="2"/>
  <c r="QG133" i="2"/>
  <c r="QG134" i="2"/>
  <c r="PN87" i="2"/>
  <c r="PN159" i="2"/>
  <c r="PN86" i="2"/>
  <c r="PN158" i="2"/>
  <c r="PN126" i="2"/>
  <c r="PN129" i="2"/>
  <c r="PN127" i="2"/>
  <c r="PN130" i="2"/>
  <c r="PO125" i="2"/>
  <c r="PO84" i="2"/>
  <c r="PO8" i="2"/>
  <c r="PO10" i="2"/>
  <c r="PO152" i="2"/>
  <c r="PO9" i="2"/>
  <c r="QH169" i="2"/>
  <c r="QH168" i="2"/>
  <c r="QH167" i="2"/>
  <c r="QH166" i="2"/>
  <c r="PW153" i="2"/>
  <c r="PW90" i="2"/>
  <c r="PW162" i="2"/>
  <c r="PW89" i="2"/>
  <c r="PW161" i="2"/>
  <c r="PX156" i="2"/>
  <c r="PX11" i="2"/>
  <c r="PY7" i="2"/>
  <c r="QI132" i="2"/>
  <c r="QI165" i="2"/>
  <c r="QH140" i="2"/>
  <c r="QH139" i="2"/>
  <c r="QH138" i="2"/>
  <c r="QH137" i="2"/>
  <c r="QH135" i="2"/>
  <c r="QH136" i="2"/>
  <c r="QH133" i="2"/>
  <c r="QH134" i="2"/>
  <c r="PO87" i="2"/>
  <c r="PO159" i="2"/>
  <c r="PO86" i="2"/>
  <c r="PO158" i="2"/>
  <c r="PO126" i="2"/>
  <c r="PO129" i="2"/>
  <c r="PO127" i="2"/>
  <c r="PO130" i="2"/>
  <c r="PP125" i="2"/>
  <c r="PP84" i="2"/>
  <c r="PP8" i="2"/>
  <c r="PP10" i="2"/>
  <c r="PP152" i="2"/>
  <c r="PP9" i="2"/>
  <c r="QI169" i="2"/>
  <c r="QI168" i="2"/>
  <c r="QI167" i="2"/>
  <c r="QI166" i="2"/>
  <c r="PY156" i="2"/>
  <c r="PZ7" i="2"/>
  <c r="PY11" i="2"/>
  <c r="PX153" i="2"/>
  <c r="PX89" i="2"/>
  <c r="PX161" i="2"/>
  <c r="PX90" i="2"/>
  <c r="PX162" i="2"/>
  <c r="QJ132" i="2"/>
  <c r="QJ165" i="2"/>
  <c r="QI140" i="2"/>
  <c r="QI139" i="2"/>
  <c r="QI137" i="2"/>
  <c r="QI138" i="2"/>
  <c r="QI136" i="2"/>
  <c r="QI135" i="2"/>
  <c r="QI133" i="2"/>
  <c r="QI134" i="2"/>
  <c r="PP87" i="2"/>
  <c r="PP159" i="2"/>
  <c r="PP86" i="2"/>
  <c r="PP158" i="2"/>
  <c r="PP127" i="2"/>
  <c r="PP130" i="2"/>
  <c r="PP126" i="2"/>
  <c r="PP129" i="2"/>
  <c r="PQ125" i="2"/>
  <c r="PQ84" i="2"/>
  <c r="PQ8" i="2"/>
  <c r="PQ10" i="2"/>
  <c r="PQ152" i="2"/>
  <c r="PQ9" i="2"/>
  <c r="QJ169" i="2"/>
  <c r="QJ168" i="2"/>
  <c r="QJ167" i="2"/>
  <c r="QJ166" i="2"/>
  <c r="PZ156" i="2"/>
  <c r="PZ11" i="2"/>
  <c r="QA7" i="2"/>
  <c r="PY153" i="2"/>
  <c r="PY90" i="2"/>
  <c r="PY162" i="2"/>
  <c r="PY89" i="2"/>
  <c r="PY161" i="2"/>
  <c r="QK132" i="2"/>
  <c r="QK165" i="2"/>
  <c r="QJ140" i="2"/>
  <c r="QJ139" i="2"/>
  <c r="QJ138" i="2"/>
  <c r="QJ137" i="2"/>
  <c r="QJ136" i="2"/>
  <c r="QJ135" i="2"/>
  <c r="QJ134" i="2"/>
  <c r="QJ133" i="2"/>
  <c r="PQ87" i="2"/>
  <c r="PQ159" i="2"/>
  <c r="PQ86" i="2"/>
  <c r="PQ158" i="2"/>
  <c r="PQ126" i="2"/>
  <c r="PQ129" i="2"/>
  <c r="PQ127" i="2"/>
  <c r="PQ130" i="2"/>
  <c r="PR84" i="2"/>
  <c r="PR125" i="2"/>
  <c r="PR8" i="2"/>
  <c r="PR10" i="2"/>
  <c r="PR152" i="2"/>
  <c r="PR9" i="2"/>
  <c r="QK169" i="2"/>
  <c r="QK168" i="2"/>
  <c r="QK167" i="2"/>
  <c r="QK166" i="2"/>
  <c r="QA156" i="2"/>
  <c r="QB7" i="2"/>
  <c r="QA11" i="2"/>
  <c r="PZ153" i="2"/>
  <c r="PZ89" i="2"/>
  <c r="PZ161" i="2"/>
  <c r="PZ90" i="2"/>
  <c r="PZ162" i="2"/>
  <c r="QL132" i="2"/>
  <c r="QL165" i="2"/>
  <c r="QK140" i="2"/>
  <c r="QK139" i="2"/>
  <c r="QK138" i="2"/>
  <c r="QK137" i="2"/>
  <c r="QK135" i="2"/>
  <c r="QK136" i="2"/>
  <c r="QK133" i="2"/>
  <c r="QK134" i="2"/>
  <c r="PR87" i="2"/>
  <c r="PR159" i="2"/>
  <c r="PR86" i="2"/>
  <c r="PR158" i="2"/>
  <c r="PR127" i="2"/>
  <c r="PR130" i="2"/>
  <c r="PR126" i="2"/>
  <c r="PR129" i="2"/>
  <c r="PS125" i="2"/>
  <c r="PS84" i="2"/>
  <c r="PS8" i="2"/>
  <c r="PS10" i="2"/>
  <c r="PS152" i="2"/>
  <c r="PS9" i="2"/>
  <c r="QL169" i="2"/>
  <c r="QL168" i="2"/>
  <c r="QL167" i="2"/>
  <c r="QL166" i="2"/>
  <c r="QA153" i="2"/>
  <c r="QA89" i="2"/>
  <c r="QA161" i="2"/>
  <c r="QA90" i="2"/>
  <c r="QA162" i="2"/>
  <c r="QB156" i="2"/>
  <c r="QC7" i="2"/>
  <c r="QB11" i="2"/>
  <c r="QM132" i="2"/>
  <c r="QM165" i="2"/>
  <c r="QL140" i="2"/>
  <c r="QL139" i="2"/>
  <c r="QL138" i="2"/>
  <c r="QL137" i="2"/>
  <c r="QL135" i="2"/>
  <c r="QL136" i="2"/>
  <c r="QL133" i="2"/>
  <c r="QL134" i="2"/>
  <c r="PS87" i="2"/>
  <c r="PS159" i="2"/>
  <c r="PS86" i="2"/>
  <c r="PS158" i="2"/>
  <c r="PS127" i="2"/>
  <c r="PS130" i="2"/>
  <c r="PS126" i="2"/>
  <c r="PS129" i="2"/>
  <c r="PT125" i="2"/>
  <c r="PT84" i="2"/>
  <c r="PT8" i="2"/>
  <c r="PT10" i="2"/>
  <c r="PT152" i="2"/>
  <c r="PT9" i="2"/>
  <c r="QM169" i="2"/>
  <c r="QM168" i="2"/>
  <c r="QM167" i="2"/>
  <c r="QM166" i="2"/>
  <c r="QB153" i="2"/>
  <c r="QB90" i="2"/>
  <c r="QB162" i="2"/>
  <c r="QB89" i="2"/>
  <c r="QB161" i="2"/>
  <c r="QC156" i="2"/>
  <c r="QD7" i="2"/>
  <c r="QC11" i="2"/>
  <c r="QN132" i="2"/>
  <c r="QN165" i="2"/>
  <c r="QM140" i="2"/>
  <c r="QM139" i="2"/>
  <c r="QM138" i="2"/>
  <c r="QM137" i="2"/>
  <c r="QM136" i="2"/>
  <c r="QM135" i="2"/>
  <c r="QM133" i="2"/>
  <c r="QM134" i="2"/>
  <c r="PT87" i="2"/>
  <c r="PT159" i="2"/>
  <c r="PT86" i="2"/>
  <c r="PT158" i="2"/>
  <c r="PT126" i="2"/>
  <c r="PT129" i="2"/>
  <c r="PT127" i="2"/>
  <c r="PT130" i="2"/>
  <c r="PU84" i="2"/>
  <c r="PU125" i="2"/>
  <c r="PU8" i="2"/>
  <c r="PU10" i="2"/>
  <c r="PU152" i="2"/>
  <c r="PU9" i="2"/>
  <c r="QN169" i="2"/>
  <c r="QN168" i="2"/>
  <c r="QN167" i="2"/>
  <c r="QN166" i="2"/>
  <c r="QC153" i="2"/>
  <c r="QC89" i="2"/>
  <c r="QC161" i="2"/>
  <c r="QC90" i="2"/>
  <c r="QC162" i="2"/>
  <c r="QD156" i="2"/>
  <c r="QE7" i="2"/>
  <c r="QD11" i="2"/>
  <c r="QO132" i="2"/>
  <c r="QO165" i="2"/>
  <c r="QN140" i="2"/>
  <c r="QN139" i="2"/>
  <c r="QN138" i="2"/>
  <c r="QN137" i="2"/>
  <c r="QN136" i="2"/>
  <c r="QN135" i="2"/>
  <c r="QN133" i="2"/>
  <c r="QN134" i="2"/>
  <c r="PU87" i="2"/>
  <c r="PU159" i="2"/>
  <c r="PU86" i="2"/>
  <c r="PU158" i="2"/>
  <c r="PU126" i="2"/>
  <c r="PU129" i="2"/>
  <c r="PU127" i="2"/>
  <c r="PU130" i="2"/>
  <c r="PV125" i="2"/>
  <c r="PV84" i="2"/>
  <c r="PV8" i="2"/>
  <c r="PV10" i="2"/>
  <c r="PV152" i="2"/>
  <c r="PV9" i="2"/>
  <c r="QO169" i="2"/>
  <c r="QO168" i="2"/>
  <c r="QO167" i="2"/>
  <c r="QO166" i="2"/>
  <c r="QD153" i="2"/>
  <c r="QD90" i="2"/>
  <c r="QD162" i="2"/>
  <c r="QD89" i="2"/>
  <c r="QD161" i="2"/>
  <c r="QE156" i="2"/>
  <c r="QF7" i="2"/>
  <c r="QE11" i="2"/>
  <c r="QP132" i="2"/>
  <c r="QP165" i="2"/>
  <c r="QO140" i="2"/>
  <c r="QO139" i="2"/>
  <c r="QO138" i="2"/>
  <c r="QO137" i="2"/>
  <c r="QO136" i="2"/>
  <c r="QO135" i="2"/>
  <c r="QO133" i="2"/>
  <c r="QO134" i="2"/>
  <c r="PV87" i="2"/>
  <c r="PV159" i="2"/>
  <c r="PV86" i="2"/>
  <c r="PV158" i="2"/>
  <c r="PV126" i="2"/>
  <c r="PV129" i="2"/>
  <c r="PV127" i="2"/>
  <c r="PV130" i="2"/>
  <c r="PW125" i="2"/>
  <c r="PW84" i="2"/>
  <c r="PW8" i="2"/>
  <c r="PW10" i="2"/>
  <c r="PW152" i="2"/>
  <c r="PW9" i="2"/>
  <c r="QP169" i="2"/>
  <c r="QP168" i="2"/>
  <c r="QP167" i="2"/>
  <c r="QP166" i="2"/>
  <c r="QE153" i="2"/>
  <c r="QE89" i="2"/>
  <c r="QE161" i="2"/>
  <c r="QE90" i="2"/>
  <c r="QE162" i="2"/>
  <c r="QF156" i="2"/>
  <c r="QG7" i="2"/>
  <c r="QF11" i="2"/>
  <c r="QQ132" i="2"/>
  <c r="QQ165" i="2"/>
  <c r="QP140" i="2"/>
  <c r="QP139" i="2"/>
  <c r="QP138" i="2"/>
  <c r="QP137" i="2"/>
  <c r="QP136" i="2"/>
  <c r="QP135" i="2"/>
  <c r="QP133" i="2"/>
  <c r="QP134" i="2"/>
  <c r="PW87" i="2"/>
  <c r="PW159" i="2"/>
  <c r="PW86" i="2"/>
  <c r="PW158" i="2"/>
  <c r="PW126" i="2"/>
  <c r="PW129" i="2"/>
  <c r="PW127" i="2"/>
  <c r="PW130" i="2"/>
  <c r="PX125" i="2"/>
  <c r="PX84" i="2"/>
  <c r="PX8" i="2"/>
  <c r="PX10" i="2"/>
  <c r="PX152" i="2"/>
  <c r="PX9" i="2"/>
  <c r="QQ169" i="2"/>
  <c r="QQ168" i="2"/>
  <c r="QQ167" i="2"/>
  <c r="QQ166" i="2"/>
  <c r="QF153" i="2"/>
  <c r="QF90" i="2"/>
  <c r="QF162" i="2"/>
  <c r="QF89" i="2"/>
  <c r="QF161" i="2"/>
  <c r="QG156" i="2"/>
  <c r="QH7" i="2"/>
  <c r="QG11" i="2"/>
  <c r="QR132" i="2"/>
  <c r="QR165" i="2"/>
  <c r="QQ140" i="2"/>
  <c r="QQ139" i="2"/>
  <c r="QQ138" i="2"/>
  <c r="QQ137" i="2"/>
  <c r="QQ136" i="2"/>
  <c r="QQ135" i="2"/>
  <c r="QQ133" i="2"/>
  <c r="QQ134" i="2"/>
  <c r="PX87" i="2"/>
  <c r="PX159" i="2"/>
  <c r="PX86" i="2"/>
  <c r="PX158" i="2"/>
  <c r="PX127" i="2"/>
  <c r="PX130" i="2"/>
  <c r="PX126" i="2"/>
  <c r="PX129" i="2"/>
  <c r="PY125" i="2"/>
  <c r="PY84" i="2"/>
  <c r="PY8" i="2"/>
  <c r="PY10" i="2"/>
  <c r="PY152" i="2"/>
  <c r="PY9" i="2"/>
  <c r="QR169" i="2"/>
  <c r="QR168" i="2"/>
  <c r="QR167" i="2"/>
  <c r="QR166" i="2"/>
  <c r="QG153" i="2"/>
  <c r="QG89" i="2"/>
  <c r="QG161" i="2"/>
  <c r="QG90" i="2"/>
  <c r="QG162" i="2"/>
  <c r="QH156" i="2"/>
  <c r="QH11" i="2"/>
  <c r="QI7" i="2"/>
  <c r="QS132" i="2"/>
  <c r="QS165" i="2"/>
  <c r="QR140" i="2"/>
  <c r="QR139" i="2"/>
  <c r="QR138" i="2"/>
  <c r="QR137" i="2"/>
  <c r="QR136" i="2"/>
  <c r="QR135" i="2"/>
  <c r="QR134" i="2"/>
  <c r="QR133" i="2"/>
  <c r="PY87" i="2"/>
  <c r="PY159" i="2"/>
  <c r="PY86" i="2"/>
  <c r="PY158" i="2"/>
  <c r="PY126" i="2"/>
  <c r="PY129" i="2"/>
  <c r="PY127" i="2"/>
  <c r="PY130" i="2"/>
  <c r="PZ125" i="2"/>
  <c r="PZ84" i="2"/>
  <c r="PZ8" i="2"/>
  <c r="PZ10" i="2"/>
  <c r="PZ152" i="2"/>
  <c r="PZ9" i="2"/>
  <c r="QS169" i="2"/>
  <c r="QS168" i="2"/>
  <c r="QS167" i="2"/>
  <c r="QS166" i="2"/>
  <c r="QI156" i="2"/>
  <c r="QJ7" i="2"/>
  <c r="QI11" i="2"/>
  <c r="QH153" i="2"/>
  <c r="QH89" i="2"/>
  <c r="QH161" i="2"/>
  <c r="QH90" i="2"/>
  <c r="QH162" i="2"/>
  <c r="QT132" i="2"/>
  <c r="QT165" i="2"/>
  <c r="QS140" i="2"/>
  <c r="QS139" i="2"/>
  <c r="QS138" i="2"/>
  <c r="QS137" i="2"/>
  <c r="QS135" i="2"/>
  <c r="QS136" i="2"/>
  <c r="QS133" i="2"/>
  <c r="QS134" i="2"/>
  <c r="PZ87" i="2"/>
  <c r="PZ159" i="2"/>
  <c r="PZ86" i="2"/>
  <c r="PZ158" i="2"/>
  <c r="PZ126" i="2"/>
  <c r="PZ129" i="2"/>
  <c r="PZ127" i="2"/>
  <c r="PZ130" i="2"/>
  <c r="QA125" i="2"/>
  <c r="QA84" i="2"/>
  <c r="QA8" i="2"/>
  <c r="QA10" i="2"/>
  <c r="QA152" i="2"/>
  <c r="QA9" i="2"/>
  <c r="QT168" i="2"/>
  <c r="QT169" i="2"/>
  <c r="QT167" i="2"/>
  <c r="QT166" i="2"/>
  <c r="QI153" i="2"/>
  <c r="QI89" i="2"/>
  <c r="QI161" i="2"/>
  <c r="QI90" i="2"/>
  <c r="QI162" i="2"/>
  <c r="QJ156" i="2"/>
  <c r="QJ11" i="2"/>
  <c r="QK7" i="2"/>
  <c r="QU132" i="2"/>
  <c r="QU165" i="2"/>
  <c r="QT140" i="2"/>
  <c r="QT139" i="2"/>
  <c r="QT138" i="2"/>
  <c r="QT137" i="2"/>
  <c r="QT135" i="2"/>
  <c r="QT136" i="2"/>
  <c r="QT133" i="2"/>
  <c r="QT134" i="2"/>
  <c r="QA87" i="2"/>
  <c r="QA159" i="2"/>
  <c r="QA86" i="2"/>
  <c r="QA158" i="2"/>
  <c r="QA126" i="2"/>
  <c r="QA129" i="2"/>
  <c r="QA127" i="2"/>
  <c r="QA130" i="2"/>
  <c r="QB125" i="2"/>
  <c r="QB8" i="2"/>
  <c r="QB84" i="2"/>
  <c r="QB10" i="2"/>
  <c r="QB152" i="2"/>
  <c r="QB9" i="2"/>
  <c r="QU169" i="2"/>
  <c r="QU168" i="2"/>
  <c r="QU167" i="2"/>
  <c r="QU166" i="2"/>
  <c r="QK156" i="2"/>
  <c r="QK11" i="2"/>
  <c r="QL7" i="2"/>
  <c r="QJ153" i="2"/>
  <c r="QJ89" i="2"/>
  <c r="QJ161" i="2"/>
  <c r="QJ90" i="2"/>
  <c r="QJ162" i="2"/>
  <c r="QV132" i="2"/>
  <c r="QV165" i="2"/>
  <c r="QU140" i="2"/>
  <c r="QU139" i="2"/>
  <c r="QU138" i="2"/>
  <c r="QU137" i="2"/>
  <c r="QU136" i="2"/>
  <c r="QU135" i="2"/>
  <c r="QU133" i="2"/>
  <c r="QU134" i="2"/>
  <c r="QB87" i="2"/>
  <c r="QB159" i="2"/>
  <c r="QB86" i="2"/>
  <c r="QB158" i="2"/>
  <c r="QB126" i="2"/>
  <c r="QB129" i="2"/>
  <c r="QB127" i="2"/>
  <c r="QB130" i="2"/>
  <c r="QC84" i="2"/>
  <c r="QC125" i="2"/>
  <c r="QC8" i="2"/>
  <c r="QC10" i="2"/>
  <c r="QC152" i="2"/>
  <c r="QC9" i="2"/>
  <c r="QV168" i="2"/>
  <c r="QV169" i="2"/>
  <c r="QV167" i="2"/>
  <c r="QV166" i="2"/>
  <c r="QK153" i="2"/>
  <c r="QK89" i="2"/>
  <c r="QK161" i="2"/>
  <c r="QK90" i="2"/>
  <c r="QK162" i="2"/>
  <c r="QL156" i="2"/>
  <c r="QM7" i="2"/>
  <c r="QL11" i="2"/>
  <c r="QW132" i="2"/>
  <c r="QW165" i="2"/>
  <c r="QV140" i="2"/>
  <c r="QV139" i="2"/>
  <c r="QV138" i="2"/>
  <c r="QV137" i="2"/>
  <c r="QV136" i="2"/>
  <c r="QV135" i="2"/>
  <c r="QV133" i="2"/>
  <c r="QV134" i="2"/>
  <c r="QC87" i="2"/>
  <c r="QC159" i="2"/>
  <c r="QC86" i="2"/>
  <c r="QC158" i="2"/>
  <c r="QC126" i="2"/>
  <c r="QC129" i="2"/>
  <c r="QC127" i="2"/>
  <c r="QC130" i="2"/>
  <c r="QD125" i="2"/>
  <c r="QD84" i="2"/>
  <c r="QD8" i="2"/>
  <c r="QD10" i="2"/>
  <c r="QD152" i="2"/>
  <c r="QD9" i="2"/>
  <c r="QW169" i="2"/>
  <c r="QW168" i="2"/>
  <c r="QW167" i="2"/>
  <c r="QW166" i="2"/>
  <c r="QL153" i="2"/>
  <c r="QL89" i="2"/>
  <c r="QL161" i="2"/>
  <c r="QL90" i="2"/>
  <c r="QL162" i="2"/>
  <c r="QM156" i="2"/>
  <c r="QN7" i="2"/>
  <c r="QM11" i="2"/>
  <c r="QX132" i="2"/>
  <c r="QX165" i="2"/>
  <c r="QW140" i="2"/>
  <c r="QW139" i="2"/>
  <c r="QW138" i="2"/>
  <c r="QW137" i="2"/>
  <c r="QW136" i="2"/>
  <c r="QW135" i="2"/>
  <c r="QW133" i="2"/>
  <c r="QW134" i="2"/>
  <c r="QD87" i="2"/>
  <c r="QD159" i="2"/>
  <c r="QD86" i="2"/>
  <c r="QD158" i="2"/>
  <c r="QD127" i="2"/>
  <c r="QD130" i="2"/>
  <c r="QD126" i="2"/>
  <c r="QD129" i="2"/>
  <c r="QE125" i="2"/>
  <c r="QE84" i="2"/>
  <c r="QE8" i="2"/>
  <c r="QE10" i="2"/>
  <c r="QE152" i="2"/>
  <c r="QE9" i="2"/>
  <c r="QX169" i="2"/>
  <c r="QX168" i="2"/>
  <c r="QX167" i="2"/>
  <c r="QX166" i="2"/>
  <c r="QM153" i="2"/>
  <c r="QM90" i="2"/>
  <c r="QM162" i="2"/>
  <c r="QM89" i="2"/>
  <c r="QM161" i="2"/>
  <c r="QN156" i="2"/>
  <c r="QO7" i="2"/>
  <c r="QN11" i="2"/>
  <c r="QY132" i="2"/>
  <c r="QY165" i="2"/>
  <c r="QX140" i="2"/>
  <c r="QX139" i="2"/>
  <c r="QX138" i="2"/>
  <c r="QX137" i="2"/>
  <c r="QX136" i="2"/>
  <c r="QX135" i="2"/>
  <c r="QX133" i="2"/>
  <c r="QX134" i="2"/>
  <c r="QE87" i="2"/>
  <c r="QE159" i="2"/>
  <c r="QE86" i="2"/>
  <c r="QE158" i="2"/>
  <c r="QE126" i="2"/>
  <c r="QE129" i="2"/>
  <c r="QE127" i="2"/>
  <c r="QE130" i="2"/>
  <c r="QF125" i="2"/>
  <c r="QF84" i="2"/>
  <c r="QF8" i="2"/>
  <c r="QF10" i="2"/>
  <c r="QF152" i="2"/>
  <c r="QF9" i="2"/>
  <c r="QY169" i="2"/>
  <c r="QY168" i="2"/>
  <c r="QY167" i="2"/>
  <c r="QY166" i="2"/>
  <c r="QN153" i="2"/>
  <c r="QN89" i="2"/>
  <c r="QN161" i="2"/>
  <c r="QN90" i="2"/>
  <c r="QN162" i="2"/>
  <c r="QO156" i="2"/>
  <c r="QO11" i="2"/>
  <c r="QP7" i="2"/>
  <c r="QZ132" i="2"/>
  <c r="QZ165" i="2"/>
  <c r="QY140" i="2"/>
  <c r="QY139" i="2"/>
  <c r="QY138" i="2"/>
  <c r="QY137" i="2"/>
  <c r="QY136" i="2"/>
  <c r="QY135" i="2"/>
  <c r="QY133" i="2"/>
  <c r="QY134" i="2"/>
  <c r="QF87" i="2"/>
  <c r="QF159" i="2"/>
  <c r="QF86" i="2"/>
  <c r="QF158" i="2"/>
  <c r="QF127" i="2"/>
  <c r="QF130" i="2"/>
  <c r="QF126" i="2"/>
  <c r="QF129" i="2"/>
  <c r="QG125" i="2"/>
  <c r="QG84" i="2"/>
  <c r="QG8" i="2"/>
  <c r="QG10" i="2"/>
  <c r="QG152" i="2"/>
  <c r="QG9" i="2"/>
  <c r="QZ169" i="2"/>
  <c r="QZ168" i="2"/>
  <c r="QZ167" i="2"/>
  <c r="QZ166" i="2"/>
  <c r="QP156" i="2"/>
  <c r="QQ7" i="2"/>
  <c r="QP11" i="2"/>
  <c r="QO153" i="2"/>
  <c r="QO89" i="2"/>
  <c r="QO161" i="2"/>
  <c r="QO90" i="2"/>
  <c r="QO162" i="2"/>
  <c r="RA132" i="2"/>
  <c r="RA165" i="2"/>
  <c r="QZ140" i="2"/>
  <c r="QZ139" i="2"/>
  <c r="QZ138" i="2"/>
  <c r="QZ137" i="2"/>
  <c r="QZ136" i="2"/>
  <c r="QZ135" i="2"/>
  <c r="QZ134" i="2"/>
  <c r="QZ133" i="2"/>
  <c r="QG87" i="2"/>
  <c r="QG159" i="2"/>
  <c r="QG86" i="2"/>
  <c r="QG158" i="2"/>
  <c r="QG127" i="2"/>
  <c r="QG130" i="2"/>
  <c r="QG126" i="2"/>
  <c r="QG129" i="2"/>
  <c r="QH125" i="2"/>
  <c r="QH84" i="2"/>
  <c r="QH8" i="2"/>
  <c r="QH10" i="2"/>
  <c r="QH152" i="2"/>
  <c r="QH9" i="2"/>
  <c r="RA169" i="2"/>
  <c r="RA168" i="2"/>
  <c r="RA167" i="2"/>
  <c r="RA166" i="2"/>
  <c r="QQ156" i="2"/>
  <c r="QR7" i="2"/>
  <c r="QQ11" i="2"/>
  <c r="QP153" i="2"/>
  <c r="QP89" i="2"/>
  <c r="QP161" i="2"/>
  <c r="QP90" i="2"/>
  <c r="QP162" i="2"/>
  <c r="RB132" i="2"/>
  <c r="RB165" i="2"/>
  <c r="RA140" i="2"/>
  <c r="RA139" i="2"/>
  <c r="RA138" i="2"/>
  <c r="RA137" i="2"/>
  <c r="RA135" i="2"/>
  <c r="RA136" i="2"/>
  <c r="RA133" i="2"/>
  <c r="RA134" i="2"/>
  <c r="QH87" i="2"/>
  <c r="QH159" i="2"/>
  <c r="QH86" i="2"/>
  <c r="QH158" i="2"/>
  <c r="QH127" i="2"/>
  <c r="QH130" i="2"/>
  <c r="QH126" i="2"/>
  <c r="QH129" i="2"/>
  <c r="QI125" i="2"/>
  <c r="QI84" i="2"/>
  <c r="QI8" i="2"/>
  <c r="QI10" i="2"/>
  <c r="QI152" i="2"/>
  <c r="QI9" i="2"/>
  <c r="RB169" i="2"/>
  <c r="RB168" i="2"/>
  <c r="RB167" i="2"/>
  <c r="RB166" i="2"/>
  <c r="QQ153" i="2"/>
  <c r="QQ89" i="2"/>
  <c r="QQ161" i="2"/>
  <c r="QQ90" i="2"/>
  <c r="QQ162" i="2"/>
  <c r="QR156" i="2"/>
  <c r="QR11" i="2"/>
  <c r="QS7" i="2"/>
  <c r="RC132" i="2"/>
  <c r="RC165" i="2"/>
  <c r="RB140" i="2"/>
  <c r="RB139" i="2"/>
  <c r="RB138" i="2"/>
  <c r="RB137" i="2"/>
  <c r="RB135" i="2"/>
  <c r="RB136" i="2"/>
  <c r="RB133" i="2"/>
  <c r="RB134" i="2"/>
  <c r="QI87" i="2"/>
  <c r="QI159" i="2"/>
  <c r="QI86" i="2"/>
  <c r="QI158" i="2"/>
  <c r="QI127" i="2"/>
  <c r="QI130" i="2"/>
  <c r="QI126" i="2"/>
  <c r="QI129" i="2"/>
  <c r="QJ125" i="2"/>
  <c r="QJ84" i="2"/>
  <c r="QJ8" i="2"/>
  <c r="QJ10" i="2"/>
  <c r="QJ152" i="2"/>
  <c r="QJ9" i="2"/>
  <c r="RC169" i="2"/>
  <c r="RC168" i="2"/>
  <c r="RC167" i="2"/>
  <c r="RC166" i="2"/>
  <c r="QS156" i="2"/>
  <c r="QT7" i="2"/>
  <c r="QS11" i="2"/>
  <c r="QR153" i="2"/>
  <c r="QR89" i="2"/>
  <c r="QR161" i="2"/>
  <c r="QR90" i="2"/>
  <c r="QR162" i="2"/>
  <c r="RD132" i="2"/>
  <c r="RD165" i="2"/>
  <c r="RC140" i="2"/>
  <c r="RC139" i="2"/>
  <c r="RC138" i="2"/>
  <c r="RC137" i="2"/>
  <c r="RC136" i="2"/>
  <c r="RC135" i="2"/>
  <c r="RC133" i="2"/>
  <c r="RC134" i="2"/>
  <c r="QJ87" i="2"/>
  <c r="QJ159" i="2"/>
  <c r="QJ86" i="2"/>
  <c r="QJ158" i="2"/>
  <c r="QJ127" i="2"/>
  <c r="QJ130" i="2"/>
  <c r="QJ126" i="2"/>
  <c r="QJ129" i="2"/>
  <c r="QK125" i="2"/>
  <c r="QK84" i="2"/>
  <c r="QK8" i="2"/>
  <c r="QK10" i="2"/>
  <c r="QK152" i="2"/>
  <c r="QK9" i="2"/>
  <c r="RD169" i="2"/>
  <c r="RD168" i="2"/>
  <c r="RD167" i="2"/>
  <c r="RD166" i="2"/>
  <c r="QT156" i="2"/>
  <c r="QU7" i="2"/>
  <c r="QT11" i="2"/>
  <c r="QS153" i="2"/>
  <c r="QS90" i="2"/>
  <c r="QS162" i="2"/>
  <c r="QS89" i="2"/>
  <c r="QS161" i="2"/>
  <c r="RE132" i="2"/>
  <c r="RE165" i="2"/>
  <c r="RD140" i="2"/>
  <c r="RD139" i="2"/>
  <c r="RD138" i="2"/>
  <c r="RD137" i="2"/>
  <c r="RD136" i="2"/>
  <c r="RD135" i="2"/>
  <c r="RD133" i="2"/>
  <c r="RD134" i="2"/>
  <c r="QK87" i="2"/>
  <c r="QK159" i="2"/>
  <c r="QK86" i="2"/>
  <c r="QK158" i="2"/>
  <c r="QK126" i="2"/>
  <c r="QK129" i="2"/>
  <c r="QK127" i="2"/>
  <c r="QK130" i="2"/>
  <c r="QL125" i="2"/>
  <c r="QL84" i="2"/>
  <c r="QL8" i="2"/>
  <c r="QL10" i="2"/>
  <c r="QL152" i="2"/>
  <c r="QL9" i="2"/>
  <c r="RE169" i="2"/>
  <c r="RE168" i="2"/>
  <c r="RE167" i="2"/>
  <c r="RE166" i="2"/>
  <c r="QT153" i="2"/>
  <c r="QT90" i="2"/>
  <c r="QT162" i="2"/>
  <c r="QT89" i="2"/>
  <c r="QT161" i="2"/>
  <c r="QU156" i="2"/>
  <c r="QV7" i="2"/>
  <c r="QU11" i="2"/>
  <c r="RF132" i="2"/>
  <c r="RF165" i="2"/>
  <c r="RE140" i="2"/>
  <c r="RE139" i="2"/>
  <c r="RE138" i="2"/>
  <c r="RE137" i="2"/>
  <c r="RE135" i="2"/>
  <c r="RE136" i="2"/>
  <c r="RE133" i="2"/>
  <c r="RE134" i="2"/>
  <c r="QL87" i="2"/>
  <c r="QL159" i="2"/>
  <c r="QL86" i="2"/>
  <c r="QL158" i="2"/>
  <c r="QL126" i="2"/>
  <c r="QL129" i="2"/>
  <c r="QL127" i="2"/>
  <c r="QL130" i="2"/>
  <c r="QM125" i="2"/>
  <c r="QM84" i="2"/>
  <c r="QM8" i="2"/>
  <c r="QM10" i="2"/>
  <c r="QM152" i="2"/>
  <c r="QM9" i="2"/>
  <c r="RF169" i="2"/>
  <c r="RF167" i="2"/>
  <c r="RF168" i="2"/>
  <c r="RF166" i="2"/>
  <c r="QU153" i="2"/>
  <c r="QU89" i="2"/>
  <c r="QU161" i="2"/>
  <c r="QU90" i="2"/>
  <c r="QU162" i="2"/>
  <c r="QV156" i="2"/>
  <c r="QW7" i="2"/>
  <c r="QV11" i="2"/>
  <c r="RG132" i="2"/>
  <c r="RG165" i="2"/>
  <c r="RF140" i="2"/>
  <c r="RF139" i="2"/>
  <c r="RF138" i="2"/>
  <c r="RF137" i="2"/>
  <c r="RF135" i="2"/>
  <c r="RF136" i="2"/>
  <c r="RF133" i="2"/>
  <c r="RF134" i="2"/>
  <c r="QM87" i="2"/>
  <c r="QM159" i="2"/>
  <c r="QM86" i="2"/>
  <c r="QM158" i="2"/>
  <c r="QM126" i="2"/>
  <c r="QM129" i="2"/>
  <c r="QM127" i="2"/>
  <c r="QM130" i="2"/>
  <c r="QN125" i="2"/>
  <c r="QN84" i="2"/>
  <c r="QN8" i="2"/>
  <c r="QN10" i="2"/>
  <c r="QN152" i="2"/>
  <c r="QN9" i="2"/>
  <c r="RG169" i="2"/>
  <c r="RG168" i="2"/>
  <c r="RG167" i="2"/>
  <c r="RG166" i="2"/>
  <c r="QV153" i="2"/>
  <c r="QV89" i="2"/>
  <c r="QV161" i="2"/>
  <c r="QV90" i="2"/>
  <c r="QV162" i="2"/>
  <c r="QW156" i="2"/>
  <c r="QW11" i="2"/>
  <c r="QX7" i="2"/>
  <c r="RH132" i="2"/>
  <c r="RH165" i="2"/>
  <c r="RG140" i="2"/>
  <c r="RG139" i="2"/>
  <c r="RG138" i="2"/>
  <c r="RG137" i="2"/>
  <c r="RG136" i="2"/>
  <c r="RG135" i="2"/>
  <c r="RG133" i="2"/>
  <c r="RG134" i="2"/>
  <c r="QN87" i="2"/>
  <c r="QN159" i="2"/>
  <c r="QN86" i="2"/>
  <c r="QN158" i="2"/>
  <c r="QN126" i="2"/>
  <c r="QN129" i="2"/>
  <c r="QN127" i="2"/>
  <c r="QN130" i="2"/>
  <c r="QO125" i="2"/>
  <c r="QO84" i="2"/>
  <c r="QO8" i="2"/>
  <c r="QO10" i="2"/>
  <c r="QO152" i="2"/>
  <c r="QO9" i="2"/>
  <c r="RH169" i="2"/>
  <c r="RH168" i="2"/>
  <c r="RH167" i="2"/>
  <c r="RH166" i="2"/>
  <c r="QX156" i="2"/>
  <c r="QY7" i="2"/>
  <c r="QX11" i="2"/>
  <c r="QW153" i="2"/>
  <c r="QW90" i="2"/>
  <c r="QW162" i="2"/>
  <c r="QW89" i="2"/>
  <c r="QW161" i="2"/>
  <c r="RI132" i="2"/>
  <c r="RI165" i="2"/>
  <c r="RH140" i="2"/>
  <c r="RH139" i="2"/>
  <c r="RH138" i="2"/>
  <c r="RH137" i="2"/>
  <c r="RH136" i="2"/>
  <c r="RH135" i="2"/>
  <c r="RH134" i="2"/>
  <c r="RH133" i="2"/>
  <c r="QO87" i="2"/>
  <c r="QO159" i="2"/>
  <c r="QO86" i="2"/>
  <c r="QO158" i="2"/>
  <c r="QO126" i="2"/>
  <c r="QO129" i="2"/>
  <c r="QO127" i="2"/>
  <c r="QO130" i="2"/>
  <c r="QP125" i="2"/>
  <c r="QP84" i="2"/>
  <c r="QP8" i="2"/>
  <c r="QP10" i="2"/>
  <c r="QP152" i="2"/>
  <c r="QP9" i="2"/>
  <c r="RI169" i="2"/>
  <c r="RI168" i="2"/>
  <c r="RI167" i="2"/>
  <c r="RI166" i="2"/>
  <c r="QY156" i="2"/>
  <c r="QZ7" i="2"/>
  <c r="QY11" i="2"/>
  <c r="QX153" i="2"/>
  <c r="QX90" i="2"/>
  <c r="QX162" i="2"/>
  <c r="QX89" i="2"/>
  <c r="QX161" i="2"/>
  <c r="RJ132" i="2"/>
  <c r="RJ165" i="2"/>
  <c r="RI140" i="2"/>
  <c r="RI139" i="2"/>
  <c r="RI138" i="2"/>
  <c r="RI137" i="2"/>
  <c r="RI135" i="2"/>
  <c r="RI136" i="2"/>
  <c r="RI133" i="2"/>
  <c r="RI134" i="2"/>
  <c r="QP87" i="2"/>
  <c r="QP159" i="2"/>
  <c r="QP86" i="2"/>
  <c r="QP158" i="2"/>
  <c r="QP126" i="2"/>
  <c r="QP129" i="2"/>
  <c r="QP127" i="2"/>
  <c r="QP130" i="2"/>
  <c r="QQ125" i="2"/>
  <c r="QQ84" i="2"/>
  <c r="QQ8" i="2"/>
  <c r="QQ10" i="2"/>
  <c r="QQ152" i="2"/>
  <c r="QQ9" i="2"/>
  <c r="RJ168" i="2"/>
  <c r="RJ169" i="2"/>
  <c r="RJ167" i="2"/>
  <c r="RJ166" i="2"/>
  <c r="QZ156" i="2"/>
  <c r="RA7" i="2"/>
  <c r="QZ11" i="2"/>
  <c r="QY153" i="2"/>
  <c r="QY90" i="2"/>
  <c r="QY162" i="2"/>
  <c r="QY89" i="2"/>
  <c r="QY161" i="2"/>
  <c r="RK132" i="2"/>
  <c r="RK165" i="2"/>
  <c r="RJ140" i="2"/>
  <c r="RJ139" i="2"/>
  <c r="RJ138" i="2"/>
  <c r="RJ137" i="2"/>
  <c r="RJ135" i="2"/>
  <c r="RJ136" i="2"/>
  <c r="RJ133" i="2"/>
  <c r="RJ134" i="2"/>
  <c r="QQ87" i="2"/>
  <c r="QQ159" i="2"/>
  <c r="QQ86" i="2"/>
  <c r="QQ158" i="2"/>
  <c r="QQ126" i="2"/>
  <c r="QQ129" i="2"/>
  <c r="QQ127" i="2"/>
  <c r="QQ130" i="2"/>
  <c r="QR125" i="2"/>
  <c r="QR8" i="2"/>
  <c r="QR84" i="2"/>
  <c r="QR10" i="2"/>
  <c r="QR152" i="2"/>
  <c r="QR9" i="2"/>
  <c r="RK169" i="2"/>
  <c r="RK168" i="2"/>
  <c r="RK167" i="2"/>
  <c r="RK166" i="2"/>
  <c r="RA156" i="2"/>
  <c r="RB7" i="2"/>
  <c r="RA11" i="2"/>
  <c r="QZ153" i="2"/>
  <c r="QZ90" i="2"/>
  <c r="QZ162" i="2"/>
  <c r="QZ89" i="2"/>
  <c r="QZ161" i="2"/>
  <c r="RL132" i="2"/>
  <c r="RL165" i="2"/>
  <c r="RK140" i="2"/>
  <c r="RK139" i="2"/>
  <c r="RK138" i="2"/>
  <c r="RK137" i="2"/>
  <c r="RK136" i="2"/>
  <c r="RK135" i="2"/>
  <c r="RK133" i="2"/>
  <c r="RK134" i="2"/>
  <c r="QR87" i="2"/>
  <c r="QR159" i="2"/>
  <c r="QR86" i="2"/>
  <c r="QR158" i="2"/>
  <c r="QR127" i="2"/>
  <c r="QR130" i="2"/>
  <c r="QR126" i="2"/>
  <c r="QR129" i="2"/>
  <c r="QS125" i="2"/>
  <c r="QS84" i="2"/>
  <c r="QS8" i="2"/>
  <c r="QS10" i="2"/>
  <c r="QS152" i="2"/>
  <c r="QS9" i="2"/>
  <c r="RL168" i="2"/>
  <c r="RL169" i="2"/>
  <c r="RL167" i="2"/>
  <c r="RL166" i="2"/>
  <c r="RB156" i="2"/>
  <c r="RC7" i="2"/>
  <c r="RB11" i="2"/>
  <c r="RA153" i="2"/>
  <c r="RA90" i="2"/>
  <c r="RA162" i="2"/>
  <c r="RA89" i="2"/>
  <c r="RA161" i="2"/>
  <c r="RM132" i="2"/>
  <c r="RM165" i="2"/>
  <c r="RL140" i="2"/>
  <c r="RL139" i="2"/>
  <c r="RL138" i="2"/>
  <c r="RL137" i="2"/>
  <c r="RL136" i="2"/>
  <c r="RL135" i="2"/>
  <c r="RL133" i="2"/>
  <c r="RL134" i="2"/>
  <c r="QS87" i="2"/>
  <c r="QS159" i="2"/>
  <c r="QS86" i="2"/>
  <c r="QS158" i="2"/>
  <c r="QS127" i="2"/>
  <c r="QS130" i="2"/>
  <c r="QS126" i="2"/>
  <c r="QS129" i="2"/>
  <c r="QT125" i="2"/>
  <c r="QT84" i="2"/>
  <c r="QT8" i="2"/>
  <c r="QT10" i="2"/>
  <c r="QT152" i="2"/>
  <c r="QT9" i="2"/>
  <c r="RM169" i="2"/>
  <c r="RM168" i="2"/>
  <c r="RM167" i="2"/>
  <c r="RM166" i="2"/>
  <c r="RC156" i="2"/>
  <c r="RC11" i="2"/>
  <c r="RD7" i="2"/>
  <c r="RB153" i="2"/>
  <c r="RB90" i="2"/>
  <c r="RB162" i="2"/>
  <c r="RB89" i="2"/>
  <c r="RB161" i="2"/>
  <c r="RN132" i="2"/>
  <c r="RN165" i="2"/>
  <c r="RM140" i="2"/>
  <c r="RM139" i="2"/>
  <c r="RM138" i="2"/>
  <c r="RM137" i="2"/>
  <c r="RM136" i="2"/>
  <c r="RM135" i="2"/>
  <c r="RM133" i="2"/>
  <c r="RM134" i="2"/>
  <c r="QT87" i="2"/>
  <c r="QT159" i="2"/>
  <c r="QT86" i="2"/>
  <c r="QT158" i="2"/>
  <c r="QT127" i="2"/>
  <c r="QT130" i="2"/>
  <c r="QT126" i="2"/>
  <c r="QT129" i="2"/>
  <c r="QU125" i="2"/>
  <c r="QU84" i="2"/>
  <c r="QU8" i="2"/>
  <c r="QU10" i="2"/>
  <c r="QU152" i="2"/>
  <c r="QU9" i="2"/>
  <c r="RN169" i="2"/>
  <c r="RN168" i="2"/>
  <c r="RN167" i="2"/>
  <c r="RN166" i="2"/>
  <c r="RC153" i="2"/>
  <c r="RC90" i="2"/>
  <c r="RC162" i="2"/>
  <c r="RC89" i="2"/>
  <c r="RC161" i="2"/>
  <c r="RD156" i="2"/>
  <c r="RE7" i="2"/>
  <c r="RD11" i="2"/>
  <c r="RO132" i="2"/>
  <c r="RO165" i="2"/>
  <c r="RN140" i="2"/>
  <c r="RN139" i="2"/>
  <c r="RN138" i="2"/>
  <c r="RN137" i="2"/>
  <c r="RN136" i="2"/>
  <c r="RN135" i="2"/>
  <c r="RN133" i="2"/>
  <c r="RN134" i="2"/>
  <c r="QU87" i="2"/>
  <c r="QU159" i="2"/>
  <c r="QU86" i="2"/>
  <c r="QU158" i="2"/>
  <c r="QU126" i="2"/>
  <c r="QU129" i="2"/>
  <c r="QU127" i="2"/>
  <c r="QU130" i="2"/>
  <c r="QV125" i="2"/>
  <c r="QV84" i="2"/>
  <c r="QV8" i="2"/>
  <c r="QV10" i="2"/>
  <c r="QV152" i="2"/>
  <c r="QV9" i="2"/>
  <c r="RO169" i="2"/>
  <c r="RO168" i="2"/>
  <c r="RO167" i="2"/>
  <c r="RO166" i="2"/>
  <c r="RD153" i="2"/>
  <c r="RD89" i="2"/>
  <c r="RD161" i="2"/>
  <c r="RD90" i="2"/>
  <c r="RD162" i="2"/>
  <c r="RE156" i="2"/>
  <c r="RE11" i="2"/>
  <c r="RF7" i="2"/>
  <c r="RP132" i="2"/>
  <c r="RP165" i="2"/>
  <c r="RO140" i="2"/>
  <c r="RO139" i="2"/>
  <c r="RO138" i="2"/>
  <c r="RO137" i="2"/>
  <c r="RO136" i="2"/>
  <c r="RO135" i="2"/>
  <c r="RO133" i="2"/>
  <c r="RO134" i="2"/>
  <c r="QV87" i="2"/>
  <c r="QV159" i="2"/>
  <c r="QV86" i="2"/>
  <c r="QV158" i="2"/>
  <c r="QV126" i="2"/>
  <c r="QV129" i="2"/>
  <c r="QV127" i="2"/>
  <c r="QV130" i="2"/>
  <c r="QW125" i="2"/>
  <c r="QW84" i="2"/>
  <c r="QW8" i="2"/>
  <c r="QW10" i="2"/>
  <c r="QW152" i="2"/>
  <c r="QW9" i="2"/>
  <c r="RP169" i="2"/>
  <c r="RP168" i="2"/>
  <c r="RP167" i="2"/>
  <c r="RP166" i="2"/>
  <c r="RF156" i="2"/>
  <c r="RG7" i="2"/>
  <c r="RF11" i="2"/>
  <c r="RE153" i="2"/>
  <c r="RE90" i="2"/>
  <c r="RE162" i="2"/>
  <c r="RE89" i="2"/>
  <c r="RE161" i="2"/>
  <c r="RQ132" i="2"/>
  <c r="RQ165" i="2"/>
  <c r="RP140" i="2"/>
  <c r="RP139" i="2"/>
  <c r="RP138" i="2"/>
  <c r="RP137" i="2"/>
  <c r="RP136" i="2"/>
  <c r="RP135" i="2"/>
  <c r="RP134" i="2"/>
  <c r="RP133" i="2"/>
  <c r="QW87" i="2"/>
  <c r="QW159" i="2"/>
  <c r="QW86" i="2"/>
  <c r="QW158" i="2"/>
  <c r="QW126" i="2"/>
  <c r="QW129" i="2"/>
  <c r="QW127" i="2"/>
  <c r="QW130" i="2"/>
  <c r="QX84" i="2"/>
  <c r="QX125" i="2"/>
  <c r="QX8" i="2"/>
  <c r="QX10" i="2"/>
  <c r="QX152" i="2"/>
  <c r="QX9" i="2"/>
  <c r="RQ169" i="2"/>
  <c r="RQ168" i="2"/>
  <c r="RQ167" i="2"/>
  <c r="RQ166" i="2"/>
  <c r="RG156" i="2"/>
  <c r="RG11" i="2"/>
  <c r="RH7" i="2"/>
  <c r="RF153" i="2"/>
  <c r="RF89" i="2"/>
  <c r="RF161" i="2"/>
  <c r="RF90" i="2"/>
  <c r="RF162" i="2"/>
  <c r="RR132" i="2"/>
  <c r="RR165" i="2"/>
  <c r="RQ140" i="2"/>
  <c r="RQ139" i="2"/>
  <c r="RQ138" i="2"/>
  <c r="RQ137" i="2"/>
  <c r="RQ136" i="2"/>
  <c r="RQ135" i="2"/>
  <c r="RQ133" i="2"/>
  <c r="RQ134" i="2"/>
  <c r="QX87" i="2"/>
  <c r="QX159" i="2"/>
  <c r="QX86" i="2"/>
  <c r="QX158" i="2"/>
  <c r="QX126" i="2"/>
  <c r="QX129" i="2"/>
  <c r="QX127" i="2"/>
  <c r="QX130" i="2"/>
  <c r="QY125" i="2"/>
  <c r="QY84" i="2"/>
  <c r="QY8" i="2"/>
  <c r="QY10" i="2"/>
  <c r="QY152" i="2"/>
  <c r="QY9" i="2"/>
  <c r="RR169" i="2"/>
  <c r="RR168" i="2"/>
  <c r="RR167" i="2"/>
  <c r="RR166" i="2"/>
  <c r="RG153" i="2"/>
  <c r="RG90" i="2"/>
  <c r="RG162" i="2"/>
  <c r="RG89" i="2"/>
  <c r="RG161" i="2"/>
  <c r="RH156" i="2"/>
  <c r="RI7" i="2"/>
  <c r="RH11" i="2"/>
  <c r="RS132" i="2"/>
  <c r="RS165" i="2"/>
  <c r="RR140" i="2"/>
  <c r="RR139" i="2"/>
  <c r="RR138" i="2"/>
  <c r="RR137" i="2"/>
  <c r="RR135" i="2"/>
  <c r="RR136" i="2"/>
  <c r="RR133" i="2"/>
  <c r="RR134" i="2"/>
  <c r="QY87" i="2"/>
  <c r="QY159" i="2"/>
  <c r="QY86" i="2"/>
  <c r="QY158" i="2"/>
  <c r="QY126" i="2"/>
  <c r="QY129" i="2"/>
  <c r="QY127" i="2"/>
  <c r="QY130" i="2"/>
  <c r="QZ125" i="2"/>
  <c r="QZ84" i="2"/>
  <c r="QZ8" i="2"/>
  <c r="QZ10" i="2"/>
  <c r="QZ152" i="2"/>
  <c r="QZ9" i="2"/>
  <c r="RS169" i="2"/>
  <c r="RS168" i="2"/>
  <c r="RS167" i="2"/>
  <c r="RS166" i="2"/>
  <c r="RH153" i="2"/>
  <c r="RH89" i="2"/>
  <c r="RH161" i="2"/>
  <c r="RH90" i="2"/>
  <c r="RH162" i="2"/>
  <c r="RI156" i="2"/>
  <c r="RJ7" i="2"/>
  <c r="RI11" i="2"/>
  <c r="RT132" i="2"/>
  <c r="RT165" i="2"/>
  <c r="RS140" i="2"/>
  <c r="RS139" i="2"/>
  <c r="RS138" i="2"/>
  <c r="RS137" i="2"/>
  <c r="RS136" i="2"/>
  <c r="RS135" i="2"/>
  <c r="RS133" i="2"/>
  <c r="RS134" i="2"/>
  <c r="QZ87" i="2"/>
  <c r="QZ159" i="2"/>
  <c r="QZ86" i="2"/>
  <c r="QZ158" i="2"/>
  <c r="QZ126" i="2"/>
  <c r="QZ129" i="2"/>
  <c r="QZ127" i="2"/>
  <c r="QZ130" i="2"/>
  <c r="RA84" i="2"/>
  <c r="RA125" i="2"/>
  <c r="RA8" i="2"/>
  <c r="RA10" i="2"/>
  <c r="RA152" i="2"/>
  <c r="RA9" i="2"/>
  <c r="RT169" i="2"/>
  <c r="RT168" i="2"/>
  <c r="RT167" i="2"/>
  <c r="RT166" i="2"/>
  <c r="RI153" i="2"/>
  <c r="RI90" i="2"/>
  <c r="RI162" i="2"/>
  <c r="RI89" i="2"/>
  <c r="RI161" i="2"/>
  <c r="RJ156" i="2"/>
  <c r="RK7" i="2"/>
  <c r="RJ11" i="2"/>
  <c r="RU132" i="2"/>
  <c r="RU165" i="2"/>
  <c r="RT140" i="2"/>
  <c r="RT139" i="2"/>
  <c r="RT138" i="2"/>
  <c r="RT137" i="2"/>
  <c r="RT136" i="2"/>
  <c r="RT135" i="2"/>
  <c r="RT133" i="2"/>
  <c r="RT134" i="2"/>
  <c r="RA87" i="2"/>
  <c r="RA159" i="2"/>
  <c r="RA86" i="2"/>
  <c r="RA158" i="2"/>
  <c r="RA127" i="2"/>
  <c r="RA130" i="2"/>
  <c r="RA126" i="2"/>
  <c r="RA129" i="2"/>
  <c r="RB125" i="2"/>
  <c r="RB84" i="2"/>
  <c r="RB8" i="2"/>
  <c r="RB10" i="2"/>
  <c r="RB152" i="2"/>
  <c r="RB9" i="2"/>
  <c r="RU169" i="2"/>
  <c r="RU168" i="2"/>
  <c r="RU167" i="2"/>
  <c r="RU166" i="2"/>
  <c r="RJ153" i="2"/>
  <c r="RJ90" i="2"/>
  <c r="RJ162" i="2"/>
  <c r="RJ89" i="2"/>
  <c r="RJ161" i="2"/>
  <c r="RK156" i="2"/>
  <c r="RL7" i="2"/>
  <c r="RK11" i="2"/>
  <c r="RV132" i="2"/>
  <c r="RV165" i="2"/>
  <c r="RU140" i="2"/>
  <c r="RU138" i="2"/>
  <c r="RU139" i="2"/>
  <c r="RU137" i="2"/>
  <c r="RU136" i="2"/>
  <c r="RU135" i="2"/>
  <c r="RU133" i="2"/>
  <c r="RU134" i="2"/>
  <c r="RB87" i="2"/>
  <c r="RB159" i="2"/>
  <c r="RB86" i="2"/>
  <c r="RB158" i="2"/>
  <c r="RB127" i="2"/>
  <c r="RB130" i="2"/>
  <c r="RB126" i="2"/>
  <c r="RB129" i="2"/>
  <c r="RC125" i="2"/>
  <c r="RC84" i="2"/>
  <c r="RC8" i="2"/>
  <c r="RC10" i="2"/>
  <c r="RC152" i="2"/>
  <c r="RC9" i="2"/>
  <c r="RV169" i="2"/>
  <c r="RV168" i="2"/>
  <c r="RV167" i="2"/>
  <c r="RV166" i="2"/>
  <c r="RK153" i="2"/>
  <c r="RK90" i="2"/>
  <c r="RK162" i="2"/>
  <c r="RK89" i="2"/>
  <c r="RK161" i="2"/>
  <c r="RL156" i="2"/>
  <c r="RL11" i="2"/>
  <c r="RM7" i="2"/>
  <c r="RW132" i="2"/>
  <c r="RW165" i="2"/>
  <c r="RV140" i="2"/>
  <c r="RV139" i="2"/>
  <c r="RV137" i="2"/>
  <c r="RV138" i="2"/>
  <c r="RV136" i="2"/>
  <c r="RV135" i="2"/>
  <c r="RV133" i="2"/>
  <c r="RV134" i="2"/>
  <c r="RC87" i="2"/>
  <c r="RC159" i="2"/>
  <c r="RC86" i="2"/>
  <c r="RC158" i="2"/>
  <c r="RC127" i="2"/>
  <c r="RC130" i="2"/>
  <c r="RC126" i="2"/>
  <c r="RC129" i="2"/>
  <c r="RD125" i="2"/>
  <c r="RD84" i="2"/>
  <c r="RD8" i="2"/>
  <c r="RD10" i="2"/>
  <c r="RD152" i="2"/>
  <c r="RD9" i="2"/>
  <c r="RW169" i="2"/>
  <c r="RW168" i="2"/>
  <c r="RW167" i="2"/>
  <c r="RW166" i="2"/>
  <c r="RM156" i="2"/>
  <c r="RM11" i="2"/>
  <c r="RN7" i="2"/>
  <c r="RL153" i="2"/>
  <c r="RL89" i="2"/>
  <c r="RL161" i="2"/>
  <c r="RL90" i="2"/>
  <c r="RL162" i="2"/>
  <c r="RX132" i="2"/>
  <c r="RX165" i="2"/>
  <c r="RW140" i="2"/>
  <c r="RW139" i="2"/>
  <c r="RW138" i="2"/>
  <c r="RW137" i="2"/>
  <c r="RW136" i="2"/>
  <c r="RW135" i="2"/>
  <c r="RW133" i="2"/>
  <c r="RW134" i="2"/>
  <c r="RD87" i="2"/>
  <c r="RD159" i="2"/>
  <c r="RD86" i="2"/>
  <c r="RD158" i="2"/>
  <c r="RD126" i="2"/>
  <c r="RD129" i="2"/>
  <c r="RD127" i="2"/>
  <c r="RD130" i="2"/>
  <c r="RE125" i="2"/>
  <c r="RE84" i="2"/>
  <c r="RE8" i="2"/>
  <c r="RE10" i="2"/>
  <c r="RE152" i="2"/>
  <c r="RE9" i="2"/>
  <c r="RX169" i="2"/>
  <c r="RX168" i="2"/>
  <c r="RX167" i="2"/>
  <c r="RX166" i="2"/>
  <c r="RN156" i="2"/>
  <c r="RO7" i="2"/>
  <c r="RN11" i="2"/>
  <c r="RM153" i="2"/>
  <c r="RM90" i="2"/>
  <c r="RM162" i="2"/>
  <c r="RM89" i="2"/>
  <c r="RM161" i="2"/>
  <c r="RY132" i="2"/>
  <c r="RY165" i="2"/>
  <c r="RX140" i="2"/>
  <c r="RX139" i="2"/>
  <c r="RX138" i="2"/>
  <c r="RX137" i="2"/>
  <c r="RX136" i="2"/>
  <c r="RX135" i="2"/>
  <c r="RX134" i="2"/>
  <c r="RX133" i="2"/>
  <c r="RE87" i="2"/>
  <c r="RE159" i="2"/>
  <c r="RE86" i="2"/>
  <c r="RE158" i="2"/>
  <c r="RE127" i="2"/>
  <c r="RE130" i="2"/>
  <c r="RE126" i="2"/>
  <c r="RE129" i="2"/>
  <c r="RF125" i="2"/>
  <c r="RF84" i="2"/>
  <c r="RF8" i="2"/>
  <c r="RF10" i="2"/>
  <c r="RF152" i="2"/>
  <c r="RF9" i="2"/>
  <c r="RY169" i="2"/>
  <c r="RY168" i="2"/>
  <c r="RY167" i="2"/>
  <c r="RY166" i="2"/>
  <c r="RO156" i="2"/>
  <c r="RP7" i="2"/>
  <c r="RO11" i="2"/>
  <c r="RN153" i="2"/>
  <c r="RN90" i="2"/>
  <c r="RN162" i="2"/>
  <c r="RN89" i="2"/>
  <c r="RN161" i="2"/>
  <c r="RZ132" i="2"/>
  <c r="RZ165" i="2"/>
  <c r="RY140" i="2"/>
  <c r="RY139" i="2"/>
  <c r="RY138" i="2"/>
  <c r="RY137" i="2"/>
  <c r="RY135" i="2"/>
  <c r="RY136" i="2"/>
  <c r="RY133" i="2"/>
  <c r="RY134" i="2"/>
  <c r="RF87" i="2"/>
  <c r="RF159" i="2"/>
  <c r="RF86" i="2"/>
  <c r="RF158" i="2"/>
  <c r="RF126" i="2"/>
  <c r="RF129" i="2"/>
  <c r="RF127" i="2"/>
  <c r="RF130" i="2"/>
  <c r="RG125" i="2"/>
  <c r="RG84" i="2"/>
  <c r="RG8" i="2"/>
  <c r="RG10" i="2"/>
  <c r="RG152" i="2"/>
  <c r="RG9" i="2"/>
  <c r="RZ169" i="2"/>
  <c r="RZ168" i="2"/>
  <c r="RZ167" i="2"/>
  <c r="RZ166" i="2"/>
  <c r="RP156" i="2"/>
  <c r="RQ7" i="2"/>
  <c r="RP11" i="2"/>
  <c r="RO153" i="2"/>
  <c r="RO90" i="2"/>
  <c r="RO162" i="2"/>
  <c r="RO89" i="2"/>
  <c r="RO161" i="2"/>
  <c r="SA132" i="2"/>
  <c r="SA165" i="2"/>
  <c r="RZ140" i="2"/>
  <c r="RZ139" i="2"/>
  <c r="RZ138" i="2"/>
  <c r="RZ137" i="2"/>
  <c r="RZ135" i="2"/>
  <c r="RZ136" i="2"/>
  <c r="RZ133" i="2"/>
  <c r="RZ134" i="2"/>
  <c r="RG87" i="2"/>
  <c r="RG159" i="2"/>
  <c r="RG86" i="2"/>
  <c r="RG158" i="2"/>
  <c r="RG126" i="2"/>
  <c r="RG129" i="2"/>
  <c r="RG127" i="2"/>
  <c r="RG130" i="2"/>
  <c r="RH125" i="2"/>
  <c r="RH84" i="2"/>
  <c r="RH8" i="2"/>
  <c r="RH10" i="2"/>
  <c r="RH152" i="2"/>
  <c r="RH9" i="2"/>
  <c r="SA169" i="2"/>
  <c r="SA168" i="2"/>
  <c r="SA167" i="2"/>
  <c r="SA166" i="2"/>
  <c r="RP153" i="2"/>
  <c r="RP89" i="2"/>
  <c r="RP161" i="2"/>
  <c r="RP90" i="2"/>
  <c r="RP162" i="2"/>
  <c r="RQ156" i="2"/>
  <c r="RR7" i="2"/>
  <c r="RQ11" i="2"/>
  <c r="SB132" i="2"/>
  <c r="SB165" i="2"/>
  <c r="SA140" i="2"/>
  <c r="SA139" i="2"/>
  <c r="SA138" i="2"/>
  <c r="SA137" i="2"/>
  <c r="SA136" i="2"/>
  <c r="SA135" i="2"/>
  <c r="SA133" i="2"/>
  <c r="SA134" i="2"/>
  <c r="RH87" i="2"/>
  <c r="RH159" i="2"/>
  <c r="RH86" i="2"/>
  <c r="RH158" i="2"/>
  <c r="RH126" i="2"/>
  <c r="RH129" i="2"/>
  <c r="RH127" i="2"/>
  <c r="RH130" i="2"/>
  <c r="RI84" i="2"/>
  <c r="RI125" i="2"/>
  <c r="RI8" i="2"/>
  <c r="RI10" i="2"/>
  <c r="RI152" i="2"/>
  <c r="RI9" i="2"/>
  <c r="SB168" i="2"/>
  <c r="SB169" i="2"/>
  <c r="SB167" i="2"/>
  <c r="SB166" i="2"/>
  <c r="RQ153" i="2"/>
  <c r="RQ90" i="2"/>
  <c r="RQ162" i="2"/>
  <c r="RQ89" i="2"/>
  <c r="RQ161" i="2"/>
  <c r="RR156" i="2"/>
  <c r="RS7" i="2"/>
  <c r="RR11" i="2"/>
  <c r="SC132" i="2"/>
  <c r="SC165" i="2"/>
  <c r="SB140" i="2"/>
  <c r="SB139" i="2"/>
  <c r="SB138" i="2"/>
  <c r="SB137" i="2"/>
  <c r="SB136" i="2"/>
  <c r="SB135" i="2"/>
  <c r="SB133" i="2"/>
  <c r="SB134" i="2"/>
  <c r="RI87" i="2"/>
  <c r="RI159" i="2"/>
  <c r="RI86" i="2"/>
  <c r="RI158" i="2"/>
  <c r="RI126" i="2"/>
  <c r="RI129" i="2"/>
  <c r="RI127" i="2"/>
  <c r="RI130" i="2"/>
  <c r="RJ125" i="2"/>
  <c r="RJ84" i="2"/>
  <c r="RJ8" i="2"/>
  <c r="RJ10" i="2"/>
  <c r="RJ152" i="2"/>
  <c r="RJ9" i="2"/>
  <c r="SC169" i="2"/>
  <c r="SC168" i="2"/>
  <c r="SC167" i="2"/>
  <c r="SC166" i="2"/>
  <c r="RR153" i="2"/>
  <c r="RR89" i="2"/>
  <c r="RR161" i="2"/>
  <c r="RR90" i="2"/>
  <c r="RR162" i="2"/>
  <c r="RS156" i="2"/>
  <c r="RS11" i="2"/>
  <c r="RT7" i="2"/>
  <c r="SD132" i="2"/>
  <c r="SD165" i="2"/>
  <c r="SC140" i="2"/>
  <c r="SC139" i="2"/>
  <c r="SC138" i="2"/>
  <c r="SC137" i="2"/>
  <c r="SC136" i="2"/>
  <c r="SC135" i="2"/>
  <c r="SC133" i="2"/>
  <c r="SC134" i="2"/>
  <c r="RJ87" i="2"/>
  <c r="RJ159" i="2"/>
  <c r="RJ86" i="2"/>
  <c r="RJ158" i="2"/>
  <c r="RJ127" i="2"/>
  <c r="RJ130" i="2"/>
  <c r="RJ126" i="2"/>
  <c r="RJ129" i="2"/>
  <c r="RK125" i="2"/>
  <c r="RK84" i="2"/>
  <c r="RK8" i="2"/>
  <c r="RK10" i="2"/>
  <c r="RK152" i="2"/>
  <c r="RK9" i="2"/>
  <c r="SD169" i="2"/>
  <c r="SD168" i="2"/>
  <c r="SD167" i="2"/>
  <c r="SD166" i="2"/>
  <c r="RT156" i="2"/>
  <c r="RU7" i="2"/>
  <c r="RT11" i="2"/>
  <c r="RS153" i="2"/>
  <c r="RS90" i="2"/>
  <c r="RS162" i="2"/>
  <c r="RS89" i="2"/>
  <c r="RS161" i="2"/>
  <c r="SE132" i="2"/>
  <c r="SE165" i="2"/>
  <c r="SD140" i="2"/>
  <c r="SD139" i="2"/>
  <c r="SD138" i="2"/>
  <c r="SD137" i="2"/>
  <c r="SD136" i="2"/>
  <c r="SD135" i="2"/>
  <c r="SD133" i="2"/>
  <c r="SD134" i="2"/>
  <c r="RK87" i="2"/>
  <c r="RK159" i="2"/>
  <c r="RK86" i="2"/>
  <c r="RK158" i="2"/>
  <c r="RK126" i="2"/>
  <c r="RK129" i="2"/>
  <c r="RK127" i="2"/>
  <c r="RK130" i="2"/>
  <c r="RL125" i="2"/>
  <c r="RL84" i="2"/>
  <c r="RL8" i="2"/>
  <c r="RL10" i="2"/>
  <c r="RL152" i="2"/>
  <c r="RL9" i="2"/>
  <c r="SE169" i="2"/>
  <c r="SE168" i="2"/>
  <c r="SE167" i="2"/>
  <c r="SE166" i="2"/>
  <c r="RT153" i="2"/>
  <c r="RT89" i="2"/>
  <c r="RT161" i="2"/>
  <c r="RT90" i="2"/>
  <c r="RT162" i="2"/>
  <c r="RU156" i="2"/>
  <c r="RV7" i="2"/>
  <c r="RU11" i="2"/>
  <c r="SF132" i="2"/>
  <c r="SF165" i="2"/>
  <c r="SE140" i="2"/>
  <c r="SE139" i="2"/>
  <c r="SE138" i="2"/>
  <c r="SE137" i="2"/>
  <c r="SE136" i="2"/>
  <c r="SE135" i="2"/>
  <c r="SE133" i="2"/>
  <c r="SE134" i="2"/>
  <c r="RL87" i="2"/>
  <c r="RL159" i="2"/>
  <c r="RL86" i="2"/>
  <c r="RL158" i="2"/>
  <c r="RL126" i="2"/>
  <c r="RL129" i="2"/>
  <c r="RL127" i="2"/>
  <c r="RL130" i="2"/>
  <c r="RM125" i="2"/>
  <c r="RM84" i="2"/>
  <c r="RM8" i="2"/>
  <c r="RM10" i="2"/>
  <c r="RM152" i="2"/>
  <c r="RM9" i="2"/>
  <c r="SF169" i="2"/>
  <c r="SF168" i="2"/>
  <c r="SF167" i="2"/>
  <c r="SF166" i="2"/>
  <c r="RU153" i="2"/>
  <c r="RU90" i="2"/>
  <c r="RU162" i="2"/>
  <c r="RU89" i="2"/>
  <c r="RU161" i="2"/>
  <c r="RV156" i="2"/>
  <c r="RV11" i="2"/>
  <c r="RW7" i="2"/>
  <c r="SG132" i="2"/>
  <c r="SG165" i="2"/>
  <c r="SF140" i="2"/>
  <c r="SF139" i="2"/>
  <c r="SF138" i="2"/>
  <c r="SF137" i="2"/>
  <c r="SF136" i="2"/>
  <c r="SF135" i="2"/>
  <c r="SF134" i="2"/>
  <c r="SF133" i="2"/>
  <c r="RM87" i="2"/>
  <c r="RM159" i="2"/>
  <c r="RM86" i="2"/>
  <c r="RM158" i="2"/>
  <c r="RM126" i="2"/>
  <c r="RM129" i="2"/>
  <c r="RM127" i="2"/>
  <c r="RM130" i="2"/>
  <c r="RN125" i="2"/>
  <c r="RN84" i="2"/>
  <c r="RN8" i="2"/>
  <c r="RN10" i="2"/>
  <c r="RN152" i="2"/>
  <c r="RN9" i="2"/>
  <c r="SG169" i="2"/>
  <c r="SG168" i="2"/>
  <c r="SG167" i="2"/>
  <c r="SG166" i="2"/>
  <c r="RW156" i="2"/>
  <c r="RW11" i="2"/>
  <c r="RX7" i="2"/>
  <c r="RV153" i="2"/>
  <c r="RV89" i="2"/>
  <c r="RV161" i="2"/>
  <c r="RV90" i="2"/>
  <c r="RV162" i="2"/>
  <c r="SH132" i="2"/>
  <c r="SH165" i="2"/>
  <c r="SG140" i="2"/>
  <c r="SG139" i="2"/>
  <c r="SG138" i="2"/>
  <c r="SG137" i="2"/>
  <c r="SG135" i="2"/>
  <c r="SG136" i="2"/>
  <c r="SG133" i="2"/>
  <c r="SG134" i="2"/>
  <c r="RN87" i="2"/>
  <c r="RN159" i="2"/>
  <c r="RN86" i="2"/>
  <c r="RN158" i="2"/>
  <c r="RN127" i="2"/>
  <c r="RN130" i="2"/>
  <c r="RN126" i="2"/>
  <c r="RN129" i="2"/>
  <c r="RO125" i="2"/>
  <c r="RO84" i="2"/>
  <c r="RO8" i="2"/>
  <c r="RO10" i="2"/>
  <c r="RO152" i="2"/>
  <c r="RO9" i="2"/>
  <c r="SH169" i="2"/>
  <c r="SH168" i="2"/>
  <c r="SH167" i="2"/>
  <c r="SH166" i="2"/>
  <c r="RX156" i="2"/>
  <c r="RX11" i="2"/>
  <c r="RY7" i="2"/>
  <c r="RW153" i="2"/>
  <c r="RW89" i="2"/>
  <c r="RW161" i="2"/>
  <c r="RW90" i="2"/>
  <c r="RW162" i="2"/>
  <c r="SI132" i="2"/>
  <c r="SI165" i="2"/>
  <c r="SH140" i="2"/>
  <c r="SH139" i="2"/>
  <c r="SH138" i="2"/>
  <c r="SH137" i="2"/>
  <c r="SH135" i="2"/>
  <c r="SH136" i="2"/>
  <c r="SH133" i="2"/>
  <c r="SH134" i="2"/>
  <c r="RO87" i="2"/>
  <c r="RO159" i="2"/>
  <c r="RO86" i="2"/>
  <c r="RO158" i="2"/>
  <c r="RO126" i="2"/>
  <c r="RO129" i="2"/>
  <c r="RO127" i="2"/>
  <c r="RO130" i="2"/>
  <c r="RP125" i="2"/>
  <c r="RP84" i="2"/>
  <c r="RP8" i="2"/>
  <c r="RP10" i="2"/>
  <c r="RP152" i="2"/>
  <c r="RP9" i="2"/>
  <c r="SI169" i="2"/>
  <c r="SI168" i="2"/>
  <c r="SI167" i="2"/>
  <c r="SI166" i="2"/>
  <c r="RY156" i="2"/>
  <c r="RZ7" i="2"/>
  <c r="RY11" i="2"/>
  <c r="RX153" i="2"/>
  <c r="RX90" i="2"/>
  <c r="RX162" i="2"/>
  <c r="RX89" i="2"/>
  <c r="RX161" i="2"/>
  <c r="SJ132" i="2"/>
  <c r="SJ165" i="2"/>
  <c r="SI140" i="2"/>
  <c r="SI139" i="2"/>
  <c r="SI138" i="2"/>
  <c r="SI137" i="2"/>
  <c r="SI136" i="2"/>
  <c r="SI135" i="2"/>
  <c r="SI133" i="2"/>
  <c r="SI134" i="2"/>
  <c r="RP87" i="2"/>
  <c r="RP159" i="2"/>
  <c r="RP86" i="2"/>
  <c r="RP158" i="2"/>
  <c r="RP126" i="2"/>
  <c r="RP129" i="2"/>
  <c r="RP127" i="2"/>
  <c r="RP130" i="2"/>
  <c r="RQ125" i="2"/>
  <c r="RQ84" i="2"/>
  <c r="RQ8" i="2"/>
  <c r="RQ10" i="2"/>
  <c r="RQ152" i="2"/>
  <c r="RQ9" i="2"/>
  <c r="SJ169" i="2"/>
  <c r="SJ168" i="2"/>
  <c r="SJ167" i="2"/>
  <c r="SJ166" i="2"/>
  <c r="RZ156" i="2"/>
  <c r="SA7" i="2"/>
  <c r="RZ11" i="2"/>
  <c r="RY153" i="2"/>
  <c r="RY90" i="2"/>
  <c r="RY162" i="2"/>
  <c r="RY89" i="2"/>
  <c r="RY161" i="2"/>
  <c r="SK132" i="2"/>
  <c r="SK165" i="2"/>
  <c r="SJ140" i="2"/>
  <c r="SJ139" i="2"/>
  <c r="SJ138" i="2"/>
  <c r="SJ137" i="2"/>
  <c r="SJ136" i="2"/>
  <c r="SJ135" i="2"/>
  <c r="SJ133" i="2"/>
  <c r="SJ134" i="2"/>
  <c r="RQ87" i="2"/>
  <c r="RQ159" i="2"/>
  <c r="RQ86" i="2"/>
  <c r="RQ158" i="2"/>
  <c r="RQ126" i="2"/>
  <c r="RQ129" i="2"/>
  <c r="RQ127" i="2"/>
  <c r="RQ130" i="2"/>
  <c r="RR125" i="2"/>
  <c r="RR84" i="2"/>
  <c r="RR8" i="2"/>
  <c r="RR10" i="2"/>
  <c r="RR152" i="2"/>
  <c r="RR9" i="2"/>
  <c r="SK169" i="2"/>
  <c r="SK168" i="2"/>
  <c r="SK167" i="2"/>
  <c r="SK166" i="2"/>
  <c r="SA156" i="2"/>
  <c r="SB7" i="2"/>
  <c r="SA11" i="2"/>
  <c r="RZ153" i="2"/>
  <c r="RZ90" i="2"/>
  <c r="RZ162" i="2"/>
  <c r="RZ89" i="2"/>
  <c r="RZ161" i="2"/>
  <c r="SL132" i="2"/>
  <c r="SL165" i="2"/>
  <c r="SK140" i="2"/>
  <c r="SK139" i="2"/>
  <c r="SK138" i="2"/>
  <c r="SK137" i="2"/>
  <c r="SK136" i="2"/>
  <c r="SK135" i="2"/>
  <c r="SK133" i="2"/>
  <c r="SK134" i="2"/>
  <c r="RR87" i="2"/>
  <c r="RR159" i="2"/>
  <c r="RR86" i="2"/>
  <c r="RR158" i="2"/>
  <c r="RR127" i="2"/>
  <c r="RR130" i="2"/>
  <c r="RR126" i="2"/>
  <c r="RR129" i="2"/>
  <c r="RS125" i="2"/>
  <c r="RS84" i="2"/>
  <c r="RS8" i="2"/>
  <c r="RS10" i="2"/>
  <c r="RS152" i="2"/>
  <c r="RS9" i="2"/>
  <c r="SL169" i="2"/>
  <c r="SL168" i="2"/>
  <c r="SL167" i="2"/>
  <c r="SL166" i="2"/>
  <c r="SB156" i="2"/>
  <c r="SC7" i="2"/>
  <c r="SB11" i="2"/>
  <c r="SA153" i="2"/>
  <c r="SA89" i="2"/>
  <c r="SA161" i="2"/>
  <c r="SA90" i="2"/>
  <c r="SA162" i="2"/>
  <c r="SM132" i="2"/>
  <c r="SM165" i="2"/>
  <c r="SL140" i="2"/>
  <c r="SL139" i="2"/>
  <c r="SL138" i="2"/>
  <c r="SL137" i="2"/>
  <c r="SL135" i="2"/>
  <c r="SL136" i="2"/>
  <c r="SL133" i="2"/>
  <c r="SL134" i="2"/>
  <c r="RS87" i="2"/>
  <c r="RS159" i="2"/>
  <c r="RS86" i="2"/>
  <c r="RS158" i="2"/>
  <c r="RS127" i="2"/>
  <c r="RS130" i="2"/>
  <c r="RS126" i="2"/>
  <c r="RS129" i="2"/>
  <c r="RT125" i="2"/>
  <c r="RT84" i="2"/>
  <c r="RT8" i="2"/>
  <c r="RT10" i="2"/>
  <c r="RT152" i="2"/>
  <c r="RT9" i="2"/>
  <c r="SM169" i="2"/>
  <c r="SM168" i="2"/>
  <c r="SM167" i="2"/>
  <c r="SM166" i="2"/>
  <c r="SC156" i="2"/>
  <c r="SD7" i="2"/>
  <c r="SC11" i="2"/>
  <c r="SB153" i="2"/>
  <c r="SB90" i="2"/>
  <c r="SB162" i="2"/>
  <c r="SB89" i="2"/>
  <c r="SB161" i="2"/>
  <c r="SN132" i="2"/>
  <c r="SN165" i="2"/>
  <c r="SM140" i="2"/>
  <c r="SM139" i="2"/>
  <c r="SM138" i="2"/>
  <c r="SM137" i="2"/>
  <c r="SM136" i="2"/>
  <c r="SM135" i="2"/>
  <c r="SM133" i="2"/>
  <c r="SM134" i="2"/>
  <c r="RT87" i="2"/>
  <c r="RT159" i="2"/>
  <c r="RT86" i="2"/>
  <c r="RT158" i="2"/>
  <c r="RT127" i="2"/>
  <c r="RT130" i="2"/>
  <c r="RT126" i="2"/>
  <c r="RT129" i="2"/>
  <c r="RU125" i="2"/>
  <c r="RU84" i="2"/>
  <c r="RU8" i="2"/>
  <c r="RU10" i="2"/>
  <c r="RU152" i="2"/>
  <c r="RU9" i="2"/>
  <c r="SN169" i="2"/>
  <c r="SN168" i="2"/>
  <c r="SN167" i="2"/>
  <c r="SN166" i="2"/>
  <c r="SD156" i="2"/>
  <c r="SE7" i="2"/>
  <c r="SD11" i="2"/>
  <c r="SC153" i="2"/>
  <c r="SC89" i="2"/>
  <c r="SC161" i="2"/>
  <c r="SC90" i="2"/>
  <c r="SC162" i="2"/>
  <c r="SO132" i="2"/>
  <c r="SO165" i="2"/>
  <c r="SN140" i="2"/>
  <c r="SN139" i="2"/>
  <c r="SN138" i="2"/>
  <c r="SN137" i="2"/>
  <c r="SN136" i="2"/>
  <c r="SN135" i="2"/>
  <c r="SN134" i="2"/>
  <c r="SN133" i="2"/>
  <c r="RU87" i="2"/>
  <c r="RU159" i="2"/>
  <c r="RU86" i="2"/>
  <c r="RU158" i="2"/>
  <c r="RU126" i="2"/>
  <c r="RU129" i="2"/>
  <c r="RU127" i="2"/>
  <c r="RU130" i="2"/>
  <c r="RV125" i="2"/>
  <c r="RV84" i="2"/>
  <c r="RV8" i="2"/>
  <c r="RV10" i="2"/>
  <c r="RV152" i="2"/>
  <c r="RV9" i="2"/>
  <c r="SO169" i="2"/>
  <c r="SO168" i="2"/>
  <c r="SO167" i="2"/>
  <c r="SO166" i="2"/>
  <c r="SE156" i="2"/>
  <c r="SE11" i="2"/>
  <c r="SF7" i="2"/>
  <c r="SD153" i="2"/>
  <c r="SD89" i="2"/>
  <c r="SD161" i="2"/>
  <c r="SD90" i="2"/>
  <c r="SD162" i="2"/>
  <c r="SP132" i="2"/>
  <c r="SP165" i="2"/>
  <c r="SO140" i="2"/>
  <c r="SO139" i="2"/>
  <c r="SO138" i="2"/>
  <c r="SO137" i="2"/>
  <c r="SO135" i="2"/>
  <c r="SO136" i="2"/>
  <c r="SO133" i="2"/>
  <c r="SO134" i="2"/>
  <c r="RV87" i="2"/>
  <c r="RV159" i="2"/>
  <c r="RV86" i="2"/>
  <c r="RV158" i="2"/>
  <c r="RV127" i="2"/>
  <c r="RV130" i="2"/>
  <c r="RV126" i="2"/>
  <c r="RV129" i="2"/>
  <c r="RW125" i="2"/>
  <c r="RW84" i="2"/>
  <c r="RW8" i="2"/>
  <c r="RW10" i="2"/>
  <c r="RW152" i="2"/>
  <c r="RW9" i="2"/>
  <c r="SP169" i="2"/>
  <c r="SP168" i="2"/>
  <c r="SP167" i="2"/>
  <c r="SP166" i="2"/>
  <c r="SF156" i="2"/>
  <c r="SG7" i="2"/>
  <c r="SF11" i="2"/>
  <c r="SE153" i="2"/>
  <c r="SE90" i="2"/>
  <c r="SE162" i="2"/>
  <c r="SE89" i="2"/>
  <c r="SE161" i="2"/>
  <c r="SQ132" i="2"/>
  <c r="SQ165" i="2"/>
  <c r="SP140" i="2"/>
  <c r="SP139" i="2"/>
  <c r="SP138" i="2"/>
  <c r="SP137" i="2"/>
  <c r="SP135" i="2"/>
  <c r="SP136" i="2"/>
  <c r="SP133" i="2"/>
  <c r="SP134" i="2"/>
  <c r="RW87" i="2"/>
  <c r="RW159" i="2"/>
  <c r="RW86" i="2"/>
  <c r="RW158" i="2"/>
  <c r="RW126" i="2"/>
  <c r="RW129" i="2"/>
  <c r="RW127" i="2"/>
  <c r="RW130" i="2"/>
  <c r="RX125" i="2"/>
  <c r="RX84" i="2"/>
  <c r="RX8" i="2"/>
  <c r="RX10" i="2"/>
  <c r="RX152" i="2"/>
  <c r="RX9" i="2"/>
  <c r="SQ169" i="2"/>
  <c r="SQ168" i="2"/>
  <c r="SQ167" i="2"/>
  <c r="SQ166" i="2"/>
  <c r="SF153" i="2"/>
  <c r="SF89" i="2"/>
  <c r="SF161" i="2"/>
  <c r="SF90" i="2"/>
  <c r="SF162" i="2"/>
  <c r="SG156" i="2"/>
  <c r="SG11" i="2"/>
  <c r="SH7" i="2"/>
  <c r="SR132" i="2"/>
  <c r="SR165" i="2"/>
  <c r="SQ140" i="2"/>
  <c r="SQ139" i="2"/>
  <c r="SQ138" i="2"/>
  <c r="SQ137" i="2"/>
  <c r="SQ136" i="2"/>
  <c r="SQ135" i="2"/>
  <c r="SQ133" i="2"/>
  <c r="SQ134" i="2"/>
  <c r="RX87" i="2"/>
  <c r="RX159" i="2"/>
  <c r="RX86" i="2"/>
  <c r="RX158" i="2"/>
  <c r="RX127" i="2"/>
  <c r="RX130" i="2"/>
  <c r="RX126" i="2"/>
  <c r="RX129" i="2"/>
  <c r="RY125" i="2"/>
  <c r="RY84" i="2"/>
  <c r="RY8" i="2"/>
  <c r="RY10" i="2"/>
  <c r="RY152" i="2"/>
  <c r="RY9" i="2"/>
  <c r="SR169" i="2"/>
  <c r="SR168" i="2"/>
  <c r="SR167" i="2"/>
  <c r="SR166" i="2"/>
  <c r="SG153" i="2"/>
  <c r="SG90" i="2"/>
  <c r="SG162" i="2"/>
  <c r="SG89" i="2"/>
  <c r="SG161" i="2"/>
  <c r="SH156" i="2"/>
  <c r="SI7" i="2"/>
  <c r="SH11" i="2"/>
  <c r="SS132" i="2"/>
  <c r="SS165" i="2"/>
  <c r="SR140" i="2"/>
  <c r="SR139" i="2"/>
  <c r="SR137" i="2"/>
  <c r="SR138" i="2"/>
  <c r="SR136" i="2"/>
  <c r="SR135" i="2"/>
  <c r="SR133" i="2"/>
  <c r="SR134" i="2"/>
  <c r="RY87" i="2"/>
  <c r="RY159" i="2"/>
  <c r="RY86" i="2"/>
  <c r="RY158" i="2"/>
  <c r="RY126" i="2"/>
  <c r="RY129" i="2"/>
  <c r="RY127" i="2"/>
  <c r="RY130" i="2"/>
  <c r="RZ125" i="2"/>
  <c r="RZ84" i="2"/>
  <c r="RZ8" i="2"/>
  <c r="RZ10" i="2"/>
  <c r="RZ152" i="2"/>
  <c r="RZ9" i="2"/>
  <c r="SS169" i="2"/>
  <c r="SS168" i="2"/>
  <c r="SS167" i="2"/>
  <c r="SS166" i="2"/>
  <c r="SH153" i="2"/>
  <c r="SH90" i="2"/>
  <c r="SH162" i="2"/>
  <c r="SH89" i="2"/>
  <c r="SH161" i="2"/>
  <c r="SI156" i="2"/>
  <c r="SJ7" i="2"/>
  <c r="SI11" i="2"/>
  <c r="ST132" i="2"/>
  <c r="ST165" i="2"/>
  <c r="SS140" i="2"/>
  <c r="SS139" i="2"/>
  <c r="SS138" i="2"/>
  <c r="SS137" i="2"/>
  <c r="SS136" i="2"/>
  <c r="SS135" i="2"/>
  <c r="SS133" i="2"/>
  <c r="SS134" i="2"/>
  <c r="RZ87" i="2"/>
  <c r="RZ159" i="2"/>
  <c r="RZ86" i="2"/>
  <c r="RZ158" i="2"/>
  <c r="RZ126" i="2"/>
  <c r="RZ129" i="2"/>
  <c r="RZ127" i="2"/>
  <c r="RZ130" i="2"/>
  <c r="SA125" i="2"/>
  <c r="SA84" i="2"/>
  <c r="SA8" i="2"/>
  <c r="SA10" i="2"/>
  <c r="SA152" i="2"/>
  <c r="SA9" i="2"/>
  <c r="ST169" i="2"/>
  <c r="ST168" i="2"/>
  <c r="ST167" i="2"/>
  <c r="ST166" i="2"/>
  <c r="SI153" i="2"/>
  <c r="SI89" i="2"/>
  <c r="SI161" i="2"/>
  <c r="SI90" i="2"/>
  <c r="SI162" i="2"/>
  <c r="SJ156" i="2"/>
  <c r="SK7" i="2"/>
  <c r="SJ11" i="2"/>
  <c r="SU132" i="2"/>
  <c r="SU165" i="2"/>
  <c r="ST140" i="2"/>
  <c r="ST139" i="2"/>
  <c r="ST138" i="2"/>
  <c r="ST137" i="2"/>
  <c r="ST136" i="2"/>
  <c r="ST135" i="2"/>
  <c r="ST133" i="2"/>
  <c r="ST134" i="2"/>
  <c r="SA87" i="2"/>
  <c r="SA159" i="2"/>
  <c r="SA86" i="2"/>
  <c r="SA158" i="2"/>
  <c r="SA127" i="2"/>
  <c r="SA130" i="2"/>
  <c r="SA126" i="2"/>
  <c r="SA129" i="2"/>
  <c r="SB125" i="2"/>
  <c r="SB84" i="2"/>
  <c r="SB8" i="2"/>
  <c r="SB10" i="2"/>
  <c r="SB152" i="2"/>
  <c r="SB9" i="2"/>
  <c r="SU169" i="2"/>
  <c r="SU168" i="2"/>
  <c r="SU167" i="2"/>
  <c r="SU166" i="2"/>
  <c r="SK156" i="2"/>
  <c r="SL7" i="2"/>
  <c r="SK11" i="2"/>
  <c r="SJ153" i="2"/>
  <c r="SJ89" i="2"/>
  <c r="SJ161" i="2"/>
  <c r="SJ90" i="2"/>
  <c r="SJ162" i="2"/>
  <c r="SV132" i="2"/>
  <c r="SV165" i="2"/>
  <c r="SU140" i="2"/>
  <c r="SU139" i="2"/>
  <c r="SU138" i="2"/>
  <c r="SU137" i="2"/>
  <c r="SU136" i="2"/>
  <c r="SU135" i="2"/>
  <c r="SU133" i="2"/>
  <c r="SU134" i="2"/>
  <c r="SB87" i="2"/>
  <c r="SB159" i="2"/>
  <c r="SB86" i="2"/>
  <c r="SB158" i="2"/>
  <c r="SB127" i="2"/>
  <c r="SB130" i="2"/>
  <c r="SB126" i="2"/>
  <c r="SB129" i="2"/>
  <c r="SC125" i="2"/>
  <c r="SC84" i="2"/>
  <c r="SC8" i="2"/>
  <c r="SC10" i="2"/>
  <c r="SC152" i="2"/>
  <c r="SC9" i="2"/>
  <c r="SV169" i="2"/>
  <c r="SV168" i="2"/>
  <c r="SV167" i="2"/>
  <c r="SV166" i="2"/>
  <c r="SK153" i="2"/>
  <c r="SK90" i="2"/>
  <c r="SK162" i="2"/>
  <c r="SK89" i="2"/>
  <c r="SK161" i="2"/>
  <c r="SL156" i="2"/>
  <c r="SL11" i="2"/>
  <c r="SM7" i="2"/>
  <c r="SW132" i="2"/>
  <c r="SW165" i="2"/>
  <c r="SV140" i="2"/>
  <c r="SV138" i="2"/>
  <c r="SV139" i="2"/>
  <c r="SV137" i="2"/>
  <c r="SV136" i="2"/>
  <c r="SV135" i="2"/>
  <c r="SV134" i="2"/>
  <c r="SV133" i="2"/>
  <c r="SC87" i="2"/>
  <c r="SC159" i="2"/>
  <c r="SC86" i="2"/>
  <c r="SC158" i="2"/>
  <c r="SC126" i="2"/>
  <c r="SC129" i="2"/>
  <c r="SC127" i="2"/>
  <c r="SC130" i="2"/>
  <c r="SD125" i="2"/>
  <c r="SD84" i="2"/>
  <c r="SD8" i="2"/>
  <c r="SD10" i="2"/>
  <c r="SD152" i="2"/>
  <c r="SD9" i="2"/>
  <c r="SW169" i="2"/>
  <c r="SW168" i="2"/>
  <c r="SW167" i="2"/>
  <c r="SW166" i="2"/>
  <c r="SM156" i="2"/>
  <c r="SM11" i="2"/>
  <c r="SN7" i="2"/>
  <c r="SL153" i="2"/>
  <c r="SL89" i="2"/>
  <c r="SL161" i="2"/>
  <c r="SL90" i="2"/>
  <c r="SL162" i="2"/>
  <c r="SX132" i="2"/>
  <c r="SX165" i="2"/>
  <c r="SW140" i="2"/>
  <c r="SW139" i="2"/>
  <c r="SW138" i="2"/>
  <c r="SW137" i="2"/>
  <c r="SW136" i="2"/>
  <c r="SW135" i="2"/>
  <c r="SW133" i="2"/>
  <c r="SW134" i="2"/>
  <c r="SD87" i="2"/>
  <c r="SD159" i="2"/>
  <c r="SD86" i="2"/>
  <c r="SD158" i="2"/>
  <c r="SD127" i="2"/>
  <c r="SD130" i="2"/>
  <c r="SD126" i="2"/>
  <c r="SD129" i="2"/>
  <c r="SE125" i="2"/>
  <c r="SE84" i="2"/>
  <c r="SE8" i="2"/>
  <c r="SE10" i="2"/>
  <c r="SE152" i="2"/>
  <c r="SE9" i="2"/>
  <c r="SX169" i="2"/>
  <c r="SX168" i="2"/>
  <c r="SX167" i="2"/>
  <c r="SX166" i="2"/>
  <c r="SN156" i="2"/>
  <c r="SO7" i="2"/>
  <c r="SN11" i="2"/>
  <c r="SM153" i="2"/>
  <c r="SM90" i="2"/>
  <c r="SM162" i="2"/>
  <c r="SM89" i="2"/>
  <c r="SM161" i="2"/>
  <c r="SY132" i="2"/>
  <c r="SY165" i="2"/>
  <c r="SX140" i="2"/>
  <c r="SX139" i="2"/>
  <c r="SX138" i="2"/>
  <c r="SX137" i="2"/>
  <c r="SX136" i="2"/>
  <c r="SX135" i="2"/>
  <c r="SX134" i="2"/>
  <c r="SX133" i="2"/>
  <c r="SE87" i="2"/>
  <c r="SE159" i="2"/>
  <c r="SE86" i="2"/>
  <c r="SE158" i="2"/>
  <c r="SE126" i="2"/>
  <c r="SE129" i="2"/>
  <c r="SE127" i="2"/>
  <c r="SE130" i="2"/>
  <c r="SF125" i="2"/>
  <c r="SF84" i="2"/>
  <c r="SF8" i="2"/>
  <c r="SF10" i="2"/>
  <c r="SF152" i="2"/>
  <c r="SF9" i="2"/>
  <c r="SY169" i="2"/>
  <c r="SY168" i="2"/>
  <c r="SY167" i="2"/>
  <c r="SY166" i="2"/>
  <c r="SN153" i="2"/>
  <c r="SN89" i="2"/>
  <c r="SN161" i="2"/>
  <c r="SN90" i="2"/>
  <c r="SN162" i="2"/>
  <c r="SO156" i="2"/>
  <c r="SP7" i="2"/>
  <c r="SO11" i="2"/>
  <c r="SZ132" i="2"/>
  <c r="SZ165" i="2"/>
  <c r="SY140" i="2"/>
  <c r="SY139" i="2"/>
  <c r="SY138" i="2"/>
  <c r="SY137" i="2"/>
  <c r="SY136" i="2"/>
  <c r="SY135" i="2"/>
  <c r="SY133" i="2"/>
  <c r="SY134" i="2"/>
  <c r="SF87" i="2"/>
  <c r="SF159" i="2"/>
  <c r="SF86" i="2"/>
  <c r="SF158" i="2"/>
  <c r="SF126" i="2"/>
  <c r="SF129" i="2"/>
  <c r="SF127" i="2"/>
  <c r="SF130" i="2"/>
  <c r="SG84" i="2"/>
  <c r="SG125" i="2"/>
  <c r="SG8" i="2"/>
  <c r="SG10" i="2"/>
  <c r="SG152" i="2"/>
  <c r="SG9" i="2"/>
  <c r="SZ169" i="2"/>
  <c r="SZ168" i="2"/>
  <c r="SZ167" i="2"/>
  <c r="SZ166" i="2"/>
  <c r="SO153" i="2"/>
  <c r="SO89" i="2"/>
  <c r="SO161" i="2"/>
  <c r="SO90" i="2"/>
  <c r="SO162" i="2"/>
  <c r="SP156" i="2"/>
  <c r="SP11" i="2"/>
  <c r="SQ7" i="2"/>
  <c r="TA132" i="2"/>
  <c r="TA165" i="2"/>
  <c r="SZ140" i="2"/>
  <c r="SZ139" i="2"/>
  <c r="SZ138" i="2"/>
  <c r="SZ137" i="2"/>
  <c r="SZ136" i="2"/>
  <c r="SZ135" i="2"/>
  <c r="SZ133" i="2"/>
  <c r="SZ134" i="2"/>
  <c r="SG87" i="2"/>
  <c r="SG159" i="2"/>
  <c r="SG86" i="2"/>
  <c r="SG158" i="2"/>
  <c r="SG126" i="2"/>
  <c r="SG129" i="2"/>
  <c r="SG127" i="2"/>
  <c r="SG130" i="2"/>
  <c r="SH125" i="2"/>
  <c r="SH84" i="2"/>
  <c r="SH8" i="2"/>
  <c r="SH10" i="2"/>
  <c r="SH152" i="2"/>
  <c r="SH9" i="2"/>
  <c r="TA169" i="2"/>
  <c r="TA168" i="2"/>
  <c r="TA167" i="2"/>
  <c r="TA166" i="2"/>
  <c r="SQ156" i="2"/>
  <c r="SR7" i="2"/>
  <c r="SQ11" i="2"/>
  <c r="SP153" i="2"/>
  <c r="SP89" i="2"/>
  <c r="SP161" i="2"/>
  <c r="SP90" i="2"/>
  <c r="SP162" i="2"/>
  <c r="TB132" i="2"/>
  <c r="TB165" i="2"/>
  <c r="TA140" i="2"/>
  <c r="TA139" i="2"/>
  <c r="TA138" i="2"/>
  <c r="TA137" i="2"/>
  <c r="TA136" i="2"/>
  <c r="TA135" i="2"/>
  <c r="TA133" i="2"/>
  <c r="TA134" i="2"/>
  <c r="SH87" i="2"/>
  <c r="SH159" i="2"/>
  <c r="SH86" i="2"/>
  <c r="SH158" i="2"/>
  <c r="SH126" i="2"/>
  <c r="SH129" i="2"/>
  <c r="SH127" i="2"/>
  <c r="SH130" i="2"/>
  <c r="SI125" i="2"/>
  <c r="SI84" i="2"/>
  <c r="SI8" i="2"/>
  <c r="SI10" i="2"/>
  <c r="SI152" i="2"/>
  <c r="SI9" i="2"/>
  <c r="TB169" i="2"/>
  <c r="TB168" i="2"/>
  <c r="TB167" i="2"/>
  <c r="TB166" i="2"/>
  <c r="SQ153" i="2"/>
  <c r="SQ90" i="2"/>
  <c r="SQ162" i="2"/>
  <c r="SQ89" i="2"/>
  <c r="SQ161" i="2"/>
  <c r="SR156" i="2"/>
  <c r="SR11" i="2"/>
  <c r="SS7" i="2"/>
  <c r="TC132" i="2"/>
  <c r="TC165" i="2"/>
  <c r="TB140" i="2"/>
  <c r="TB139" i="2"/>
  <c r="TB138" i="2"/>
  <c r="TB137" i="2"/>
  <c r="TB135" i="2"/>
  <c r="TB136" i="2"/>
  <c r="TB133" i="2"/>
  <c r="TB134" i="2"/>
  <c r="SI87" i="2"/>
  <c r="SI159" i="2"/>
  <c r="SI86" i="2"/>
  <c r="SI158" i="2"/>
  <c r="SI126" i="2"/>
  <c r="SI129" i="2"/>
  <c r="SI127" i="2"/>
  <c r="SI130" i="2"/>
  <c r="SJ125" i="2"/>
  <c r="SJ84" i="2"/>
  <c r="SJ8" i="2"/>
  <c r="SJ10" i="2"/>
  <c r="SJ152" i="2"/>
  <c r="SJ9" i="2"/>
  <c r="TC169" i="2"/>
  <c r="TC168" i="2"/>
  <c r="TC167" i="2"/>
  <c r="TC166" i="2"/>
  <c r="SS156" i="2"/>
  <c r="ST7" i="2"/>
  <c r="SS11" i="2"/>
  <c r="SR153" i="2"/>
  <c r="SR89" i="2"/>
  <c r="SR161" i="2"/>
  <c r="SR90" i="2"/>
  <c r="SR162" i="2"/>
  <c r="TD132" i="2"/>
  <c r="TD165" i="2"/>
  <c r="TC140" i="2"/>
  <c r="TC139" i="2"/>
  <c r="TC138" i="2"/>
  <c r="TC137" i="2"/>
  <c r="TC136" i="2"/>
  <c r="TC135" i="2"/>
  <c r="TC133" i="2"/>
  <c r="TC134" i="2"/>
  <c r="SJ87" i="2"/>
  <c r="SJ159" i="2"/>
  <c r="SJ86" i="2"/>
  <c r="SJ158" i="2"/>
  <c r="SJ127" i="2"/>
  <c r="SJ130" i="2"/>
  <c r="SJ126" i="2"/>
  <c r="SJ129" i="2"/>
  <c r="SK125" i="2"/>
  <c r="SK84" i="2"/>
  <c r="SK8" i="2"/>
  <c r="SK10" i="2"/>
  <c r="SK152" i="2"/>
  <c r="SK9" i="2"/>
  <c r="TD169" i="2"/>
  <c r="TD168" i="2"/>
  <c r="TD167" i="2"/>
  <c r="TD166" i="2"/>
  <c r="ST156" i="2"/>
  <c r="SU7" i="2"/>
  <c r="ST11" i="2"/>
  <c r="SS153" i="2"/>
  <c r="SS90" i="2"/>
  <c r="SS162" i="2"/>
  <c r="SS89" i="2"/>
  <c r="SS161" i="2"/>
  <c r="TE132" i="2"/>
  <c r="TE165" i="2"/>
  <c r="TD140" i="2"/>
  <c r="TD139" i="2"/>
  <c r="TD138" i="2"/>
  <c r="TD137" i="2"/>
  <c r="TD136" i="2"/>
  <c r="TD134" i="2"/>
  <c r="TD135" i="2"/>
  <c r="TD133" i="2"/>
  <c r="SK87" i="2"/>
  <c r="SK159" i="2"/>
  <c r="SK86" i="2"/>
  <c r="SK158" i="2"/>
  <c r="SK127" i="2"/>
  <c r="SK130" i="2"/>
  <c r="SK126" i="2"/>
  <c r="SK129" i="2"/>
  <c r="SL125" i="2"/>
  <c r="SL84" i="2"/>
  <c r="SL8" i="2"/>
  <c r="SL10" i="2"/>
  <c r="SL152" i="2"/>
  <c r="SL9" i="2"/>
  <c r="TE169" i="2"/>
  <c r="TE168" i="2"/>
  <c r="TE167" i="2"/>
  <c r="TE166" i="2"/>
  <c r="SU156" i="2"/>
  <c r="SV7" i="2"/>
  <c r="SU11" i="2"/>
  <c r="ST153" i="2"/>
  <c r="ST89" i="2"/>
  <c r="ST161" i="2"/>
  <c r="ST90" i="2"/>
  <c r="ST162" i="2"/>
  <c r="TF132" i="2"/>
  <c r="TF165" i="2"/>
  <c r="TE140" i="2"/>
  <c r="TE139" i="2"/>
  <c r="TE138" i="2"/>
  <c r="TE137" i="2"/>
  <c r="TE135" i="2"/>
  <c r="TE136" i="2"/>
  <c r="TE134" i="2"/>
  <c r="TE133" i="2"/>
  <c r="SL87" i="2"/>
  <c r="SL159" i="2"/>
  <c r="SL86" i="2"/>
  <c r="SL158" i="2"/>
  <c r="SL127" i="2"/>
  <c r="SL130" i="2"/>
  <c r="SL126" i="2"/>
  <c r="SL129" i="2"/>
  <c r="SM125" i="2"/>
  <c r="SM84" i="2"/>
  <c r="SM8" i="2"/>
  <c r="SM10" i="2"/>
  <c r="SM152" i="2"/>
  <c r="SM9" i="2"/>
  <c r="TF169" i="2"/>
  <c r="TF168" i="2"/>
  <c r="TF167" i="2"/>
  <c r="TF166" i="2"/>
  <c r="SU153" i="2"/>
  <c r="SU89" i="2"/>
  <c r="SU161" i="2"/>
  <c r="SU90" i="2"/>
  <c r="SU162" i="2"/>
  <c r="SV156" i="2"/>
  <c r="SW7" i="2"/>
  <c r="SV11" i="2"/>
  <c r="TG132" i="2"/>
  <c r="TG165" i="2"/>
  <c r="TF140" i="2"/>
  <c r="TF139" i="2"/>
  <c r="TF138" i="2"/>
  <c r="TF137" i="2"/>
  <c r="TF135" i="2"/>
  <c r="TF136" i="2"/>
  <c r="TF134" i="2"/>
  <c r="TF133" i="2"/>
  <c r="SM87" i="2"/>
  <c r="SM159" i="2"/>
  <c r="SM86" i="2"/>
  <c r="SM158" i="2"/>
  <c r="SM126" i="2"/>
  <c r="SM129" i="2"/>
  <c r="SM127" i="2"/>
  <c r="SM130" i="2"/>
  <c r="SN125" i="2"/>
  <c r="SN8" i="2"/>
  <c r="SN84" i="2"/>
  <c r="SN10" i="2"/>
  <c r="SN152" i="2"/>
  <c r="SN9" i="2"/>
  <c r="TG169" i="2"/>
  <c r="TG168" i="2"/>
  <c r="TG167" i="2"/>
  <c r="TG166" i="2"/>
  <c r="SV153" i="2"/>
  <c r="SV89" i="2"/>
  <c r="SV161" i="2"/>
  <c r="SV90" i="2"/>
  <c r="SV162" i="2"/>
  <c r="SW156" i="2"/>
  <c r="SW11" i="2"/>
  <c r="SX7" i="2"/>
  <c r="TH132" i="2"/>
  <c r="TH165" i="2"/>
  <c r="TG140" i="2"/>
  <c r="TG139" i="2"/>
  <c r="TG138" i="2"/>
  <c r="TG137" i="2"/>
  <c r="TG136" i="2"/>
  <c r="TG135" i="2"/>
  <c r="TG134" i="2"/>
  <c r="TG133" i="2"/>
  <c r="SN87" i="2"/>
  <c r="SN159" i="2"/>
  <c r="SN86" i="2"/>
  <c r="SN158" i="2"/>
  <c r="SN126" i="2"/>
  <c r="SN129" i="2"/>
  <c r="SN127" i="2"/>
  <c r="SN130" i="2"/>
  <c r="SO84" i="2"/>
  <c r="SO125" i="2"/>
  <c r="SO8" i="2"/>
  <c r="SO10" i="2"/>
  <c r="SO152" i="2"/>
  <c r="SO9" i="2"/>
  <c r="TH169" i="2"/>
  <c r="TH168" i="2"/>
  <c r="TH167" i="2"/>
  <c r="TH166" i="2"/>
  <c r="SX156" i="2"/>
  <c r="SY7" i="2"/>
  <c r="SX11" i="2"/>
  <c r="SW153" i="2"/>
  <c r="SW90" i="2"/>
  <c r="SW162" i="2"/>
  <c r="SW89" i="2"/>
  <c r="SW161" i="2"/>
  <c r="TI132" i="2"/>
  <c r="TI165" i="2"/>
  <c r="TH139" i="2"/>
  <c r="TH140" i="2"/>
  <c r="TH138" i="2"/>
  <c r="TH137" i="2"/>
  <c r="TH136" i="2"/>
  <c r="TH135" i="2"/>
  <c r="TH133" i="2"/>
  <c r="TH134" i="2"/>
  <c r="SO87" i="2"/>
  <c r="SO159" i="2"/>
  <c r="SO86" i="2"/>
  <c r="SO158" i="2"/>
  <c r="SO127" i="2"/>
  <c r="SO130" i="2"/>
  <c r="SO126" i="2"/>
  <c r="SO129" i="2"/>
  <c r="SP125" i="2"/>
  <c r="SP84" i="2"/>
  <c r="SP8" i="2"/>
  <c r="SP10" i="2"/>
  <c r="SP152" i="2"/>
  <c r="SP9" i="2"/>
  <c r="TI169" i="2"/>
  <c r="TI168" i="2"/>
  <c r="TI167" i="2"/>
  <c r="TI166" i="2"/>
  <c r="SX153" i="2"/>
  <c r="SX89" i="2"/>
  <c r="SX161" i="2"/>
  <c r="SX90" i="2"/>
  <c r="SX162" i="2"/>
  <c r="SY156" i="2"/>
  <c r="SZ7" i="2"/>
  <c r="SY11" i="2"/>
  <c r="TJ132" i="2"/>
  <c r="TJ165" i="2"/>
  <c r="TI140" i="2"/>
  <c r="TI139" i="2"/>
  <c r="TI138" i="2"/>
  <c r="TI137" i="2"/>
  <c r="TI136" i="2"/>
  <c r="TI135" i="2"/>
  <c r="TI133" i="2"/>
  <c r="TI134" i="2"/>
  <c r="SP87" i="2"/>
  <c r="SP159" i="2"/>
  <c r="SP86" i="2"/>
  <c r="SP158" i="2"/>
  <c r="SP126" i="2"/>
  <c r="SP129" i="2"/>
  <c r="SP127" i="2"/>
  <c r="SP130" i="2"/>
  <c r="SQ125" i="2"/>
  <c r="SQ84" i="2"/>
  <c r="SQ8" i="2"/>
  <c r="SQ10" i="2"/>
  <c r="SQ152" i="2"/>
  <c r="SQ9" i="2"/>
  <c r="TJ169" i="2"/>
  <c r="TJ168" i="2"/>
  <c r="TJ167" i="2"/>
  <c r="TJ166" i="2"/>
  <c r="SY153" i="2"/>
  <c r="SY90" i="2"/>
  <c r="SY162" i="2"/>
  <c r="SY89" i="2"/>
  <c r="SY161" i="2"/>
  <c r="SZ156" i="2"/>
  <c r="TA7" i="2"/>
  <c r="SZ11" i="2"/>
  <c r="TK132" i="2"/>
  <c r="TK165" i="2"/>
  <c r="TJ140" i="2"/>
  <c r="TJ139" i="2"/>
  <c r="TJ138" i="2"/>
  <c r="TJ137" i="2"/>
  <c r="TJ136" i="2"/>
  <c r="TJ135" i="2"/>
  <c r="TJ133" i="2"/>
  <c r="TJ134" i="2"/>
  <c r="SQ87" i="2"/>
  <c r="SQ159" i="2"/>
  <c r="SQ86" i="2"/>
  <c r="SQ158" i="2"/>
  <c r="SQ126" i="2"/>
  <c r="SQ129" i="2"/>
  <c r="SQ127" i="2"/>
  <c r="SQ130" i="2"/>
  <c r="SR125" i="2"/>
  <c r="SR8" i="2"/>
  <c r="SR84" i="2"/>
  <c r="SR10" i="2"/>
  <c r="SR152" i="2"/>
  <c r="SR9" i="2"/>
  <c r="TK169" i="2"/>
  <c r="TK168" i="2"/>
  <c r="TK167" i="2"/>
  <c r="TK166" i="2"/>
  <c r="SZ153" i="2"/>
  <c r="SZ89" i="2"/>
  <c r="SZ161" i="2"/>
  <c r="SZ90" i="2"/>
  <c r="SZ162" i="2"/>
  <c r="TA156" i="2"/>
  <c r="TB7" i="2"/>
  <c r="TA11" i="2"/>
  <c r="TL132" i="2"/>
  <c r="TL165" i="2"/>
  <c r="TK140" i="2"/>
  <c r="TK139" i="2"/>
  <c r="TK138" i="2"/>
  <c r="TK137" i="2"/>
  <c r="TK136" i="2"/>
  <c r="TK135" i="2"/>
  <c r="TK133" i="2"/>
  <c r="TK134" i="2"/>
  <c r="SR87" i="2"/>
  <c r="SR159" i="2"/>
  <c r="SR86" i="2"/>
  <c r="SR158" i="2"/>
  <c r="SR127" i="2"/>
  <c r="SR130" i="2"/>
  <c r="SR126" i="2"/>
  <c r="SR129" i="2"/>
  <c r="SS125" i="2"/>
  <c r="SS84" i="2"/>
  <c r="SS8" i="2"/>
  <c r="SS10" i="2"/>
  <c r="SS152" i="2"/>
  <c r="SS9" i="2"/>
  <c r="TL169" i="2"/>
  <c r="TL168" i="2"/>
  <c r="TL167" i="2"/>
  <c r="TL166" i="2"/>
  <c r="TA153" i="2"/>
  <c r="TA90" i="2"/>
  <c r="TA162" i="2"/>
  <c r="TA89" i="2"/>
  <c r="TA161" i="2"/>
  <c r="TB156" i="2"/>
  <c r="TC7" i="2"/>
  <c r="TB11" i="2"/>
  <c r="TM132" i="2"/>
  <c r="TM165" i="2"/>
  <c r="TL140" i="2"/>
  <c r="TL139" i="2"/>
  <c r="TL138" i="2"/>
  <c r="TL137" i="2"/>
  <c r="TL136" i="2"/>
  <c r="TL134" i="2"/>
  <c r="TL135" i="2"/>
  <c r="TL133" i="2"/>
  <c r="SS87" i="2"/>
  <c r="SS159" i="2"/>
  <c r="SS86" i="2"/>
  <c r="SS158" i="2"/>
  <c r="SS126" i="2"/>
  <c r="SS129" i="2"/>
  <c r="SS127" i="2"/>
  <c r="SS130" i="2"/>
  <c r="ST125" i="2"/>
  <c r="ST84" i="2"/>
  <c r="ST8" i="2"/>
  <c r="ST10" i="2"/>
  <c r="ST152" i="2"/>
  <c r="ST9" i="2"/>
  <c r="TM169" i="2"/>
  <c r="TM168" i="2"/>
  <c r="TM167" i="2"/>
  <c r="TM166" i="2"/>
  <c r="TB153" i="2"/>
  <c r="TB89" i="2"/>
  <c r="TB161" i="2"/>
  <c r="TB90" i="2"/>
  <c r="TB162" i="2"/>
  <c r="TC156" i="2"/>
  <c r="TD7" i="2"/>
  <c r="TC11" i="2"/>
  <c r="TN132" i="2"/>
  <c r="TN165" i="2"/>
  <c r="TM140" i="2"/>
  <c r="TM139" i="2"/>
  <c r="TM138" i="2"/>
  <c r="TM137" i="2"/>
  <c r="TM135" i="2"/>
  <c r="TM136" i="2"/>
  <c r="TM134" i="2"/>
  <c r="TM133" i="2"/>
  <c r="ST87" i="2"/>
  <c r="ST159" i="2"/>
  <c r="ST86" i="2"/>
  <c r="ST158" i="2"/>
  <c r="ST126" i="2"/>
  <c r="ST129" i="2"/>
  <c r="ST127" i="2"/>
  <c r="ST130" i="2"/>
  <c r="SU125" i="2"/>
  <c r="SU84" i="2"/>
  <c r="SU8" i="2"/>
  <c r="SU10" i="2"/>
  <c r="SU152" i="2"/>
  <c r="SU9" i="2"/>
  <c r="TN169" i="2"/>
  <c r="TN168" i="2"/>
  <c r="TN167" i="2"/>
  <c r="TN166" i="2"/>
  <c r="TC153" i="2"/>
  <c r="TC90" i="2"/>
  <c r="TC162" i="2"/>
  <c r="TC89" i="2"/>
  <c r="TC161" i="2"/>
  <c r="TD156" i="2"/>
  <c r="TE7" i="2"/>
  <c r="TD11" i="2"/>
  <c r="TO132" i="2"/>
  <c r="TO165" i="2"/>
  <c r="TN140" i="2"/>
  <c r="TN139" i="2"/>
  <c r="TN138" i="2"/>
  <c r="TN137" i="2"/>
  <c r="TN135" i="2"/>
  <c r="TN136" i="2"/>
  <c r="TN134" i="2"/>
  <c r="TN133" i="2"/>
  <c r="SU87" i="2"/>
  <c r="SU159" i="2"/>
  <c r="SU86" i="2"/>
  <c r="SU158" i="2"/>
  <c r="SU126" i="2"/>
  <c r="SU129" i="2"/>
  <c r="SU127" i="2"/>
  <c r="SU130" i="2"/>
  <c r="SV125" i="2"/>
  <c r="SV84" i="2"/>
  <c r="SV8" i="2"/>
  <c r="SV10" i="2"/>
  <c r="SV152" i="2"/>
  <c r="SV9" i="2"/>
  <c r="TO169" i="2"/>
  <c r="TO168" i="2"/>
  <c r="TO167" i="2"/>
  <c r="TO166" i="2"/>
  <c r="TE156" i="2"/>
  <c r="TE11" i="2"/>
  <c r="TF7" i="2"/>
  <c r="TD153" i="2"/>
  <c r="TD89" i="2"/>
  <c r="TD161" i="2"/>
  <c r="TD90" i="2"/>
  <c r="TD162" i="2"/>
  <c r="TP132" i="2"/>
  <c r="TP165" i="2"/>
  <c r="TO140" i="2"/>
  <c r="TO139" i="2"/>
  <c r="TO138" i="2"/>
  <c r="TO137" i="2"/>
  <c r="TO136" i="2"/>
  <c r="TO135" i="2"/>
  <c r="TO134" i="2"/>
  <c r="TO133" i="2"/>
  <c r="SV87" i="2"/>
  <c r="SV159" i="2"/>
  <c r="SV86" i="2"/>
  <c r="SV158" i="2"/>
  <c r="SV126" i="2"/>
  <c r="SV129" i="2"/>
  <c r="SV127" i="2"/>
  <c r="SV130" i="2"/>
  <c r="SW125" i="2"/>
  <c r="SW84" i="2"/>
  <c r="SW8" i="2"/>
  <c r="SW10" i="2"/>
  <c r="SW152" i="2"/>
  <c r="SW9" i="2"/>
  <c r="TP169" i="2"/>
  <c r="TP168" i="2"/>
  <c r="TP167" i="2"/>
  <c r="TP166" i="2"/>
  <c r="TF156" i="2"/>
  <c r="TG7" i="2"/>
  <c r="TF11" i="2"/>
  <c r="TE153" i="2"/>
  <c r="TE89" i="2"/>
  <c r="TE161" i="2"/>
  <c r="TE90" i="2"/>
  <c r="TE162" i="2"/>
  <c r="TQ132" i="2"/>
  <c r="TQ165" i="2"/>
  <c r="TP139" i="2"/>
  <c r="TP140" i="2"/>
  <c r="TP138" i="2"/>
  <c r="TP137" i="2"/>
  <c r="TP136" i="2"/>
  <c r="TP134" i="2"/>
  <c r="TP135" i="2"/>
  <c r="TP133" i="2"/>
  <c r="SW87" i="2"/>
  <c r="SW159" i="2"/>
  <c r="SW86" i="2"/>
  <c r="SW158" i="2"/>
  <c r="SW126" i="2"/>
  <c r="SW129" i="2"/>
  <c r="SW127" i="2"/>
  <c r="SW130" i="2"/>
  <c r="SX125" i="2"/>
  <c r="SX84" i="2"/>
  <c r="SX8" i="2"/>
  <c r="SX10" i="2"/>
  <c r="SX152" i="2"/>
  <c r="SX9" i="2"/>
  <c r="TQ169" i="2"/>
  <c r="TQ168" i="2"/>
  <c r="TQ167" i="2"/>
  <c r="TQ166" i="2"/>
  <c r="TF153" i="2"/>
  <c r="TF89" i="2"/>
  <c r="TF161" i="2"/>
  <c r="TF90" i="2"/>
  <c r="TF162" i="2"/>
  <c r="TG156" i="2"/>
  <c r="TH7" i="2"/>
  <c r="TG11" i="2"/>
  <c r="TR132" i="2"/>
  <c r="TR165" i="2"/>
  <c r="TQ140" i="2"/>
  <c r="TQ138" i="2"/>
  <c r="TQ139" i="2"/>
  <c r="TQ137" i="2"/>
  <c r="TQ136" i="2"/>
  <c r="TQ135" i="2"/>
  <c r="TQ134" i="2"/>
  <c r="TQ133" i="2"/>
  <c r="SX87" i="2"/>
  <c r="SX159" i="2"/>
  <c r="SX86" i="2"/>
  <c r="SX158" i="2"/>
  <c r="SX126" i="2"/>
  <c r="SX129" i="2"/>
  <c r="SX127" i="2"/>
  <c r="SX130" i="2"/>
  <c r="SY125" i="2"/>
  <c r="SY84" i="2"/>
  <c r="SY8" i="2"/>
  <c r="SY10" i="2"/>
  <c r="SY152" i="2"/>
  <c r="SY9" i="2"/>
  <c r="TR169" i="2"/>
  <c r="TR168" i="2"/>
  <c r="TR167" i="2"/>
  <c r="TR166" i="2"/>
  <c r="TG153" i="2"/>
  <c r="TG90" i="2"/>
  <c r="TG162" i="2"/>
  <c r="TG89" i="2"/>
  <c r="TG161" i="2"/>
  <c r="TH156" i="2"/>
  <c r="TI7" i="2"/>
  <c r="TH11" i="2"/>
  <c r="TS132" i="2"/>
  <c r="TS165" i="2"/>
  <c r="TR140" i="2"/>
  <c r="TR139" i="2"/>
  <c r="TR137" i="2"/>
  <c r="TR138" i="2"/>
  <c r="TR136" i="2"/>
  <c r="TR134" i="2"/>
  <c r="TR135" i="2"/>
  <c r="TR133" i="2"/>
  <c r="SY87" i="2"/>
  <c r="SY159" i="2"/>
  <c r="SY86" i="2"/>
  <c r="SY158" i="2"/>
  <c r="SY126" i="2"/>
  <c r="SY129" i="2"/>
  <c r="SY127" i="2"/>
  <c r="SY130" i="2"/>
  <c r="SZ125" i="2"/>
  <c r="SZ84" i="2"/>
  <c r="SZ8" i="2"/>
  <c r="SZ10" i="2"/>
  <c r="SZ152" i="2"/>
  <c r="SZ9" i="2"/>
  <c r="TS169" i="2"/>
  <c r="TS168" i="2"/>
  <c r="TS167" i="2"/>
  <c r="TS166" i="2"/>
  <c r="TH153" i="2"/>
  <c r="TH89" i="2"/>
  <c r="TH161" i="2"/>
  <c r="TH90" i="2"/>
  <c r="TH162" i="2"/>
  <c r="TI156" i="2"/>
  <c r="TJ7" i="2"/>
  <c r="TI11" i="2"/>
  <c r="TT132" i="2"/>
  <c r="TT165" i="2"/>
  <c r="TS140" i="2"/>
  <c r="TS139" i="2"/>
  <c r="TS138" i="2"/>
  <c r="TS137" i="2"/>
  <c r="TS136" i="2"/>
  <c r="TS135" i="2"/>
  <c r="TS134" i="2"/>
  <c r="TS133" i="2"/>
  <c r="SZ87" i="2"/>
  <c r="SZ159" i="2"/>
  <c r="SZ86" i="2"/>
  <c r="SZ158" i="2"/>
  <c r="SZ126" i="2"/>
  <c r="SZ129" i="2"/>
  <c r="SZ127" i="2"/>
  <c r="SZ130" i="2"/>
  <c r="TA125" i="2"/>
  <c r="TA84" i="2"/>
  <c r="TA8" i="2"/>
  <c r="TA10" i="2"/>
  <c r="TA152" i="2"/>
  <c r="TA9" i="2"/>
  <c r="TT169" i="2"/>
  <c r="TT168" i="2"/>
  <c r="TT167" i="2"/>
  <c r="TT166" i="2"/>
  <c r="TI153" i="2"/>
  <c r="TI90" i="2"/>
  <c r="TI162" i="2"/>
  <c r="TI89" i="2"/>
  <c r="TI161" i="2"/>
  <c r="TJ156" i="2"/>
  <c r="TK7" i="2"/>
  <c r="TJ11" i="2"/>
  <c r="TU132" i="2"/>
  <c r="TU165" i="2"/>
  <c r="TT140" i="2"/>
  <c r="TT138" i="2"/>
  <c r="TT139" i="2"/>
  <c r="TT137" i="2"/>
  <c r="TT136" i="2"/>
  <c r="TT134" i="2"/>
  <c r="TT135" i="2"/>
  <c r="TT133" i="2"/>
  <c r="TA87" i="2"/>
  <c r="TA159" i="2"/>
  <c r="TA86" i="2"/>
  <c r="TA158" i="2"/>
  <c r="TA127" i="2"/>
  <c r="TA130" i="2"/>
  <c r="TA126" i="2"/>
  <c r="TA129" i="2"/>
  <c r="TB125" i="2"/>
  <c r="TB84" i="2"/>
  <c r="TB8" i="2"/>
  <c r="TB10" i="2"/>
  <c r="TB152" i="2"/>
  <c r="TB9" i="2"/>
  <c r="TU169" i="2"/>
  <c r="TU168" i="2"/>
  <c r="TU167" i="2"/>
  <c r="TU166" i="2"/>
  <c r="TJ153" i="2"/>
  <c r="TJ90" i="2"/>
  <c r="TJ162" i="2"/>
  <c r="TJ89" i="2"/>
  <c r="TJ161" i="2"/>
  <c r="TK156" i="2"/>
  <c r="TL7" i="2"/>
  <c r="TK11" i="2"/>
  <c r="TV132" i="2"/>
  <c r="TV165" i="2"/>
  <c r="TU140" i="2"/>
  <c r="TU139" i="2"/>
  <c r="TU138" i="2"/>
  <c r="TU137" i="2"/>
  <c r="TU136" i="2"/>
  <c r="TU135" i="2"/>
  <c r="TU133" i="2"/>
  <c r="TU134" i="2"/>
  <c r="TB87" i="2"/>
  <c r="TB159" i="2"/>
  <c r="TB86" i="2"/>
  <c r="TB158" i="2"/>
  <c r="TB126" i="2"/>
  <c r="TB129" i="2"/>
  <c r="TB127" i="2"/>
  <c r="TB130" i="2"/>
  <c r="TC125" i="2"/>
  <c r="TC84" i="2"/>
  <c r="TC8" i="2"/>
  <c r="TC10" i="2"/>
  <c r="TC152" i="2"/>
  <c r="TC9" i="2"/>
  <c r="TV169" i="2"/>
  <c r="TV168" i="2"/>
  <c r="TV167" i="2"/>
  <c r="TV166" i="2"/>
  <c r="TK153" i="2"/>
  <c r="TK89" i="2"/>
  <c r="TK161" i="2"/>
  <c r="TK90" i="2"/>
  <c r="TK162" i="2"/>
  <c r="TL156" i="2"/>
  <c r="TM7" i="2"/>
  <c r="TL11" i="2"/>
  <c r="TW132" i="2"/>
  <c r="TW165" i="2"/>
  <c r="TV140" i="2"/>
  <c r="TV139" i="2"/>
  <c r="TV138" i="2"/>
  <c r="TV137" i="2"/>
  <c r="TV135" i="2"/>
  <c r="TV136" i="2"/>
  <c r="TV134" i="2"/>
  <c r="TV133" i="2"/>
  <c r="TC87" i="2"/>
  <c r="TC159" i="2"/>
  <c r="TC86" i="2"/>
  <c r="TC158" i="2"/>
  <c r="TC127" i="2"/>
  <c r="TC130" i="2"/>
  <c r="TC126" i="2"/>
  <c r="TC129" i="2"/>
  <c r="TD125" i="2"/>
  <c r="TD8" i="2"/>
  <c r="TD84" i="2"/>
  <c r="TD10" i="2"/>
  <c r="TD152" i="2"/>
  <c r="TD9" i="2"/>
  <c r="TW169" i="2"/>
  <c r="TW168" i="2"/>
  <c r="TW167" i="2"/>
  <c r="TW166" i="2"/>
  <c r="TL153" i="2"/>
  <c r="TL90" i="2"/>
  <c r="TL162" i="2"/>
  <c r="TL89" i="2"/>
  <c r="TL161" i="2"/>
  <c r="TM156" i="2"/>
  <c r="TM11" i="2"/>
  <c r="TN7" i="2"/>
  <c r="TX132" i="2"/>
  <c r="TX165" i="2"/>
  <c r="TW140" i="2"/>
  <c r="TW139" i="2"/>
  <c r="TW138" i="2"/>
  <c r="TW137" i="2"/>
  <c r="TW136" i="2"/>
  <c r="TW135" i="2"/>
  <c r="TW133" i="2"/>
  <c r="TW134" i="2"/>
  <c r="TD87" i="2"/>
  <c r="TD159" i="2"/>
  <c r="TD86" i="2"/>
  <c r="TD158" i="2"/>
  <c r="TD126" i="2"/>
  <c r="TD129" i="2"/>
  <c r="TD127" i="2"/>
  <c r="TD130" i="2"/>
  <c r="TE125" i="2"/>
  <c r="TE84" i="2"/>
  <c r="TE8" i="2"/>
  <c r="TE10" i="2"/>
  <c r="TE152" i="2"/>
  <c r="TE9" i="2"/>
  <c r="TX169" i="2"/>
  <c r="TX168" i="2"/>
  <c r="TX167" i="2"/>
  <c r="TX166" i="2"/>
  <c r="TN156" i="2"/>
  <c r="TN11" i="2"/>
  <c r="TO7" i="2"/>
  <c r="TM153" i="2"/>
  <c r="TM89" i="2"/>
  <c r="TM161" i="2"/>
  <c r="TM90" i="2"/>
  <c r="TM162" i="2"/>
  <c r="TY132" i="2"/>
  <c r="TY165" i="2"/>
  <c r="TX139" i="2"/>
  <c r="TX140" i="2"/>
  <c r="TX138" i="2"/>
  <c r="TX137" i="2"/>
  <c r="TX136" i="2"/>
  <c r="TX134" i="2"/>
  <c r="TX135" i="2"/>
  <c r="TX133" i="2"/>
  <c r="TE87" i="2"/>
  <c r="TE159" i="2"/>
  <c r="TE86" i="2"/>
  <c r="TE158" i="2"/>
  <c r="TE127" i="2"/>
  <c r="TE130" i="2"/>
  <c r="TE126" i="2"/>
  <c r="TE129" i="2"/>
  <c r="TF125" i="2"/>
  <c r="TF84" i="2"/>
  <c r="TF8" i="2"/>
  <c r="TF10" i="2"/>
  <c r="TF152" i="2"/>
  <c r="TF9" i="2"/>
  <c r="TY169" i="2"/>
  <c r="TY168" i="2"/>
  <c r="TY167" i="2"/>
  <c r="TY166" i="2"/>
  <c r="TN153" i="2"/>
  <c r="TN90" i="2"/>
  <c r="TN162" i="2"/>
  <c r="TN89" i="2"/>
  <c r="TN161" i="2"/>
  <c r="TO156" i="2"/>
  <c r="TP7" i="2"/>
  <c r="TO11" i="2"/>
  <c r="TZ132" i="2"/>
  <c r="TZ165" i="2"/>
  <c r="TY140" i="2"/>
  <c r="TY139" i="2"/>
  <c r="TY138" i="2"/>
  <c r="TY137" i="2"/>
  <c r="TY136" i="2"/>
  <c r="TY135" i="2"/>
  <c r="TY133" i="2"/>
  <c r="TY134" i="2"/>
  <c r="TF87" i="2"/>
  <c r="TF159" i="2"/>
  <c r="TF86" i="2"/>
  <c r="TF158" i="2"/>
  <c r="TF126" i="2"/>
  <c r="TF129" i="2"/>
  <c r="TF127" i="2"/>
  <c r="TF130" i="2"/>
  <c r="TG125" i="2"/>
  <c r="TG84" i="2"/>
  <c r="TG8" i="2"/>
  <c r="TG10" i="2"/>
  <c r="TG152" i="2"/>
  <c r="TG9" i="2"/>
  <c r="TZ169" i="2"/>
  <c r="TZ168" i="2"/>
  <c r="TZ167" i="2"/>
  <c r="TZ166" i="2"/>
  <c r="TO153" i="2"/>
  <c r="TO89" i="2"/>
  <c r="TO161" i="2"/>
  <c r="TO90" i="2"/>
  <c r="TO162" i="2"/>
  <c r="TP156" i="2"/>
  <c r="TP11" i="2"/>
  <c r="TQ7" i="2"/>
  <c r="UA132" i="2"/>
  <c r="UA165" i="2"/>
  <c r="TZ140" i="2"/>
  <c r="TZ139" i="2"/>
  <c r="TZ138" i="2"/>
  <c r="TZ137" i="2"/>
  <c r="TZ134" i="2"/>
  <c r="TZ135" i="2"/>
  <c r="TZ136" i="2"/>
  <c r="TZ133" i="2"/>
  <c r="TG87" i="2"/>
  <c r="TG159" i="2"/>
  <c r="TG86" i="2"/>
  <c r="TG158" i="2"/>
  <c r="TG126" i="2"/>
  <c r="TG129" i="2"/>
  <c r="TG127" i="2"/>
  <c r="TG130" i="2"/>
  <c r="TH125" i="2"/>
  <c r="TH8" i="2"/>
  <c r="TH84" i="2"/>
  <c r="TH10" i="2"/>
  <c r="TH152" i="2"/>
  <c r="TH9" i="2"/>
  <c r="UA169" i="2"/>
  <c r="UA168" i="2"/>
  <c r="UA167" i="2"/>
  <c r="UA166" i="2"/>
  <c r="TQ156" i="2"/>
  <c r="TQ11" i="2"/>
  <c r="TR7" i="2"/>
  <c r="TP153" i="2"/>
  <c r="TP90" i="2"/>
  <c r="TP162" i="2"/>
  <c r="TP89" i="2"/>
  <c r="TP161" i="2"/>
  <c r="UB132" i="2"/>
  <c r="UB165" i="2"/>
  <c r="UA140" i="2"/>
  <c r="UA139" i="2"/>
  <c r="UA138" i="2"/>
  <c r="UA137" i="2"/>
  <c r="UA136" i="2"/>
  <c r="UA135" i="2"/>
  <c r="UA133" i="2"/>
  <c r="UA134" i="2"/>
  <c r="TH87" i="2"/>
  <c r="TH159" i="2"/>
  <c r="TH86" i="2"/>
  <c r="TH158" i="2"/>
  <c r="TH126" i="2"/>
  <c r="TH129" i="2"/>
  <c r="TH127" i="2"/>
  <c r="TH130" i="2"/>
  <c r="TI125" i="2"/>
  <c r="TI84" i="2"/>
  <c r="TI8" i="2"/>
  <c r="TI10" i="2"/>
  <c r="TI152" i="2"/>
  <c r="TI9" i="2"/>
  <c r="UB169" i="2"/>
  <c r="UB168" i="2"/>
  <c r="UB167" i="2"/>
  <c r="UB166" i="2"/>
  <c r="TR156" i="2"/>
  <c r="TR11" i="2"/>
  <c r="TS7" i="2"/>
  <c r="TQ153" i="2"/>
  <c r="TQ89" i="2"/>
  <c r="TQ161" i="2"/>
  <c r="TQ90" i="2"/>
  <c r="TQ162" i="2"/>
  <c r="UC132" i="2"/>
  <c r="UC165" i="2"/>
  <c r="UB140" i="2"/>
  <c r="UB138" i="2"/>
  <c r="UB139" i="2"/>
  <c r="UB137" i="2"/>
  <c r="UB136" i="2"/>
  <c r="UB134" i="2"/>
  <c r="UB135" i="2"/>
  <c r="UB133" i="2"/>
  <c r="TI87" i="2"/>
  <c r="TI159" i="2"/>
  <c r="TI86" i="2"/>
  <c r="TI158" i="2"/>
  <c r="TI126" i="2"/>
  <c r="TI129" i="2"/>
  <c r="TI127" i="2"/>
  <c r="TI130" i="2"/>
  <c r="TJ125" i="2"/>
  <c r="TJ84" i="2"/>
  <c r="TJ8" i="2"/>
  <c r="TJ10" i="2"/>
  <c r="TJ152" i="2"/>
  <c r="TJ9" i="2"/>
  <c r="UC169" i="2"/>
  <c r="UC168" i="2"/>
  <c r="UC167" i="2"/>
  <c r="UC166" i="2"/>
  <c r="TS156" i="2"/>
  <c r="TT7" i="2"/>
  <c r="TS11" i="2"/>
  <c r="TR153" i="2"/>
  <c r="TR90" i="2"/>
  <c r="TR162" i="2"/>
  <c r="TR89" i="2"/>
  <c r="TR161" i="2"/>
  <c r="UD132" i="2"/>
  <c r="UD165" i="2"/>
  <c r="UC140" i="2"/>
  <c r="UC139" i="2"/>
  <c r="UC138" i="2"/>
  <c r="UC137" i="2"/>
  <c r="UC135" i="2"/>
  <c r="UC136" i="2"/>
  <c r="UC134" i="2"/>
  <c r="UC133" i="2"/>
  <c r="TJ87" i="2"/>
  <c r="TJ159" i="2"/>
  <c r="TJ86" i="2"/>
  <c r="TJ158" i="2"/>
  <c r="TJ126" i="2"/>
  <c r="TJ129" i="2"/>
  <c r="TJ127" i="2"/>
  <c r="TJ130" i="2"/>
  <c r="TK125" i="2"/>
  <c r="TK84" i="2"/>
  <c r="TK8" i="2"/>
  <c r="TK10" i="2"/>
  <c r="TK152" i="2"/>
  <c r="TK9" i="2"/>
  <c r="UD169" i="2"/>
  <c r="UD168" i="2"/>
  <c r="UD167" i="2"/>
  <c r="UD166" i="2"/>
  <c r="TS153" i="2"/>
  <c r="TS89" i="2"/>
  <c r="TS161" i="2"/>
  <c r="TS90" i="2"/>
  <c r="TS162" i="2"/>
  <c r="TT156" i="2"/>
  <c r="TU7" i="2"/>
  <c r="TT11" i="2"/>
  <c r="UE132" i="2"/>
  <c r="UE165" i="2"/>
  <c r="UD140" i="2"/>
  <c r="UD139" i="2"/>
  <c r="UD138" i="2"/>
  <c r="UD137" i="2"/>
  <c r="UD135" i="2"/>
  <c r="UD136" i="2"/>
  <c r="UD134" i="2"/>
  <c r="UD133" i="2"/>
  <c r="TK87" i="2"/>
  <c r="TK159" i="2"/>
  <c r="TK86" i="2"/>
  <c r="TK158" i="2"/>
  <c r="TK127" i="2"/>
  <c r="TK130" i="2"/>
  <c r="TK126" i="2"/>
  <c r="TK129" i="2"/>
  <c r="TL125" i="2"/>
  <c r="TL84" i="2"/>
  <c r="TL8" i="2"/>
  <c r="TL10" i="2"/>
  <c r="TL152" i="2"/>
  <c r="TL9" i="2"/>
  <c r="UE169" i="2"/>
  <c r="UE168" i="2"/>
  <c r="UE167" i="2"/>
  <c r="UE166" i="2"/>
  <c r="TT153" i="2"/>
  <c r="TT90" i="2"/>
  <c r="TT162" i="2"/>
  <c r="TT89" i="2"/>
  <c r="TT161" i="2"/>
  <c r="TU156" i="2"/>
  <c r="TU11" i="2"/>
  <c r="TV7" i="2"/>
  <c r="UF132" i="2"/>
  <c r="UF165" i="2"/>
  <c r="UE140" i="2"/>
  <c r="UE139" i="2"/>
  <c r="UE138" i="2"/>
  <c r="UE137" i="2"/>
  <c r="UE136" i="2"/>
  <c r="UE135" i="2"/>
  <c r="UE134" i="2"/>
  <c r="UE133" i="2"/>
  <c r="TL87" i="2"/>
  <c r="TL159" i="2"/>
  <c r="TL86" i="2"/>
  <c r="TL158" i="2"/>
  <c r="TL127" i="2"/>
  <c r="TL130" i="2"/>
  <c r="TL126" i="2"/>
  <c r="TL129" i="2"/>
  <c r="TM84" i="2"/>
  <c r="TM8" i="2"/>
  <c r="TM125" i="2"/>
  <c r="TM10" i="2"/>
  <c r="TM152" i="2"/>
  <c r="TM9" i="2"/>
  <c r="UF169" i="2"/>
  <c r="UF168" i="2"/>
  <c r="UF167" i="2"/>
  <c r="UF166" i="2"/>
  <c r="TV156" i="2"/>
  <c r="TW7" i="2"/>
  <c r="TV11" i="2"/>
  <c r="TU153" i="2"/>
  <c r="TU90" i="2"/>
  <c r="TU162" i="2"/>
  <c r="TU89" i="2"/>
  <c r="TU161" i="2"/>
  <c r="UG132" i="2"/>
  <c r="UG165" i="2"/>
  <c r="UF140" i="2"/>
  <c r="UF139" i="2"/>
  <c r="UF138" i="2"/>
  <c r="UF137" i="2"/>
  <c r="UF136" i="2"/>
  <c r="UF134" i="2"/>
  <c r="UF135" i="2"/>
  <c r="UF133" i="2"/>
  <c r="TM87" i="2"/>
  <c r="TM159" i="2"/>
  <c r="TM86" i="2"/>
  <c r="TM158" i="2"/>
  <c r="TM127" i="2"/>
  <c r="TM130" i="2"/>
  <c r="TM126" i="2"/>
  <c r="TM129" i="2"/>
  <c r="TN125" i="2"/>
  <c r="TN84" i="2"/>
  <c r="TN8" i="2"/>
  <c r="TN10" i="2"/>
  <c r="TN152" i="2"/>
  <c r="TN9" i="2"/>
  <c r="UG169" i="2"/>
  <c r="UG168" i="2"/>
  <c r="UG167" i="2"/>
  <c r="UG166" i="2"/>
  <c r="TV153" i="2"/>
  <c r="TV90" i="2"/>
  <c r="TV162" i="2"/>
  <c r="TV89" i="2"/>
  <c r="TV161" i="2"/>
  <c r="TW156" i="2"/>
  <c r="TX7" i="2"/>
  <c r="TW11" i="2"/>
  <c r="UH132" i="2"/>
  <c r="UH165" i="2"/>
  <c r="UG140" i="2"/>
  <c r="UG139" i="2"/>
  <c r="UG138" i="2"/>
  <c r="UG137" i="2"/>
  <c r="UG136" i="2"/>
  <c r="UG135" i="2"/>
  <c r="UG134" i="2"/>
  <c r="UG133" i="2"/>
  <c r="TN87" i="2"/>
  <c r="TN159" i="2"/>
  <c r="TN86" i="2"/>
  <c r="TN158" i="2"/>
  <c r="TN126" i="2"/>
  <c r="TN129" i="2"/>
  <c r="TN127" i="2"/>
  <c r="TN130" i="2"/>
  <c r="TO125" i="2"/>
  <c r="TO84" i="2"/>
  <c r="TO8" i="2"/>
  <c r="TO10" i="2"/>
  <c r="TO152" i="2"/>
  <c r="TO9" i="2"/>
  <c r="UH169" i="2"/>
  <c r="UH168" i="2"/>
  <c r="UH167" i="2"/>
  <c r="UH166" i="2"/>
  <c r="TX156" i="2"/>
  <c r="TY7" i="2"/>
  <c r="TX11" i="2"/>
  <c r="TW153" i="2"/>
  <c r="TW89" i="2"/>
  <c r="TW161" i="2"/>
  <c r="TW90" i="2"/>
  <c r="TW162" i="2"/>
  <c r="UI132" i="2"/>
  <c r="UI165" i="2"/>
  <c r="UH140" i="2"/>
  <c r="UH139" i="2"/>
  <c r="UH138" i="2"/>
  <c r="UH137" i="2"/>
  <c r="UH136" i="2"/>
  <c r="UH134" i="2"/>
  <c r="UH135" i="2"/>
  <c r="UH133" i="2"/>
  <c r="TO87" i="2"/>
  <c r="TO159" i="2"/>
  <c r="TO86" i="2"/>
  <c r="TO158" i="2"/>
  <c r="TO126" i="2"/>
  <c r="TO129" i="2"/>
  <c r="TO127" i="2"/>
  <c r="TO130" i="2"/>
  <c r="TP125" i="2"/>
  <c r="TP84" i="2"/>
  <c r="TP8" i="2"/>
  <c r="TP10" i="2"/>
  <c r="TP152" i="2"/>
  <c r="TP9" i="2"/>
  <c r="UI169" i="2"/>
  <c r="UI168" i="2"/>
  <c r="UI167" i="2"/>
  <c r="UI166" i="2"/>
  <c r="TX153" i="2"/>
  <c r="TX90" i="2"/>
  <c r="TX162" i="2"/>
  <c r="TX89" i="2"/>
  <c r="TX161" i="2"/>
  <c r="TY156" i="2"/>
  <c r="TY11" i="2"/>
  <c r="TZ7" i="2"/>
  <c r="UJ132" i="2"/>
  <c r="UJ165" i="2"/>
  <c r="UI140" i="2"/>
  <c r="UI139" i="2"/>
  <c r="UI138" i="2"/>
  <c r="UI137" i="2"/>
  <c r="UI136" i="2"/>
  <c r="UI135" i="2"/>
  <c r="UI134" i="2"/>
  <c r="UI133" i="2"/>
  <c r="TP87" i="2"/>
  <c r="TP159" i="2"/>
  <c r="TP86" i="2"/>
  <c r="TP158" i="2"/>
  <c r="TP126" i="2"/>
  <c r="TP129" i="2"/>
  <c r="TP127" i="2"/>
  <c r="TP130" i="2"/>
  <c r="TQ125" i="2"/>
  <c r="TQ84" i="2"/>
  <c r="TQ8" i="2"/>
  <c r="TQ10" i="2"/>
  <c r="TQ152" i="2"/>
  <c r="TQ9" i="2"/>
  <c r="UJ169" i="2"/>
  <c r="UJ168" i="2"/>
  <c r="UJ167" i="2"/>
  <c r="UJ166" i="2"/>
  <c r="TZ156" i="2"/>
  <c r="UA7" i="2"/>
  <c r="TZ11" i="2"/>
  <c r="TY153" i="2"/>
  <c r="TY89" i="2"/>
  <c r="TY161" i="2"/>
  <c r="TY90" i="2"/>
  <c r="TY162" i="2"/>
  <c r="UK132" i="2"/>
  <c r="UK165" i="2"/>
  <c r="UJ140" i="2"/>
  <c r="UJ139" i="2"/>
  <c r="UJ138" i="2"/>
  <c r="UJ137" i="2"/>
  <c r="UJ136" i="2"/>
  <c r="UJ134" i="2"/>
  <c r="UJ135" i="2"/>
  <c r="UJ133" i="2"/>
  <c r="TQ87" i="2"/>
  <c r="TQ159" i="2"/>
  <c r="TQ86" i="2"/>
  <c r="TQ158" i="2"/>
  <c r="TQ127" i="2"/>
  <c r="TQ130" i="2"/>
  <c r="TQ126" i="2"/>
  <c r="TQ129" i="2"/>
  <c r="TR125" i="2"/>
  <c r="TR84" i="2"/>
  <c r="TR8" i="2"/>
  <c r="TR10" i="2"/>
  <c r="TR152" i="2"/>
  <c r="TR9" i="2"/>
  <c r="UK169" i="2"/>
  <c r="UK168" i="2"/>
  <c r="UK167" i="2"/>
  <c r="UK166" i="2"/>
  <c r="TZ153" i="2"/>
  <c r="TZ90" i="2"/>
  <c r="TZ162" i="2"/>
  <c r="TZ89" i="2"/>
  <c r="TZ161" i="2"/>
  <c r="UA156" i="2"/>
  <c r="UA11" i="2"/>
  <c r="UB7" i="2"/>
  <c r="UL132" i="2"/>
  <c r="UL165" i="2"/>
  <c r="UK140" i="2"/>
  <c r="UK139" i="2"/>
  <c r="UK138" i="2"/>
  <c r="UK137" i="2"/>
  <c r="UK135" i="2"/>
  <c r="UK136" i="2"/>
  <c r="UK133" i="2"/>
  <c r="UK134" i="2"/>
  <c r="TR87" i="2"/>
  <c r="TR159" i="2"/>
  <c r="TR86" i="2"/>
  <c r="TR158" i="2"/>
  <c r="TR127" i="2"/>
  <c r="TR130" i="2"/>
  <c r="TR126" i="2"/>
  <c r="TR129" i="2"/>
  <c r="TS125" i="2"/>
  <c r="TS84" i="2"/>
  <c r="TS8" i="2"/>
  <c r="TS10" i="2"/>
  <c r="TS152" i="2"/>
  <c r="TS9" i="2"/>
  <c r="UL169" i="2"/>
  <c r="UL168" i="2"/>
  <c r="UL167" i="2"/>
  <c r="UL166" i="2"/>
  <c r="UB156" i="2"/>
  <c r="UC7" i="2"/>
  <c r="UB11" i="2"/>
  <c r="UA153" i="2"/>
  <c r="UA89" i="2"/>
  <c r="UA161" i="2"/>
  <c r="UA90" i="2"/>
  <c r="UA162" i="2"/>
  <c r="UM132" i="2"/>
  <c r="UM165" i="2"/>
  <c r="UL140" i="2"/>
  <c r="UL139" i="2"/>
  <c r="UL138" i="2"/>
  <c r="UL137" i="2"/>
  <c r="UL135" i="2"/>
  <c r="UL136" i="2"/>
  <c r="UL134" i="2"/>
  <c r="UL133" i="2"/>
  <c r="TS87" i="2"/>
  <c r="TS159" i="2"/>
  <c r="TS86" i="2"/>
  <c r="TS158" i="2"/>
  <c r="TS126" i="2"/>
  <c r="TS129" i="2"/>
  <c r="TS127" i="2"/>
  <c r="TS130" i="2"/>
  <c r="TT125" i="2"/>
  <c r="TT8" i="2"/>
  <c r="TT84" i="2"/>
  <c r="TT10" i="2"/>
  <c r="TT152" i="2"/>
  <c r="TT9" i="2"/>
  <c r="UM169" i="2"/>
  <c r="UM168" i="2"/>
  <c r="UM167" i="2"/>
  <c r="UM166" i="2"/>
  <c r="UC156" i="2"/>
  <c r="UD7" i="2"/>
  <c r="UC11" i="2"/>
  <c r="UB153" i="2"/>
  <c r="UB90" i="2"/>
  <c r="UB162" i="2"/>
  <c r="UB89" i="2"/>
  <c r="UB161" i="2"/>
  <c r="UN132" i="2"/>
  <c r="UN165" i="2"/>
  <c r="UM140" i="2"/>
  <c r="UM139" i="2"/>
  <c r="UM138" i="2"/>
  <c r="UM137" i="2"/>
  <c r="UM136" i="2"/>
  <c r="UM135" i="2"/>
  <c r="UM133" i="2"/>
  <c r="UM134" i="2"/>
  <c r="TT87" i="2"/>
  <c r="TT159" i="2"/>
  <c r="TT86" i="2"/>
  <c r="TT158" i="2"/>
  <c r="TT126" i="2"/>
  <c r="TT129" i="2"/>
  <c r="TT127" i="2"/>
  <c r="TT130" i="2"/>
  <c r="TU84" i="2"/>
  <c r="TU125" i="2"/>
  <c r="TU8" i="2"/>
  <c r="TU10" i="2"/>
  <c r="TU152" i="2"/>
  <c r="TU9" i="2"/>
  <c r="UN169" i="2"/>
  <c r="UN168" i="2"/>
  <c r="UN167" i="2"/>
  <c r="UN166" i="2"/>
  <c r="UD156" i="2"/>
  <c r="UE7" i="2"/>
  <c r="UD11" i="2"/>
  <c r="UC153" i="2"/>
  <c r="UC89" i="2"/>
  <c r="UC161" i="2"/>
  <c r="UC90" i="2"/>
  <c r="UC162" i="2"/>
  <c r="UO132" i="2"/>
  <c r="UO165" i="2"/>
  <c r="UN140" i="2"/>
  <c r="UN139" i="2"/>
  <c r="UN138" i="2"/>
  <c r="UN137" i="2"/>
  <c r="UN136" i="2"/>
  <c r="UN134" i="2"/>
  <c r="UN135" i="2"/>
  <c r="UN133" i="2"/>
  <c r="TU87" i="2"/>
  <c r="TU159" i="2"/>
  <c r="TU86" i="2"/>
  <c r="TU158" i="2"/>
  <c r="TU127" i="2"/>
  <c r="TU130" i="2"/>
  <c r="TU126" i="2"/>
  <c r="TU129" i="2"/>
  <c r="TV125" i="2"/>
  <c r="TV84" i="2"/>
  <c r="TV8" i="2"/>
  <c r="TV10" i="2"/>
  <c r="TV152" i="2"/>
  <c r="TV9" i="2"/>
  <c r="UO169" i="2"/>
  <c r="UO168" i="2"/>
  <c r="UO167" i="2"/>
  <c r="UO166" i="2"/>
  <c r="UD153" i="2"/>
  <c r="UD90" i="2"/>
  <c r="UD162" i="2"/>
  <c r="UD89" i="2"/>
  <c r="UD161" i="2"/>
  <c r="UE156" i="2"/>
  <c r="UF7" i="2"/>
  <c r="UE11" i="2"/>
  <c r="UP132" i="2"/>
  <c r="UP165" i="2"/>
  <c r="UO140" i="2"/>
  <c r="UO139" i="2"/>
  <c r="UO138" i="2"/>
  <c r="UO137" i="2"/>
  <c r="UO136" i="2"/>
  <c r="UO135" i="2"/>
  <c r="UO133" i="2"/>
  <c r="UO134" i="2"/>
  <c r="TV87" i="2"/>
  <c r="TV159" i="2"/>
  <c r="TV86" i="2"/>
  <c r="TV158" i="2"/>
  <c r="TV126" i="2"/>
  <c r="TV129" i="2"/>
  <c r="TV127" i="2"/>
  <c r="TV130" i="2"/>
  <c r="TW125" i="2"/>
  <c r="TW84" i="2"/>
  <c r="TW8" i="2"/>
  <c r="TW10" i="2"/>
  <c r="TW152" i="2"/>
  <c r="TW9" i="2"/>
  <c r="UP169" i="2"/>
  <c r="UP168" i="2"/>
  <c r="UP167" i="2"/>
  <c r="UP166" i="2"/>
  <c r="UE153" i="2"/>
  <c r="UE89" i="2"/>
  <c r="UE161" i="2"/>
  <c r="UE90" i="2"/>
  <c r="UE162" i="2"/>
  <c r="UF156" i="2"/>
  <c r="UF11" i="2"/>
  <c r="UG7" i="2"/>
  <c r="UQ132" i="2"/>
  <c r="UQ165" i="2"/>
  <c r="UP140" i="2"/>
  <c r="UP139" i="2"/>
  <c r="UP138" i="2"/>
  <c r="UP137" i="2"/>
  <c r="UP136" i="2"/>
  <c r="UP134" i="2"/>
  <c r="UP135" i="2"/>
  <c r="UP133" i="2"/>
  <c r="TW87" i="2"/>
  <c r="TW159" i="2"/>
  <c r="TW86" i="2"/>
  <c r="TW158" i="2"/>
  <c r="TW127" i="2"/>
  <c r="TW130" i="2"/>
  <c r="TW126" i="2"/>
  <c r="TW129" i="2"/>
  <c r="TX125" i="2"/>
  <c r="TX8" i="2"/>
  <c r="TX84" i="2"/>
  <c r="TX10" i="2"/>
  <c r="TX152" i="2"/>
  <c r="TX9" i="2"/>
  <c r="UQ169" i="2"/>
  <c r="UQ168" i="2"/>
  <c r="UQ167" i="2"/>
  <c r="UQ166" i="2"/>
  <c r="UG156" i="2"/>
  <c r="UH7" i="2"/>
  <c r="UG11" i="2"/>
  <c r="UF153" i="2"/>
  <c r="UF90" i="2"/>
  <c r="UF162" i="2"/>
  <c r="UF89" i="2"/>
  <c r="UF161" i="2"/>
  <c r="UR132" i="2"/>
  <c r="UR165" i="2"/>
  <c r="UQ140" i="2"/>
  <c r="UQ139" i="2"/>
  <c r="UQ138" i="2"/>
  <c r="UQ137" i="2"/>
  <c r="UQ136" i="2"/>
  <c r="UQ135" i="2"/>
  <c r="UQ133" i="2"/>
  <c r="UQ134" i="2"/>
  <c r="TX87" i="2"/>
  <c r="TX159" i="2"/>
  <c r="TX86" i="2"/>
  <c r="TX158" i="2"/>
  <c r="TX127" i="2"/>
  <c r="TX130" i="2"/>
  <c r="TX126" i="2"/>
  <c r="TX129" i="2"/>
  <c r="TY125" i="2"/>
  <c r="TY84" i="2"/>
  <c r="TY8" i="2"/>
  <c r="TY10" i="2"/>
  <c r="TY152" i="2"/>
  <c r="TY9" i="2"/>
  <c r="UR169" i="2"/>
  <c r="UR168" i="2"/>
  <c r="UR167" i="2"/>
  <c r="UR166" i="2"/>
  <c r="UH156" i="2"/>
  <c r="UI7" i="2"/>
  <c r="UH11" i="2"/>
  <c r="UG153" i="2"/>
  <c r="UG90" i="2"/>
  <c r="UG162" i="2"/>
  <c r="UG89" i="2"/>
  <c r="UG161" i="2"/>
  <c r="US132" i="2"/>
  <c r="US165" i="2"/>
  <c r="UR140" i="2"/>
  <c r="UR139" i="2"/>
  <c r="UR138" i="2"/>
  <c r="UR137" i="2"/>
  <c r="UR136" i="2"/>
  <c r="UR134" i="2"/>
  <c r="UR135" i="2"/>
  <c r="UR133" i="2"/>
  <c r="TY87" i="2"/>
  <c r="TY159" i="2"/>
  <c r="TY86" i="2"/>
  <c r="TY158" i="2"/>
  <c r="TY127" i="2"/>
  <c r="TY130" i="2"/>
  <c r="TY126" i="2"/>
  <c r="TY129" i="2"/>
  <c r="TZ125" i="2"/>
  <c r="TZ84" i="2"/>
  <c r="TZ8" i="2"/>
  <c r="TZ10" i="2"/>
  <c r="TZ152" i="2"/>
  <c r="TZ9" i="2"/>
  <c r="US169" i="2"/>
  <c r="US168" i="2"/>
  <c r="US167" i="2"/>
  <c r="US166" i="2"/>
  <c r="UI156" i="2"/>
  <c r="UI11" i="2"/>
  <c r="UJ7" i="2"/>
  <c r="UH153" i="2"/>
  <c r="UH90" i="2"/>
  <c r="UH162" i="2"/>
  <c r="UH89" i="2"/>
  <c r="UH161" i="2"/>
  <c r="UT132" i="2"/>
  <c r="UT165" i="2"/>
  <c r="US140" i="2"/>
  <c r="US139" i="2"/>
  <c r="US138" i="2"/>
  <c r="US137" i="2"/>
  <c r="US135" i="2"/>
  <c r="US136" i="2"/>
  <c r="US134" i="2"/>
  <c r="US133" i="2"/>
  <c r="TZ87" i="2"/>
  <c r="TZ159" i="2"/>
  <c r="TZ86" i="2"/>
  <c r="TZ158" i="2"/>
  <c r="TZ126" i="2"/>
  <c r="TZ129" i="2"/>
  <c r="TZ127" i="2"/>
  <c r="TZ130" i="2"/>
  <c r="UA125" i="2"/>
  <c r="UA84" i="2"/>
  <c r="UA8" i="2"/>
  <c r="UA10" i="2"/>
  <c r="UA152" i="2"/>
  <c r="UA9" i="2"/>
  <c r="UT169" i="2"/>
  <c r="UT168" i="2"/>
  <c r="UT167" i="2"/>
  <c r="UT166" i="2"/>
  <c r="UI153" i="2"/>
  <c r="UI89" i="2"/>
  <c r="UI161" i="2"/>
  <c r="UI90" i="2"/>
  <c r="UI162" i="2"/>
  <c r="UJ156" i="2"/>
  <c r="UK7" i="2"/>
  <c r="UJ11" i="2"/>
  <c r="UU132" i="2"/>
  <c r="UU165" i="2"/>
  <c r="UT140" i="2"/>
  <c r="UT139" i="2"/>
  <c r="UT138" i="2"/>
  <c r="UT137" i="2"/>
  <c r="UT135" i="2"/>
  <c r="UT136" i="2"/>
  <c r="UT134" i="2"/>
  <c r="UT133" i="2"/>
  <c r="UA87" i="2"/>
  <c r="UA159" i="2"/>
  <c r="UA86" i="2"/>
  <c r="UA158" i="2"/>
  <c r="UA126" i="2"/>
  <c r="UA129" i="2"/>
  <c r="UA127" i="2"/>
  <c r="UA130" i="2"/>
  <c r="UB125" i="2"/>
  <c r="UB84" i="2"/>
  <c r="UB8" i="2"/>
  <c r="UB10" i="2"/>
  <c r="UB152" i="2"/>
  <c r="UB9" i="2"/>
  <c r="UU169" i="2"/>
  <c r="UU168" i="2"/>
  <c r="UU167" i="2"/>
  <c r="UU166" i="2"/>
  <c r="UK156" i="2"/>
  <c r="UL7" i="2"/>
  <c r="UK11" i="2"/>
  <c r="UJ153" i="2"/>
  <c r="UJ89" i="2"/>
  <c r="UJ161" i="2"/>
  <c r="UJ90" i="2"/>
  <c r="UJ162" i="2"/>
  <c r="UV132" i="2"/>
  <c r="UV165" i="2"/>
  <c r="UU140" i="2"/>
  <c r="UU139" i="2"/>
  <c r="UU138" i="2"/>
  <c r="UU137" i="2"/>
  <c r="UU136" i="2"/>
  <c r="UU135" i="2"/>
  <c r="UU134" i="2"/>
  <c r="UU133" i="2"/>
  <c r="UB87" i="2"/>
  <c r="UB159" i="2"/>
  <c r="UB86" i="2"/>
  <c r="UB158" i="2"/>
  <c r="UB126" i="2"/>
  <c r="UB129" i="2"/>
  <c r="UB127" i="2"/>
  <c r="UB130" i="2"/>
  <c r="UC125" i="2"/>
  <c r="UC84" i="2"/>
  <c r="UC8" i="2"/>
  <c r="UC10" i="2"/>
  <c r="UC152" i="2"/>
  <c r="UC9" i="2"/>
  <c r="UV169" i="2"/>
  <c r="UV168" i="2"/>
  <c r="UV167" i="2"/>
  <c r="UV166" i="2"/>
  <c r="UK153" i="2"/>
  <c r="UK89" i="2"/>
  <c r="UK161" i="2"/>
  <c r="UK90" i="2"/>
  <c r="UK162" i="2"/>
  <c r="UL156" i="2"/>
  <c r="UM7" i="2"/>
  <c r="UL11" i="2"/>
  <c r="UW132" i="2"/>
  <c r="UW165" i="2"/>
  <c r="UV140" i="2"/>
  <c r="UV139" i="2"/>
  <c r="UV138" i="2"/>
  <c r="UV137" i="2"/>
  <c r="UV136" i="2"/>
  <c r="UV134" i="2"/>
  <c r="UV135" i="2"/>
  <c r="UV133" i="2"/>
  <c r="UC87" i="2"/>
  <c r="UC159" i="2"/>
  <c r="UC86" i="2"/>
  <c r="UC158" i="2"/>
  <c r="UC127" i="2"/>
  <c r="UC130" i="2"/>
  <c r="UC126" i="2"/>
  <c r="UC129" i="2"/>
  <c r="UD125" i="2"/>
  <c r="UD84" i="2"/>
  <c r="UD8" i="2"/>
  <c r="UD10" i="2"/>
  <c r="UD152" i="2"/>
  <c r="UD9" i="2"/>
  <c r="UW169" i="2"/>
  <c r="UW168" i="2"/>
  <c r="UW167" i="2"/>
  <c r="UW166" i="2"/>
  <c r="UL153" i="2"/>
  <c r="UL90" i="2"/>
  <c r="UL162" i="2"/>
  <c r="UL89" i="2"/>
  <c r="UL161" i="2"/>
  <c r="UM156" i="2"/>
  <c r="UM11" i="2"/>
  <c r="UN7" i="2"/>
  <c r="UX132" i="2"/>
  <c r="UX165" i="2"/>
  <c r="UW140" i="2"/>
  <c r="UW139" i="2"/>
  <c r="UW138" i="2"/>
  <c r="UW137" i="2"/>
  <c r="UW136" i="2"/>
  <c r="UW135" i="2"/>
  <c r="UW134" i="2"/>
  <c r="UW133" i="2"/>
  <c r="UD87" i="2"/>
  <c r="UD159" i="2"/>
  <c r="UD86" i="2"/>
  <c r="UD158" i="2"/>
  <c r="UD127" i="2"/>
  <c r="UD130" i="2"/>
  <c r="UD126" i="2"/>
  <c r="UD129" i="2"/>
  <c r="UE125" i="2"/>
  <c r="UE84" i="2"/>
  <c r="UE8" i="2"/>
  <c r="UE10" i="2"/>
  <c r="UE152" i="2"/>
  <c r="UE9" i="2"/>
  <c r="UX169" i="2"/>
  <c r="UX168" i="2"/>
  <c r="UX167" i="2"/>
  <c r="UX166" i="2"/>
  <c r="UN156" i="2"/>
  <c r="UN11" i="2"/>
  <c r="UO7" i="2"/>
  <c r="UM153" i="2"/>
  <c r="UM89" i="2"/>
  <c r="UM161" i="2"/>
  <c r="UM90" i="2"/>
  <c r="UM162" i="2"/>
  <c r="UY132" i="2"/>
  <c r="UY165" i="2"/>
  <c r="UX140" i="2"/>
  <c r="UX139" i="2"/>
  <c r="UX138" i="2"/>
  <c r="UX137" i="2"/>
  <c r="UX134" i="2"/>
  <c r="UX135" i="2"/>
  <c r="UX136" i="2"/>
  <c r="UX133" i="2"/>
  <c r="UE87" i="2"/>
  <c r="UE159" i="2"/>
  <c r="UE86" i="2"/>
  <c r="UE158" i="2"/>
  <c r="UE127" i="2"/>
  <c r="UE130" i="2"/>
  <c r="UE126" i="2"/>
  <c r="UE129" i="2"/>
  <c r="UF125" i="2"/>
  <c r="UF84" i="2"/>
  <c r="UF8" i="2"/>
  <c r="UF10" i="2"/>
  <c r="UF152" i="2"/>
  <c r="UF9" i="2"/>
  <c r="UY169" i="2"/>
  <c r="UY168" i="2"/>
  <c r="UY167" i="2"/>
  <c r="UY166" i="2"/>
  <c r="UO156" i="2"/>
  <c r="UP7" i="2"/>
  <c r="UO11" i="2"/>
  <c r="UN153" i="2"/>
  <c r="UN90" i="2"/>
  <c r="UN162" i="2"/>
  <c r="UN89" i="2"/>
  <c r="UN161" i="2"/>
  <c r="UZ132" i="2"/>
  <c r="UZ165" i="2"/>
  <c r="UY140" i="2"/>
  <c r="UY139" i="2"/>
  <c r="UY137" i="2"/>
  <c r="UY138" i="2"/>
  <c r="UY136" i="2"/>
  <c r="UY135" i="2"/>
  <c r="UY134" i="2"/>
  <c r="UY133" i="2"/>
  <c r="UF87" i="2"/>
  <c r="UF159" i="2"/>
  <c r="UF86" i="2"/>
  <c r="UF158" i="2"/>
  <c r="UF127" i="2"/>
  <c r="UF130" i="2"/>
  <c r="UF126" i="2"/>
  <c r="UF129" i="2"/>
  <c r="UG125" i="2"/>
  <c r="UG84" i="2"/>
  <c r="UG8" i="2"/>
  <c r="UG10" i="2"/>
  <c r="UG152" i="2"/>
  <c r="UG9" i="2"/>
  <c r="UZ169" i="2"/>
  <c r="UZ168" i="2"/>
  <c r="UZ167" i="2"/>
  <c r="UZ166" i="2"/>
  <c r="UO153" i="2"/>
  <c r="UO90" i="2"/>
  <c r="UO162" i="2"/>
  <c r="UO89" i="2"/>
  <c r="UO161" i="2"/>
  <c r="UP156" i="2"/>
  <c r="UQ7" i="2"/>
  <c r="UP11" i="2"/>
  <c r="VA132" i="2"/>
  <c r="VA165" i="2"/>
  <c r="UZ140" i="2"/>
  <c r="UZ139" i="2"/>
  <c r="UZ138" i="2"/>
  <c r="UZ137" i="2"/>
  <c r="UZ136" i="2"/>
  <c r="UZ134" i="2"/>
  <c r="UZ135" i="2"/>
  <c r="UZ133" i="2"/>
  <c r="UG87" i="2"/>
  <c r="UG159" i="2"/>
  <c r="UG86" i="2"/>
  <c r="UG158" i="2"/>
  <c r="UG126" i="2"/>
  <c r="UG129" i="2"/>
  <c r="UG127" i="2"/>
  <c r="UG130" i="2"/>
  <c r="UH125" i="2"/>
  <c r="UH84" i="2"/>
  <c r="UH8" i="2"/>
  <c r="UH10" i="2"/>
  <c r="UH152" i="2"/>
  <c r="UH9" i="2"/>
  <c r="VA169" i="2"/>
  <c r="VA168" i="2"/>
  <c r="VA167" i="2"/>
  <c r="VA166" i="2"/>
  <c r="UQ156" i="2"/>
  <c r="UR7" i="2"/>
  <c r="UQ11" i="2"/>
  <c r="UP153" i="2"/>
  <c r="UP90" i="2"/>
  <c r="UP162" i="2"/>
  <c r="UP89" i="2"/>
  <c r="UP161" i="2"/>
  <c r="VB132" i="2"/>
  <c r="VB165" i="2"/>
  <c r="VA140" i="2"/>
  <c r="VA139" i="2"/>
  <c r="VA138" i="2"/>
  <c r="VA137" i="2"/>
  <c r="VA135" i="2"/>
  <c r="VA136" i="2"/>
  <c r="VA133" i="2"/>
  <c r="VA134" i="2"/>
  <c r="UH87" i="2"/>
  <c r="UH159" i="2"/>
  <c r="UH86" i="2"/>
  <c r="UH158" i="2"/>
  <c r="UH126" i="2"/>
  <c r="UH129" i="2"/>
  <c r="UH127" i="2"/>
  <c r="UH130" i="2"/>
  <c r="UI125" i="2"/>
  <c r="UI84" i="2"/>
  <c r="UI8" i="2"/>
  <c r="UI10" i="2"/>
  <c r="UI152" i="2"/>
  <c r="UI9" i="2"/>
  <c r="VB169" i="2"/>
  <c r="VB168" i="2"/>
  <c r="VB167" i="2"/>
  <c r="VB166" i="2"/>
  <c r="UQ153" i="2"/>
  <c r="UQ90" i="2"/>
  <c r="UQ162" i="2"/>
  <c r="UQ89" i="2"/>
  <c r="UQ161" i="2"/>
  <c r="UR156" i="2"/>
  <c r="US7" i="2"/>
  <c r="UR11" i="2"/>
  <c r="VC132" i="2"/>
  <c r="VC165" i="2"/>
  <c r="VB140" i="2"/>
  <c r="VB139" i="2"/>
  <c r="VB138" i="2"/>
  <c r="VB137" i="2"/>
  <c r="VB135" i="2"/>
  <c r="VB136" i="2"/>
  <c r="VB134" i="2"/>
  <c r="VB133" i="2"/>
  <c r="UI87" i="2"/>
  <c r="UI159" i="2"/>
  <c r="UI86" i="2"/>
  <c r="UI158" i="2"/>
  <c r="UI127" i="2"/>
  <c r="UI130" i="2"/>
  <c r="UI126" i="2"/>
  <c r="UI129" i="2"/>
  <c r="UJ125" i="2"/>
  <c r="UJ8" i="2"/>
  <c r="UJ84" i="2"/>
  <c r="UJ10" i="2"/>
  <c r="UJ152" i="2"/>
  <c r="UJ9" i="2"/>
  <c r="VC169" i="2"/>
  <c r="VC168" i="2"/>
  <c r="VC167" i="2"/>
  <c r="VC166" i="2"/>
  <c r="UR153" i="2"/>
  <c r="UR90" i="2"/>
  <c r="UR162" i="2"/>
  <c r="UR89" i="2"/>
  <c r="UR161" i="2"/>
  <c r="US156" i="2"/>
  <c r="UT7" i="2"/>
  <c r="US11" i="2"/>
  <c r="VD132" i="2"/>
  <c r="VD165" i="2"/>
  <c r="VC140" i="2"/>
  <c r="VC139" i="2"/>
  <c r="VC138" i="2"/>
  <c r="VC137" i="2"/>
  <c r="VC136" i="2"/>
  <c r="VC135" i="2"/>
  <c r="VC133" i="2"/>
  <c r="VC134" i="2"/>
  <c r="UJ87" i="2"/>
  <c r="UJ159" i="2"/>
  <c r="UJ86" i="2"/>
  <c r="UJ158" i="2"/>
  <c r="UJ127" i="2"/>
  <c r="UJ130" i="2"/>
  <c r="UJ126" i="2"/>
  <c r="UJ129" i="2"/>
  <c r="UK125" i="2"/>
  <c r="UK84" i="2"/>
  <c r="UK8" i="2"/>
  <c r="UK10" i="2"/>
  <c r="UK152" i="2"/>
  <c r="UK9" i="2"/>
  <c r="VD169" i="2"/>
  <c r="VD168" i="2"/>
  <c r="VD167" i="2"/>
  <c r="VD166" i="2"/>
  <c r="UT156" i="2"/>
  <c r="UU7" i="2"/>
  <c r="UT11" i="2"/>
  <c r="US153" i="2"/>
  <c r="US89" i="2"/>
  <c r="US161" i="2"/>
  <c r="US90" i="2"/>
  <c r="US162" i="2"/>
  <c r="VE132" i="2"/>
  <c r="VE165" i="2"/>
  <c r="VD139" i="2"/>
  <c r="VD140" i="2"/>
  <c r="VD138" i="2"/>
  <c r="VD137" i="2"/>
  <c r="VD136" i="2"/>
  <c r="VD134" i="2"/>
  <c r="VD135" i="2"/>
  <c r="VD133" i="2"/>
  <c r="UK87" i="2"/>
  <c r="UK159" i="2"/>
  <c r="UK86" i="2"/>
  <c r="UK158" i="2"/>
  <c r="UK126" i="2"/>
  <c r="UK129" i="2"/>
  <c r="UK127" i="2"/>
  <c r="UK130" i="2"/>
  <c r="UL125" i="2"/>
  <c r="UL84" i="2"/>
  <c r="UL8" i="2"/>
  <c r="UL10" i="2"/>
  <c r="UL152" i="2"/>
  <c r="UL9" i="2"/>
  <c r="VE169" i="2"/>
  <c r="VE168" i="2"/>
  <c r="VE167" i="2"/>
  <c r="VE166" i="2"/>
  <c r="UT153" i="2"/>
  <c r="UT90" i="2"/>
  <c r="UT162" i="2"/>
  <c r="UT89" i="2"/>
  <c r="UT161" i="2"/>
  <c r="UU156" i="2"/>
  <c r="UV7" i="2"/>
  <c r="UU11" i="2"/>
  <c r="VF132" i="2"/>
  <c r="VF165" i="2"/>
  <c r="VE140" i="2"/>
  <c r="VE139" i="2"/>
  <c r="VE138" i="2"/>
  <c r="VE137" i="2"/>
  <c r="VE136" i="2"/>
  <c r="VE135" i="2"/>
  <c r="VE133" i="2"/>
  <c r="VE134" i="2"/>
  <c r="UL87" i="2"/>
  <c r="UL159" i="2"/>
  <c r="UL86" i="2"/>
  <c r="UL158" i="2"/>
  <c r="UL127" i="2"/>
  <c r="UL130" i="2"/>
  <c r="UL126" i="2"/>
  <c r="UL129" i="2"/>
  <c r="UM125" i="2"/>
  <c r="UM84" i="2"/>
  <c r="UM8" i="2"/>
  <c r="UM10" i="2"/>
  <c r="UM152" i="2"/>
  <c r="UM9" i="2"/>
  <c r="VF169" i="2"/>
  <c r="VF168" i="2"/>
  <c r="VF167" i="2"/>
  <c r="VF166" i="2"/>
  <c r="UU153" i="2"/>
  <c r="UU90" i="2"/>
  <c r="UU162" i="2"/>
  <c r="UU89" i="2"/>
  <c r="UU161" i="2"/>
  <c r="UV156" i="2"/>
  <c r="UW7" i="2"/>
  <c r="UV11" i="2"/>
  <c r="VG132" i="2"/>
  <c r="VG165" i="2"/>
  <c r="VF140" i="2"/>
  <c r="VF139" i="2"/>
  <c r="VF138" i="2"/>
  <c r="VF137" i="2"/>
  <c r="VF136" i="2"/>
  <c r="VF134" i="2"/>
  <c r="VF135" i="2"/>
  <c r="VF133" i="2"/>
  <c r="UM87" i="2"/>
  <c r="UM159" i="2"/>
  <c r="UM86" i="2"/>
  <c r="UM158" i="2"/>
  <c r="UM127" i="2"/>
  <c r="UM130" i="2"/>
  <c r="UM126" i="2"/>
  <c r="UM129" i="2"/>
  <c r="UN125" i="2"/>
  <c r="UN8" i="2"/>
  <c r="UN84" i="2"/>
  <c r="UN10" i="2"/>
  <c r="UN152" i="2"/>
  <c r="UN9" i="2"/>
  <c r="VG169" i="2"/>
  <c r="VG168" i="2"/>
  <c r="VG167" i="2"/>
  <c r="VG166" i="2"/>
  <c r="UV153" i="2"/>
  <c r="UV90" i="2"/>
  <c r="UV162" i="2"/>
  <c r="UV89" i="2"/>
  <c r="UV161" i="2"/>
  <c r="UW156" i="2"/>
  <c r="UX7" i="2"/>
  <c r="UW11" i="2"/>
  <c r="VH132" i="2"/>
  <c r="VH165" i="2"/>
  <c r="VG140" i="2"/>
  <c r="VG139" i="2"/>
  <c r="VG138" i="2"/>
  <c r="VG137" i="2"/>
  <c r="VG136" i="2"/>
  <c r="VG135" i="2"/>
  <c r="VG133" i="2"/>
  <c r="VG134" i="2"/>
  <c r="UN87" i="2"/>
  <c r="UN159" i="2"/>
  <c r="UN86" i="2"/>
  <c r="UN158" i="2"/>
  <c r="UN126" i="2"/>
  <c r="UN129" i="2"/>
  <c r="UN127" i="2"/>
  <c r="UN130" i="2"/>
  <c r="UO125" i="2"/>
  <c r="UO84" i="2"/>
  <c r="UO8" i="2"/>
  <c r="UO10" i="2"/>
  <c r="UO152" i="2"/>
  <c r="UO9" i="2"/>
  <c r="VH169" i="2"/>
  <c r="VH168" i="2"/>
  <c r="VH167" i="2"/>
  <c r="VH166" i="2"/>
  <c r="UW153" i="2"/>
  <c r="UW89" i="2"/>
  <c r="UW161" i="2"/>
  <c r="UW90" i="2"/>
  <c r="UW162" i="2"/>
  <c r="UX156" i="2"/>
  <c r="UY7" i="2"/>
  <c r="UX11" i="2"/>
  <c r="VI132" i="2"/>
  <c r="VI165" i="2"/>
  <c r="VH140" i="2"/>
  <c r="VH139" i="2"/>
  <c r="VH138" i="2"/>
  <c r="VH137" i="2"/>
  <c r="VH136" i="2"/>
  <c r="VH134" i="2"/>
  <c r="VH135" i="2"/>
  <c r="VH133" i="2"/>
  <c r="UO87" i="2"/>
  <c r="UO159" i="2"/>
  <c r="UO86" i="2"/>
  <c r="UO158" i="2"/>
  <c r="UO127" i="2"/>
  <c r="UO130" i="2"/>
  <c r="UO126" i="2"/>
  <c r="UO129" i="2"/>
  <c r="UP84" i="2"/>
  <c r="UP125" i="2"/>
  <c r="UP8" i="2"/>
  <c r="UP10" i="2"/>
  <c r="UP152" i="2"/>
  <c r="UP9" i="2"/>
  <c r="VI169" i="2"/>
  <c r="VI168" i="2"/>
  <c r="VI167" i="2"/>
  <c r="VI166" i="2"/>
  <c r="UX153" i="2"/>
  <c r="UX90" i="2"/>
  <c r="UX162" i="2"/>
  <c r="UX89" i="2"/>
  <c r="UX161" i="2"/>
  <c r="UY156" i="2"/>
  <c r="UZ7" i="2"/>
  <c r="UY11" i="2"/>
  <c r="VJ132" i="2"/>
  <c r="VJ165" i="2"/>
  <c r="VI140" i="2"/>
  <c r="VI139" i="2"/>
  <c r="VI138" i="2"/>
  <c r="VI137" i="2"/>
  <c r="VI136" i="2"/>
  <c r="VI135" i="2"/>
  <c r="VI134" i="2"/>
  <c r="VI133" i="2"/>
  <c r="UP87" i="2"/>
  <c r="UP159" i="2"/>
  <c r="UP86" i="2"/>
  <c r="UP158" i="2"/>
  <c r="UP126" i="2"/>
  <c r="UP129" i="2"/>
  <c r="UP127" i="2"/>
  <c r="UP130" i="2"/>
  <c r="UQ125" i="2"/>
  <c r="UQ84" i="2"/>
  <c r="UQ8" i="2"/>
  <c r="UQ10" i="2"/>
  <c r="UQ152" i="2"/>
  <c r="UQ9" i="2"/>
  <c r="VJ169" i="2"/>
  <c r="VJ168" i="2"/>
  <c r="VJ167" i="2"/>
  <c r="VJ166" i="2"/>
  <c r="UY153" i="2"/>
  <c r="UY89" i="2"/>
  <c r="UY161" i="2"/>
  <c r="UY90" i="2"/>
  <c r="UY162" i="2"/>
  <c r="UZ156" i="2"/>
  <c r="VA7" i="2"/>
  <c r="UZ11" i="2"/>
  <c r="VK132" i="2"/>
  <c r="VK165" i="2"/>
  <c r="VJ140" i="2"/>
  <c r="VJ139" i="2"/>
  <c r="VJ138" i="2"/>
  <c r="VJ137" i="2"/>
  <c r="VJ136" i="2"/>
  <c r="VJ135" i="2"/>
  <c r="VJ134" i="2"/>
  <c r="VJ133" i="2"/>
  <c r="UQ87" i="2"/>
  <c r="UQ159" i="2"/>
  <c r="UQ86" i="2"/>
  <c r="UQ158" i="2"/>
  <c r="UQ127" i="2"/>
  <c r="UQ130" i="2"/>
  <c r="UQ126" i="2"/>
  <c r="UQ129" i="2"/>
  <c r="UR125" i="2"/>
  <c r="UR84" i="2"/>
  <c r="UR8" i="2"/>
  <c r="UR10" i="2"/>
  <c r="UR152" i="2"/>
  <c r="UR9" i="2"/>
  <c r="VK169" i="2"/>
  <c r="VK168" i="2"/>
  <c r="VK167" i="2"/>
  <c r="VK166" i="2"/>
  <c r="UZ153" i="2"/>
  <c r="UZ90" i="2"/>
  <c r="UZ162" i="2"/>
  <c r="UZ89" i="2"/>
  <c r="UZ161" i="2"/>
  <c r="VA156" i="2"/>
  <c r="VB7" i="2"/>
  <c r="VA11" i="2"/>
  <c r="VL132" i="2"/>
  <c r="VL165" i="2"/>
  <c r="VK140" i="2"/>
  <c r="VK139" i="2"/>
  <c r="VK138" i="2"/>
  <c r="VK137" i="2"/>
  <c r="VK136" i="2"/>
  <c r="VK135" i="2"/>
  <c r="VK134" i="2"/>
  <c r="VK133" i="2"/>
  <c r="UR87" i="2"/>
  <c r="UR159" i="2"/>
  <c r="UR86" i="2"/>
  <c r="UR158" i="2"/>
  <c r="UR126" i="2"/>
  <c r="UR129" i="2"/>
  <c r="UR127" i="2"/>
  <c r="UR130" i="2"/>
  <c r="US84" i="2"/>
  <c r="US8" i="2"/>
  <c r="US125" i="2"/>
  <c r="US10" i="2"/>
  <c r="US152" i="2"/>
  <c r="US9" i="2"/>
  <c r="VL169" i="2"/>
  <c r="VL168" i="2"/>
  <c r="VL167" i="2"/>
  <c r="VL166" i="2"/>
  <c r="VA153" i="2"/>
  <c r="VA89" i="2"/>
  <c r="VA161" i="2"/>
  <c r="VA90" i="2"/>
  <c r="VA162" i="2"/>
  <c r="VB156" i="2"/>
  <c r="VB11" i="2"/>
  <c r="VC7" i="2"/>
  <c r="VM132" i="2"/>
  <c r="VM165" i="2"/>
  <c r="VL139" i="2"/>
  <c r="VL140" i="2"/>
  <c r="VL138" i="2"/>
  <c r="VL137" i="2"/>
  <c r="VL136" i="2"/>
  <c r="VL134" i="2"/>
  <c r="VL135" i="2"/>
  <c r="VL133" i="2"/>
  <c r="US87" i="2"/>
  <c r="US159" i="2"/>
  <c r="US86" i="2"/>
  <c r="US158" i="2"/>
  <c r="US126" i="2"/>
  <c r="US129" i="2"/>
  <c r="US127" i="2"/>
  <c r="US130" i="2"/>
  <c r="UT125" i="2"/>
  <c r="UT84" i="2"/>
  <c r="UT8" i="2"/>
  <c r="UT10" i="2"/>
  <c r="UT152" i="2"/>
  <c r="UT9" i="2"/>
  <c r="VM169" i="2"/>
  <c r="VM168" i="2"/>
  <c r="VM167" i="2"/>
  <c r="VM166" i="2"/>
  <c r="VC156" i="2"/>
  <c r="VD7" i="2"/>
  <c r="VC11" i="2"/>
  <c r="VB153" i="2"/>
  <c r="VB90" i="2"/>
  <c r="VB162" i="2"/>
  <c r="VB89" i="2"/>
  <c r="VB161" i="2"/>
  <c r="VN132" i="2"/>
  <c r="VN165" i="2"/>
  <c r="VM140" i="2"/>
  <c r="VM139" i="2"/>
  <c r="VM138" i="2"/>
  <c r="VM137" i="2"/>
  <c r="VM136" i="2"/>
  <c r="VM135" i="2"/>
  <c r="VM134" i="2"/>
  <c r="VM133" i="2"/>
  <c r="UT87" i="2"/>
  <c r="UT159" i="2"/>
  <c r="UT86" i="2"/>
  <c r="UT158" i="2"/>
  <c r="UT126" i="2"/>
  <c r="UT129" i="2"/>
  <c r="UT127" i="2"/>
  <c r="UT130" i="2"/>
  <c r="UU125" i="2"/>
  <c r="UU84" i="2"/>
  <c r="UU8" i="2"/>
  <c r="UU10" i="2"/>
  <c r="UU152" i="2"/>
  <c r="UU9" i="2"/>
  <c r="VN169" i="2"/>
  <c r="VN168" i="2"/>
  <c r="VN167" i="2"/>
  <c r="VN166" i="2"/>
  <c r="VD156" i="2"/>
  <c r="VE7" i="2"/>
  <c r="VD11" i="2"/>
  <c r="VC153" i="2"/>
  <c r="VC89" i="2"/>
  <c r="VC161" i="2"/>
  <c r="VC90" i="2"/>
  <c r="VC162" i="2"/>
  <c r="VO132" i="2"/>
  <c r="VO165" i="2"/>
  <c r="VN140" i="2"/>
  <c r="VN139" i="2"/>
  <c r="VN138" i="2"/>
  <c r="VN137" i="2"/>
  <c r="VN134" i="2"/>
  <c r="VN135" i="2"/>
  <c r="VN136" i="2"/>
  <c r="VN133" i="2"/>
  <c r="UU87" i="2"/>
  <c r="UU159" i="2"/>
  <c r="UU86" i="2"/>
  <c r="UU158" i="2"/>
  <c r="UU127" i="2"/>
  <c r="UU130" i="2"/>
  <c r="UU126" i="2"/>
  <c r="UU129" i="2"/>
  <c r="UV125" i="2"/>
  <c r="UV84" i="2"/>
  <c r="UV8" i="2"/>
  <c r="UV10" i="2"/>
  <c r="UV152" i="2"/>
  <c r="UV9" i="2"/>
  <c r="VO169" i="2"/>
  <c r="VO168" i="2"/>
  <c r="VO167" i="2"/>
  <c r="VO166" i="2"/>
  <c r="VD153" i="2"/>
  <c r="VD90" i="2"/>
  <c r="VD162" i="2"/>
  <c r="VD89" i="2"/>
  <c r="VD161" i="2"/>
  <c r="VE156" i="2"/>
  <c r="VF7" i="2"/>
  <c r="VE11" i="2"/>
  <c r="VP132" i="2"/>
  <c r="VP165" i="2"/>
  <c r="VO140" i="2"/>
  <c r="VO139" i="2"/>
  <c r="VO138" i="2"/>
  <c r="VO137" i="2"/>
  <c r="VO136" i="2"/>
  <c r="VO135" i="2"/>
  <c r="VO134" i="2"/>
  <c r="VO133" i="2"/>
  <c r="UV87" i="2"/>
  <c r="UV159" i="2"/>
  <c r="UV86" i="2"/>
  <c r="UV158" i="2"/>
  <c r="UV126" i="2"/>
  <c r="UV129" i="2"/>
  <c r="UV127" i="2"/>
  <c r="UV130" i="2"/>
  <c r="UW125" i="2"/>
  <c r="UW84" i="2"/>
  <c r="UW8" i="2"/>
  <c r="UW10" i="2"/>
  <c r="UW152" i="2"/>
  <c r="UW9" i="2"/>
  <c r="VP169" i="2"/>
  <c r="VP168" i="2"/>
  <c r="VP167" i="2"/>
  <c r="VP166" i="2"/>
  <c r="VE153" i="2"/>
  <c r="VE89" i="2"/>
  <c r="VE161" i="2"/>
  <c r="VE90" i="2"/>
  <c r="VE162" i="2"/>
  <c r="VF156" i="2"/>
  <c r="VG7" i="2"/>
  <c r="VF11" i="2"/>
  <c r="VQ132" i="2"/>
  <c r="VQ165" i="2"/>
  <c r="VP140" i="2"/>
  <c r="VP138" i="2"/>
  <c r="VP139" i="2"/>
  <c r="VP137" i="2"/>
  <c r="VP136" i="2"/>
  <c r="VP134" i="2"/>
  <c r="VP135" i="2"/>
  <c r="VP133" i="2"/>
  <c r="UW87" i="2"/>
  <c r="UW159" i="2"/>
  <c r="UW86" i="2"/>
  <c r="UW158" i="2"/>
  <c r="UW126" i="2"/>
  <c r="UW129" i="2"/>
  <c r="UW127" i="2"/>
  <c r="UW130" i="2"/>
  <c r="UX125" i="2"/>
  <c r="UX84" i="2"/>
  <c r="UX8" i="2"/>
  <c r="UX10" i="2"/>
  <c r="UX152" i="2"/>
  <c r="UX9" i="2"/>
  <c r="VQ169" i="2"/>
  <c r="VQ168" i="2"/>
  <c r="VQ167" i="2"/>
  <c r="VQ166" i="2"/>
  <c r="VF153" i="2"/>
  <c r="VF90" i="2"/>
  <c r="VF162" i="2"/>
  <c r="VF89" i="2"/>
  <c r="VF161" i="2"/>
  <c r="VG156" i="2"/>
  <c r="VH7" i="2"/>
  <c r="VG11" i="2"/>
  <c r="VR132" i="2"/>
  <c r="VR165" i="2"/>
  <c r="VQ140" i="2"/>
  <c r="VQ139" i="2"/>
  <c r="VQ138" i="2"/>
  <c r="VQ137" i="2"/>
  <c r="VQ135" i="2"/>
  <c r="VQ136" i="2"/>
  <c r="VQ133" i="2"/>
  <c r="VQ134" i="2"/>
  <c r="UX87" i="2"/>
  <c r="UX159" i="2"/>
  <c r="UX86" i="2"/>
  <c r="UX158" i="2"/>
  <c r="UX126" i="2"/>
  <c r="UX129" i="2"/>
  <c r="UX127" i="2"/>
  <c r="UX130" i="2"/>
  <c r="UY125" i="2"/>
  <c r="UY84" i="2"/>
  <c r="UY8" i="2"/>
  <c r="UY10" i="2"/>
  <c r="UY152" i="2"/>
  <c r="UY9" i="2"/>
  <c r="VR169" i="2"/>
  <c r="VR168" i="2"/>
  <c r="VR167" i="2"/>
  <c r="VR166" i="2"/>
  <c r="VG153" i="2"/>
  <c r="VG89" i="2"/>
  <c r="VG161" i="2"/>
  <c r="VG90" i="2"/>
  <c r="VG162" i="2"/>
  <c r="VH156" i="2"/>
  <c r="VI7" i="2"/>
  <c r="VH11" i="2"/>
  <c r="VS132" i="2"/>
  <c r="VS165" i="2"/>
  <c r="VR140" i="2"/>
  <c r="VR139" i="2"/>
  <c r="VR138" i="2"/>
  <c r="VR137" i="2"/>
  <c r="VR135" i="2"/>
  <c r="VR136" i="2"/>
  <c r="VR134" i="2"/>
  <c r="VR133" i="2"/>
  <c r="UY87" i="2"/>
  <c r="UY159" i="2"/>
  <c r="UY86" i="2"/>
  <c r="UY158" i="2"/>
  <c r="UY126" i="2"/>
  <c r="UY129" i="2"/>
  <c r="UY127" i="2"/>
  <c r="UY130" i="2"/>
  <c r="UZ125" i="2"/>
  <c r="UZ8" i="2"/>
  <c r="UZ84" i="2"/>
  <c r="UZ10" i="2"/>
  <c r="UZ152" i="2"/>
  <c r="UZ9" i="2"/>
  <c r="VS169" i="2"/>
  <c r="VS168" i="2"/>
  <c r="VS167" i="2"/>
  <c r="VS166" i="2"/>
  <c r="VH153" i="2"/>
  <c r="VH89" i="2"/>
  <c r="VH161" i="2"/>
  <c r="VH90" i="2"/>
  <c r="VH162" i="2"/>
  <c r="VI156" i="2"/>
  <c r="VI11" i="2"/>
  <c r="VJ7" i="2"/>
  <c r="VT132" i="2"/>
  <c r="VT165" i="2"/>
  <c r="VS140" i="2"/>
  <c r="VS139" i="2"/>
  <c r="VS138" i="2"/>
  <c r="VS137" i="2"/>
  <c r="VS136" i="2"/>
  <c r="VS135" i="2"/>
  <c r="VS133" i="2"/>
  <c r="VS134" i="2"/>
  <c r="UZ87" i="2"/>
  <c r="UZ159" i="2"/>
  <c r="UZ86" i="2"/>
  <c r="UZ158" i="2"/>
  <c r="UZ127" i="2"/>
  <c r="UZ130" i="2"/>
  <c r="UZ126" i="2"/>
  <c r="UZ129" i="2"/>
  <c r="VA84" i="2"/>
  <c r="VA125" i="2"/>
  <c r="VA8" i="2"/>
  <c r="VA10" i="2"/>
  <c r="VA152" i="2"/>
  <c r="VA9" i="2"/>
  <c r="VT169" i="2"/>
  <c r="VT168" i="2"/>
  <c r="VT167" i="2"/>
  <c r="VT166" i="2"/>
  <c r="VJ156" i="2"/>
  <c r="VK7" i="2"/>
  <c r="VJ11" i="2"/>
  <c r="VI153" i="2"/>
  <c r="VI90" i="2"/>
  <c r="VI162" i="2"/>
  <c r="VI89" i="2"/>
  <c r="VI161" i="2"/>
  <c r="VU132" i="2"/>
  <c r="VU165" i="2"/>
  <c r="VT139" i="2"/>
  <c r="VT140" i="2"/>
  <c r="VT138" i="2"/>
  <c r="VT137" i="2"/>
  <c r="VT136" i="2"/>
  <c r="VT134" i="2"/>
  <c r="VT135" i="2"/>
  <c r="VT133" i="2"/>
  <c r="VA87" i="2"/>
  <c r="VA159" i="2"/>
  <c r="VA86" i="2"/>
  <c r="VA158" i="2"/>
  <c r="VA126" i="2"/>
  <c r="VA129" i="2"/>
  <c r="VA127" i="2"/>
  <c r="VA130" i="2"/>
  <c r="VB125" i="2"/>
  <c r="VB84" i="2"/>
  <c r="VB8" i="2"/>
  <c r="VB10" i="2"/>
  <c r="VB152" i="2"/>
  <c r="VB9" i="2"/>
  <c r="VU169" i="2"/>
  <c r="VU168" i="2"/>
  <c r="VU167" i="2"/>
  <c r="VU166" i="2"/>
  <c r="VJ153" i="2"/>
  <c r="VJ90" i="2"/>
  <c r="VJ162" i="2"/>
  <c r="VJ89" i="2"/>
  <c r="VJ161" i="2"/>
  <c r="VK156" i="2"/>
  <c r="VK11" i="2"/>
  <c r="VL7" i="2"/>
  <c r="VV132" i="2"/>
  <c r="VV165" i="2"/>
  <c r="VU140" i="2"/>
  <c r="VU139" i="2"/>
  <c r="VU138" i="2"/>
  <c r="VU137" i="2"/>
  <c r="VU136" i="2"/>
  <c r="VU134" i="2"/>
  <c r="VU135" i="2"/>
  <c r="VU133" i="2"/>
  <c r="VB87" i="2"/>
  <c r="VB159" i="2"/>
  <c r="VB86" i="2"/>
  <c r="VB158" i="2"/>
  <c r="VB126" i="2"/>
  <c r="VB129" i="2"/>
  <c r="VB127" i="2"/>
  <c r="VB130" i="2"/>
  <c r="VC125" i="2"/>
  <c r="VC84" i="2"/>
  <c r="VC8" i="2"/>
  <c r="VC10" i="2"/>
  <c r="VC152" i="2"/>
  <c r="VC9" i="2"/>
  <c r="VV169" i="2"/>
  <c r="VV168" i="2"/>
  <c r="VV167" i="2"/>
  <c r="VV166" i="2"/>
  <c r="VL156" i="2"/>
  <c r="VM7" i="2"/>
  <c r="VL11" i="2"/>
  <c r="VK153" i="2"/>
  <c r="VK90" i="2"/>
  <c r="VK162" i="2"/>
  <c r="VK89" i="2"/>
  <c r="VK161" i="2"/>
  <c r="VW132" i="2"/>
  <c r="VW165" i="2"/>
  <c r="VV140" i="2"/>
  <c r="VV139" i="2"/>
  <c r="VV138" i="2"/>
  <c r="VV137" i="2"/>
  <c r="VV134" i="2"/>
  <c r="VV136" i="2"/>
  <c r="VV135" i="2"/>
  <c r="VV133" i="2"/>
  <c r="VC87" i="2"/>
  <c r="VC159" i="2"/>
  <c r="VC86" i="2"/>
  <c r="VC158" i="2"/>
  <c r="VC126" i="2"/>
  <c r="VC129" i="2"/>
  <c r="VC127" i="2"/>
  <c r="VC130" i="2"/>
  <c r="VD125" i="2"/>
  <c r="VD8" i="2"/>
  <c r="VD84" i="2"/>
  <c r="VD10" i="2"/>
  <c r="VD152" i="2"/>
  <c r="VD9" i="2"/>
  <c r="VW169" i="2"/>
  <c r="VW168" i="2"/>
  <c r="VW167" i="2"/>
  <c r="VW166" i="2"/>
  <c r="VL153" i="2"/>
  <c r="VL89" i="2"/>
  <c r="VL161" i="2"/>
  <c r="VL90" i="2"/>
  <c r="VL162" i="2"/>
  <c r="VM156" i="2"/>
  <c r="VM11" i="2"/>
  <c r="VN7" i="2"/>
  <c r="VX132" i="2"/>
  <c r="VX165" i="2"/>
  <c r="VW140" i="2"/>
  <c r="VW139" i="2"/>
  <c r="VW138" i="2"/>
  <c r="VW137" i="2"/>
  <c r="VW136" i="2"/>
  <c r="VW135" i="2"/>
  <c r="VW133" i="2"/>
  <c r="VW134" i="2"/>
  <c r="VD87" i="2"/>
  <c r="VD159" i="2"/>
  <c r="VD86" i="2"/>
  <c r="VD158" i="2"/>
  <c r="VD127" i="2"/>
  <c r="VD130" i="2"/>
  <c r="VD126" i="2"/>
  <c r="VD129" i="2"/>
  <c r="VE125" i="2"/>
  <c r="VE84" i="2"/>
  <c r="VE8" i="2"/>
  <c r="VE10" i="2"/>
  <c r="VE152" i="2"/>
  <c r="VE9" i="2"/>
  <c r="VX169" i="2"/>
  <c r="VX168" i="2"/>
  <c r="VX167" i="2"/>
  <c r="VX166" i="2"/>
  <c r="VN156" i="2"/>
  <c r="VO7" i="2"/>
  <c r="VN11" i="2"/>
  <c r="VM153" i="2"/>
  <c r="VM89" i="2"/>
  <c r="VM161" i="2"/>
  <c r="VM90" i="2"/>
  <c r="VM162" i="2"/>
  <c r="VY132" i="2"/>
  <c r="VY165" i="2"/>
  <c r="VX140" i="2"/>
  <c r="VX138" i="2"/>
  <c r="VX139" i="2"/>
  <c r="VX137" i="2"/>
  <c r="VX136" i="2"/>
  <c r="VX134" i="2"/>
  <c r="VX135" i="2"/>
  <c r="VX133" i="2"/>
  <c r="VE87" i="2"/>
  <c r="VE159" i="2"/>
  <c r="VE86" i="2"/>
  <c r="VE158" i="2"/>
  <c r="VE126" i="2"/>
  <c r="VE129" i="2"/>
  <c r="VE127" i="2"/>
  <c r="VE130" i="2"/>
  <c r="VF125" i="2"/>
  <c r="VF84" i="2"/>
  <c r="VF8" i="2"/>
  <c r="VF10" i="2"/>
  <c r="VF152" i="2"/>
  <c r="VF9" i="2"/>
  <c r="VY169" i="2"/>
  <c r="VY168" i="2"/>
  <c r="VY167" i="2"/>
  <c r="VY166" i="2"/>
  <c r="VN153" i="2"/>
  <c r="VN89" i="2"/>
  <c r="VN161" i="2"/>
  <c r="VN90" i="2"/>
  <c r="VN162" i="2"/>
  <c r="VO156" i="2"/>
  <c r="VP7" i="2"/>
  <c r="VO11" i="2"/>
  <c r="VZ132" i="2"/>
  <c r="VZ165" i="2"/>
  <c r="VY140" i="2"/>
  <c r="VY139" i="2"/>
  <c r="VY138" i="2"/>
  <c r="VY137" i="2"/>
  <c r="VY136" i="2"/>
  <c r="VY134" i="2"/>
  <c r="VY135" i="2"/>
  <c r="VY133" i="2"/>
  <c r="VF87" i="2"/>
  <c r="VF159" i="2"/>
  <c r="VF86" i="2"/>
  <c r="VF158" i="2"/>
  <c r="VF126" i="2"/>
  <c r="VF129" i="2"/>
  <c r="VF127" i="2"/>
  <c r="VF130" i="2"/>
  <c r="VG125" i="2"/>
  <c r="VG84" i="2"/>
  <c r="VG8" i="2"/>
  <c r="VG10" i="2"/>
  <c r="VG152" i="2"/>
  <c r="VG9" i="2"/>
  <c r="VZ169" i="2"/>
  <c r="VZ168" i="2"/>
  <c r="VZ167" i="2"/>
  <c r="VZ166" i="2"/>
  <c r="VP156" i="2"/>
  <c r="VQ7" i="2"/>
  <c r="VP11" i="2"/>
  <c r="VO153" i="2"/>
  <c r="VO89" i="2"/>
  <c r="VO161" i="2"/>
  <c r="VO90" i="2"/>
  <c r="VO162" i="2"/>
  <c r="WA132" i="2"/>
  <c r="WA165" i="2"/>
  <c r="VZ140" i="2"/>
  <c r="VZ139" i="2"/>
  <c r="VZ138" i="2"/>
  <c r="VZ137" i="2"/>
  <c r="VZ135" i="2"/>
  <c r="VZ136" i="2"/>
  <c r="VZ134" i="2"/>
  <c r="VZ133" i="2"/>
  <c r="VG87" i="2"/>
  <c r="VG159" i="2"/>
  <c r="VG86" i="2"/>
  <c r="VG158" i="2"/>
  <c r="VG127" i="2"/>
  <c r="VG130" i="2"/>
  <c r="VG126" i="2"/>
  <c r="VG129" i="2"/>
  <c r="VH125" i="2"/>
  <c r="VH84" i="2"/>
  <c r="VH8" i="2"/>
  <c r="VH10" i="2"/>
  <c r="VH152" i="2"/>
  <c r="VH9" i="2"/>
  <c r="WA169" i="2"/>
  <c r="WA168" i="2"/>
  <c r="WA167" i="2"/>
  <c r="WA166" i="2"/>
  <c r="VP153" i="2"/>
  <c r="VP90" i="2"/>
  <c r="VP162" i="2"/>
  <c r="VP89" i="2"/>
  <c r="VP161" i="2"/>
  <c r="VQ156" i="2"/>
  <c r="VR7" i="2"/>
  <c r="VQ11" i="2"/>
  <c r="WB132" i="2"/>
  <c r="WB165" i="2"/>
  <c r="WA140" i="2"/>
  <c r="WA139" i="2"/>
  <c r="WA138" i="2"/>
  <c r="WA137" i="2"/>
  <c r="WA136" i="2"/>
  <c r="WA135" i="2"/>
  <c r="WA134" i="2"/>
  <c r="WA133" i="2"/>
  <c r="VH87" i="2"/>
  <c r="VH159" i="2"/>
  <c r="VH86" i="2"/>
  <c r="VH158" i="2"/>
  <c r="VH126" i="2"/>
  <c r="VH129" i="2"/>
  <c r="VH127" i="2"/>
  <c r="VH130" i="2"/>
  <c r="VI125" i="2"/>
  <c r="VI84" i="2"/>
  <c r="VI8" i="2"/>
  <c r="VI10" i="2"/>
  <c r="VI152" i="2"/>
  <c r="VI9" i="2"/>
  <c r="WB169" i="2"/>
  <c r="WB168" i="2"/>
  <c r="WB167" i="2"/>
  <c r="WB166" i="2"/>
  <c r="VQ153" i="2"/>
  <c r="VQ89" i="2"/>
  <c r="VQ161" i="2"/>
  <c r="VQ90" i="2"/>
  <c r="VQ162" i="2"/>
  <c r="VR156" i="2"/>
  <c r="VS7" i="2"/>
  <c r="VR11" i="2"/>
  <c r="WC132" i="2"/>
  <c r="WC165" i="2"/>
  <c r="WB139" i="2"/>
  <c r="WB140" i="2"/>
  <c r="WB138" i="2"/>
  <c r="WB137" i="2"/>
  <c r="WB136" i="2"/>
  <c r="WB134" i="2"/>
  <c r="WB135" i="2"/>
  <c r="WB133" i="2"/>
  <c r="VI87" i="2"/>
  <c r="VI159" i="2"/>
  <c r="VI86" i="2"/>
  <c r="VI158" i="2"/>
  <c r="VI127" i="2"/>
  <c r="VI130" i="2"/>
  <c r="VI126" i="2"/>
  <c r="VI129" i="2"/>
  <c r="VJ125" i="2"/>
  <c r="VJ84" i="2"/>
  <c r="VJ8" i="2"/>
  <c r="VJ10" i="2"/>
  <c r="VJ152" i="2"/>
  <c r="VJ9" i="2"/>
  <c r="WC169" i="2"/>
  <c r="WC168" i="2"/>
  <c r="WC167" i="2"/>
  <c r="WC166" i="2"/>
  <c r="VS156" i="2"/>
  <c r="VT7" i="2"/>
  <c r="VS11" i="2"/>
  <c r="VR153" i="2"/>
  <c r="VR90" i="2"/>
  <c r="VR162" i="2"/>
  <c r="VR89" i="2"/>
  <c r="VR161" i="2"/>
  <c r="WD132" i="2"/>
  <c r="WD165" i="2"/>
  <c r="WC140" i="2"/>
  <c r="WC139" i="2"/>
  <c r="WC138" i="2"/>
  <c r="WC137" i="2"/>
  <c r="WC136" i="2"/>
  <c r="WC134" i="2"/>
  <c r="WC135" i="2"/>
  <c r="WC133" i="2"/>
  <c r="VJ87" i="2"/>
  <c r="VJ159" i="2"/>
  <c r="VJ86" i="2"/>
  <c r="VJ158" i="2"/>
  <c r="VJ126" i="2"/>
  <c r="VJ129" i="2"/>
  <c r="VJ127" i="2"/>
  <c r="VJ130" i="2"/>
  <c r="VK125" i="2"/>
  <c r="VK84" i="2"/>
  <c r="VK8" i="2"/>
  <c r="VK10" i="2"/>
  <c r="VK152" i="2"/>
  <c r="VK9" i="2"/>
  <c r="WD169" i="2"/>
  <c r="WD168" i="2"/>
  <c r="WD167" i="2"/>
  <c r="WD166" i="2"/>
  <c r="VS153" i="2"/>
  <c r="VS89" i="2"/>
  <c r="VS161" i="2"/>
  <c r="VS90" i="2"/>
  <c r="VS162" i="2"/>
  <c r="VT156" i="2"/>
  <c r="VU7" i="2"/>
  <c r="VT11" i="2"/>
  <c r="WE132" i="2"/>
  <c r="WE165" i="2"/>
  <c r="WD140" i="2"/>
  <c r="WD139" i="2"/>
  <c r="WD138" i="2"/>
  <c r="WD137" i="2"/>
  <c r="WD136" i="2"/>
  <c r="WD134" i="2"/>
  <c r="WD135" i="2"/>
  <c r="WD133" i="2"/>
  <c r="VK87" i="2"/>
  <c r="VK159" i="2"/>
  <c r="VK86" i="2"/>
  <c r="VK158" i="2"/>
  <c r="VK127" i="2"/>
  <c r="VK130" i="2"/>
  <c r="VK126" i="2"/>
  <c r="VK129" i="2"/>
  <c r="VL125" i="2"/>
  <c r="VL84" i="2"/>
  <c r="VL8" i="2"/>
  <c r="VL10" i="2"/>
  <c r="VL152" i="2"/>
  <c r="VL9" i="2"/>
  <c r="WE169" i="2"/>
  <c r="WE168" i="2"/>
  <c r="WE167" i="2"/>
  <c r="WE166" i="2"/>
  <c r="VU156" i="2"/>
  <c r="VV7" i="2"/>
  <c r="VU11" i="2"/>
  <c r="VT153" i="2"/>
  <c r="VT90" i="2"/>
  <c r="VT162" i="2"/>
  <c r="VT89" i="2"/>
  <c r="VT161" i="2"/>
  <c r="WF132" i="2"/>
  <c r="WF165" i="2"/>
  <c r="WE140" i="2"/>
  <c r="WE139" i="2"/>
  <c r="WE138" i="2"/>
  <c r="WE137" i="2"/>
  <c r="WE136" i="2"/>
  <c r="WE135" i="2"/>
  <c r="WE133" i="2"/>
  <c r="WE134" i="2"/>
  <c r="VL87" i="2"/>
  <c r="VL159" i="2"/>
  <c r="VL86" i="2"/>
  <c r="VL158" i="2"/>
  <c r="VL126" i="2"/>
  <c r="VL129" i="2"/>
  <c r="VL127" i="2"/>
  <c r="VL130" i="2"/>
  <c r="VM125" i="2"/>
  <c r="VM84" i="2"/>
  <c r="VM8" i="2"/>
  <c r="VM10" i="2"/>
  <c r="VM152" i="2"/>
  <c r="VM9" i="2"/>
  <c r="WF169" i="2"/>
  <c r="WF168" i="2"/>
  <c r="WF167" i="2"/>
  <c r="WF166" i="2"/>
  <c r="VU153" i="2"/>
  <c r="VU89" i="2"/>
  <c r="VU161" i="2"/>
  <c r="VU90" i="2"/>
  <c r="VU162" i="2"/>
  <c r="VV156" i="2"/>
  <c r="VW7" i="2"/>
  <c r="VV11" i="2"/>
  <c r="WG132" i="2"/>
  <c r="WG165" i="2"/>
  <c r="WF140" i="2"/>
  <c r="WF138" i="2"/>
  <c r="WF139" i="2"/>
  <c r="WF137" i="2"/>
  <c r="WF136" i="2"/>
  <c r="WF134" i="2"/>
  <c r="WF135" i="2"/>
  <c r="WF133" i="2"/>
  <c r="VM87" i="2"/>
  <c r="VM159" i="2"/>
  <c r="VM86" i="2"/>
  <c r="VM158" i="2"/>
  <c r="VM126" i="2"/>
  <c r="VM129" i="2"/>
  <c r="VM127" i="2"/>
  <c r="VM130" i="2"/>
  <c r="VN125" i="2"/>
  <c r="VN84" i="2"/>
  <c r="VN8" i="2"/>
  <c r="VN10" i="2"/>
  <c r="VN152" i="2"/>
  <c r="VN9" i="2"/>
  <c r="WG169" i="2"/>
  <c r="WG168" i="2"/>
  <c r="WG167" i="2"/>
  <c r="WG166" i="2"/>
  <c r="VW156" i="2"/>
  <c r="VX7" i="2"/>
  <c r="VW11" i="2"/>
  <c r="VV153" i="2"/>
  <c r="VV90" i="2"/>
  <c r="VV162" i="2"/>
  <c r="VV89" i="2"/>
  <c r="VV161" i="2"/>
  <c r="WH132" i="2"/>
  <c r="WH165" i="2"/>
  <c r="WG140" i="2"/>
  <c r="WG139" i="2"/>
  <c r="WG138" i="2"/>
  <c r="WG137" i="2"/>
  <c r="WG136" i="2"/>
  <c r="WG134" i="2"/>
  <c r="WG135" i="2"/>
  <c r="WG133" i="2"/>
  <c r="VN87" i="2"/>
  <c r="VN159" i="2"/>
  <c r="VN86" i="2"/>
  <c r="VN158" i="2"/>
  <c r="VN127" i="2"/>
  <c r="VN130" i="2"/>
  <c r="VN126" i="2"/>
  <c r="VN129" i="2"/>
  <c r="VO125" i="2"/>
  <c r="VO84" i="2"/>
  <c r="VO8" i="2"/>
  <c r="VO10" i="2"/>
  <c r="VO152" i="2"/>
  <c r="VO9" i="2"/>
  <c r="WH169" i="2"/>
  <c r="WH168" i="2"/>
  <c r="WH167" i="2"/>
  <c r="WH166" i="2"/>
  <c r="VW153" i="2"/>
  <c r="VW89" i="2"/>
  <c r="VW161" i="2"/>
  <c r="VW90" i="2"/>
  <c r="VW162" i="2"/>
  <c r="VX156" i="2"/>
  <c r="VY7" i="2"/>
  <c r="VX11" i="2"/>
  <c r="WI132" i="2"/>
  <c r="WI165" i="2"/>
  <c r="WH140" i="2"/>
  <c r="WH139" i="2"/>
  <c r="WH138" i="2"/>
  <c r="WH137" i="2"/>
  <c r="WH136" i="2"/>
  <c r="WH135" i="2"/>
  <c r="WH134" i="2"/>
  <c r="WH133" i="2"/>
  <c r="VO87" i="2"/>
  <c r="VO159" i="2"/>
  <c r="VO86" i="2"/>
  <c r="VO158" i="2"/>
  <c r="VO126" i="2"/>
  <c r="VO129" i="2"/>
  <c r="VO127" i="2"/>
  <c r="VO130" i="2"/>
  <c r="VP125" i="2"/>
  <c r="VP8" i="2"/>
  <c r="VP84" i="2"/>
  <c r="VP10" i="2"/>
  <c r="VP152" i="2"/>
  <c r="VP9" i="2"/>
  <c r="WI169" i="2"/>
  <c r="WI168" i="2"/>
  <c r="WI167" i="2"/>
  <c r="WI166" i="2"/>
  <c r="VX153" i="2"/>
  <c r="VX90" i="2"/>
  <c r="VX162" i="2"/>
  <c r="VX89" i="2"/>
  <c r="VX161" i="2"/>
  <c r="VY156" i="2"/>
  <c r="VZ7" i="2"/>
  <c r="VY11" i="2"/>
  <c r="WJ132" i="2"/>
  <c r="WJ165" i="2"/>
  <c r="WI140" i="2"/>
  <c r="WI139" i="2"/>
  <c r="WI138" i="2"/>
  <c r="WI137" i="2"/>
  <c r="WI136" i="2"/>
  <c r="WI135" i="2"/>
  <c r="WI134" i="2"/>
  <c r="WI133" i="2"/>
  <c r="VP87" i="2"/>
  <c r="VP159" i="2"/>
  <c r="VP86" i="2"/>
  <c r="VP158" i="2"/>
  <c r="VP127" i="2"/>
  <c r="VP130" i="2"/>
  <c r="VP126" i="2"/>
  <c r="VP129" i="2"/>
  <c r="VQ125" i="2"/>
  <c r="VQ84" i="2"/>
  <c r="VQ8" i="2"/>
  <c r="VQ10" i="2"/>
  <c r="VQ152" i="2"/>
  <c r="VQ9" i="2"/>
  <c r="WJ169" i="2"/>
  <c r="WJ168" i="2"/>
  <c r="WJ167" i="2"/>
  <c r="WJ166" i="2"/>
  <c r="VY153" i="2"/>
  <c r="VY89" i="2"/>
  <c r="VY161" i="2"/>
  <c r="VY90" i="2"/>
  <c r="VY162" i="2"/>
  <c r="VZ156" i="2"/>
  <c r="WA7" i="2"/>
  <c r="VZ11" i="2"/>
  <c r="WK132" i="2"/>
  <c r="WK165" i="2"/>
  <c r="WJ139" i="2"/>
  <c r="WJ140" i="2"/>
  <c r="WJ138" i="2"/>
  <c r="WJ137" i="2"/>
  <c r="WJ136" i="2"/>
  <c r="WJ134" i="2"/>
  <c r="WJ135" i="2"/>
  <c r="WJ133" i="2"/>
  <c r="VQ87" i="2"/>
  <c r="VQ159" i="2"/>
  <c r="VQ86" i="2"/>
  <c r="VQ158" i="2"/>
  <c r="VQ126" i="2"/>
  <c r="VQ129" i="2"/>
  <c r="VQ127" i="2"/>
  <c r="VQ130" i="2"/>
  <c r="VR125" i="2"/>
  <c r="VR84" i="2"/>
  <c r="VR8" i="2"/>
  <c r="VR10" i="2"/>
  <c r="VR152" i="2"/>
  <c r="VR9" i="2"/>
  <c r="WK169" i="2"/>
  <c r="WK168" i="2"/>
  <c r="WK167" i="2"/>
  <c r="WK166" i="2"/>
  <c r="WA156" i="2"/>
  <c r="WB7" i="2"/>
  <c r="WA11" i="2"/>
  <c r="VZ153" i="2"/>
  <c r="VZ90" i="2"/>
  <c r="VZ162" i="2"/>
  <c r="VZ89" i="2"/>
  <c r="VZ161" i="2"/>
  <c r="WL132" i="2"/>
  <c r="WL165" i="2"/>
  <c r="WK140" i="2"/>
  <c r="WK139" i="2"/>
  <c r="WK138" i="2"/>
  <c r="WK137" i="2"/>
  <c r="WK136" i="2"/>
  <c r="WK134" i="2"/>
  <c r="WK135" i="2"/>
  <c r="WK133" i="2"/>
  <c r="VR87" i="2"/>
  <c r="VR159" i="2"/>
  <c r="VR86" i="2"/>
  <c r="VR158" i="2"/>
  <c r="VR126" i="2"/>
  <c r="VR129" i="2"/>
  <c r="VR127" i="2"/>
  <c r="VR130" i="2"/>
  <c r="VS125" i="2"/>
  <c r="VS84" i="2"/>
  <c r="VS8" i="2"/>
  <c r="VS10" i="2"/>
  <c r="VS152" i="2"/>
  <c r="VS9" i="2"/>
  <c r="WL169" i="2"/>
  <c r="WL168" i="2"/>
  <c r="WL167" i="2"/>
  <c r="WL166" i="2"/>
  <c r="WA153" i="2"/>
  <c r="WA89" i="2"/>
  <c r="WA161" i="2"/>
  <c r="WA90" i="2"/>
  <c r="WA162" i="2"/>
  <c r="WB156" i="2"/>
  <c r="WC7" i="2"/>
  <c r="WB11" i="2"/>
  <c r="WM132" i="2"/>
  <c r="WM165" i="2"/>
  <c r="WL140" i="2"/>
  <c r="WL139" i="2"/>
  <c r="WL138" i="2"/>
  <c r="WL137" i="2"/>
  <c r="WL136" i="2"/>
  <c r="WL134" i="2"/>
  <c r="WL135" i="2"/>
  <c r="WL133" i="2"/>
  <c r="VS87" i="2"/>
  <c r="VS159" i="2"/>
  <c r="VS86" i="2"/>
  <c r="VS158" i="2"/>
  <c r="VS126" i="2"/>
  <c r="VS129" i="2"/>
  <c r="VS127" i="2"/>
  <c r="VS130" i="2"/>
  <c r="VT125" i="2"/>
  <c r="VT8" i="2"/>
  <c r="VT84" i="2"/>
  <c r="VT10" i="2"/>
  <c r="VT152" i="2"/>
  <c r="VT9" i="2"/>
  <c r="WM169" i="2"/>
  <c r="WM168" i="2"/>
  <c r="WM167" i="2"/>
  <c r="WM166" i="2"/>
  <c r="WB153" i="2"/>
  <c r="WB90" i="2"/>
  <c r="WB162" i="2"/>
  <c r="WB89" i="2"/>
  <c r="WB161" i="2"/>
  <c r="WC156" i="2"/>
  <c r="WD7" i="2"/>
  <c r="WC11" i="2"/>
  <c r="WN132" i="2"/>
  <c r="WN165" i="2"/>
  <c r="WM140" i="2"/>
  <c r="WM139" i="2"/>
  <c r="WM138" i="2"/>
  <c r="WM137" i="2"/>
  <c r="WM136" i="2"/>
  <c r="WM135" i="2"/>
  <c r="WM133" i="2"/>
  <c r="WM134" i="2"/>
  <c r="VT87" i="2"/>
  <c r="VT159" i="2"/>
  <c r="VT86" i="2"/>
  <c r="VT158" i="2"/>
  <c r="VT127" i="2"/>
  <c r="VT130" i="2"/>
  <c r="VT126" i="2"/>
  <c r="VT129" i="2"/>
  <c r="VU125" i="2"/>
  <c r="VU84" i="2"/>
  <c r="VU8" i="2"/>
  <c r="VU10" i="2"/>
  <c r="VU152" i="2"/>
  <c r="VU9" i="2"/>
  <c r="WN169" i="2"/>
  <c r="WN168" i="2"/>
  <c r="WN167" i="2"/>
  <c r="WN166" i="2"/>
  <c r="WC153" i="2"/>
  <c r="WC89" i="2"/>
  <c r="WC161" i="2"/>
  <c r="WC90" i="2"/>
  <c r="WC162" i="2"/>
  <c r="WD156" i="2"/>
  <c r="WE7" i="2"/>
  <c r="WD11" i="2"/>
  <c r="WO132" i="2"/>
  <c r="WO165" i="2"/>
  <c r="WN140" i="2"/>
  <c r="WN138" i="2"/>
  <c r="WN139" i="2"/>
  <c r="WN137" i="2"/>
  <c r="WN136" i="2"/>
  <c r="WN134" i="2"/>
  <c r="WN135" i="2"/>
  <c r="WN133" i="2"/>
  <c r="VU87" i="2"/>
  <c r="VU159" i="2"/>
  <c r="VU86" i="2"/>
  <c r="VU158" i="2"/>
  <c r="VU126" i="2"/>
  <c r="VU129" i="2"/>
  <c r="VU127" i="2"/>
  <c r="VU130" i="2"/>
  <c r="VV84" i="2"/>
  <c r="VV125" i="2"/>
  <c r="VV8" i="2"/>
  <c r="VV10" i="2"/>
  <c r="VV152" i="2"/>
  <c r="VV9" i="2"/>
  <c r="WO169" i="2"/>
  <c r="WO168" i="2"/>
  <c r="WO167" i="2"/>
  <c r="WO166" i="2"/>
  <c r="WE156" i="2"/>
  <c r="WF7" i="2"/>
  <c r="WE11" i="2"/>
  <c r="WD153" i="2"/>
  <c r="WD89" i="2"/>
  <c r="WD161" i="2"/>
  <c r="WD90" i="2"/>
  <c r="WD162" i="2"/>
  <c r="WP132" i="2"/>
  <c r="WP165" i="2"/>
  <c r="WO140" i="2"/>
  <c r="WO139" i="2"/>
  <c r="WO138" i="2"/>
  <c r="WO137" i="2"/>
  <c r="WO136" i="2"/>
  <c r="WO134" i="2"/>
  <c r="WO135" i="2"/>
  <c r="WO133" i="2"/>
  <c r="VV87" i="2"/>
  <c r="VV159" i="2"/>
  <c r="VV86" i="2"/>
  <c r="VV158" i="2"/>
  <c r="VV127" i="2"/>
  <c r="VV130" i="2"/>
  <c r="VV126" i="2"/>
  <c r="VV129" i="2"/>
  <c r="VW125" i="2"/>
  <c r="VW84" i="2"/>
  <c r="VW8" i="2"/>
  <c r="VW10" i="2"/>
  <c r="VW152" i="2"/>
  <c r="VW9" i="2"/>
  <c r="WP169" i="2"/>
  <c r="WP168" i="2"/>
  <c r="WP167" i="2"/>
  <c r="WP166" i="2"/>
  <c r="WE153" i="2"/>
  <c r="WE90" i="2"/>
  <c r="WE162" i="2"/>
  <c r="WE89" i="2"/>
  <c r="WE161" i="2"/>
  <c r="WF156" i="2"/>
  <c r="WG7" i="2"/>
  <c r="WF11" i="2"/>
  <c r="WQ132" i="2"/>
  <c r="WQ165" i="2"/>
  <c r="WP140" i="2"/>
  <c r="WP139" i="2"/>
  <c r="WP138" i="2"/>
  <c r="WP137" i="2"/>
  <c r="WP136" i="2"/>
  <c r="WP135" i="2"/>
  <c r="WP134" i="2"/>
  <c r="WP133" i="2"/>
  <c r="VW87" i="2"/>
  <c r="VW159" i="2"/>
  <c r="VW86" i="2"/>
  <c r="VW158" i="2"/>
  <c r="VW126" i="2"/>
  <c r="VW129" i="2"/>
  <c r="VW127" i="2"/>
  <c r="VW130" i="2"/>
  <c r="VX125" i="2"/>
  <c r="VX84" i="2"/>
  <c r="VX8" i="2"/>
  <c r="VX10" i="2"/>
  <c r="VX152" i="2"/>
  <c r="VX9" i="2"/>
  <c r="WQ169" i="2"/>
  <c r="WQ168" i="2"/>
  <c r="WQ167" i="2"/>
  <c r="WQ166" i="2"/>
  <c r="WF153" i="2"/>
  <c r="WF90" i="2"/>
  <c r="WF162" i="2"/>
  <c r="WF89" i="2"/>
  <c r="WF161" i="2"/>
  <c r="WG156" i="2"/>
  <c r="WG11" i="2"/>
  <c r="WH7" i="2"/>
  <c r="WR132" i="2"/>
  <c r="WR165" i="2"/>
  <c r="WQ140" i="2"/>
  <c r="WQ139" i="2"/>
  <c r="WQ138" i="2"/>
  <c r="WQ137" i="2"/>
  <c r="WQ136" i="2"/>
  <c r="WQ135" i="2"/>
  <c r="WQ134" i="2"/>
  <c r="WQ133" i="2"/>
  <c r="VX87" i="2"/>
  <c r="VX159" i="2"/>
  <c r="VX86" i="2"/>
  <c r="VX158" i="2"/>
  <c r="VX126" i="2"/>
  <c r="VX129" i="2"/>
  <c r="VX127" i="2"/>
  <c r="VX130" i="2"/>
  <c r="VY84" i="2"/>
  <c r="VY8" i="2"/>
  <c r="VY125" i="2"/>
  <c r="VY10" i="2"/>
  <c r="VY152" i="2"/>
  <c r="VY9" i="2"/>
  <c r="WR169" i="2"/>
  <c r="WR168" i="2"/>
  <c r="WR167" i="2"/>
  <c r="WR166" i="2"/>
  <c r="WH156" i="2"/>
  <c r="WI7" i="2"/>
  <c r="WH11" i="2"/>
  <c r="WG153" i="2"/>
  <c r="WG89" i="2"/>
  <c r="WG161" i="2"/>
  <c r="WG90" i="2"/>
  <c r="WG162" i="2"/>
  <c r="WS132" i="2"/>
  <c r="WS165" i="2"/>
  <c r="WR140" i="2"/>
  <c r="WR139" i="2"/>
  <c r="WR138" i="2"/>
  <c r="WR137" i="2"/>
  <c r="WR136" i="2"/>
  <c r="WR134" i="2"/>
  <c r="WR135" i="2"/>
  <c r="WR133" i="2"/>
  <c r="VY87" i="2"/>
  <c r="VY159" i="2"/>
  <c r="VY86" i="2"/>
  <c r="VY158" i="2"/>
  <c r="VY126" i="2"/>
  <c r="VY129" i="2"/>
  <c r="VY127" i="2"/>
  <c r="VY130" i="2"/>
  <c r="VZ125" i="2"/>
  <c r="VZ84" i="2"/>
  <c r="VZ8" i="2"/>
  <c r="VZ10" i="2"/>
  <c r="VZ152" i="2"/>
  <c r="VZ9" i="2"/>
  <c r="WS169" i="2"/>
  <c r="WS168" i="2"/>
  <c r="WS167" i="2"/>
  <c r="WS166" i="2"/>
  <c r="WH153" i="2"/>
  <c r="WH90" i="2"/>
  <c r="WH162" i="2"/>
  <c r="WH89" i="2"/>
  <c r="WH161" i="2"/>
  <c r="WI156" i="2"/>
  <c r="WJ7" i="2"/>
  <c r="WI11" i="2"/>
  <c r="WT132" i="2"/>
  <c r="WT165" i="2"/>
  <c r="WS140" i="2"/>
  <c r="WS139" i="2"/>
  <c r="WS138" i="2"/>
  <c r="WS137" i="2"/>
  <c r="WS136" i="2"/>
  <c r="WS134" i="2"/>
  <c r="WS135" i="2"/>
  <c r="WS133" i="2"/>
  <c r="VZ87" i="2"/>
  <c r="VZ159" i="2"/>
  <c r="VZ86" i="2"/>
  <c r="VZ158" i="2"/>
  <c r="VZ127" i="2"/>
  <c r="VZ130" i="2"/>
  <c r="VZ126" i="2"/>
  <c r="VZ129" i="2"/>
  <c r="WA125" i="2"/>
  <c r="WA84" i="2"/>
  <c r="WA8" i="2"/>
  <c r="WA10" i="2"/>
  <c r="WA152" i="2"/>
  <c r="WA9" i="2"/>
  <c r="WT169" i="2"/>
  <c r="WT168" i="2"/>
  <c r="WT167" i="2"/>
  <c r="WT166" i="2"/>
  <c r="WI153" i="2"/>
  <c r="WI90" i="2"/>
  <c r="WI162" i="2"/>
  <c r="WI89" i="2"/>
  <c r="WI161" i="2"/>
  <c r="WJ156" i="2"/>
  <c r="WK7" i="2"/>
  <c r="WJ11" i="2"/>
  <c r="WU132" i="2"/>
  <c r="WU165" i="2"/>
  <c r="WT140" i="2"/>
  <c r="WT139" i="2"/>
  <c r="WT138" i="2"/>
  <c r="WT137" i="2"/>
  <c r="WT136" i="2"/>
  <c r="WT134" i="2"/>
  <c r="WT135" i="2"/>
  <c r="WT133" i="2"/>
  <c r="WA87" i="2"/>
  <c r="WA159" i="2"/>
  <c r="WA86" i="2"/>
  <c r="WA158" i="2"/>
  <c r="WA127" i="2"/>
  <c r="WA130" i="2"/>
  <c r="WA126" i="2"/>
  <c r="WA129" i="2"/>
  <c r="WB125" i="2"/>
  <c r="WB84" i="2"/>
  <c r="WB8" i="2"/>
  <c r="WB10" i="2"/>
  <c r="WB152" i="2"/>
  <c r="WB9" i="2"/>
  <c r="WU169" i="2"/>
  <c r="WU168" i="2"/>
  <c r="WU167" i="2"/>
  <c r="WU166" i="2"/>
  <c r="WJ153" i="2"/>
  <c r="WJ90" i="2"/>
  <c r="WJ162" i="2"/>
  <c r="WJ89" i="2"/>
  <c r="WJ161" i="2"/>
  <c r="WK156" i="2"/>
  <c r="WL7" i="2"/>
  <c r="WK11" i="2"/>
  <c r="WV132" i="2"/>
  <c r="WV165" i="2"/>
  <c r="WU140" i="2"/>
  <c r="WU139" i="2"/>
  <c r="WU137" i="2"/>
  <c r="WU138" i="2"/>
  <c r="WU136" i="2"/>
  <c r="WU135" i="2"/>
  <c r="WU133" i="2"/>
  <c r="WU134" i="2"/>
  <c r="WB87" i="2"/>
  <c r="WB159" i="2"/>
  <c r="WB86" i="2"/>
  <c r="WB158" i="2"/>
  <c r="WB127" i="2"/>
  <c r="WB130" i="2"/>
  <c r="WB126" i="2"/>
  <c r="WB129" i="2"/>
  <c r="WC125" i="2"/>
  <c r="WC84" i="2"/>
  <c r="WC8" i="2"/>
  <c r="WC10" i="2"/>
  <c r="WC152" i="2"/>
  <c r="WC9" i="2"/>
  <c r="WV169" i="2"/>
  <c r="WV168" i="2"/>
  <c r="WV167" i="2"/>
  <c r="WV166" i="2"/>
  <c r="WK153" i="2"/>
  <c r="WK90" i="2"/>
  <c r="WK162" i="2"/>
  <c r="WK89" i="2"/>
  <c r="WK161" i="2"/>
  <c r="WL156" i="2"/>
  <c r="WL11" i="2"/>
  <c r="WM7" i="2"/>
  <c r="WW132" i="2"/>
  <c r="WW165" i="2"/>
  <c r="WV140" i="2"/>
  <c r="WV139" i="2"/>
  <c r="WV138" i="2"/>
  <c r="WV137" i="2"/>
  <c r="WV136" i="2"/>
  <c r="WV134" i="2"/>
  <c r="WV135" i="2"/>
  <c r="WV133" i="2"/>
  <c r="WC87" i="2"/>
  <c r="WC159" i="2"/>
  <c r="WC86" i="2"/>
  <c r="WC158" i="2"/>
  <c r="WC126" i="2"/>
  <c r="WC129" i="2"/>
  <c r="WC127" i="2"/>
  <c r="WC130" i="2"/>
  <c r="WD125" i="2"/>
  <c r="WD84" i="2"/>
  <c r="WD8" i="2"/>
  <c r="WD10" i="2"/>
  <c r="WD152" i="2"/>
  <c r="WD9" i="2"/>
  <c r="WW169" i="2"/>
  <c r="WW168" i="2"/>
  <c r="WW167" i="2"/>
  <c r="WW166" i="2"/>
  <c r="WM156" i="2"/>
  <c r="WN7" i="2"/>
  <c r="WM11" i="2"/>
  <c r="WL153" i="2"/>
  <c r="WL89" i="2"/>
  <c r="WL161" i="2"/>
  <c r="WL90" i="2"/>
  <c r="WL162" i="2"/>
  <c r="WX132" i="2"/>
  <c r="WX165" i="2"/>
  <c r="WW140" i="2"/>
  <c r="WW139" i="2"/>
  <c r="WW138" i="2"/>
  <c r="WW137" i="2"/>
  <c r="WW136" i="2"/>
  <c r="WW134" i="2"/>
  <c r="WW135" i="2"/>
  <c r="WW133" i="2"/>
  <c r="WD87" i="2"/>
  <c r="WD159" i="2"/>
  <c r="WD86" i="2"/>
  <c r="WD158" i="2"/>
  <c r="WD126" i="2"/>
  <c r="WD129" i="2"/>
  <c r="WD127" i="2"/>
  <c r="WD130" i="2"/>
  <c r="WE125" i="2"/>
  <c r="WE84" i="2"/>
  <c r="WE8" i="2"/>
  <c r="WE10" i="2"/>
  <c r="WE152" i="2"/>
  <c r="WE9" i="2"/>
  <c r="WX169" i="2"/>
  <c r="WX168" i="2"/>
  <c r="WX167" i="2"/>
  <c r="WX166" i="2"/>
  <c r="WM153" i="2"/>
  <c r="WM90" i="2"/>
  <c r="WM162" i="2"/>
  <c r="WM89" i="2"/>
  <c r="WM161" i="2"/>
  <c r="WN156" i="2"/>
  <c r="WO7" i="2"/>
  <c r="WN11" i="2"/>
  <c r="WY132" i="2"/>
  <c r="WY165" i="2"/>
  <c r="WX140" i="2"/>
  <c r="WX139" i="2"/>
  <c r="WX138" i="2"/>
  <c r="WX137" i="2"/>
  <c r="WX136" i="2"/>
  <c r="WX135" i="2"/>
  <c r="WX134" i="2"/>
  <c r="WX133" i="2"/>
  <c r="WE87" i="2"/>
  <c r="WE159" i="2"/>
  <c r="WE86" i="2"/>
  <c r="WE158" i="2"/>
  <c r="WE126" i="2"/>
  <c r="WE129" i="2"/>
  <c r="WE127" i="2"/>
  <c r="WE130" i="2"/>
  <c r="WF125" i="2"/>
  <c r="WF8" i="2"/>
  <c r="WF84" i="2"/>
  <c r="WF10" i="2"/>
  <c r="WF152" i="2"/>
  <c r="WF9" i="2"/>
  <c r="WY169" i="2"/>
  <c r="WY168" i="2"/>
  <c r="WY167" i="2"/>
  <c r="WY166" i="2"/>
  <c r="WN153" i="2"/>
  <c r="WN89" i="2"/>
  <c r="WN161" i="2"/>
  <c r="WN90" i="2"/>
  <c r="WN162" i="2"/>
  <c r="WO156" i="2"/>
  <c r="WO11" i="2"/>
  <c r="WP7" i="2"/>
  <c r="WZ132" i="2"/>
  <c r="WZ165" i="2"/>
  <c r="WY140" i="2"/>
  <c r="WY139" i="2"/>
  <c r="WY138" i="2"/>
  <c r="WY137" i="2"/>
  <c r="WY136" i="2"/>
  <c r="WY135" i="2"/>
  <c r="WY133" i="2"/>
  <c r="WY134" i="2"/>
  <c r="WF87" i="2"/>
  <c r="WF159" i="2"/>
  <c r="WF86" i="2"/>
  <c r="WF158" i="2"/>
  <c r="WF126" i="2"/>
  <c r="WF129" i="2"/>
  <c r="WF127" i="2"/>
  <c r="WF130" i="2"/>
  <c r="WG84" i="2"/>
  <c r="WG125" i="2"/>
  <c r="WG8" i="2"/>
  <c r="WG10" i="2"/>
  <c r="WG152" i="2"/>
  <c r="WG9" i="2"/>
  <c r="WZ169" i="2"/>
  <c r="WZ168" i="2"/>
  <c r="WZ167" i="2"/>
  <c r="WZ166" i="2"/>
  <c r="WP156" i="2"/>
  <c r="WQ7" i="2"/>
  <c r="WP11" i="2"/>
  <c r="WO153" i="2"/>
  <c r="WO89" i="2"/>
  <c r="WO161" i="2"/>
  <c r="WO90" i="2"/>
  <c r="WO162" i="2"/>
  <c r="XA132" i="2"/>
  <c r="XA165" i="2"/>
  <c r="WZ140" i="2"/>
  <c r="WZ139" i="2"/>
  <c r="WZ138" i="2"/>
  <c r="WZ137" i="2"/>
  <c r="WZ136" i="2"/>
  <c r="WZ134" i="2"/>
  <c r="WZ135" i="2"/>
  <c r="WZ133" i="2"/>
  <c r="WG87" i="2"/>
  <c r="WG159" i="2"/>
  <c r="WG86" i="2"/>
  <c r="WG158" i="2"/>
  <c r="WG127" i="2"/>
  <c r="WG130" i="2"/>
  <c r="WG126" i="2"/>
  <c r="WG129" i="2"/>
  <c r="WH125" i="2"/>
  <c r="WH84" i="2"/>
  <c r="WH8" i="2"/>
  <c r="WH10" i="2"/>
  <c r="WH152" i="2"/>
  <c r="WH9" i="2"/>
  <c r="XA169" i="2"/>
  <c r="XA168" i="2"/>
  <c r="XA167" i="2"/>
  <c r="XA166" i="2"/>
  <c r="WQ156" i="2"/>
  <c r="WR7" i="2"/>
  <c r="WQ11" i="2"/>
  <c r="WP153" i="2"/>
  <c r="WP90" i="2"/>
  <c r="WP162" i="2"/>
  <c r="WP89" i="2"/>
  <c r="WP161" i="2"/>
  <c r="XB132" i="2"/>
  <c r="XB165" i="2"/>
  <c r="XA140" i="2"/>
  <c r="XA139" i="2"/>
  <c r="XA138" i="2"/>
  <c r="XA137" i="2"/>
  <c r="XA136" i="2"/>
  <c r="XA134" i="2"/>
  <c r="XA135" i="2"/>
  <c r="XA133" i="2"/>
  <c r="WH87" i="2"/>
  <c r="WH159" i="2"/>
  <c r="WH86" i="2"/>
  <c r="WH158" i="2"/>
  <c r="WH126" i="2"/>
  <c r="WH129" i="2"/>
  <c r="WH127" i="2"/>
  <c r="WH130" i="2"/>
  <c r="WI125" i="2"/>
  <c r="WI84" i="2"/>
  <c r="WI8" i="2"/>
  <c r="WI10" i="2"/>
  <c r="WI152" i="2"/>
  <c r="WI9" i="2"/>
  <c r="XB169" i="2"/>
  <c r="XB168" i="2"/>
  <c r="XB167" i="2"/>
  <c r="XB166" i="2"/>
  <c r="WR156" i="2"/>
  <c r="WS7" i="2"/>
  <c r="WR11" i="2"/>
  <c r="WQ153" i="2"/>
  <c r="WQ89" i="2"/>
  <c r="WQ161" i="2"/>
  <c r="WQ90" i="2"/>
  <c r="WQ162" i="2"/>
  <c r="XC132" i="2"/>
  <c r="XC165" i="2"/>
  <c r="XB140" i="2"/>
  <c r="XB139" i="2"/>
  <c r="XB138" i="2"/>
  <c r="XB137" i="2"/>
  <c r="XB136" i="2"/>
  <c r="XB134" i="2"/>
  <c r="XB135" i="2"/>
  <c r="XB133" i="2"/>
  <c r="WI87" i="2"/>
  <c r="WI159" i="2"/>
  <c r="WI86" i="2"/>
  <c r="WI158" i="2"/>
  <c r="WI126" i="2"/>
  <c r="WI129" i="2"/>
  <c r="WI127" i="2"/>
  <c r="WI130" i="2"/>
  <c r="WJ125" i="2"/>
  <c r="WJ8" i="2"/>
  <c r="WJ84" i="2"/>
  <c r="WJ10" i="2"/>
  <c r="WJ152" i="2"/>
  <c r="WJ9" i="2"/>
  <c r="XC169" i="2"/>
  <c r="XC168" i="2"/>
  <c r="XC167" i="2"/>
  <c r="XC166" i="2"/>
  <c r="WS156" i="2"/>
  <c r="WS11" i="2"/>
  <c r="WT7" i="2"/>
  <c r="WR153" i="2"/>
  <c r="WR89" i="2"/>
  <c r="WR161" i="2"/>
  <c r="WR90" i="2"/>
  <c r="WR162" i="2"/>
  <c r="XD132" i="2"/>
  <c r="XD165" i="2"/>
  <c r="XC140" i="2"/>
  <c r="XC139" i="2"/>
  <c r="XC138" i="2"/>
  <c r="XC137" i="2"/>
  <c r="XC136" i="2"/>
  <c r="XC135" i="2"/>
  <c r="XC133" i="2"/>
  <c r="XC134" i="2"/>
  <c r="WJ87" i="2"/>
  <c r="WJ159" i="2"/>
  <c r="WJ86" i="2"/>
  <c r="WJ158" i="2"/>
  <c r="WJ126" i="2"/>
  <c r="WJ129" i="2"/>
  <c r="WJ127" i="2"/>
  <c r="WJ130" i="2"/>
  <c r="WK125" i="2"/>
  <c r="WK84" i="2"/>
  <c r="WK8" i="2"/>
  <c r="WK10" i="2"/>
  <c r="WK152" i="2"/>
  <c r="WK9" i="2"/>
  <c r="XD169" i="2"/>
  <c r="XD168" i="2"/>
  <c r="XD167" i="2"/>
  <c r="XD166" i="2"/>
  <c r="WT156" i="2"/>
  <c r="WU7" i="2"/>
  <c r="WT11" i="2"/>
  <c r="WS153" i="2"/>
  <c r="WS89" i="2"/>
  <c r="WS161" i="2"/>
  <c r="WS90" i="2"/>
  <c r="WS162" i="2"/>
  <c r="XE132" i="2"/>
  <c r="XE165" i="2"/>
  <c r="XD140" i="2"/>
  <c r="XD139" i="2"/>
  <c r="XD138" i="2"/>
  <c r="XD137" i="2"/>
  <c r="XD136" i="2"/>
  <c r="XD134" i="2"/>
  <c r="XD135" i="2"/>
  <c r="XD133" i="2"/>
  <c r="WK87" i="2"/>
  <c r="WK159" i="2"/>
  <c r="WK86" i="2"/>
  <c r="WK158" i="2"/>
  <c r="WK127" i="2"/>
  <c r="WK130" i="2"/>
  <c r="WK126" i="2"/>
  <c r="WK129" i="2"/>
  <c r="WL125" i="2"/>
  <c r="WL84" i="2"/>
  <c r="WL8" i="2"/>
  <c r="WL10" i="2"/>
  <c r="WL152" i="2"/>
  <c r="WL9" i="2"/>
  <c r="XE169" i="2"/>
  <c r="XE168" i="2"/>
  <c r="XE167" i="2"/>
  <c r="XE166" i="2"/>
  <c r="WT153" i="2"/>
  <c r="WT89" i="2"/>
  <c r="WT161" i="2"/>
  <c r="WT90" i="2"/>
  <c r="WT162" i="2"/>
  <c r="WU156" i="2"/>
  <c r="WV7" i="2"/>
  <c r="WU11" i="2"/>
  <c r="XF132" i="2"/>
  <c r="XF165" i="2"/>
  <c r="XE140" i="2"/>
  <c r="XE139" i="2"/>
  <c r="XE138" i="2"/>
  <c r="XE137" i="2"/>
  <c r="XE136" i="2"/>
  <c r="XE134" i="2"/>
  <c r="XE135" i="2"/>
  <c r="XE133" i="2"/>
  <c r="WL87" i="2"/>
  <c r="WL159" i="2"/>
  <c r="WL86" i="2"/>
  <c r="WL158" i="2"/>
  <c r="WL126" i="2"/>
  <c r="WL129" i="2"/>
  <c r="WL127" i="2"/>
  <c r="WL130" i="2"/>
  <c r="WM125" i="2"/>
  <c r="WM84" i="2"/>
  <c r="WM8" i="2"/>
  <c r="WM10" i="2"/>
  <c r="WM152" i="2"/>
  <c r="WM9" i="2"/>
  <c r="XF169" i="2"/>
  <c r="XF168" i="2"/>
  <c r="XF167" i="2"/>
  <c r="XF166" i="2"/>
  <c r="WU153" i="2"/>
  <c r="WU89" i="2"/>
  <c r="WU161" i="2"/>
  <c r="WU90" i="2"/>
  <c r="WU162" i="2"/>
  <c r="WV156" i="2"/>
  <c r="WW7" i="2"/>
  <c r="WV11" i="2"/>
  <c r="XG132" i="2"/>
  <c r="XG165" i="2"/>
  <c r="XF140" i="2"/>
  <c r="XF139" i="2"/>
  <c r="XF138" i="2"/>
  <c r="XF137" i="2"/>
  <c r="XF136" i="2"/>
  <c r="XF135" i="2"/>
  <c r="XF134" i="2"/>
  <c r="XF133" i="2"/>
  <c r="WM87" i="2"/>
  <c r="WM159" i="2"/>
  <c r="WM86" i="2"/>
  <c r="WM158" i="2"/>
  <c r="WM127" i="2"/>
  <c r="WM130" i="2"/>
  <c r="WM126" i="2"/>
  <c r="WM129" i="2"/>
  <c r="WN125" i="2"/>
  <c r="WN84" i="2"/>
  <c r="WN8" i="2"/>
  <c r="WN10" i="2"/>
  <c r="WN152" i="2"/>
  <c r="WN9" i="2"/>
  <c r="XG169" i="2"/>
  <c r="XG168" i="2"/>
  <c r="XG167" i="2"/>
  <c r="XG166" i="2"/>
  <c r="WV153" i="2"/>
  <c r="WV90" i="2"/>
  <c r="WV162" i="2"/>
  <c r="WV89" i="2"/>
  <c r="WV161" i="2"/>
  <c r="WW156" i="2"/>
  <c r="WX7" i="2"/>
  <c r="WW11" i="2"/>
  <c r="XH132" i="2"/>
  <c r="XH165" i="2"/>
  <c r="XG140" i="2"/>
  <c r="XG139" i="2"/>
  <c r="XG138" i="2"/>
  <c r="XG137" i="2"/>
  <c r="XG136" i="2"/>
  <c r="XG135" i="2"/>
  <c r="XG134" i="2"/>
  <c r="XG133" i="2"/>
  <c r="WN87" i="2"/>
  <c r="WN159" i="2"/>
  <c r="WN86" i="2"/>
  <c r="WN158" i="2"/>
  <c r="WN127" i="2"/>
  <c r="WN130" i="2"/>
  <c r="WN126" i="2"/>
  <c r="WN129" i="2"/>
  <c r="WO125" i="2"/>
  <c r="WO84" i="2"/>
  <c r="WO8" i="2"/>
  <c r="WO10" i="2"/>
  <c r="WO152" i="2"/>
  <c r="WO9" i="2"/>
  <c r="XH169" i="2"/>
  <c r="XH168" i="2"/>
  <c r="XH167" i="2"/>
  <c r="XH166" i="2"/>
  <c r="WW153" i="2"/>
  <c r="WW89" i="2"/>
  <c r="WW161" i="2"/>
  <c r="WW90" i="2"/>
  <c r="WW162" i="2"/>
  <c r="WX156" i="2"/>
  <c r="WY7" i="2"/>
  <c r="WX11" i="2"/>
  <c r="XI132" i="2"/>
  <c r="XI165" i="2"/>
  <c r="XH140" i="2"/>
  <c r="XH139" i="2"/>
  <c r="XH138" i="2"/>
  <c r="XH137" i="2"/>
  <c r="XH136" i="2"/>
  <c r="XH134" i="2"/>
  <c r="XH135" i="2"/>
  <c r="XH133" i="2"/>
  <c r="WO87" i="2"/>
  <c r="WO159" i="2"/>
  <c r="WO86" i="2"/>
  <c r="WO158" i="2"/>
  <c r="WO126" i="2"/>
  <c r="WO129" i="2"/>
  <c r="WO127" i="2"/>
  <c r="WO130" i="2"/>
  <c r="WP125" i="2"/>
  <c r="WP84" i="2"/>
  <c r="WP8" i="2"/>
  <c r="WP10" i="2"/>
  <c r="WP152" i="2"/>
  <c r="WP9" i="2"/>
  <c r="XI169" i="2"/>
  <c r="XI168" i="2"/>
  <c r="XI167" i="2"/>
  <c r="XI166" i="2"/>
  <c r="WY156" i="2"/>
  <c r="WZ7" i="2"/>
  <c r="WY11" i="2"/>
  <c r="WX153" i="2"/>
  <c r="WX90" i="2"/>
  <c r="WX162" i="2"/>
  <c r="WX89" i="2"/>
  <c r="WX161" i="2"/>
  <c r="XJ132" i="2"/>
  <c r="XJ165" i="2"/>
  <c r="XI140" i="2"/>
  <c r="XI139" i="2"/>
  <c r="XI138" i="2"/>
  <c r="XI137" i="2"/>
  <c r="XI136" i="2"/>
  <c r="XI134" i="2"/>
  <c r="XI135" i="2"/>
  <c r="XI133" i="2"/>
  <c r="WP87" i="2"/>
  <c r="WP159" i="2"/>
  <c r="WP86" i="2"/>
  <c r="WP158" i="2"/>
  <c r="WP126" i="2"/>
  <c r="WP129" i="2"/>
  <c r="WP127" i="2"/>
  <c r="WP130" i="2"/>
  <c r="WQ125" i="2"/>
  <c r="WQ84" i="2"/>
  <c r="WQ8" i="2"/>
  <c r="WQ10" i="2"/>
  <c r="WQ152" i="2"/>
  <c r="WQ9" i="2"/>
  <c r="XJ169" i="2"/>
  <c r="XJ168" i="2"/>
  <c r="XJ167" i="2"/>
  <c r="XJ166" i="2"/>
  <c r="WY153" i="2"/>
  <c r="WY89" i="2"/>
  <c r="WY161" i="2"/>
  <c r="WY90" i="2"/>
  <c r="WY162" i="2"/>
  <c r="WZ156" i="2"/>
  <c r="XA7" i="2"/>
  <c r="WZ11" i="2"/>
  <c r="XK132" i="2"/>
  <c r="XK165" i="2"/>
  <c r="XJ140" i="2"/>
  <c r="XJ139" i="2"/>
  <c r="XJ138" i="2"/>
  <c r="XJ137" i="2"/>
  <c r="XJ136" i="2"/>
  <c r="XJ134" i="2"/>
  <c r="XJ135" i="2"/>
  <c r="XJ133" i="2"/>
  <c r="WQ87" i="2"/>
  <c r="WQ159" i="2"/>
  <c r="WQ86" i="2"/>
  <c r="WQ158" i="2"/>
  <c r="WQ126" i="2"/>
  <c r="WQ129" i="2"/>
  <c r="WQ127" i="2"/>
  <c r="WQ130" i="2"/>
  <c r="WR125" i="2"/>
  <c r="WR84" i="2"/>
  <c r="WR8" i="2"/>
  <c r="WR10" i="2"/>
  <c r="WR152" i="2"/>
  <c r="WR9" i="2"/>
  <c r="XK169" i="2"/>
  <c r="XK168" i="2"/>
  <c r="XK167" i="2"/>
  <c r="XK166" i="2"/>
  <c r="WZ153" i="2"/>
  <c r="WZ90" i="2"/>
  <c r="WZ162" i="2"/>
  <c r="WZ89" i="2"/>
  <c r="WZ161" i="2"/>
  <c r="XA156" i="2"/>
  <c r="XB7" i="2"/>
  <c r="XA11" i="2"/>
  <c r="XL132" i="2"/>
  <c r="XL165" i="2"/>
  <c r="XK140" i="2"/>
  <c r="XK139" i="2"/>
  <c r="XK138" i="2"/>
  <c r="XK137" i="2"/>
  <c r="XK136" i="2"/>
  <c r="XK135" i="2"/>
  <c r="XK133" i="2"/>
  <c r="XK134" i="2"/>
  <c r="WR87" i="2"/>
  <c r="WR159" i="2"/>
  <c r="WR86" i="2"/>
  <c r="WR158" i="2"/>
  <c r="WR127" i="2"/>
  <c r="WR130" i="2"/>
  <c r="WR126" i="2"/>
  <c r="WR129" i="2"/>
  <c r="WS125" i="2"/>
  <c r="WS84" i="2"/>
  <c r="WS8" i="2"/>
  <c r="WS10" i="2"/>
  <c r="WS152" i="2"/>
  <c r="WS9" i="2"/>
  <c r="XL169" i="2"/>
  <c r="XL168" i="2"/>
  <c r="XL167" i="2"/>
  <c r="XL166" i="2"/>
  <c r="XA153" i="2"/>
  <c r="XA89" i="2"/>
  <c r="XA161" i="2"/>
  <c r="XA90" i="2"/>
  <c r="XA162" i="2"/>
  <c r="XB156" i="2"/>
  <c r="XC7" i="2"/>
  <c r="XB11" i="2"/>
  <c r="XM132" i="2"/>
  <c r="XM165" i="2"/>
  <c r="XL140" i="2"/>
  <c r="XL139" i="2"/>
  <c r="XL138" i="2"/>
  <c r="XL137" i="2"/>
  <c r="XL136" i="2"/>
  <c r="XL134" i="2"/>
  <c r="XL135" i="2"/>
  <c r="XL133" i="2"/>
  <c r="WS87" i="2"/>
  <c r="WS159" i="2"/>
  <c r="WS86" i="2"/>
  <c r="WS158" i="2"/>
  <c r="WS126" i="2"/>
  <c r="WS129" i="2"/>
  <c r="WS127" i="2"/>
  <c r="WS130" i="2"/>
  <c r="WT125" i="2"/>
  <c r="WT84" i="2"/>
  <c r="WT8" i="2"/>
  <c r="WT10" i="2"/>
  <c r="WT152" i="2"/>
  <c r="WT9" i="2"/>
  <c r="XM169" i="2"/>
  <c r="XM168" i="2"/>
  <c r="XM167" i="2"/>
  <c r="XM166" i="2"/>
  <c r="XB153" i="2"/>
  <c r="XB90" i="2"/>
  <c r="XB162" i="2"/>
  <c r="XB89" i="2"/>
  <c r="XB161" i="2"/>
  <c r="XC156" i="2"/>
  <c r="XD7" i="2"/>
  <c r="XC11" i="2"/>
  <c r="XN132" i="2"/>
  <c r="XN165" i="2"/>
  <c r="XM140" i="2"/>
  <c r="XM139" i="2"/>
  <c r="XM138" i="2"/>
  <c r="XM137" i="2"/>
  <c r="XM136" i="2"/>
  <c r="XM134" i="2"/>
  <c r="XM135" i="2"/>
  <c r="XM133" i="2"/>
  <c r="WT87" i="2"/>
  <c r="WT159" i="2"/>
  <c r="WT86" i="2"/>
  <c r="WT158" i="2"/>
  <c r="WT126" i="2"/>
  <c r="WT129" i="2"/>
  <c r="WT127" i="2"/>
  <c r="WT130" i="2"/>
  <c r="WU125" i="2"/>
  <c r="WU84" i="2"/>
  <c r="WU8" i="2"/>
  <c r="WU10" i="2"/>
  <c r="WU152" i="2"/>
  <c r="WU9" i="2"/>
  <c r="XN169" i="2"/>
  <c r="XN168" i="2"/>
  <c r="XN167" i="2"/>
  <c r="XN166" i="2"/>
  <c r="XC153" i="2"/>
  <c r="XC89" i="2"/>
  <c r="XC161" i="2"/>
  <c r="XC90" i="2"/>
  <c r="XC162" i="2"/>
  <c r="XD156" i="2"/>
  <c r="XE7" i="2"/>
  <c r="XD11" i="2"/>
  <c r="XO132" i="2"/>
  <c r="XO165" i="2"/>
  <c r="XN140" i="2"/>
  <c r="XN139" i="2"/>
  <c r="XN138" i="2"/>
  <c r="XN137" i="2"/>
  <c r="XN136" i="2"/>
  <c r="XN135" i="2"/>
  <c r="XN134" i="2"/>
  <c r="XN133" i="2"/>
  <c r="WU87" i="2"/>
  <c r="WU159" i="2"/>
  <c r="WU86" i="2"/>
  <c r="WU158" i="2"/>
  <c r="WU127" i="2"/>
  <c r="WU130" i="2"/>
  <c r="WU126" i="2"/>
  <c r="WU129" i="2"/>
  <c r="WV125" i="2"/>
  <c r="WV8" i="2"/>
  <c r="WV84" i="2"/>
  <c r="WV10" i="2"/>
  <c r="WV152" i="2"/>
  <c r="WV9" i="2"/>
  <c r="XO169" i="2"/>
  <c r="XO168" i="2"/>
  <c r="XO167" i="2"/>
  <c r="XO166" i="2"/>
  <c r="XD153" i="2"/>
  <c r="XD90" i="2"/>
  <c r="XD162" i="2"/>
  <c r="XD89" i="2"/>
  <c r="XD161" i="2"/>
  <c r="XE156" i="2"/>
  <c r="XF7" i="2"/>
  <c r="XE11" i="2"/>
  <c r="XP132" i="2"/>
  <c r="XP165" i="2"/>
  <c r="XO140" i="2"/>
  <c r="XO139" i="2"/>
  <c r="XO138" i="2"/>
  <c r="XO137" i="2"/>
  <c r="XO136" i="2"/>
  <c r="XO135" i="2"/>
  <c r="XO134" i="2"/>
  <c r="XO133" i="2"/>
  <c r="WV87" i="2"/>
  <c r="WV159" i="2"/>
  <c r="WV86" i="2"/>
  <c r="WV158" i="2"/>
  <c r="WV126" i="2"/>
  <c r="WV129" i="2"/>
  <c r="WV127" i="2"/>
  <c r="WV130" i="2"/>
  <c r="WW125" i="2"/>
  <c r="WW84" i="2"/>
  <c r="WW8" i="2"/>
  <c r="WW10" i="2"/>
  <c r="WW152" i="2"/>
  <c r="WW9" i="2"/>
  <c r="XP169" i="2"/>
  <c r="XP168" i="2"/>
  <c r="XP167" i="2"/>
  <c r="XP166" i="2"/>
  <c r="XE153" i="2"/>
  <c r="XE89" i="2"/>
  <c r="XE161" i="2"/>
  <c r="XE90" i="2"/>
  <c r="XE162" i="2"/>
  <c r="XF156" i="2"/>
  <c r="XG7" i="2"/>
  <c r="XF11" i="2"/>
  <c r="XQ132" i="2"/>
  <c r="XQ165" i="2"/>
  <c r="XP139" i="2"/>
  <c r="XP140" i="2"/>
  <c r="XP138" i="2"/>
  <c r="XP137" i="2"/>
  <c r="XP136" i="2"/>
  <c r="XP134" i="2"/>
  <c r="XP135" i="2"/>
  <c r="XP133" i="2"/>
  <c r="WW87" i="2"/>
  <c r="WW159" i="2"/>
  <c r="WW86" i="2"/>
  <c r="WW158" i="2"/>
  <c r="WW126" i="2"/>
  <c r="WW129" i="2"/>
  <c r="WW127" i="2"/>
  <c r="WW130" i="2"/>
  <c r="WX125" i="2"/>
  <c r="WX84" i="2"/>
  <c r="WX8" i="2"/>
  <c r="WX10" i="2"/>
  <c r="WX152" i="2"/>
  <c r="WX9" i="2"/>
  <c r="XQ169" i="2"/>
  <c r="XQ168" i="2"/>
  <c r="XQ167" i="2"/>
  <c r="XQ166" i="2"/>
  <c r="XF153" i="2"/>
  <c r="XF89" i="2"/>
  <c r="XF161" i="2"/>
  <c r="XF90" i="2"/>
  <c r="XF162" i="2"/>
  <c r="XG156" i="2"/>
  <c r="XH7" i="2"/>
  <c r="XG11" i="2"/>
  <c r="XR132" i="2"/>
  <c r="XR165" i="2"/>
  <c r="XQ140" i="2"/>
  <c r="XQ139" i="2"/>
  <c r="XQ138" i="2"/>
  <c r="XQ137" i="2"/>
  <c r="XQ136" i="2"/>
  <c r="XQ134" i="2"/>
  <c r="XQ135" i="2"/>
  <c r="XQ133" i="2"/>
  <c r="WX87" i="2"/>
  <c r="WX159" i="2"/>
  <c r="WX86" i="2"/>
  <c r="WX158" i="2"/>
  <c r="WX127" i="2"/>
  <c r="WX130" i="2"/>
  <c r="WX126" i="2"/>
  <c r="WX129" i="2"/>
  <c r="WY125" i="2"/>
  <c r="WY84" i="2"/>
  <c r="WY8" i="2"/>
  <c r="WY10" i="2"/>
  <c r="WY152" i="2"/>
  <c r="WY9" i="2"/>
  <c r="XR169" i="2"/>
  <c r="XR168" i="2"/>
  <c r="XR167" i="2"/>
  <c r="XR166" i="2"/>
  <c r="XG153" i="2"/>
  <c r="XG89" i="2"/>
  <c r="XG161" i="2"/>
  <c r="XG90" i="2"/>
  <c r="XG162" i="2"/>
  <c r="XH156" i="2"/>
  <c r="XH11" i="2"/>
  <c r="XI7" i="2"/>
  <c r="XS132" i="2"/>
  <c r="XS165" i="2"/>
  <c r="XR140" i="2"/>
  <c r="XR139" i="2"/>
  <c r="XR138" i="2"/>
  <c r="XR137" i="2"/>
  <c r="XR136" i="2"/>
  <c r="XR134" i="2"/>
  <c r="XR135" i="2"/>
  <c r="XR133" i="2"/>
  <c r="WY87" i="2"/>
  <c r="WY159" i="2"/>
  <c r="WY86" i="2"/>
  <c r="WY158" i="2"/>
  <c r="WY127" i="2"/>
  <c r="WY130" i="2"/>
  <c r="WY126" i="2"/>
  <c r="WY129" i="2"/>
  <c r="WZ125" i="2"/>
  <c r="WZ8" i="2"/>
  <c r="WZ84" i="2"/>
  <c r="WZ10" i="2"/>
  <c r="WZ152" i="2"/>
  <c r="WZ9" i="2"/>
  <c r="XS169" i="2"/>
  <c r="XS168" i="2"/>
  <c r="XS167" i="2"/>
  <c r="XS166" i="2"/>
  <c r="XI156" i="2"/>
  <c r="XJ7" i="2"/>
  <c r="XI11" i="2"/>
  <c r="XH153" i="2"/>
  <c r="XH90" i="2"/>
  <c r="XH162" i="2"/>
  <c r="XH89" i="2"/>
  <c r="XH161" i="2"/>
  <c r="XT132" i="2"/>
  <c r="XT165" i="2"/>
  <c r="XS140" i="2"/>
  <c r="XS139" i="2"/>
  <c r="XS138" i="2"/>
  <c r="XS137" i="2"/>
  <c r="XS136" i="2"/>
  <c r="XS135" i="2"/>
  <c r="XS133" i="2"/>
  <c r="XS134" i="2"/>
  <c r="WZ87" i="2"/>
  <c r="WZ159" i="2"/>
  <c r="WZ86" i="2"/>
  <c r="WZ158" i="2"/>
  <c r="WZ127" i="2"/>
  <c r="WZ130" i="2"/>
  <c r="WZ126" i="2"/>
  <c r="WZ129" i="2"/>
  <c r="XA125" i="2"/>
  <c r="XA84" i="2"/>
  <c r="XA8" i="2"/>
  <c r="XA10" i="2"/>
  <c r="XA152" i="2"/>
  <c r="XA9" i="2"/>
  <c r="XT169" i="2"/>
  <c r="XT168" i="2"/>
  <c r="XT167" i="2"/>
  <c r="XT166" i="2"/>
  <c r="XJ156" i="2"/>
  <c r="XK7" i="2"/>
  <c r="XJ11" i="2"/>
  <c r="XI153" i="2"/>
  <c r="XI89" i="2"/>
  <c r="XI161" i="2"/>
  <c r="XI90" i="2"/>
  <c r="XI162" i="2"/>
  <c r="XU132" i="2"/>
  <c r="XU165" i="2"/>
  <c r="XT140" i="2"/>
  <c r="XT139" i="2"/>
  <c r="XT138" i="2"/>
  <c r="XT137" i="2"/>
  <c r="XT136" i="2"/>
  <c r="XT134" i="2"/>
  <c r="XT135" i="2"/>
  <c r="XT133" i="2"/>
  <c r="XA87" i="2"/>
  <c r="XA159" i="2"/>
  <c r="XA86" i="2"/>
  <c r="XA158" i="2"/>
  <c r="XA126" i="2"/>
  <c r="XA129" i="2"/>
  <c r="XA127" i="2"/>
  <c r="XA130" i="2"/>
  <c r="XB125" i="2"/>
  <c r="XB84" i="2"/>
  <c r="XB8" i="2"/>
  <c r="XB10" i="2"/>
  <c r="XB152" i="2"/>
  <c r="XB9" i="2"/>
  <c r="XU169" i="2"/>
  <c r="XU168" i="2"/>
  <c r="XU167" i="2"/>
  <c r="XU166" i="2"/>
  <c r="XK156" i="2"/>
  <c r="XL7" i="2"/>
  <c r="XK11" i="2"/>
  <c r="XJ153" i="2"/>
  <c r="XJ90" i="2"/>
  <c r="XJ162" i="2"/>
  <c r="XJ89" i="2"/>
  <c r="XJ161" i="2"/>
  <c r="XV132" i="2"/>
  <c r="XV165" i="2"/>
  <c r="XU140" i="2"/>
  <c r="XU139" i="2"/>
  <c r="XU138" i="2"/>
  <c r="XU137" i="2"/>
  <c r="XU136" i="2"/>
  <c r="XU134" i="2"/>
  <c r="XU135" i="2"/>
  <c r="XU133" i="2"/>
  <c r="XB87" i="2"/>
  <c r="XB159" i="2"/>
  <c r="XB86" i="2"/>
  <c r="XB158" i="2"/>
  <c r="XB127" i="2"/>
  <c r="XB130" i="2"/>
  <c r="XB126" i="2"/>
  <c r="XB129" i="2"/>
  <c r="XC125" i="2"/>
  <c r="XC84" i="2"/>
  <c r="XC8" i="2"/>
  <c r="XC10" i="2"/>
  <c r="XC152" i="2"/>
  <c r="XC9" i="2"/>
  <c r="XV169" i="2"/>
  <c r="XV168" i="2"/>
  <c r="XV167" i="2"/>
  <c r="XV166" i="2"/>
  <c r="XL156" i="2"/>
  <c r="XL11" i="2"/>
  <c r="XM7" i="2"/>
  <c r="XK153" i="2"/>
  <c r="XK89" i="2"/>
  <c r="XK161" i="2"/>
  <c r="XK90" i="2"/>
  <c r="XK162" i="2"/>
  <c r="XW132" i="2"/>
  <c r="XW165" i="2"/>
  <c r="XV140" i="2"/>
  <c r="XV139" i="2"/>
  <c r="XV138" i="2"/>
  <c r="XV137" i="2"/>
  <c r="XV136" i="2"/>
  <c r="XV135" i="2"/>
  <c r="XV134" i="2"/>
  <c r="XV133" i="2"/>
  <c r="XC87" i="2"/>
  <c r="XC159" i="2"/>
  <c r="XC86" i="2"/>
  <c r="XC158" i="2"/>
  <c r="XC126" i="2"/>
  <c r="XC129" i="2"/>
  <c r="XC127" i="2"/>
  <c r="XC130" i="2"/>
  <c r="XD125" i="2"/>
  <c r="XD84" i="2"/>
  <c r="XD8" i="2"/>
  <c r="XD10" i="2"/>
  <c r="XD152" i="2"/>
  <c r="XD9" i="2"/>
  <c r="XW169" i="2"/>
  <c r="XW168" i="2"/>
  <c r="XW167" i="2"/>
  <c r="XW166" i="2"/>
  <c r="XM156" i="2"/>
  <c r="XN7" i="2"/>
  <c r="XM11" i="2"/>
  <c r="XL153" i="2"/>
  <c r="XL90" i="2"/>
  <c r="XL162" i="2"/>
  <c r="XL89" i="2"/>
  <c r="XL161" i="2"/>
  <c r="XX132" i="2"/>
  <c r="XX165" i="2"/>
  <c r="XW140" i="2"/>
  <c r="XW139" i="2"/>
  <c r="XW138" i="2"/>
  <c r="XW137" i="2"/>
  <c r="XW136" i="2"/>
  <c r="XW135" i="2"/>
  <c r="XW134" i="2"/>
  <c r="XW133" i="2"/>
  <c r="XD87" i="2"/>
  <c r="XD159" i="2"/>
  <c r="XD86" i="2"/>
  <c r="XD158" i="2"/>
  <c r="XD126" i="2"/>
  <c r="XD129" i="2"/>
  <c r="XD127" i="2"/>
  <c r="XD130" i="2"/>
  <c r="XE84" i="2"/>
  <c r="XE125" i="2"/>
  <c r="XE8" i="2"/>
  <c r="XE10" i="2"/>
  <c r="XE152" i="2"/>
  <c r="XE9" i="2"/>
  <c r="XX169" i="2"/>
  <c r="XX168" i="2"/>
  <c r="XX167" i="2"/>
  <c r="XX166" i="2"/>
  <c r="XM153" i="2"/>
  <c r="XM89" i="2"/>
  <c r="XM161" i="2"/>
  <c r="XM90" i="2"/>
  <c r="XM162" i="2"/>
  <c r="XN156" i="2"/>
  <c r="XN11" i="2"/>
  <c r="XO7" i="2"/>
  <c r="XY132" i="2"/>
  <c r="XY165" i="2"/>
  <c r="XX139" i="2"/>
  <c r="XX140" i="2"/>
  <c r="XX138" i="2"/>
  <c r="XX137" i="2"/>
  <c r="XX136" i="2"/>
  <c r="XX134" i="2"/>
  <c r="XX135" i="2"/>
  <c r="XX133" i="2"/>
  <c r="XE87" i="2"/>
  <c r="XE159" i="2"/>
  <c r="XE86" i="2"/>
  <c r="XE158" i="2"/>
  <c r="XE127" i="2"/>
  <c r="XE130" i="2"/>
  <c r="XE126" i="2"/>
  <c r="XE129" i="2"/>
  <c r="XF125" i="2"/>
  <c r="XF84" i="2"/>
  <c r="XF8" i="2"/>
  <c r="XF10" i="2"/>
  <c r="XF152" i="2"/>
  <c r="XF9" i="2"/>
  <c r="XY169" i="2"/>
  <c r="XY168" i="2"/>
  <c r="XY167" i="2"/>
  <c r="XY166" i="2"/>
  <c r="XO156" i="2"/>
  <c r="XP7" i="2"/>
  <c r="XO11" i="2"/>
  <c r="XN153" i="2"/>
  <c r="XN90" i="2"/>
  <c r="XN162" i="2"/>
  <c r="XN89" i="2"/>
  <c r="XN161" i="2"/>
  <c r="XZ132" i="2"/>
  <c r="XZ165" i="2"/>
  <c r="XY140" i="2"/>
  <c r="XY139" i="2"/>
  <c r="XY138" i="2"/>
  <c r="XY137" i="2"/>
  <c r="XY136" i="2"/>
  <c r="XY134" i="2"/>
  <c r="XY135" i="2"/>
  <c r="XY133" i="2"/>
  <c r="XF87" i="2"/>
  <c r="XF159" i="2"/>
  <c r="XF86" i="2"/>
  <c r="XF158" i="2"/>
  <c r="XF127" i="2"/>
  <c r="XF130" i="2"/>
  <c r="XF126" i="2"/>
  <c r="XF129" i="2"/>
  <c r="XG125" i="2"/>
  <c r="XG84" i="2"/>
  <c r="XG8" i="2"/>
  <c r="XG10" i="2"/>
  <c r="XG152" i="2"/>
  <c r="XG9" i="2"/>
  <c r="XZ169" i="2"/>
  <c r="XZ168" i="2"/>
  <c r="XZ167" i="2"/>
  <c r="XZ166" i="2"/>
  <c r="XO153" i="2"/>
  <c r="XO89" i="2"/>
  <c r="XO161" i="2"/>
  <c r="XO90" i="2"/>
  <c r="XO162" i="2"/>
  <c r="XP156" i="2"/>
  <c r="XQ7" i="2"/>
  <c r="XP11" i="2"/>
  <c r="YA132" i="2"/>
  <c r="YA165" i="2"/>
  <c r="XZ140" i="2"/>
  <c r="XZ139" i="2"/>
  <c r="XZ138" i="2"/>
  <c r="XZ137" i="2"/>
  <c r="XZ136" i="2"/>
  <c r="XZ134" i="2"/>
  <c r="XZ135" i="2"/>
  <c r="XZ133" i="2"/>
  <c r="XG87" i="2"/>
  <c r="XG159" i="2"/>
  <c r="XG86" i="2"/>
  <c r="XG158" i="2"/>
  <c r="XG126" i="2"/>
  <c r="XG129" i="2"/>
  <c r="XG127" i="2"/>
  <c r="XG130" i="2"/>
  <c r="XH125" i="2"/>
  <c r="XH84" i="2"/>
  <c r="XH8" i="2"/>
  <c r="XH10" i="2"/>
  <c r="XH152" i="2"/>
  <c r="XH9" i="2"/>
  <c r="YA169" i="2"/>
  <c r="YA168" i="2"/>
  <c r="YA167" i="2"/>
  <c r="YA166" i="2"/>
  <c r="XP153" i="2"/>
  <c r="XP90" i="2"/>
  <c r="XP162" i="2"/>
  <c r="XP89" i="2"/>
  <c r="XP161" i="2"/>
  <c r="XQ156" i="2"/>
  <c r="XR7" i="2"/>
  <c r="XQ11" i="2"/>
  <c r="YB132" i="2"/>
  <c r="YB165" i="2"/>
  <c r="YA140" i="2"/>
  <c r="YA139" i="2"/>
  <c r="YA138" i="2"/>
  <c r="YA137" i="2"/>
  <c r="YA136" i="2"/>
  <c r="YA135" i="2"/>
  <c r="YA133" i="2"/>
  <c r="YA134" i="2"/>
  <c r="XH87" i="2"/>
  <c r="XH159" i="2"/>
  <c r="XH86" i="2"/>
  <c r="XH158" i="2"/>
  <c r="XH127" i="2"/>
  <c r="XH130" i="2"/>
  <c r="XH126" i="2"/>
  <c r="XH129" i="2"/>
  <c r="XI125" i="2"/>
  <c r="XI84" i="2"/>
  <c r="XI8" i="2"/>
  <c r="XI10" i="2"/>
  <c r="XI152" i="2"/>
  <c r="XI9" i="2"/>
  <c r="YB169" i="2"/>
  <c r="YB168" i="2"/>
  <c r="YB167" i="2"/>
  <c r="YB166" i="2"/>
  <c r="XR156" i="2"/>
  <c r="XS7" i="2"/>
  <c r="XR11" i="2"/>
  <c r="XQ153" i="2"/>
  <c r="XQ89" i="2"/>
  <c r="XQ161" i="2"/>
  <c r="XQ90" i="2"/>
  <c r="XQ162" i="2"/>
  <c r="YC132" i="2"/>
  <c r="YC165" i="2"/>
  <c r="YB140" i="2"/>
  <c r="YB138" i="2"/>
  <c r="YB139" i="2"/>
  <c r="YB137" i="2"/>
  <c r="YB136" i="2"/>
  <c r="YB134" i="2"/>
  <c r="YB135" i="2"/>
  <c r="YB133" i="2"/>
  <c r="XI87" i="2"/>
  <c r="XI159" i="2"/>
  <c r="XI86" i="2"/>
  <c r="XI158" i="2"/>
  <c r="XI126" i="2"/>
  <c r="XI129" i="2"/>
  <c r="XI127" i="2"/>
  <c r="XI130" i="2"/>
  <c r="XJ125" i="2"/>
  <c r="XJ84" i="2"/>
  <c r="XJ8" i="2"/>
  <c r="XJ10" i="2"/>
  <c r="XJ152" i="2"/>
  <c r="XJ9" i="2"/>
  <c r="YC169" i="2"/>
  <c r="YC168" i="2"/>
  <c r="YC167" i="2"/>
  <c r="YC166" i="2"/>
  <c r="XR153" i="2"/>
  <c r="XR90" i="2"/>
  <c r="XR162" i="2"/>
  <c r="XR89" i="2"/>
  <c r="XR161" i="2"/>
  <c r="XS156" i="2"/>
  <c r="XT7" i="2"/>
  <c r="XS11" i="2"/>
  <c r="YD132" i="2"/>
  <c r="YD165" i="2"/>
  <c r="YC140" i="2"/>
  <c r="YC139" i="2"/>
  <c r="YC138" i="2"/>
  <c r="YC137" i="2"/>
  <c r="YC136" i="2"/>
  <c r="YC134" i="2"/>
  <c r="YC135" i="2"/>
  <c r="YC133" i="2"/>
  <c r="XJ87" i="2"/>
  <c r="XJ159" i="2"/>
  <c r="XJ86" i="2"/>
  <c r="XJ158" i="2"/>
  <c r="XJ126" i="2"/>
  <c r="XJ129" i="2"/>
  <c r="XJ127" i="2"/>
  <c r="XJ130" i="2"/>
  <c r="XK125" i="2"/>
  <c r="XK84" i="2"/>
  <c r="XK8" i="2"/>
  <c r="XK10" i="2"/>
  <c r="XK152" i="2"/>
  <c r="XK9" i="2"/>
  <c r="YD169" i="2"/>
  <c r="YD168" i="2"/>
  <c r="YD167" i="2"/>
  <c r="YD166" i="2"/>
  <c r="XS153" i="2"/>
  <c r="XS89" i="2"/>
  <c r="XS161" i="2"/>
  <c r="XS90" i="2"/>
  <c r="XS162" i="2"/>
  <c r="XT156" i="2"/>
  <c r="XU7" i="2"/>
  <c r="XT11" i="2"/>
  <c r="YE132" i="2"/>
  <c r="YE165" i="2"/>
  <c r="YD140" i="2"/>
  <c r="YD139" i="2"/>
  <c r="YD138" i="2"/>
  <c r="YD137" i="2"/>
  <c r="YD136" i="2"/>
  <c r="YD135" i="2"/>
  <c r="YD134" i="2"/>
  <c r="YD133" i="2"/>
  <c r="XK87" i="2"/>
  <c r="XK159" i="2"/>
  <c r="XK86" i="2"/>
  <c r="XK158" i="2"/>
  <c r="XK127" i="2"/>
  <c r="XK130" i="2"/>
  <c r="XK126" i="2"/>
  <c r="XK129" i="2"/>
  <c r="XL125" i="2"/>
  <c r="XL84" i="2"/>
  <c r="XL8" i="2"/>
  <c r="XL10" i="2"/>
  <c r="XL152" i="2"/>
  <c r="XL9" i="2"/>
  <c r="YE169" i="2"/>
  <c r="YE168" i="2"/>
  <c r="YE167" i="2"/>
  <c r="YE166" i="2"/>
  <c r="XT153" i="2"/>
  <c r="XT90" i="2"/>
  <c r="XT162" i="2"/>
  <c r="XT89" i="2"/>
  <c r="XT161" i="2"/>
  <c r="XU156" i="2"/>
  <c r="XV7" i="2"/>
  <c r="XU11" i="2"/>
  <c r="YF132" i="2"/>
  <c r="YF165" i="2"/>
  <c r="YE140" i="2"/>
  <c r="YE139" i="2"/>
  <c r="YE138" i="2"/>
  <c r="YE137" i="2"/>
  <c r="YE136" i="2"/>
  <c r="YE135" i="2"/>
  <c r="YE133" i="2"/>
  <c r="YE134" i="2"/>
  <c r="XL86" i="2"/>
  <c r="XL158" i="2"/>
  <c r="XL87" i="2"/>
  <c r="XL159" i="2"/>
  <c r="XL126" i="2"/>
  <c r="XL129" i="2"/>
  <c r="XL127" i="2"/>
  <c r="XL130" i="2"/>
  <c r="XM84" i="2"/>
  <c r="XM125" i="2"/>
  <c r="XM8" i="2"/>
  <c r="XM10" i="2"/>
  <c r="XM152" i="2"/>
  <c r="XM9" i="2"/>
  <c r="YF169" i="2"/>
  <c r="YF168" i="2"/>
  <c r="YF167" i="2"/>
  <c r="YF166" i="2"/>
  <c r="XV156" i="2"/>
  <c r="XW7" i="2"/>
  <c r="XV11" i="2"/>
  <c r="XU153" i="2"/>
  <c r="XU89" i="2"/>
  <c r="XU161" i="2"/>
  <c r="XU90" i="2"/>
  <c r="XU162" i="2"/>
  <c r="YG132" i="2"/>
  <c r="YG165" i="2"/>
  <c r="YF139" i="2"/>
  <c r="YF140" i="2"/>
  <c r="YF138" i="2"/>
  <c r="YF137" i="2"/>
  <c r="YF136" i="2"/>
  <c r="YF134" i="2"/>
  <c r="YF135" i="2"/>
  <c r="YF133" i="2"/>
  <c r="XM87" i="2"/>
  <c r="XM159" i="2"/>
  <c r="XM86" i="2"/>
  <c r="XM158" i="2"/>
  <c r="XM127" i="2"/>
  <c r="XM130" i="2"/>
  <c r="XM126" i="2"/>
  <c r="XM129" i="2"/>
  <c r="XN125" i="2"/>
  <c r="XN84" i="2"/>
  <c r="XN8" i="2"/>
  <c r="XN10" i="2"/>
  <c r="XN152" i="2"/>
  <c r="XN9" i="2"/>
  <c r="YG169" i="2"/>
  <c r="YG168" i="2"/>
  <c r="YG167" i="2"/>
  <c r="YG166" i="2"/>
  <c r="XV153" i="2"/>
  <c r="XV90" i="2"/>
  <c r="XV162" i="2"/>
  <c r="XV89" i="2"/>
  <c r="XV161" i="2"/>
  <c r="XW156" i="2"/>
  <c r="XW11" i="2"/>
  <c r="XX7" i="2"/>
  <c r="YH132" i="2"/>
  <c r="YH165" i="2"/>
  <c r="YG140" i="2"/>
  <c r="YG139" i="2"/>
  <c r="YG138" i="2"/>
  <c r="YG137" i="2"/>
  <c r="YG136" i="2"/>
  <c r="YG134" i="2"/>
  <c r="YG135" i="2"/>
  <c r="YG133" i="2"/>
  <c r="XN87" i="2"/>
  <c r="XN159" i="2"/>
  <c r="XN86" i="2"/>
  <c r="XN158" i="2"/>
  <c r="XN126" i="2"/>
  <c r="XN129" i="2"/>
  <c r="XN127" i="2"/>
  <c r="XN130" i="2"/>
  <c r="XO125" i="2"/>
  <c r="XO84" i="2"/>
  <c r="XO8" i="2"/>
  <c r="XO10" i="2"/>
  <c r="XO152" i="2"/>
  <c r="XO9" i="2"/>
  <c r="YH169" i="2"/>
  <c r="YH168" i="2"/>
  <c r="YH167" i="2"/>
  <c r="YH166" i="2"/>
  <c r="XX156" i="2"/>
  <c r="XY7" i="2"/>
  <c r="XX11" i="2"/>
  <c r="XW153" i="2"/>
  <c r="XW89" i="2"/>
  <c r="XW161" i="2"/>
  <c r="XW90" i="2"/>
  <c r="XW162" i="2"/>
  <c r="YI132" i="2"/>
  <c r="YI165" i="2"/>
  <c r="YH140" i="2"/>
  <c r="YH139" i="2"/>
  <c r="YH138" i="2"/>
  <c r="YH137" i="2"/>
  <c r="YH136" i="2"/>
  <c r="YH134" i="2"/>
  <c r="YH135" i="2"/>
  <c r="YH133" i="2"/>
  <c r="XO87" i="2"/>
  <c r="XO159" i="2"/>
  <c r="XO86" i="2"/>
  <c r="XO158" i="2"/>
  <c r="XO127" i="2"/>
  <c r="XO130" i="2"/>
  <c r="XO126" i="2"/>
  <c r="XO129" i="2"/>
  <c r="XP125" i="2"/>
  <c r="XP84" i="2"/>
  <c r="XP8" i="2"/>
  <c r="XP10" i="2"/>
  <c r="XP152" i="2"/>
  <c r="XP9" i="2"/>
  <c r="YI169" i="2"/>
  <c r="YI168" i="2"/>
  <c r="YI167" i="2"/>
  <c r="YI166" i="2"/>
  <c r="XX153" i="2"/>
  <c r="XX90" i="2"/>
  <c r="XX162" i="2"/>
  <c r="XX89" i="2"/>
  <c r="XX161" i="2"/>
  <c r="XY156" i="2"/>
  <c r="XZ7" i="2"/>
  <c r="XY11" i="2"/>
  <c r="YJ132" i="2"/>
  <c r="YJ165" i="2"/>
  <c r="YI140" i="2"/>
  <c r="YI139" i="2"/>
  <c r="YI138" i="2"/>
  <c r="YI137" i="2"/>
  <c r="YI136" i="2"/>
  <c r="YI135" i="2"/>
  <c r="YI133" i="2"/>
  <c r="YI134" i="2"/>
  <c r="XP87" i="2"/>
  <c r="XP159" i="2"/>
  <c r="XP86" i="2"/>
  <c r="XP158" i="2"/>
  <c r="XP127" i="2"/>
  <c r="XP130" i="2"/>
  <c r="XP126" i="2"/>
  <c r="XP129" i="2"/>
  <c r="XQ125" i="2"/>
  <c r="XQ84" i="2"/>
  <c r="XQ8" i="2"/>
  <c r="XQ10" i="2"/>
  <c r="XQ152" i="2"/>
  <c r="XQ9" i="2"/>
  <c r="YJ169" i="2"/>
  <c r="YJ168" i="2"/>
  <c r="YJ167" i="2"/>
  <c r="YJ166" i="2"/>
  <c r="XY153" i="2"/>
  <c r="XY89" i="2"/>
  <c r="XY161" i="2"/>
  <c r="XY90" i="2"/>
  <c r="XY162" i="2"/>
  <c r="XZ156" i="2"/>
  <c r="YA7" i="2"/>
  <c r="XZ11" i="2"/>
  <c r="YK132" i="2"/>
  <c r="YK165" i="2"/>
  <c r="YJ140" i="2"/>
  <c r="YJ138" i="2"/>
  <c r="YJ139" i="2"/>
  <c r="YJ137" i="2"/>
  <c r="YJ136" i="2"/>
  <c r="YJ134" i="2"/>
  <c r="YJ135" i="2"/>
  <c r="YJ133" i="2"/>
  <c r="XQ87" i="2"/>
  <c r="XQ159" i="2"/>
  <c r="XQ86" i="2"/>
  <c r="XQ158" i="2"/>
  <c r="XQ126" i="2"/>
  <c r="XQ129" i="2"/>
  <c r="XQ127" i="2"/>
  <c r="XQ130" i="2"/>
  <c r="XR125" i="2"/>
  <c r="XR8" i="2"/>
  <c r="XR84" i="2"/>
  <c r="XR10" i="2"/>
  <c r="XR152" i="2"/>
  <c r="XR9" i="2"/>
  <c r="YK169" i="2"/>
  <c r="YK168" i="2"/>
  <c r="YK167" i="2"/>
  <c r="YK166" i="2"/>
  <c r="XZ153" i="2"/>
  <c r="XZ90" i="2"/>
  <c r="XZ162" i="2"/>
  <c r="XZ89" i="2"/>
  <c r="XZ161" i="2"/>
  <c r="YA156" i="2"/>
  <c r="YB7" i="2"/>
  <c r="YA11" i="2"/>
  <c r="YL132" i="2"/>
  <c r="YL165" i="2"/>
  <c r="YK140" i="2"/>
  <c r="YK139" i="2"/>
  <c r="YK138" i="2"/>
  <c r="YK137" i="2"/>
  <c r="YK136" i="2"/>
  <c r="YK134" i="2"/>
  <c r="YK135" i="2"/>
  <c r="YK133" i="2"/>
  <c r="XR87" i="2"/>
  <c r="XR159" i="2"/>
  <c r="XR86" i="2"/>
  <c r="XR158" i="2"/>
  <c r="XR126" i="2"/>
  <c r="XR129" i="2"/>
  <c r="XR127" i="2"/>
  <c r="XR130" i="2"/>
  <c r="XS125" i="2"/>
  <c r="XS84" i="2"/>
  <c r="XS8" i="2"/>
  <c r="XS10" i="2"/>
  <c r="XS152" i="2"/>
  <c r="XS9" i="2"/>
  <c r="YL169" i="2"/>
  <c r="YL168" i="2"/>
  <c r="YL167" i="2"/>
  <c r="YL166" i="2"/>
  <c r="YA153" i="2"/>
  <c r="YA89" i="2"/>
  <c r="YA161" i="2"/>
  <c r="YA90" i="2"/>
  <c r="YA162" i="2"/>
  <c r="YB156" i="2"/>
  <c r="YC7" i="2"/>
  <c r="YB11" i="2"/>
  <c r="YM132" i="2"/>
  <c r="YM165" i="2"/>
  <c r="YL140" i="2"/>
  <c r="YL139" i="2"/>
  <c r="YL138" i="2"/>
  <c r="YL137" i="2"/>
  <c r="YL136" i="2"/>
  <c r="YL135" i="2"/>
  <c r="YL134" i="2"/>
  <c r="YL133" i="2"/>
  <c r="XS87" i="2"/>
  <c r="XS159" i="2"/>
  <c r="XS86" i="2"/>
  <c r="XS158" i="2"/>
  <c r="XS127" i="2"/>
  <c r="XS130" i="2"/>
  <c r="XS126" i="2"/>
  <c r="XS129" i="2"/>
  <c r="XT125" i="2"/>
  <c r="XT84" i="2"/>
  <c r="XT8" i="2"/>
  <c r="XT10" i="2"/>
  <c r="XT152" i="2"/>
  <c r="XT9" i="2"/>
  <c r="YM169" i="2"/>
  <c r="YM168" i="2"/>
  <c r="YM167" i="2"/>
  <c r="YM166" i="2"/>
  <c r="YB153" i="2"/>
  <c r="YB90" i="2"/>
  <c r="YB162" i="2"/>
  <c r="YB89" i="2"/>
  <c r="YB161" i="2"/>
  <c r="YC156" i="2"/>
  <c r="YD7" i="2"/>
  <c r="YC11" i="2"/>
  <c r="YN132" i="2"/>
  <c r="YN165" i="2"/>
  <c r="YM140" i="2"/>
  <c r="YM139" i="2"/>
  <c r="YM138" i="2"/>
  <c r="YM137" i="2"/>
  <c r="YM136" i="2"/>
  <c r="YM135" i="2"/>
  <c r="YM134" i="2"/>
  <c r="YM133" i="2"/>
  <c r="XT87" i="2"/>
  <c r="XT159" i="2"/>
  <c r="XT86" i="2"/>
  <c r="XT158" i="2"/>
  <c r="XT126" i="2"/>
  <c r="XT129" i="2"/>
  <c r="XT127" i="2"/>
  <c r="XT130" i="2"/>
  <c r="XU125" i="2"/>
  <c r="XU84" i="2"/>
  <c r="XU8" i="2"/>
  <c r="XU10" i="2"/>
  <c r="XU152" i="2"/>
  <c r="XU9" i="2"/>
  <c r="YN169" i="2"/>
  <c r="YN168" i="2"/>
  <c r="YN167" i="2"/>
  <c r="YN166" i="2"/>
  <c r="YD156" i="2"/>
  <c r="YE7" i="2"/>
  <c r="YD11" i="2"/>
  <c r="YC153" i="2"/>
  <c r="YC89" i="2"/>
  <c r="YC161" i="2"/>
  <c r="YC90" i="2"/>
  <c r="YC162" i="2"/>
  <c r="YO132" i="2"/>
  <c r="YO165" i="2"/>
  <c r="YN139" i="2"/>
  <c r="YN140" i="2"/>
  <c r="YN137" i="2"/>
  <c r="YN138" i="2"/>
  <c r="YN136" i="2"/>
  <c r="YN134" i="2"/>
  <c r="YN135" i="2"/>
  <c r="YN133" i="2"/>
  <c r="XU87" i="2"/>
  <c r="XU159" i="2"/>
  <c r="XU86" i="2"/>
  <c r="XU158" i="2"/>
  <c r="XU126" i="2"/>
  <c r="XU129" i="2"/>
  <c r="XU127" i="2"/>
  <c r="XU130" i="2"/>
  <c r="XV125" i="2"/>
  <c r="XV84" i="2"/>
  <c r="XV8" i="2"/>
  <c r="XV10" i="2"/>
  <c r="XV152" i="2"/>
  <c r="XV9" i="2"/>
  <c r="YO169" i="2"/>
  <c r="YO168" i="2"/>
  <c r="YO167" i="2"/>
  <c r="YO166" i="2"/>
  <c r="YD153" i="2"/>
  <c r="YD90" i="2"/>
  <c r="YD162" i="2"/>
  <c r="YD89" i="2"/>
  <c r="YD161" i="2"/>
  <c r="YE156" i="2"/>
  <c r="YF7" i="2"/>
  <c r="YE11" i="2"/>
  <c r="YP132" i="2"/>
  <c r="YP165" i="2"/>
  <c r="YO140" i="2"/>
  <c r="YO139" i="2"/>
  <c r="YO138" i="2"/>
  <c r="YO137" i="2"/>
  <c r="YO136" i="2"/>
  <c r="YO134" i="2"/>
  <c r="YO135" i="2"/>
  <c r="YO133" i="2"/>
  <c r="XV87" i="2"/>
  <c r="XV159" i="2"/>
  <c r="XV86" i="2"/>
  <c r="XV158" i="2"/>
  <c r="XV127" i="2"/>
  <c r="XV130" i="2"/>
  <c r="XV126" i="2"/>
  <c r="XV129" i="2"/>
  <c r="XW125" i="2"/>
  <c r="XW84" i="2"/>
  <c r="XW8" i="2"/>
  <c r="XW10" i="2"/>
  <c r="XW152" i="2"/>
  <c r="XW9" i="2"/>
  <c r="YP169" i="2"/>
  <c r="YP168" i="2"/>
  <c r="YP167" i="2"/>
  <c r="YP166" i="2"/>
  <c r="YF156" i="2"/>
  <c r="YG7" i="2"/>
  <c r="YF11" i="2"/>
  <c r="YE153" i="2"/>
  <c r="YE89" i="2"/>
  <c r="YE161" i="2"/>
  <c r="YE90" i="2"/>
  <c r="YE162" i="2"/>
  <c r="YQ132" i="2"/>
  <c r="YQ165" i="2"/>
  <c r="YP140" i="2"/>
  <c r="YP139" i="2"/>
  <c r="YP138" i="2"/>
  <c r="YP137" i="2"/>
  <c r="YP136" i="2"/>
  <c r="YP134" i="2"/>
  <c r="YP135" i="2"/>
  <c r="YP133" i="2"/>
  <c r="XW87" i="2"/>
  <c r="XW159" i="2"/>
  <c r="XW86" i="2"/>
  <c r="XW158" i="2"/>
  <c r="XW126" i="2"/>
  <c r="XW129" i="2"/>
  <c r="XW127" i="2"/>
  <c r="XW130" i="2"/>
  <c r="XX125" i="2"/>
  <c r="XX84" i="2"/>
  <c r="XX8" i="2"/>
  <c r="XX10" i="2"/>
  <c r="XX152" i="2"/>
  <c r="XX9" i="2"/>
  <c r="YQ169" i="2"/>
  <c r="YQ168" i="2"/>
  <c r="YQ167" i="2"/>
  <c r="YQ166" i="2"/>
  <c r="YG156" i="2"/>
  <c r="YH7" i="2"/>
  <c r="YG11" i="2"/>
  <c r="YF153" i="2"/>
  <c r="YF90" i="2"/>
  <c r="YF162" i="2"/>
  <c r="YF89" i="2"/>
  <c r="YF161" i="2"/>
  <c r="YR132" i="2"/>
  <c r="YR165" i="2"/>
  <c r="YQ140" i="2"/>
  <c r="YQ139" i="2"/>
  <c r="YQ138" i="2"/>
  <c r="YQ137" i="2"/>
  <c r="YQ136" i="2"/>
  <c r="YQ135" i="2"/>
  <c r="YQ133" i="2"/>
  <c r="YQ134" i="2"/>
  <c r="XX87" i="2"/>
  <c r="XX159" i="2"/>
  <c r="XX86" i="2"/>
  <c r="XX158" i="2"/>
  <c r="XX126" i="2"/>
  <c r="XX129" i="2"/>
  <c r="XX127" i="2"/>
  <c r="XX130" i="2"/>
  <c r="XY125" i="2"/>
  <c r="XY84" i="2"/>
  <c r="XY8" i="2"/>
  <c r="XY10" i="2"/>
  <c r="XY152" i="2"/>
  <c r="XY9" i="2"/>
  <c r="YR169" i="2"/>
  <c r="YR168" i="2"/>
  <c r="YR167" i="2"/>
  <c r="YR166" i="2"/>
  <c r="YG153" i="2"/>
  <c r="YG89" i="2"/>
  <c r="YG161" i="2"/>
  <c r="YG90" i="2"/>
  <c r="YG162" i="2"/>
  <c r="YH156" i="2"/>
  <c r="YI7" i="2"/>
  <c r="YH11" i="2"/>
  <c r="YS132" i="2"/>
  <c r="YS165" i="2"/>
  <c r="YR140" i="2"/>
  <c r="YR138" i="2"/>
  <c r="YR139" i="2"/>
  <c r="YR137" i="2"/>
  <c r="YR136" i="2"/>
  <c r="YR134" i="2"/>
  <c r="YR135" i="2"/>
  <c r="YR133" i="2"/>
  <c r="XY87" i="2"/>
  <c r="XY159" i="2"/>
  <c r="XY86" i="2"/>
  <c r="XY158" i="2"/>
  <c r="XY126" i="2"/>
  <c r="XY129" i="2"/>
  <c r="XY127" i="2"/>
  <c r="XY130" i="2"/>
  <c r="XZ125" i="2"/>
  <c r="XZ84" i="2"/>
  <c r="XZ8" i="2"/>
  <c r="XZ10" i="2"/>
  <c r="XZ152" i="2"/>
  <c r="XZ9" i="2"/>
  <c r="YS169" i="2"/>
  <c r="YS168" i="2"/>
  <c r="YS167" i="2"/>
  <c r="YS166" i="2"/>
  <c r="YI156" i="2"/>
  <c r="YJ7" i="2"/>
  <c r="YI11" i="2"/>
  <c r="YH153" i="2"/>
  <c r="YH90" i="2"/>
  <c r="YH162" i="2"/>
  <c r="YH89" i="2"/>
  <c r="YH161" i="2"/>
  <c r="YT132" i="2"/>
  <c r="YT165" i="2"/>
  <c r="YS140" i="2"/>
  <c r="YS139" i="2"/>
  <c r="YS138" i="2"/>
  <c r="YS137" i="2"/>
  <c r="YS136" i="2"/>
  <c r="YS134" i="2"/>
  <c r="YS135" i="2"/>
  <c r="YS133" i="2"/>
  <c r="XZ87" i="2"/>
  <c r="XZ159" i="2"/>
  <c r="XZ86" i="2"/>
  <c r="XZ158" i="2"/>
  <c r="XZ127" i="2"/>
  <c r="XZ130" i="2"/>
  <c r="XZ126" i="2"/>
  <c r="XZ129" i="2"/>
  <c r="YA125" i="2"/>
  <c r="YA84" i="2"/>
  <c r="YA8" i="2"/>
  <c r="YA10" i="2"/>
  <c r="YA152" i="2"/>
  <c r="YA9" i="2"/>
  <c r="YT169" i="2"/>
  <c r="YT168" i="2"/>
  <c r="YT167" i="2"/>
  <c r="YT166" i="2"/>
  <c r="YI153" i="2"/>
  <c r="YI89" i="2"/>
  <c r="YI161" i="2"/>
  <c r="YI90" i="2"/>
  <c r="YI162" i="2"/>
  <c r="YJ156" i="2"/>
  <c r="YK7" i="2"/>
  <c r="YJ11" i="2"/>
  <c r="YU132" i="2"/>
  <c r="YU165" i="2"/>
  <c r="YT140" i="2"/>
  <c r="YT139" i="2"/>
  <c r="YT138" i="2"/>
  <c r="YT137" i="2"/>
  <c r="YT136" i="2"/>
  <c r="YT135" i="2"/>
  <c r="YT134" i="2"/>
  <c r="YT133" i="2"/>
  <c r="YA87" i="2"/>
  <c r="YA159" i="2"/>
  <c r="YA86" i="2"/>
  <c r="YA158" i="2"/>
  <c r="YA126" i="2"/>
  <c r="YA129" i="2"/>
  <c r="YA127" i="2"/>
  <c r="YA130" i="2"/>
  <c r="YB125" i="2"/>
  <c r="YB84" i="2"/>
  <c r="YB8" i="2"/>
  <c r="YB10" i="2"/>
  <c r="YB152" i="2"/>
  <c r="YB9" i="2"/>
  <c r="YU169" i="2"/>
  <c r="YU168" i="2"/>
  <c r="YU167" i="2"/>
  <c r="YU166" i="2"/>
  <c r="YK156" i="2"/>
  <c r="YL7" i="2"/>
  <c r="YK11" i="2"/>
  <c r="YJ153" i="2"/>
  <c r="YJ90" i="2"/>
  <c r="YJ162" i="2"/>
  <c r="YJ89" i="2"/>
  <c r="YJ161" i="2"/>
  <c r="YV132" i="2"/>
  <c r="YV165" i="2"/>
  <c r="YU140" i="2"/>
  <c r="YU139" i="2"/>
  <c r="YU138" i="2"/>
  <c r="YU137" i="2"/>
  <c r="YU136" i="2"/>
  <c r="YU135" i="2"/>
  <c r="YU134" i="2"/>
  <c r="YU133" i="2"/>
  <c r="YB87" i="2"/>
  <c r="YB159" i="2"/>
  <c r="YB86" i="2"/>
  <c r="YB158" i="2"/>
  <c r="YB126" i="2"/>
  <c r="YB129" i="2"/>
  <c r="YB127" i="2"/>
  <c r="YB130" i="2"/>
  <c r="YC125" i="2"/>
  <c r="YC84" i="2"/>
  <c r="YC8" i="2"/>
  <c r="YC10" i="2"/>
  <c r="YC152" i="2"/>
  <c r="YC9" i="2"/>
  <c r="YV169" i="2"/>
  <c r="YV168" i="2"/>
  <c r="YV167" i="2"/>
  <c r="YV166" i="2"/>
  <c r="YK153" i="2"/>
  <c r="YK89" i="2"/>
  <c r="YK161" i="2"/>
  <c r="YK90" i="2"/>
  <c r="YK162" i="2"/>
  <c r="YL156" i="2"/>
  <c r="YM7" i="2"/>
  <c r="YL11" i="2"/>
  <c r="YW132" i="2"/>
  <c r="YW165" i="2"/>
  <c r="YV139" i="2"/>
  <c r="YV140" i="2"/>
  <c r="YV138" i="2"/>
  <c r="YV137" i="2"/>
  <c r="YV136" i="2"/>
  <c r="YV134" i="2"/>
  <c r="YV135" i="2"/>
  <c r="YV133" i="2"/>
  <c r="YC87" i="2"/>
  <c r="YC159" i="2"/>
  <c r="YC86" i="2"/>
  <c r="YC158" i="2"/>
  <c r="YC127" i="2"/>
  <c r="YC130" i="2"/>
  <c r="YC126" i="2"/>
  <c r="YC129" i="2"/>
  <c r="YD125" i="2"/>
  <c r="YD84" i="2"/>
  <c r="YD8" i="2"/>
  <c r="YD10" i="2"/>
  <c r="YD152" i="2"/>
  <c r="YD9" i="2"/>
  <c r="YW169" i="2"/>
  <c r="YW168" i="2"/>
  <c r="YW167" i="2"/>
  <c r="YW166" i="2"/>
  <c r="YM156" i="2"/>
  <c r="YN7" i="2"/>
  <c r="YM11" i="2"/>
  <c r="YL153" i="2"/>
  <c r="YL90" i="2"/>
  <c r="YL162" i="2"/>
  <c r="YL89" i="2"/>
  <c r="YL161" i="2"/>
  <c r="YX132" i="2"/>
  <c r="YX165" i="2"/>
  <c r="YW140" i="2"/>
  <c r="YW139" i="2"/>
  <c r="YW138" i="2"/>
  <c r="YW137" i="2"/>
  <c r="YW136" i="2"/>
  <c r="YW134" i="2"/>
  <c r="YW135" i="2"/>
  <c r="YW133" i="2"/>
  <c r="YD87" i="2"/>
  <c r="YD159" i="2"/>
  <c r="YD86" i="2"/>
  <c r="YD158" i="2"/>
  <c r="YD127" i="2"/>
  <c r="YD130" i="2"/>
  <c r="YD126" i="2"/>
  <c r="YD129" i="2"/>
  <c r="YE125" i="2"/>
  <c r="YE84" i="2"/>
  <c r="YE8" i="2"/>
  <c r="YE10" i="2"/>
  <c r="YE152" i="2"/>
  <c r="YE9" i="2"/>
  <c r="YX169" i="2"/>
  <c r="YX168" i="2"/>
  <c r="YX167" i="2"/>
  <c r="YX166" i="2"/>
  <c r="YM153" i="2"/>
  <c r="YM90" i="2"/>
  <c r="YM162" i="2"/>
  <c r="YM89" i="2"/>
  <c r="YM161" i="2"/>
  <c r="YN156" i="2"/>
  <c r="YO7" i="2"/>
  <c r="YN11" i="2"/>
  <c r="YY132" i="2"/>
  <c r="YY165" i="2"/>
  <c r="YX140" i="2"/>
  <c r="YX139" i="2"/>
  <c r="YX138" i="2"/>
  <c r="YX137" i="2"/>
  <c r="YX136" i="2"/>
  <c r="YX134" i="2"/>
  <c r="YX135" i="2"/>
  <c r="YX133" i="2"/>
  <c r="YE87" i="2"/>
  <c r="YE159" i="2"/>
  <c r="YE86" i="2"/>
  <c r="YE158" i="2"/>
  <c r="YE126" i="2"/>
  <c r="YE129" i="2"/>
  <c r="YE127" i="2"/>
  <c r="YE130" i="2"/>
  <c r="YF125" i="2"/>
  <c r="YF84" i="2"/>
  <c r="YF8" i="2"/>
  <c r="YF10" i="2"/>
  <c r="YF152" i="2"/>
  <c r="YF9" i="2"/>
  <c r="YY169" i="2"/>
  <c r="YY168" i="2"/>
  <c r="YY167" i="2"/>
  <c r="YY166" i="2"/>
  <c r="YN153" i="2"/>
  <c r="YN89" i="2"/>
  <c r="YN161" i="2"/>
  <c r="YN90" i="2"/>
  <c r="YN162" i="2"/>
  <c r="YO156" i="2"/>
  <c r="YP7" i="2"/>
  <c r="YO11" i="2"/>
  <c r="YZ132" i="2"/>
  <c r="YZ165" i="2"/>
  <c r="YY140" i="2"/>
  <c r="YY139" i="2"/>
  <c r="YY138" i="2"/>
  <c r="YY137" i="2"/>
  <c r="YY136" i="2"/>
  <c r="YY135" i="2"/>
  <c r="YY133" i="2"/>
  <c r="YY134" i="2"/>
  <c r="YF87" i="2"/>
  <c r="YF159" i="2"/>
  <c r="YF86" i="2"/>
  <c r="YF158" i="2"/>
  <c r="YF126" i="2"/>
  <c r="YF129" i="2"/>
  <c r="YF127" i="2"/>
  <c r="YF130" i="2"/>
  <c r="YG125" i="2"/>
  <c r="YG84" i="2"/>
  <c r="YG8" i="2"/>
  <c r="YG10" i="2"/>
  <c r="YG152" i="2"/>
  <c r="YG9" i="2"/>
  <c r="YZ169" i="2"/>
  <c r="YZ168" i="2"/>
  <c r="YZ167" i="2"/>
  <c r="YZ166" i="2"/>
  <c r="YO153" i="2"/>
  <c r="YO90" i="2"/>
  <c r="YO162" i="2"/>
  <c r="YO89" i="2"/>
  <c r="YO161" i="2"/>
  <c r="YP156" i="2"/>
  <c r="YQ7" i="2"/>
  <c r="YP11" i="2"/>
  <c r="ZA132" i="2"/>
  <c r="ZA165" i="2"/>
  <c r="YZ140" i="2"/>
  <c r="YZ138" i="2"/>
  <c r="YZ139" i="2"/>
  <c r="YZ137" i="2"/>
  <c r="YZ136" i="2"/>
  <c r="YZ134" i="2"/>
  <c r="YZ135" i="2"/>
  <c r="YZ133" i="2"/>
  <c r="YG87" i="2"/>
  <c r="YG159" i="2"/>
  <c r="YG86" i="2"/>
  <c r="YG158" i="2"/>
  <c r="YG127" i="2"/>
  <c r="YG130" i="2"/>
  <c r="YG126" i="2"/>
  <c r="YG129" i="2"/>
  <c r="YH125" i="2"/>
  <c r="YH84" i="2"/>
  <c r="YH8" i="2"/>
  <c r="YH10" i="2"/>
  <c r="YH152" i="2"/>
  <c r="YH9" i="2"/>
  <c r="ZA169" i="2"/>
  <c r="ZA168" i="2"/>
  <c r="ZA167" i="2"/>
  <c r="ZA166" i="2"/>
  <c r="YP153" i="2"/>
  <c r="YP90" i="2"/>
  <c r="YP162" i="2"/>
  <c r="YP89" i="2"/>
  <c r="YP161" i="2"/>
  <c r="YQ156" i="2"/>
  <c r="YQ11" i="2"/>
  <c r="YR7" i="2"/>
  <c r="ZB132" i="2"/>
  <c r="ZB165" i="2"/>
  <c r="ZA140" i="2"/>
  <c r="ZA139" i="2"/>
  <c r="ZA138" i="2"/>
  <c r="ZA137" i="2"/>
  <c r="ZA136" i="2"/>
  <c r="ZA134" i="2"/>
  <c r="ZA135" i="2"/>
  <c r="ZA133" i="2"/>
  <c r="YH87" i="2"/>
  <c r="YH159" i="2"/>
  <c r="YH86" i="2"/>
  <c r="YH158" i="2"/>
  <c r="YH127" i="2"/>
  <c r="YH130" i="2"/>
  <c r="YH126" i="2"/>
  <c r="YH129" i="2"/>
  <c r="YI125" i="2"/>
  <c r="YI84" i="2"/>
  <c r="YI8" i="2"/>
  <c r="YI10" i="2"/>
  <c r="YI152" i="2"/>
  <c r="YI9" i="2"/>
  <c r="ZB169" i="2"/>
  <c r="ZB168" i="2"/>
  <c r="ZB167" i="2"/>
  <c r="ZB166" i="2"/>
  <c r="YR156" i="2"/>
  <c r="YR11" i="2"/>
  <c r="YS7" i="2"/>
  <c r="YQ153" i="2"/>
  <c r="YQ89" i="2"/>
  <c r="YQ161" i="2"/>
  <c r="YQ90" i="2"/>
  <c r="YQ162" i="2"/>
  <c r="ZC132" i="2"/>
  <c r="ZC165" i="2"/>
  <c r="ZB140" i="2"/>
  <c r="ZB139" i="2"/>
  <c r="ZB138" i="2"/>
  <c r="ZB137" i="2"/>
  <c r="ZB136" i="2"/>
  <c r="ZB135" i="2"/>
  <c r="ZB134" i="2"/>
  <c r="ZB133" i="2"/>
  <c r="YI87" i="2"/>
  <c r="YI159" i="2"/>
  <c r="YI86" i="2"/>
  <c r="YI158" i="2"/>
  <c r="YI126" i="2"/>
  <c r="YI129" i="2"/>
  <c r="YI127" i="2"/>
  <c r="YI130" i="2"/>
  <c r="YJ125" i="2"/>
  <c r="YJ84" i="2"/>
  <c r="YJ8" i="2"/>
  <c r="YJ10" i="2"/>
  <c r="YJ152" i="2"/>
  <c r="YJ9" i="2"/>
  <c r="ZC169" i="2"/>
  <c r="ZC168" i="2"/>
  <c r="ZC167" i="2"/>
  <c r="ZC166" i="2"/>
  <c r="YS156" i="2"/>
  <c r="YT7" i="2"/>
  <c r="YS11" i="2"/>
  <c r="YR153" i="2"/>
  <c r="YR89" i="2"/>
  <c r="YR161" i="2"/>
  <c r="YR90" i="2"/>
  <c r="YR162" i="2"/>
  <c r="ZD132" i="2"/>
  <c r="ZD165" i="2"/>
  <c r="ZC140" i="2"/>
  <c r="ZC139" i="2"/>
  <c r="ZC138" i="2"/>
  <c r="ZC137" i="2"/>
  <c r="ZC136" i="2"/>
  <c r="ZC135" i="2"/>
  <c r="ZC134" i="2"/>
  <c r="ZC133" i="2"/>
  <c r="YJ87" i="2"/>
  <c r="YJ159" i="2"/>
  <c r="YJ86" i="2"/>
  <c r="YJ158" i="2"/>
  <c r="YJ127" i="2"/>
  <c r="YJ130" i="2"/>
  <c r="YJ126" i="2"/>
  <c r="YJ129" i="2"/>
  <c r="YK84" i="2"/>
  <c r="YK8" i="2"/>
  <c r="YK125" i="2"/>
  <c r="YK10" i="2"/>
  <c r="YK152" i="2"/>
  <c r="YK9" i="2"/>
  <c r="ZD169" i="2"/>
  <c r="ZD168" i="2"/>
  <c r="ZD167" i="2"/>
  <c r="ZD166" i="2"/>
  <c r="YS153" i="2"/>
  <c r="YS89" i="2"/>
  <c r="YS161" i="2"/>
  <c r="YS90" i="2"/>
  <c r="YS162" i="2"/>
  <c r="YT156" i="2"/>
  <c r="YU7" i="2"/>
  <c r="YT11" i="2"/>
  <c r="ZE132" i="2"/>
  <c r="ZE165" i="2"/>
  <c r="ZD140" i="2"/>
  <c r="ZD139" i="2"/>
  <c r="ZD138" i="2"/>
  <c r="ZD137" i="2"/>
  <c r="ZD136" i="2"/>
  <c r="ZD134" i="2"/>
  <c r="ZD135" i="2"/>
  <c r="ZD133" i="2"/>
  <c r="YK87" i="2"/>
  <c r="YK159" i="2"/>
  <c r="YK86" i="2"/>
  <c r="YK158" i="2"/>
  <c r="YK127" i="2"/>
  <c r="YK130" i="2"/>
  <c r="YK126" i="2"/>
  <c r="YK129" i="2"/>
  <c r="YL125" i="2"/>
  <c r="YL84" i="2"/>
  <c r="YL8" i="2"/>
  <c r="YL10" i="2"/>
  <c r="YL152" i="2"/>
  <c r="YL9" i="2"/>
  <c r="ZE169" i="2"/>
  <c r="ZE168" i="2"/>
  <c r="ZE167" i="2"/>
  <c r="ZE166" i="2"/>
  <c r="YU156" i="2"/>
  <c r="YV7" i="2"/>
  <c r="YU11" i="2"/>
  <c r="YT153" i="2"/>
  <c r="YT90" i="2"/>
  <c r="YT162" i="2"/>
  <c r="YT89" i="2"/>
  <c r="YT161" i="2"/>
  <c r="ZF132" i="2"/>
  <c r="ZF165" i="2"/>
  <c r="ZE140" i="2"/>
  <c r="ZE139" i="2"/>
  <c r="ZE138" i="2"/>
  <c r="ZE137" i="2"/>
  <c r="ZE136" i="2"/>
  <c r="ZE134" i="2"/>
  <c r="ZE135" i="2"/>
  <c r="ZE133" i="2"/>
  <c r="YL87" i="2"/>
  <c r="YL159" i="2"/>
  <c r="YL86" i="2"/>
  <c r="YL158" i="2"/>
  <c r="YL126" i="2"/>
  <c r="YL129" i="2"/>
  <c r="YL127" i="2"/>
  <c r="YL130" i="2"/>
  <c r="YM125" i="2"/>
  <c r="YM84" i="2"/>
  <c r="YM8" i="2"/>
  <c r="YM10" i="2"/>
  <c r="YM152" i="2"/>
  <c r="YM9" i="2"/>
  <c r="ZF169" i="2"/>
  <c r="ZF168" i="2"/>
  <c r="ZF167" i="2"/>
  <c r="ZF166" i="2"/>
  <c r="YU153" i="2"/>
  <c r="YU89" i="2"/>
  <c r="YU161" i="2"/>
  <c r="YU90" i="2"/>
  <c r="YU162" i="2"/>
  <c r="YV156" i="2"/>
  <c r="YW7" i="2"/>
  <c r="YV11" i="2"/>
  <c r="ZG132" i="2"/>
  <c r="ZG165" i="2"/>
  <c r="ZF140" i="2"/>
  <c r="ZF139" i="2"/>
  <c r="ZF138" i="2"/>
  <c r="ZF137" i="2"/>
  <c r="ZF136" i="2"/>
  <c r="ZF134" i="2"/>
  <c r="ZF135" i="2"/>
  <c r="ZF133" i="2"/>
  <c r="YM87" i="2"/>
  <c r="YM159" i="2"/>
  <c r="YM86" i="2"/>
  <c r="YM158" i="2"/>
  <c r="YM126" i="2"/>
  <c r="YM129" i="2"/>
  <c r="YM127" i="2"/>
  <c r="YM130" i="2"/>
  <c r="YN125" i="2"/>
  <c r="YN84" i="2"/>
  <c r="YN8" i="2"/>
  <c r="YN10" i="2"/>
  <c r="YN152" i="2"/>
  <c r="YN9" i="2"/>
  <c r="ZG169" i="2"/>
  <c r="ZG168" i="2"/>
  <c r="ZG167" i="2"/>
  <c r="ZG166" i="2"/>
  <c r="YW156" i="2"/>
  <c r="YW11" i="2"/>
  <c r="YX7" i="2"/>
  <c r="YV153" i="2"/>
  <c r="YV90" i="2"/>
  <c r="YV162" i="2"/>
  <c r="YV89" i="2"/>
  <c r="YV161" i="2"/>
  <c r="ZH132" i="2"/>
  <c r="ZH165" i="2"/>
  <c r="ZG140" i="2"/>
  <c r="ZG139" i="2"/>
  <c r="ZG138" i="2"/>
  <c r="ZG137" i="2"/>
  <c r="ZG136" i="2"/>
  <c r="ZG135" i="2"/>
  <c r="ZG133" i="2"/>
  <c r="ZG134" i="2"/>
  <c r="YN87" i="2"/>
  <c r="YN159" i="2"/>
  <c r="YN86" i="2"/>
  <c r="YN158" i="2"/>
  <c r="YN126" i="2"/>
  <c r="YN129" i="2"/>
  <c r="YN127" i="2"/>
  <c r="YN130" i="2"/>
  <c r="YO125" i="2"/>
  <c r="YO84" i="2"/>
  <c r="YO8" i="2"/>
  <c r="YO10" i="2"/>
  <c r="YO152" i="2"/>
  <c r="YO9" i="2"/>
  <c r="ZH169" i="2"/>
  <c r="ZH168" i="2"/>
  <c r="ZH167" i="2"/>
  <c r="ZH166" i="2"/>
  <c r="YX156" i="2"/>
  <c r="YY7" i="2"/>
  <c r="YX11" i="2"/>
  <c r="YW153" i="2"/>
  <c r="YW90" i="2"/>
  <c r="YW162" i="2"/>
  <c r="YW89" i="2"/>
  <c r="YW161" i="2"/>
  <c r="ZI132" i="2"/>
  <c r="ZI165" i="2"/>
  <c r="ZH140" i="2"/>
  <c r="ZH139" i="2"/>
  <c r="ZH138" i="2"/>
  <c r="ZH137" i="2"/>
  <c r="ZH136" i="2"/>
  <c r="ZH134" i="2"/>
  <c r="ZH135" i="2"/>
  <c r="ZH133" i="2"/>
  <c r="YO87" i="2"/>
  <c r="YO159" i="2"/>
  <c r="YO86" i="2"/>
  <c r="YO158" i="2"/>
  <c r="YO127" i="2"/>
  <c r="YO130" i="2"/>
  <c r="YO126" i="2"/>
  <c r="YO129" i="2"/>
  <c r="YP125" i="2"/>
  <c r="YP84" i="2"/>
  <c r="YP8" i="2"/>
  <c r="YP10" i="2"/>
  <c r="YP152" i="2"/>
  <c r="YP9" i="2"/>
  <c r="ZI169" i="2"/>
  <c r="ZI168" i="2"/>
  <c r="ZI167" i="2"/>
  <c r="ZI166" i="2"/>
  <c r="YX153" i="2"/>
  <c r="YX90" i="2"/>
  <c r="YX162" i="2"/>
  <c r="YX89" i="2"/>
  <c r="YX161" i="2"/>
  <c r="YY156" i="2"/>
  <c r="YZ7" i="2"/>
  <c r="YY11" i="2"/>
  <c r="ZJ132" i="2"/>
  <c r="ZJ165" i="2"/>
  <c r="ZI140" i="2"/>
  <c r="ZI139" i="2"/>
  <c r="ZI138" i="2"/>
  <c r="ZI137" i="2"/>
  <c r="ZI136" i="2"/>
  <c r="ZI134" i="2"/>
  <c r="ZI135" i="2"/>
  <c r="ZI133" i="2"/>
  <c r="YP87" i="2"/>
  <c r="YP159" i="2"/>
  <c r="YP86" i="2"/>
  <c r="YP158" i="2"/>
  <c r="YP127" i="2"/>
  <c r="YP130" i="2"/>
  <c r="YP126" i="2"/>
  <c r="YP129" i="2"/>
  <c r="YQ125" i="2"/>
  <c r="YQ84" i="2"/>
  <c r="YQ8" i="2"/>
  <c r="YQ10" i="2"/>
  <c r="YQ152" i="2"/>
  <c r="YQ9" i="2"/>
  <c r="ZJ169" i="2"/>
  <c r="ZJ168" i="2"/>
  <c r="ZJ167" i="2"/>
  <c r="ZJ166" i="2"/>
  <c r="YZ156" i="2"/>
  <c r="ZA7" i="2"/>
  <c r="YZ11" i="2"/>
  <c r="YY153" i="2"/>
  <c r="YY90" i="2"/>
  <c r="YY162" i="2"/>
  <c r="YY89" i="2"/>
  <c r="YY161" i="2"/>
  <c r="ZK132" i="2"/>
  <c r="ZK165" i="2"/>
  <c r="ZJ140" i="2"/>
  <c r="ZJ139" i="2"/>
  <c r="ZJ138" i="2"/>
  <c r="ZJ137" i="2"/>
  <c r="ZJ136" i="2"/>
  <c r="ZJ135" i="2"/>
  <c r="ZJ134" i="2"/>
  <c r="ZJ133" i="2"/>
  <c r="YQ87" i="2"/>
  <c r="YQ159" i="2"/>
  <c r="YQ86" i="2"/>
  <c r="YQ158" i="2"/>
  <c r="YQ127" i="2"/>
  <c r="YQ130" i="2"/>
  <c r="YQ126" i="2"/>
  <c r="YQ129" i="2"/>
  <c r="YR125" i="2"/>
  <c r="YR84" i="2"/>
  <c r="YR8" i="2"/>
  <c r="YR10" i="2"/>
  <c r="YR152" i="2"/>
  <c r="YR9" i="2"/>
  <c r="ZK169" i="2"/>
  <c r="ZK168" i="2"/>
  <c r="ZK167" i="2"/>
  <c r="ZK166" i="2"/>
  <c r="YZ153" i="2"/>
  <c r="YZ90" i="2"/>
  <c r="YZ162" i="2"/>
  <c r="YZ89" i="2"/>
  <c r="YZ161" i="2"/>
  <c r="ZA156" i="2"/>
  <c r="ZB7" i="2"/>
  <c r="ZA11" i="2"/>
  <c r="ZL132" i="2"/>
  <c r="ZL165" i="2"/>
  <c r="ZK140" i="2"/>
  <c r="ZK139" i="2"/>
  <c r="ZK138" i="2"/>
  <c r="ZK137" i="2"/>
  <c r="ZK136" i="2"/>
  <c r="ZK135" i="2"/>
  <c r="ZK133" i="2"/>
  <c r="ZK134" i="2"/>
  <c r="YR86" i="2"/>
  <c r="YR158" i="2"/>
  <c r="YR87" i="2"/>
  <c r="YR159" i="2"/>
  <c r="YR126" i="2"/>
  <c r="YR129" i="2"/>
  <c r="YR127" i="2"/>
  <c r="YR130" i="2"/>
  <c r="YS84" i="2"/>
  <c r="YS125" i="2"/>
  <c r="YS8" i="2"/>
  <c r="YS10" i="2"/>
  <c r="YS152" i="2"/>
  <c r="YS9" i="2"/>
  <c r="ZL169" i="2"/>
  <c r="ZL168" i="2"/>
  <c r="ZL167" i="2"/>
  <c r="ZL166" i="2"/>
  <c r="ZA153" i="2"/>
  <c r="ZA90" i="2"/>
  <c r="ZA162" i="2"/>
  <c r="ZA89" i="2"/>
  <c r="ZA161" i="2"/>
  <c r="ZB156" i="2"/>
  <c r="ZC7" i="2"/>
  <c r="ZB11" i="2"/>
  <c r="ZM132" i="2"/>
  <c r="ZM165" i="2"/>
  <c r="ZL140" i="2"/>
  <c r="ZL139" i="2"/>
  <c r="ZL138" i="2"/>
  <c r="ZL137" i="2"/>
  <c r="ZL136" i="2"/>
  <c r="ZL134" i="2"/>
  <c r="ZL135" i="2"/>
  <c r="ZL133" i="2"/>
  <c r="YS87" i="2"/>
  <c r="YS159" i="2"/>
  <c r="YS86" i="2"/>
  <c r="YS158" i="2"/>
  <c r="YS126" i="2"/>
  <c r="YS129" i="2"/>
  <c r="YS127" i="2"/>
  <c r="YS130" i="2"/>
  <c r="YT125" i="2"/>
  <c r="YT84" i="2"/>
  <c r="YT8" i="2"/>
  <c r="YT10" i="2"/>
  <c r="YT152" i="2"/>
  <c r="YT9" i="2"/>
  <c r="ZM169" i="2"/>
  <c r="ZM168" i="2"/>
  <c r="ZM167" i="2"/>
  <c r="ZM166" i="2"/>
  <c r="ZB153" i="2"/>
  <c r="ZB89" i="2"/>
  <c r="ZB161" i="2"/>
  <c r="ZB90" i="2"/>
  <c r="ZB162" i="2"/>
  <c r="ZC156" i="2"/>
  <c r="ZD7" i="2"/>
  <c r="ZC11" i="2"/>
  <c r="ZN132" i="2"/>
  <c r="ZN165" i="2"/>
  <c r="ZM140" i="2"/>
  <c r="ZM139" i="2"/>
  <c r="ZM138" i="2"/>
  <c r="ZM137" i="2"/>
  <c r="ZM136" i="2"/>
  <c r="ZM134" i="2"/>
  <c r="ZM135" i="2"/>
  <c r="ZM133" i="2"/>
  <c r="YT87" i="2"/>
  <c r="YT159" i="2"/>
  <c r="YT86" i="2"/>
  <c r="YT158" i="2"/>
  <c r="YT126" i="2"/>
  <c r="YT129" i="2"/>
  <c r="YT127" i="2"/>
  <c r="YT130" i="2"/>
  <c r="YU125" i="2"/>
  <c r="YU84" i="2"/>
  <c r="YU8" i="2"/>
  <c r="YU10" i="2"/>
  <c r="YU152" i="2"/>
  <c r="YU9" i="2"/>
  <c r="ZN169" i="2"/>
  <c r="ZN168" i="2"/>
  <c r="ZN167" i="2"/>
  <c r="ZN166" i="2"/>
  <c r="ZC153" i="2"/>
  <c r="ZC89" i="2"/>
  <c r="ZC161" i="2"/>
  <c r="ZC90" i="2"/>
  <c r="ZC162" i="2"/>
  <c r="ZD156" i="2"/>
  <c r="ZE7" i="2"/>
  <c r="ZD11" i="2"/>
  <c r="ZO132" i="2"/>
  <c r="ZO165" i="2"/>
  <c r="ZN140" i="2"/>
  <c r="ZN139" i="2"/>
  <c r="ZN138" i="2"/>
  <c r="ZN137" i="2"/>
  <c r="ZN136" i="2"/>
  <c r="ZN134" i="2"/>
  <c r="ZN135" i="2"/>
  <c r="ZN133" i="2"/>
  <c r="YU87" i="2"/>
  <c r="YU159" i="2"/>
  <c r="YU86" i="2"/>
  <c r="YU158" i="2"/>
  <c r="YU127" i="2"/>
  <c r="YU130" i="2"/>
  <c r="YU126" i="2"/>
  <c r="YU129" i="2"/>
  <c r="YV125" i="2"/>
  <c r="YV84" i="2"/>
  <c r="YV8" i="2"/>
  <c r="YV10" i="2"/>
  <c r="YV152" i="2"/>
  <c r="YV9" i="2"/>
  <c r="ZO169" i="2"/>
  <c r="ZO168" i="2"/>
  <c r="ZO167" i="2"/>
  <c r="ZO166" i="2"/>
  <c r="ZE156" i="2"/>
  <c r="ZF7" i="2"/>
  <c r="ZE11" i="2"/>
  <c r="ZD153" i="2"/>
  <c r="ZD89" i="2"/>
  <c r="ZD161" i="2"/>
  <c r="ZD90" i="2"/>
  <c r="ZD162" i="2"/>
  <c r="ZP132" i="2"/>
  <c r="ZP165" i="2"/>
  <c r="ZO140" i="2"/>
  <c r="ZO139" i="2"/>
  <c r="ZO138" i="2"/>
  <c r="ZO137" i="2"/>
  <c r="ZO136" i="2"/>
  <c r="ZO134" i="2"/>
  <c r="ZO135" i="2"/>
  <c r="ZO133" i="2"/>
  <c r="YV87" i="2"/>
  <c r="YV159" i="2"/>
  <c r="YV86" i="2"/>
  <c r="YV158" i="2"/>
  <c r="YV127" i="2"/>
  <c r="YV130" i="2"/>
  <c r="YV126" i="2"/>
  <c r="YV129" i="2"/>
  <c r="YW125" i="2"/>
  <c r="YW84" i="2"/>
  <c r="YW8" i="2"/>
  <c r="YW10" i="2"/>
  <c r="YW152" i="2"/>
  <c r="YW9" i="2"/>
  <c r="ZP169" i="2"/>
  <c r="ZP168" i="2"/>
  <c r="ZP167" i="2"/>
  <c r="ZP166" i="2"/>
  <c r="ZE153" i="2"/>
  <c r="ZE90" i="2"/>
  <c r="ZE162" i="2"/>
  <c r="ZE89" i="2"/>
  <c r="ZE161" i="2"/>
  <c r="ZF156" i="2"/>
  <c r="ZG7" i="2"/>
  <c r="ZF11" i="2"/>
  <c r="ZQ132" i="2"/>
  <c r="ZQ165" i="2"/>
  <c r="ZP140" i="2"/>
  <c r="ZP139" i="2"/>
  <c r="ZP138" i="2"/>
  <c r="ZP137" i="2"/>
  <c r="ZP136" i="2"/>
  <c r="ZP134" i="2"/>
  <c r="ZP135" i="2"/>
  <c r="ZP133" i="2"/>
  <c r="YW87" i="2"/>
  <c r="YW159" i="2"/>
  <c r="YW86" i="2"/>
  <c r="YW158" i="2"/>
  <c r="YW127" i="2"/>
  <c r="YW130" i="2"/>
  <c r="YW126" i="2"/>
  <c r="YW129" i="2"/>
  <c r="YX125" i="2"/>
  <c r="YX8" i="2"/>
  <c r="YX84" i="2"/>
  <c r="YX10" i="2"/>
  <c r="YX152" i="2"/>
  <c r="YX9" i="2"/>
  <c r="ZQ169" i="2"/>
  <c r="ZQ168" i="2"/>
  <c r="ZQ167" i="2"/>
  <c r="ZQ166" i="2"/>
  <c r="ZG156" i="2"/>
  <c r="ZH7" i="2"/>
  <c r="ZG11" i="2"/>
  <c r="ZF153" i="2"/>
  <c r="ZF89" i="2"/>
  <c r="ZF161" i="2"/>
  <c r="ZF90" i="2"/>
  <c r="ZF162" i="2"/>
  <c r="ZR132" i="2"/>
  <c r="ZR165" i="2"/>
  <c r="ZQ140" i="2"/>
  <c r="ZQ139" i="2"/>
  <c r="ZQ138" i="2"/>
  <c r="ZQ137" i="2"/>
  <c r="ZQ136" i="2"/>
  <c r="ZQ134" i="2"/>
  <c r="ZQ135" i="2"/>
  <c r="ZQ133" i="2"/>
  <c r="YX87" i="2"/>
  <c r="YX159" i="2"/>
  <c r="YX86" i="2"/>
  <c r="YX158" i="2"/>
  <c r="YX127" i="2"/>
  <c r="YX130" i="2"/>
  <c r="YX126" i="2"/>
  <c r="YX129" i="2"/>
  <c r="YY125" i="2"/>
  <c r="YY84" i="2"/>
  <c r="YY8" i="2"/>
  <c r="YY10" i="2"/>
  <c r="YY152" i="2"/>
  <c r="YY9" i="2"/>
  <c r="ZR169" i="2"/>
  <c r="ZR168" i="2"/>
  <c r="ZR167" i="2"/>
  <c r="ZR166" i="2"/>
  <c r="ZG153" i="2"/>
  <c r="ZG90" i="2"/>
  <c r="ZG162" i="2"/>
  <c r="ZG89" i="2"/>
  <c r="ZG161" i="2"/>
  <c r="ZH156" i="2"/>
  <c r="ZI7" i="2"/>
  <c r="ZH11" i="2"/>
  <c r="ZS132" i="2"/>
  <c r="ZS165" i="2"/>
  <c r="ZR140" i="2"/>
  <c r="ZR139" i="2"/>
  <c r="ZR138" i="2"/>
  <c r="ZR137" i="2"/>
  <c r="ZR136" i="2"/>
  <c r="ZR135" i="2"/>
  <c r="ZR134" i="2"/>
  <c r="ZR133" i="2"/>
  <c r="YY87" i="2"/>
  <c r="YY159" i="2"/>
  <c r="YY86" i="2"/>
  <c r="YY158" i="2"/>
  <c r="YY126" i="2"/>
  <c r="YY129" i="2"/>
  <c r="YY127" i="2"/>
  <c r="YY130" i="2"/>
  <c r="YZ125" i="2"/>
  <c r="YZ84" i="2"/>
  <c r="YZ8" i="2"/>
  <c r="YZ10" i="2"/>
  <c r="YZ152" i="2"/>
  <c r="YZ9" i="2"/>
  <c r="ZS169" i="2"/>
  <c r="ZS168" i="2"/>
  <c r="ZS167" i="2"/>
  <c r="ZS166" i="2"/>
  <c r="ZI156" i="2"/>
  <c r="ZJ7" i="2"/>
  <c r="ZI11" i="2"/>
  <c r="ZH153" i="2"/>
  <c r="ZH89" i="2"/>
  <c r="ZH161" i="2"/>
  <c r="ZH90" i="2"/>
  <c r="ZH162" i="2"/>
  <c r="ZT132" i="2"/>
  <c r="ZT165" i="2"/>
  <c r="ZS140" i="2"/>
  <c r="ZS139" i="2"/>
  <c r="ZS138" i="2"/>
  <c r="ZS137" i="2"/>
  <c r="ZS136" i="2"/>
  <c r="ZS135" i="2"/>
  <c r="ZS133" i="2"/>
  <c r="ZS134" i="2"/>
  <c r="YZ87" i="2"/>
  <c r="YZ159" i="2"/>
  <c r="YZ86" i="2"/>
  <c r="YZ158" i="2"/>
  <c r="YZ127" i="2"/>
  <c r="YZ130" i="2"/>
  <c r="YZ126" i="2"/>
  <c r="YZ129" i="2"/>
  <c r="ZA125" i="2"/>
  <c r="ZA84" i="2"/>
  <c r="ZA8" i="2"/>
  <c r="ZA10" i="2"/>
  <c r="ZA152" i="2"/>
  <c r="ZA9" i="2"/>
  <c r="ZT169" i="2"/>
  <c r="ZT168" i="2"/>
  <c r="ZT167" i="2"/>
  <c r="ZT166" i="2"/>
  <c r="ZI153" i="2"/>
  <c r="ZI90" i="2"/>
  <c r="ZI162" i="2"/>
  <c r="ZI89" i="2"/>
  <c r="ZI161" i="2"/>
  <c r="ZJ156" i="2"/>
  <c r="ZK7" i="2"/>
  <c r="ZJ11" i="2"/>
  <c r="ZU132" i="2"/>
  <c r="ZU165" i="2"/>
  <c r="ZT140" i="2"/>
  <c r="ZT139" i="2"/>
  <c r="ZT138" i="2"/>
  <c r="ZT137" i="2"/>
  <c r="ZT136" i="2"/>
  <c r="ZT134" i="2"/>
  <c r="ZT135" i="2"/>
  <c r="ZT133" i="2"/>
  <c r="ZA87" i="2"/>
  <c r="ZA159" i="2"/>
  <c r="ZA86" i="2"/>
  <c r="ZA158" i="2"/>
  <c r="ZA126" i="2"/>
  <c r="ZA129" i="2"/>
  <c r="ZA127" i="2"/>
  <c r="ZA130" i="2"/>
  <c r="ZB125" i="2"/>
  <c r="ZB84" i="2"/>
  <c r="ZB8" i="2"/>
  <c r="ZB10" i="2"/>
  <c r="ZB152" i="2"/>
  <c r="ZB9" i="2"/>
  <c r="ZU169" i="2"/>
  <c r="ZU168" i="2"/>
  <c r="ZU167" i="2"/>
  <c r="ZU166" i="2"/>
  <c r="ZJ153" i="2"/>
  <c r="ZJ90" i="2"/>
  <c r="ZJ162" i="2"/>
  <c r="ZJ89" i="2"/>
  <c r="ZJ161" i="2"/>
  <c r="ZK156" i="2"/>
  <c r="ZL7" i="2"/>
  <c r="ZK11" i="2"/>
  <c r="ZV132" i="2"/>
  <c r="ZV165" i="2"/>
  <c r="ZU140" i="2"/>
  <c r="ZU139" i="2"/>
  <c r="ZU138" i="2"/>
  <c r="ZU137" i="2"/>
  <c r="ZU136" i="2"/>
  <c r="ZU134" i="2"/>
  <c r="ZU135" i="2"/>
  <c r="ZU133" i="2"/>
  <c r="ZB87" i="2"/>
  <c r="ZB159" i="2"/>
  <c r="ZB86" i="2"/>
  <c r="ZB158" i="2"/>
  <c r="ZB127" i="2"/>
  <c r="ZB130" i="2"/>
  <c r="ZB126" i="2"/>
  <c r="ZB129" i="2"/>
  <c r="ZC125" i="2"/>
  <c r="ZC84" i="2"/>
  <c r="ZC8" i="2"/>
  <c r="ZC10" i="2"/>
  <c r="ZC152" i="2"/>
  <c r="ZC9" i="2"/>
  <c r="ZV169" i="2"/>
  <c r="ZV168" i="2"/>
  <c r="ZV167" i="2"/>
  <c r="ZV166" i="2"/>
  <c r="ZL156" i="2"/>
  <c r="ZM7" i="2"/>
  <c r="ZL11" i="2"/>
  <c r="ZK153" i="2"/>
  <c r="ZK90" i="2"/>
  <c r="ZK162" i="2"/>
  <c r="ZK89" i="2"/>
  <c r="ZK161" i="2"/>
  <c r="ZW132" i="2"/>
  <c r="ZW165" i="2"/>
  <c r="ZV140" i="2"/>
  <c r="ZV139" i="2"/>
  <c r="ZV138" i="2"/>
  <c r="ZV137" i="2"/>
  <c r="ZV136" i="2"/>
  <c r="ZV134" i="2"/>
  <c r="ZV135" i="2"/>
  <c r="ZV133" i="2"/>
  <c r="ZC87" i="2"/>
  <c r="ZC159" i="2"/>
  <c r="ZC86" i="2"/>
  <c r="ZC158" i="2"/>
  <c r="ZC126" i="2"/>
  <c r="ZC129" i="2"/>
  <c r="ZC127" i="2"/>
  <c r="ZC130" i="2"/>
  <c r="ZD125" i="2"/>
  <c r="ZD84" i="2"/>
  <c r="ZD8" i="2"/>
  <c r="ZD10" i="2"/>
  <c r="ZD152" i="2"/>
  <c r="ZD9" i="2"/>
  <c r="ZW169" i="2"/>
  <c r="ZW168" i="2"/>
  <c r="ZW167" i="2"/>
  <c r="ZW166" i="2"/>
  <c r="ZL153" i="2"/>
  <c r="ZL89" i="2"/>
  <c r="ZL161" i="2"/>
  <c r="ZL90" i="2"/>
  <c r="ZL162" i="2"/>
  <c r="ZM156" i="2"/>
  <c r="ZN7" i="2"/>
  <c r="ZM11" i="2"/>
  <c r="ZX132" i="2"/>
  <c r="ZX165" i="2"/>
  <c r="ZW140" i="2"/>
  <c r="ZW139" i="2"/>
  <c r="ZW138" i="2"/>
  <c r="ZW137" i="2"/>
  <c r="ZW136" i="2"/>
  <c r="ZW134" i="2"/>
  <c r="ZW135" i="2"/>
  <c r="ZW133" i="2"/>
  <c r="ZD87" i="2"/>
  <c r="ZD159" i="2"/>
  <c r="ZD86" i="2"/>
  <c r="ZD158" i="2"/>
  <c r="ZD126" i="2"/>
  <c r="ZD129" i="2"/>
  <c r="ZD127" i="2"/>
  <c r="ZD130" i="2"/>
  <c r="ZE125" i="2"/>
  <c r="ZE84" i="2"/>
  <c r="ZE8" i="2"/>
  <c r="ZE10" i="2"/>
  <c r="ZE152" i="2"/>
  <c r="ZE9" i="2"/>
  <c r="ZX169" i="2"/>
  <c r="ZX168" i="2"/>
  <c r="ZX167" i="2"/>
  <c r="ZX166" i="2"/>
  <c r="ZN156" i="2"/>
  <c r="ZN11" i="2"/>
  <c r="ZO7" i="2"/>
  <c r="ZM153" i="2"/>
  <c r="ZM90" i="2"/>
  <c r="ZM162" i="2"/>
  <c r="ZM89" i="2"/>
  <c r="ZM161" i="2"/>
  <c r="ZX140" i="2"/>
  <c r="ZX139" i="2"/>
  <c r="ZX138" i="2"/>
  <c r="ZX137" i="2"/>
  <c r="ZX136" i="2"/>
  <c r="ZX134" i="2"/>
  <c r="ZX135" i="2"/>
  <c r="ZX133" i="2"/>
  <c r="ZE87" i="2"/>
  <c r="ZE159" i="2"/>
  <c r="ZE86" i="2"/>
  <c r="ZE158" i="2"/>
  <c r="ZE126" i="2"/>
  <c r="ZE129" i="2"/>
  <c r="ZE127" i="2"/>
  <c r="ZE130" i="2"/>
  <c r="ZF125" i="2"/>
  <c r="ZF84" i="2"/>
  <c r="ZF8" i="2"/>
  <c r="ZF10" i="2"/>
  <c r="ZF152" i="2"/>
  <c r="ZF9" i="2"/>
  <c r="ZO156" i="2"/>
  <c r="ZO11" i="2"/>
  <c r="ZP7" i="2"/>
  <c r="ZN153" i="2"/>
  <c r="ZN90" i="2"/>
  <c r="ZN162" i="2"/>
  <c r="ZN89" i="2"/>
  <c r="ZN161" i="2"/>
  <c r="ZF87" i="2"/>
  <c r="ZF159" i="2"/>
  <c r="ZF86" i="2"/>
  <c r="ZF158" i="2"/>
  <c r="ZF126" i="2"/>
  <c r="ZF129" i="2"/>
  <c r="ZF127" i="2"/>
  <c r="ZF130" i="2"/>
  <c r="ZG125" i="2"/>
  <c r="ZG84" i="2"/>
  <c r="ZG8" i="2"/>
  <c r="ZG10" i="2"/>
  <c r="ZG152" i="2"/>
  <c r="ZG9" i="2"/>
  <c r="ZP156" i="2"/>
  <c r="ZQ7" i="2"/>
  <c r="ZP11" i="2"/>
  <c r="ZO153" i="2"/>
  <c r="ZO89" i="2"/>
  <c r="ZO161" i="2"/>
  <c r="ZO90" i="2"/>
  <c r="ZO162" i="2"/>
  <c r="ZG87" i="2"/>
  <c r="ZG159" i="2"/>
  <c r="ZG86" i="2"/>
  <c r="ZG158" i="2"/>
  <c r="ZG127" i="2"/>
  <c r="ZG130" i="2"/>
  <c r="ZG126" i="2"/>
  <c r="ZG129" i="2"/>
  <c r="ZH125" i="2"/>
  <c r="ZH84" i="2"/>
  <c r="ZH8" i="2"/>
  <c r="ZH10" i="2"/>
  <c r="ZH152" i="2"/>
  <c r="ZH9" i="2"/>
  <c r="ZP153" i="2"/>
  <c r="ZP89" i="2"/>
  <c r="ZP161" i="2"/>
  <c r="ZP90" i="2"/>
  <c r="ZP162" i="2"/>
  <c r="ZQ156" i="2"/>
  <c r="ZR7" i="2"/>
  <c r="ZQ11" i="2"/>
  <c r="ZH87" i="2"/>
  <c r="ZH159" i="2"/>
  <c r="ZH86" i="2"/>
  <c r="ZH158" i="2"/>
  <c r="ZH126" i="2"/>
  <c r="ZH129" i="2"/>
  <c r="ZH127" i="2"/>
  <c r="ZH130" i="2"/>
  <c r="ZI125" i="2"/>
  <c r="ZI84" i="2"/>
  <c r="ZI8" i="2"/>
  <c r="ZI10" i="2"/>
  <c r="ZI152" i="2"/>
  <c r="ZI9" i="2"/>
  <c r="ZR156" i="2"/>
  <c r="ZR11" i="2"/>
  <c r="ZS7" i="2"/>
  <c r="ZQ153" i="2"/>
  <c r="ZQ90" i="2"/>
  <c r="ZQ162" i="2"/>
  <c r="ZQ89" i="2"/>
  <c r="ZQ161" i="2"/>
  <c r="ZI87" i="2"/>
  <c r="ZI159" i="2"/>
  <c r="ZI86" i="2"/>
  <c r="ZI158" i="2"/>
  <c r="ZI126" i="2"/>
  <c r="ZI129" i="2"/>
  <c r="ZI127" i="2"/>
  <c r="ZI130" i="2"/>
  <c r="ZJ125" i="2"/>
  <c r="ZJ84" i="2"/>
  <c r="ZJ8" i="2"/>
  <c r="ZJ10" i="2"/>
  <c r="ZJ152" i="2"/>
  <c r="ZJ9" i="2"/>
  <c r="ZS156" i="2"/>
  <c r="ZS11" i="2"/>
  <c r="ZT7" i="2"/>
  <c r="ZR153" i="2"/>
  <c r="ZR90" i="2"/>
  <c r="ZR162" i="2"/>
  <c r="ZR89" i="2"/>
  <c r="ZR161" i="2"/>
  <c r="ZJ87" i="2"/>
  <c r="ZJ159" i="2"/>
  <c r="ZJ86" i="2"/>
  <c r="ZJ158" i="2"/>
  <c r="ZJ126" i="2"/>
  <c r="ZJ129" i="2"/>
  <c r="ZJ127" i="2"/>
  <c r="ZJ130" i="2"/>
  <c r="ZK125" i="2"/>
  <c r="ZK84" i="2"/>
  <c r="ZK8" i="2"/>
  <c r="ZK10" i="2"/>
  <c r="ZK152" i="2"/>
  <c r="ZK9" i="2"/>
  <c r="ZT156" i="2"/>
  <c r="ZT11" i="2"/>
  <c r="ZU7" i="2"/>
  <c r="ZS153" i="2"/>
  <c r="ZS90" i="2"/>
  <c r="ZS162" i="2"/>
  <c r="ZS89" i="2"/>
  <c r="ZS161" i="2"/>
  <c r="ZK87" i="2"/>
  <c r="ZK159" i="2"/>
  <c r="ZK86" i="2"/>
  <c r="ZK158" i="2"/>
  <c r="ZK126" i="2"/>
  <c r="ZK129" i="2"/>
  <c r="ZK127" i="2"/>
  <c r="ZK130" i="2"/>
  <c r="ZL125" i="2"/>
  <c r="ZL84" i="2"/>
  <c r="ZL8" i="2"/>
  <c r="ZL10" i="2"/>
  <c r="ZL152" i="2"/>
  <c r="ZL9" i="2"/>
  <c r="ZU156" i="2"/>
  <c r="ZU11" i="2"/>
  <c r="ZV7" i="2"/>
  <c r="ZT153" i="2"/>
  <c r="ZT90" i="2"/>
  <c r="ZT162" i="2"/>
  <c r="ZT89" i="2"/>
  <c r="ZT161" i="2"/>
  <c r="ZL87" i="2"/>
  <c r="ZL159" i="2"/>
  <c r="ZL86" i="2"/>
  <c r="ZL158" i="2"/>
  <c r="ZL127" i="2"/>
  <c r="ZL130" i="2"/>
  <c r="ZL126" i="2"/>
  <c r="ZL129" i="2"/>
  <c r="ZM125" i="2"/>
  <c r="ZM84" i="2"/>
  <c r="ZM8" i="2"/>
  <c r="ZM10" i="2"/>
  <c r="ZM152" i="2"/>
  <c r="ZM9" i="2"/>
  <c r="ZV156" i="2"/>
  <c r="ZV11" i="2"/>
  <c r="ZW7" i="2"/>
  <c r="ZU153" i="2"/>
  <c r="ZU90" i="2"/>
  <c r="ZU162" i="2"/>
  <c r="ZU89" i="2"/>
  <c r="ZU161" i="2"/>
  <c r="ZM87" i="2"/>
  <c r="ZM159" i="2"/>
  <c r="ZM86" i="2"/>
  <c r="ZM158" i="2"/>
  <c r="ZM127" i="2"/>
  <c r="ZM130" i="2"/>
  <c r="ZM126" i="2"/>
  <c r="ZM129" i="2"/>
  <c r="ZN84" i="2"/>
  <c r="ZN8" i="2"/>
  <c r="ZN125" i="2"/>
  <c r="ZN10" i="2"/>
  <c r="ZN152" i="2"/>
  <c r="ZN9" i="2"/>
  <c r="ZW156" i="2"/>
  <c r="ZX7" i="2"/>
  <c r="ZW11" i="2"/>
  <c r="ZV153" i="2"/>
  <c r="ZV90" i="2"/>
  <c r="ZV162" i="2"/>
  <c r="ZV89" i="2"/>
  <c r="ZV161" i="2"/>
  <c r="ZN87" i="2"/>
  <c r="ZN159" i="2"/>
  <c r="ZN86" i="2"/>
  <c r="ZN158" i="2"/>
  <c r="ZN127" i="2"/>
  <c r="ZN130" i="2"/>
  <c r="ZN126" i="2"/>
  <c r="ZN129" i="2"/>
  <c r="ZO125" i="2"/>
  <c r="ZO84" i="2"/>
  <c r="ZO8" i="2"/>
  <c r="ZO10" i="2"/>
  <c r="ZO152" i="2"/>
  <c r="ZO9" i="2"/>
  <c r="ZX11" i="2"/>
  <c r="ZX156" i="2"/>
  <c r="ZW153" i="2"/>
  <c r="ZW89" i="2"/>
  <c r="ZW161" i="2"/>
  <c r="ZW90" i="2"/>
  <c r="ZW162" i="2"/>
  <c r="ZO87" i="2"/>
  <c r="ZO159" i="2"/>
  <c r="ZO86" i="2"/>
  <c r="ZO158" i="2"/>
  <c r="ZO126" i="2"/>
  <c r="ZO129" i="2"/>
  <c r="ZO127" i="2"/>
  <c r="ZO130" i="2"/>
  <c r="ZP125" i="2"/>
  <c r="ZP84" i="2"/>
  <c r="ZP8" i="2"/>
  <c r="ZP10" i="2"/>
  <c r="ZP152" i="2"/>
  <c r="ZP9" i="2"/>
  <c r="ZX153" i="2"/>
  <c r="ZX90" i="2"/>
  <c r="ZX162" i="2"/>
  <c r="ZX89" i="2"/>
  <c r="ZX161" i="2"/>
  <c r="ZP87" i="2"/>
  <c r="ZP159" i="2"/>
  <c r="ZP86" i="2"/>
  <c r="ZP158" i="2"/>
  <c r="ZP127" i="2"/>
  <c r="ZP130" i="2"/>
  <c r="ZP126" i="2"/>
  <c r="ZP129" i="2"/>
  <c r="ZQ84" i="2"/>
  <c r="ZQ8" i="2"/>
  <c r="ZQ125" i="2"/>
  <c r="ZQ10" i="2"/>
  <c r="ZQ152" i="2"/>
  <c r="ZQ9" i="2"/>
  <c r="ZQ87" i="2"/>
  <c r="ZQ159" i="2"/>
  <c r="ZQ86" i="2"/>
  <c r="ZQ158" i="2"/>
  <c r="ZQ126" i="2"/>
  <c r="ZQ129" i="2"/>
  <c r="ZQ127" i="2"/>
  <c r="ZQ130" i="2"/>
  <c r="ZR125" i="2"/>
  <c r="ZR84" i="2"/>
  <c r="ZR8" i="2"/>
  <c r="ZR10" i="2"/>
  <c r="ZR152" i="2"/>
  <c r="ZR9" i="2"/>
  <c r="ZR87" i="2"/>
  <c r="ZR159" i="2"/>
  <c r="ZR86" i="2"/>
  <c r="ZR158" i="2"/>
  <c r="ZR126" i="2"/>
  <c r="ZR129" i="2"/>
  <c r="ZR127" i="2"/>
  <c r="ZR130" i="2"/>
  <c r="ZS125" i="2"/>
  <c r="ZS84" i="2"/>
  <c r="ZS8" i="2"/>
  <c r="ZS10" i="2"/>
  <c r="ZS152" i="2"/>
  <c r="ZS9" i="2"/>
  <c r="ZS87" i="2"/>
  <c r="ZS159" i="2"/>
  <c r="ZS86" i="2"/>
  <c r="ZS158" i="2"/>
  <c r="ZS126" i="2"/>
  <c r="ZS129" i="2"/>
  <c r="ZS127" i="2"/>
  <c r="ZS130" i="2"/>
  <c r="ZT125" i="2"/>
  <c r="ZT84" i="2"/>
  <c r="ZT8" i="2"/>
  <c r="ZT10" i="2"/>
  <c r="ZT152" i="2"/>
  <c r="ZT9" i="2"/>
  <c r="ZT87" i="2"/>
  <c r="ZT159" i="2"/>
  <c r="ZT86" i="2"/>
  <c r="ZT158" i="2"/>
  <c r="ZT126" i="2"/>
  <c r="ZT129" i="2"/>
  <c r="ZT127" i="2"/>
  <c r="ZT130" i="2"/>
  <c r="ZU125" i="2"/>
  <c r="ZU84" i="2"/>
  <c r="ZU8" i="2"/>
  <c r="ZU10" i="2"/>
  <c r="ZU152" i="2"/>
  <c r="ZU9" i="2"/>
  <c r="ZU87" i="2"/>
  <c r="ZU159" i="2"/>
  <c r="ZU86" i="2"/>
  <c r="ZU158" i="2"/>
  <c r="ZU126" i="2"/>
  <c r="ZU129" i="2"/>
  <c r="ZU127" i="2"/>
  <c r="ZU130" i="2"/>
  <c r="ZV125" i="2"/>
  <c r="ZV84" i="2"/>
  <c r="ZV8" i="2"/>
  <c r="ZV10" i="2"/>
  <c r="ZV152" i="2"/>
  <c r="ZV9" i="2"/>
  <c r="ZV87" i="2"/>
  <c r="ZV159" i="2"/>
  <c r="ZV86" i="2"/>
  <c r="ZV158" i="2"/>
  <c r="ZV126" i="2"/>
  <c r="ZV129" i="2"/>
  <c r="ZV127" i="2"/>
  <c r="ZV130" i="2"/>
  <c r="ZW125" i="2"/>
  <c r="ZW84" i="2"/>
  <c r="ZW8" i="2"/>
  <c r="ZW10" i="2"/>
  <c r="ZW152" i="2"/>
  <c r="ZW9" i="2"/>
  <c r="ZW87" i="2"/>
  <c r="ZW159" i="2"/>
  <c r="ZW86" i="2"/>
  <c r="ZW158" i="2"/>
  <c r="ZW126" i="2"/>
  <c r="ZW129" i="2"/>
  <c r="ZW127" i="2"/>
  <c r="ZW130" i="2"/>
  <c r="ZX125" i="2"/>
  <c r="Z11" i="3"/>
  <c r="AA11" i="3"/>
  <c r="ZX84" i="2"/>
  <c r="ZX8" i="2"/>
  <c r="ZX10" i="2"/>
  <c r="ZX152" i="2"/>
  <c r="ZX9" i="2"/>
  <c r="V10" i="3"/>
  <c r="W10" i="3"/>
  <c r="P10" i="3"/>
  <c r="Q10" i="3"/>
  <c r="L11" i="3"/>
  <c r="M11" i="3"/>
  <c r="L10" i="3"/>
  <c r="M10" i="3"/>
  <c r="AJ10" i="3"/>
  <c r="AK10" i="3"/>
  <c r="P9" i="3"/>
  <c r="Q9" i="3"/>
  <c r="AB8" i="3"/>
  <c r="AC8" i="3"/>
  <c r="X10" i="3"/>
  <c r="Y10" i="3"/>
  <c r="AB7" i="3"/>
  <c r="AC7" i="3"/>
  <c r="AD9" i="3"/>
  <c r="AE9" i="3"/>
  <c r="AB11" i="3"/>
  <c r="AC11" i="3"/>
  <c r="X8" i="3"/>
  <c r="Y8" i="3"/>
  <c r="J10" i="3"/>
  <c r="K10" i="3"/>
  <c r="P8" i="3"/>
  <c r="Q8" i="3"/>
  <c r="R7" i="3"/>
  <c r="S7" i="3"/>
  <c r="AD11" i="3"/>
  <c r="AE11" i="3"/>
  <c r="AJ11" i="3"/>
  <c r="AK11" i="3"/>
  <c r="AJ9" i="3"/>
  <c r="AK9" i="3"/>
  <c r="R9" i="3"/>
  <c r="S9" i="3"/>
  <c r="AH10" i="3"/>
  <c r="AI10" i="3"/>
  <c r="X9" i="3"/>
  <c r="Y9" i="3"/>
  <c r="AH7" i="3"/>
  <c r="AI7" i="3"/>
  <c r="J7" i="3"/>
  <c r="K7" i="3"/>
  <c r="L7" i="3"/>
  <c r="M7" i="3"/>
  <c r="X11" i="3"/>
  <c r="Y11" i="3"/>
  <c r="X7" i="3"/>
  <c r="Y7" i="3"/>
  <c r="AJ7" i="3"/>
  <c r="AK7" i="3"/>
  <c r="P7" i="3"/>
  <c r="Q7" i="3"/>
  <c r="AB9" i="3"/>
  <c r="AC9" i="3"/>
  <c r="R8" i="3"/>
  <c r="S8" i="3"/>
  <c r="J9" i="3"/>
  <c r="K9" i="3"/>
  <c r="V7" i="3"/>
  <c r="W7" i="3"/>
  <c r="J8" i="3"/>
  <c r="K8" i="3"/>
  <c r="J11" i="3"/>
  <c r="K11" i="3"/>
  <c r="V9" i="3"/>
  <c r="W9" i="3"/>
  <c r="AD8" i="3"/>
  <c r="AE8" i="3"/>
  <c r="V8" i="3"/>
  <c r="W8" i="3"/>
  <c r="P11" i="3"/>
  <c r="Q11" i="3"/>
  <c r="AD10" i="3"/>
  <c r="AE10" i="3"/>
  <c r="R10" i="3"/>
  <c r="S10" i="3"/>
  <c r="L9" i="3"/>
  <c r="M9" i="3"/>
  <c r="AD7" i="3"/>
  <c r="AE7" i="3"/>
  <c r="L8" i="3"/>
  <c r="M8" i="3"/>
  <c r="AH9" i="3"/>
  <c r="AI9" i="3"/>
  <c r="R11" i="3"/>
  <c r="S11" i="3"/>
  <c r="V11" i="3"/>
  <c r="W11" i="3"/>
  <c r="AJ8" i="3"/>
  <c r="AK8" i="3"/>
  <c r="AH8" i="3"/>
  <c r="AI8" i="3"/>
  <c r="AH11" i="3"/>
  <c r="AI11" i="3"/>
  <c r="AB10" i="3"/>
  <c r="AC10" i="3"/>
  <c r="Z10" i="3"/>
  <c r="AA10" i="3"/>
  <c r="Z8" i="3"/>
  <c r="AA8" i="3"/>
  <c r="AF9" i="3"/>
  <c r="AG9" i="3"/>
  <c r="AF8" i="3"/>
  <c r="AG8" i="3"/>
  <c r="AF11" i="3"/>
  <c r="AG11" i="3"/>
  <c r="AL7" i="3"/>
  <c r="AM7" i="3"/>
  <c r="AF10" i="3"/>
  <c r="AG10" i="3"/>
  <c r="AL10" i="3"/>
  <c r="AM10" i="3"/>
  <c r="AF7" i="3"/>
  <c r="AG7" i="3"/>
  <c r="AL11" i="3"/>
  <c r="AM11" i="3"/>
  <c r="AL9" i="3"/>
  <c r="AM9" i="3"/>
  <c r="AL8" i="3"/>
  <c r="AM8" i="3"/>
  <c r="ZX86" i="2"/>
  <c r="ZX158" i="2"/>
  <c r="ZX87" i="2"/>
  <c r="ZX159" i="2"/>
  <c r="ZX126" i="2"/>
  <c r="ZX129" i="2"/>
  <c r="ZX127" i="2"/>
  <c r="Z9" i="3"/>
  <c r="AA9" i="3"/>
  <c r="ZX130" i="2"/>
  <c r="Z7" i="3"/>
  <c r="AA7" i="3"/>
  <c r="AA12" i="3"/>
  <c r="AL12" i="3"/>
  <c r="L12" i="3"/>
  <c r="S12" i="3"/>
  <c r="R12" i="3"/>
  <c r="AE12" i="3"/>
  <c r="AD12" i="3"/>
  <c r="AK12" i="3"/>
  <c r="AJ12" i="3"/>
  <c r="Y12" i="3"/>
  <c r="X12" i="3"/>
  <c r="M12" i="3"/>
  <c r="AM12" i="3"/>
  <c r="AF12" i="3"/>
  <c r="AG12" i="3"/>
  <c r="U12" i="3"/>
  <c r="T12" i="3"/>
  <c r="AI12" i="3"/>
  <c r="AH12" i="3"/>
  <c r="W12" i="3"/>
  <c r="V12" i="3"/>
  <c r="K12" i="3"/>
  <c r="J12" i="3"/>
  <c r="Q12" i="3"/>
  <c r="P12" i="3"/>
  <c r="AC12" i="3"/>
  <c r="AB12" i="3"/>
  <c r="Z12" i="3"/>
</calcChain>
</file>

<file path=xl/sharedStrings.xml><?xml version="1.0" encoding="utf-8"?>
<sst xmlns="http://schemas.openxmlformats.org/spreadsheetml/2006/main" count="206" uniqueCount="119">
  <si>
    <t>Document</t>
  </si>
  <si>
    <t>GPSoC GP Connect API Call Usage Model</t>
  </si>
  <si>
    <t>Version:</t>
  </si>
  <si>
    <t>Date:</t>
  </si>
  <si>
    <t>Last updated by</t>
  </si>
  <si>
    <t>Version</t>
  </si>
  <si>
    <t>Updated Date</t>
  </si>
  <si>
    <t>Changes</t>
  </si>
  <si>
    <t>GF</t>
  </si>
  <si>
    <t>16/05.2016</t>
  </si>
  <si>
    <t>Initial version showing cumulative API calls per supplier</t>
  </si>
  <si>
    <t>Minor style change to MAX TPS chart to show only relevant horizontal dates. Change to allow TOTAL TRRANSACTRION chart to be selected (cumulative or absolute)</t>
  </si>
  <si>
    <t>Fixed inaccuracy in the calculation of maximum transaction per second</t>
  </si>
  <si>
    <t>Fixed bugs in the summary display of tps, added initial model for thread concurrency</t>
  </si>
  <si>
    <t>CONTROL</t>
  </si>
  <si>
    <t>PROGRESS THROUGHOUT PERIOD</t>
  </si>
  <si>
    <t>Period of interest</t>
  </si>
  <si>
    <t>start point</t>
  </si>
  <si>
    <t>1st quarter point</t>
  </si>
  <si>
    <t>mid point</t>
  </si>
  <si>
    <t>3rd qurarter point</t>
  </si>
  <si>
    <t>end point</t>
  </si>
  <si>
    <t>Start date</t>
  </si>
  <si>
    <t>max rates</t>
  </si>
  <si>
    <t>average rates</t>
  </si>
  <si>
    <t>totals</t>
  </si>
  <si>
    <t>Period (months)</t>
  </si>
  <si>
    <t>tps</t>
  </si>
  <si>
    <t>Mb/s</t>
  </si>
  <si>
    <t>Transactions</t>
  </si>
  <si>
    <t>GB</t>
  </si>
  <si>
    <t>End date</t>
  </si>
  <si>
    <t>GP Patient Record Lookup</t>
  </si>
  <si>
    <t>Appointment Search</t>
  </si>
  <si>
    <t>Anticipated coverage of the whole patient population</t>
  </si>
  <si>
    <t>Target patient population at start date</t>
  </si>
  <si>
    <t>Task creation</t>
  </si>
  <si>
    <t>Target patient population at end date</t>
  </si>
  <si>
    <t>Total</t>
  </si>
  <si>
    <t>Active percentage</t>
  </si>
  <si>
    <t>Model of anticpiated growth</t>
  </si>
  <si>
    <t>NON LINEAR</t>
  </si>
  <si>
    <t>Working week bias (increased calls Mon-Fri)</t>
  </si>
  <si>
    <t>Show absolute or cumulative transaction totals</t>
  </si>
  <si>
    <t>MONTHLY</t>
  </si>
  <si>
    <t>Proportion of population per supplier</t>
  </si>
  <si>
    <t>Supplier A</t>
  </si>
  <si>
    <t>Supplier B</t>
  </si>
  <si>
    <t>Supplier C</t>
  </si>
  <si>
    <t>Supplier D</t>
  </si>
  <si>
    <t>Anticipated useage per population</t>
  </si>
  <si>
    <t>API calls</t>
  </si>
  <si>
    <t>payload (Kbytes)</t>
  </si>
  <si>
    <t>GP Patient Record Access</t>
  </si>
  <si>
    <t>Appointment booking</t>
  </si>
  <si>
    <t>Appointment Book</t>
  </si>
  <si>
    <t>Appointment Cancel</t>
  </si>
  <si>
    <t>Tasks</t>
  </si>
  <si>
    <t>Values  to help with linear calc (don't change these)</t>
  </si>
  <si>
    <t>av. days /month</t>
  </si>
  <si>
    <t>av.sec / month</t>
  </si>
  <si>
    <t>change these values to alter the non-linear growth</t>
  </si>
  <si>
    <t>number of days</t>
  </si>
  <si>
    <t>steepness of ascent (1 is good, 2 is steeper)</t>
  </si>
  <si>
    <t>linear growth each day</t>
  </si>
  <si>
    <t>early ascent (0.5 is mid way)</t>
  </si>
  <si>
    <t>Target patient population growth over the period, figures show population at the start of each month</t>
  </si>
  <si>
    <t xml:space="preserve"> </t>
  </si>
  <si>
    <t>months lapsed</t>
  </si>
  <si>
    <t>month</t>
  </si>
  <si>
    <t>days in month</t>
  </si>
  <si>
    <t>LINEAR</t>
  </si>
  <si>
    <t>Distribution of API activity throughout the week: percentage of total weekly activity each day</t>
  </si>
  <si>
    <t>Sun</t>
  </si>
  <si>
    <t>Mon</t>
  </si>
  <si>
    <t>Tue</t>
  </si>
  <si>
    <t>Wed</t>
  </si>
  <si>
    <t>Thu</t>
  </si>
  <si>
    <t>Fri</t>
  </si>
  <si>
    <t>Sat</t>
  </si>
  <si>
    <t>Max</t>
  </si>
  <si>
    <t>Avg</t>
  </si>
  <si>
    <t>is biased</t>
  </si>
  <si>
    <t>EVEN</t>
  </si>
  <si>
    <t>BIASED</t>
  </si>
  <si>
    <t>Distribution of API activity throughout the day: percentage of total daily activity each hour</t>
  </si>
  <si>
    <t>Factor</t>
  </si>
  <si>
    <t>Contribution each hour of each day makes to total weekly volume</t>
  </si>
  <si>
    <t>MAX</t>
  </si>
  <si>
    <t>SUM</t>
  </si>
  <si>
    <t>Factor to apply to daily transaction rate to obtain peak transaction rate</t>
  </si>
  <si>
    <t>Peak transaction rate (transactions per second)</t>
  </si>
  <si>
    <t>Chart options</t>
  </si>
  <si>
    <t>Chart Title</t>
  </si>
  <si>
    <t>CUMULATIVE</t>
  </si>
  <si>
    <t>Unit transactions totals (i.e. 1 per population), either absolute or cumulative depending on chart selection on Control tab at the end of each month</t>
  </si>
  <si>
    <t>unit</t>
  </si>
  <si>
    <t>total transactions based on API calls per unit, as specified in Control tab</t>
  </si>
  <si>
    <t>Calculated values from this Data sheet to plot on the Control sheet</t>
  </si>
  <si>
    <t>SUPPLIER A</t>
  </si>
  <si>
    <t>SUPPLIER B</t>
  </si>
  <si>
    <t>SUPPLIER C</t>
  </si>
  <si>
    <t>SUPPLIER D</t>
  </si>
  <si>
    <t>SUP A TPS</t>
  </si>
  <si>
    <t>SUP B TPS</t>
  </si>
  <si>
    <t>SUP C TPS</t>
  </si>
  <si>
    <t>SUP D TPS</t>
  </si>
  <si>
    <t>change these values to adjust API call time</t>
  </si>
  <si>
    <t>API</t>
  </si>
  <si>
    <t>Duration (ms)</t>
  </si>
  <si>
    <t>handled per sec</t>
  </si>
  <si>
    <t>Packet Payload</t>
  </si>
  <si>
    <t>→ → →</t>
  </si>
  <si>
    <t>Packet Delay (ms)</t>
  </si>
  <si>
    <t>Fixed Delay (ms)</t>
  </si>
  <si>
    <t>estimate of threads required to handle API call volumes</t>
  </si>
  <si>
    <t>Estimate of high-water level worker thread concurrency, to manage API call volume based on peak transaction rates</t>
  </si>
  <si>
    <t>estimates to plot on control sheet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</si>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</sst>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00_-;\-* #,##0.00_-;_-* &quot;-&quot;??_-;_-@_-"/>
    <numFmt numFmtId="165" formatCode="mmm\ yyyy"/>
    <numFmt numFmtId="166" formatCode="_-* #,##0_-;\-* #,##0_-;_-* &quot;-&quot;??_-;_-@_-"/>
    <numFmt numFmtId="167" formatCode="0.0%"/>
    <numFmt numFmtId="168" formatCode="0.000"/>
    <numFmt numFmtId="169" formatCode="ddd"/>
    <numFmt numFmtId="170" formatCode="0.0000"/>
    <numFmt numFmtId="171" formatCode="0.000000"/>
    <numFmt numFmtId="172" formatCode="[$-F800]dddd\,\ mmmm\ dd\,\ yyyy"/>
  </numFmts>
  <fonts count="19">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1"/>
      <color theme="0"/>
      <name val="Calibri"/>
      <family val="2"/>
      <scheme val="minor"/>
    </font>
    <font>
      <sz val="12"/>
      <color theme="1"/>
      <name val="Calibri"/>
      <family val="2"/>
      <scheme val="minor"/>
    </font>
    <font>
      <sz val="10"/>
      <color theme="1"/>
      <name val="Calibri"/>
      <family val="2"/>
      <scheme val="minor"/>
    </font>
    <font>
      <sz val="14"/>
      <name val="Calibri"/>
      <family val="2"/>
      <scheme val="minor"/>
    </font>
    <font>
      <sz val="11"/>
      <name val="Calibri"/>
      <family val="2"/>
      <scheme val="minor"/>
    </font>
    <font>
      <sz val="10"/>
      <name val="Arial"/>
      <family val="2"/>
    </font>
    <font>
      <sz val="12"/>
      <color theme="1"/>
      <name val="Arial"/>
      <family val="2"/>
    </font>
    <font>
      <sz val="11"/>
      <color rgb="FF3F3F3F"/>
      <name val="Calibri"/>
      <family val="2"/>
      <scheme val="minor"/>
    </font>
    <font>
      <sz val="8"/>
      <color theme="1"/>
      <name val="Calibri"/>
      <family val="2"/>
      <scheme val="minor"/>
    </font>
    <font>
      <sz val="11"/>
      <color theme="5"/>
      <name val="Calibri"/>
      <family val="2"/>
      <scheme val="minor"/>
    </font>
    <font>
      <b/>
      <sz val="10"/>
      <color theme="0"/>
      <name val="Arial"/>
      <family val="2"/>
    </font>
    <font>
      <b/>
      <sz val="14"/>
      <color rgb="FF002060"/>
      <name val="Arial"/>
      <family val="2"/>
    </font>
    <font>
      <sz val="10"/>
      <color theme="1"/>
      <name val="Calibri"/>
      <family val="2"/>
    </font>
    <font>
      <sz val="14"/>
      <color theme="1"/>
      <name val="Calibri"/>
      <family val="2"/>
      <scheme val="minor"/>
    </font>
  </fonts>
  <fills count="26">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rgb="FFFFFFCC"/>
      </patternFill>
    </fill>
    <fill>
      <patternFill patternType="solid">
        <fgColor theme="6" tint="0.79998168889431442"/>
        <bgColor indexed="65"/>
      </patternFill>
    </fill>
    <fill>
      <patternFill patternType="solid">
        <fgColor theme="9" tint="0.79998168889431442"/>
        <bgColor indexed="65"/>
      </patternFill>
    </fill>
    <fill>
      <patternFill patternType="solid">
        <fgColor theme="9"/>
        <bgColor indexed="64"/>
      </patternFill>
    </fill>
    <fill>
      <patternFill patternType="solid">
        <fgColor theme="5"/>
        <bgColor indexed="64"/>
      </patternFill>
    </fill>
    <fill>
      <patternFill patternType="solid">
        <fgColor theme="6"/>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FFCC"/>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6F694"/>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indexed="64"/>
      </left>
      <right style="thin">
        <color rgb="FFB2B2B2"/>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style="thin">
        <color indexed="64"/>
      </left>
      <right style="thin">
        <color rgb="FFB2B2B2"/>
      </right>
      <top/>
      <bottom style="thin">
        <color rgb="FFB2B2B2"/>
      </bottom>
      <diagonal/>
    </border>
    <border>
      <left style="thin">
        <color rgb="FFB2B2B2"/>
      </left>
      <right style="thin">
        <color indexed="64"/>
      </right>
      <top/>
      <bottom style="thin">
        <color rgb="FFB2B2B2"/>
      </bottom>
      <diagonal/>
    </border>
    <border>
      <left style="thin">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thin">
        <color indexed="64"/>
      </left>
      <right style="thin">
        <color rgb="FF7F7F7F"/>
      </right>
      <top style="thin">
        <color indexed="64"/>
      </top>
      <bottom/>
      <diagonal/>
    </border>
    <border>
      <left style="thin">
        <color rgb="FF7F7F7F"/>
      </left>
      <right style="thin">
        <color rgb="FF7F7F7F"/>
      </right>
      <top style="thin">
        <color indexed="64"/>
      </top>
      <bottom/>
      <diagonal/>
    </border>
    <border>
      <left style="thin">
        <color rgb="FF7F7F7F"/>
      </left>
      <right style="thin">
        <color indexed="64"/>
      </right>
      <top style="thin">
        <color indexed="64"/>
      </top>
      <bottom/>
      <diagonal/>
    </border>
    <border>
      <left style="thin">
        <color rgb="FFB2B2B2"/>
      </left>
      <right/>
      <top style="thin">
        <color indexed="64"/>
      </top>
      <bottom style="thin">
        <color indexed="64"/>
      </bottom>
      <diagonal/>
    </border>
    <border>
      <left style="thin">
        <color rgb="FFB2B2B2"/>
      </left>
      <right/>
      <top/>
      <bottom style="thin">
        <color rgb="FFB2B2B2"/>
      </bottom>
      <diagonal/>
    </border>
    <border>
      <left style="thin">
        <color rgb="FFB2B2B2"/>
      </left>
      <right/>
      <top style="thin">
        <color rgb="FFB2B2B2"/>
      </top>
      <bottom style="thin">
        <color indexed="64"/>
      </bottom>
      <diagonal/>
    </border>
    <border>
      <left style="thin">
        <color indexed="64"/>
      </left>
      <right style="thin">
        <color rgb="FFB2B2B2"/>
      </right>
      <top/>
      <bottom style="thin">
        <color indexed="64"/>
      </bottom>
      <diagonal/>
    </border>
    <border>
      <left style="thin">
        <color rgb="FFB2B2B2"/>
      </left>
      <right style="thin">
        <color indexed="64"/>
      </right>
      <top/>
      <bottom style="thin">
        <color indexed="64"/>
      </bottom>
      <diagonal/>
    </border>
  </borders>
  <cellStyleXfs count="10">
    <xf numFmtId="0" fontId="0" fillId="0" borderId="0"/>
    <xf numFmtId="164" fontId="4" fillId="0" borderId="0" applyFont="0" applyFill="0" applyBorder="0" applyAlignment="0" applyProtection="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4" fillId="12" borderId="16" applyNumberFormat="0" applyFont="0" applyAlignment="0" applyProtection="0"/>
    <xf numFmtId="0" fontId="2" fillId="13" borderId="0" applyNumberFormat="0" applyBorder="0" applyAlignment="0" applyProtection="0"/>
    <xf numFmtId="0" fontId="2" fillId="14" borderId="0" applyNumberFormat="0" applyBorder="0" applyAlignment="0" applyProtection="0"/>
    <xf numFmtId="0" fontId="10" fillId="0" borderId="0"/>
    <xf numFmtId="9" fontId="4" fillId="0" borderId="0" applyFont="0" applyFill="0" applyBorder="0" applyAlignment="0" applyProtection="0"/>
  </cellStyleXfs>
  <cellXfs count="358">
    <xf numFmtId="0" fontId="0" fillId="0" borderId="0" xfId="0"/>
    <xf numFmtId="10" fontId="3" fillId="2" borderId="8" xfId="2" applyNumberFormat="1" applyBorder="1"/>
    <xf numFmtId="10" fontId="3" fillId="2" borderId="2" xfId="2" applyNumberFormat="1" applyBorder="1"/>
    <xf numFmtId="10" fontId="3" fillId="2" borderId="3" xfId="2" applyNumberFormat="1" applyBorder="1"/>
    <xf numFmtId="10" fontId="3" fillId="2" borderId="4" xfId="2" applyNumberFormat="1" applyBorder="1"/>
    <xf numFmtId="10" fontId="3" fillId="2" borderId="7" xfId="2" applyNumberFormat="1" applyBorder="1"/>
    <xf numFmtId="10" fontId="3" fillId="2" borderId="9" xfId="2" applyNumberFormat="1" applyBorder="1"/>
    <xf numFmtId="0" fontId="3" fillId="2" borderId="2" xfId="2" applyNumberFormat="1" applyBorder="1"/>
    <xf numFmtId="0" fontId="3" fillId="2" borderId="5" xfId="2" applyBorder="1"/>
    <xf numFmtId="3" fontId="3" fillId="2" borderId="0" xfId="2" applyNumberFormat="1" applyBorder="1"/>
    <xf numFmtId="3" fontId="3" fillId="2" borderId="8" xfId="2" applyNumberFormat="1" applyBorder="1"/>
    <xf numFmtId="0" fontId="3" fillId="2" borderId="7" xfId="2" applyBorder="1"/>
    <xf numFmtId="0" fontId="6" fillId="3" borderId="7" xfId="3" applyFont="1" applyBorder="1"/>
    <xf numFmtId="0" fontId="6" fillId="3" borderId="10" xfId="3" applyFont="1" applyBorder="1"/>
    <xf numFmtId="0" fontId="7" fillId="3" borderId="2" xfId="3" applyFont="1" applyBorder="1"/>
    <xf numFmtId="0" fontId="7" fillId="3" borderId="3" xfId="3" applyFont="1" applyBorder="1"/>
    <xf numFmtId="0" fontId="7" fillId="3" borderId="4" xfId="3" applyFont="1" applyBorder="1"/>
    <xf numFmtId="0" fontId="8" fillId="4" borderId="2" xfId="4" applyFont="1" applyBorder="1"/>
    <xf numFmtId="0" fontId="9" fillId="4" borderId="3" xfId="4" applyFont="1" applyBorder="1"/>
    <xf numFmtId="0" fontId="9" fillId="4" borderId="4" xfId="4" applyFont="1" applyBorder="1"/>
    <xf numFmtId="0" fontId="3" fillId="5" borderId="0" xfId="2" applyFill="1" applyBorder="1"/>
    <xf numFmtId="3" fontId="3" fillId="5" borderId="0" xfId="2" applyNumberFormat="1" applyFill="1" applyBorder="1"/>
    <xf numFmtId="0" fontId="3" fillId="6" borderId="11" xfId="2" applyFill="1" applyBorder="1"/>
    <xf numFmtId="0" fontId="0" fillId="8" borderId="11" xfId="0" applyFill="1" applyBorder="1"/>
    <xf numFmtId="0" fontId="0" fillId="8" borderId="12" xfId="0" applyFill="1" applyBorder="1"/>
    <xf numFmtId="0" fontId="11" fillId="8" borderId="10" xfId="0" applyFont="1" applyFill="1" applyBorder="1"/>
    <xf numFmtId="0" fontId="3" fillId="6" borderId="10" xfId="2" applyFill="1" applyBorder="1"/>
    <xf numFmtId="0" fontId="3" fillId="6" borderId="12" xfId="2" applyFill="1" applyBorder="1"/>
    <xf numFmtId="165" fontId="3" fillId="6" borderId="11" xfId="3" applyNumberFormat="1" applyFill="1" applyBorder="1"/>
    <xf numFmtId="0" fontId="3" fillId="5" borderId="5" xfId="2" applyFill="1" applyBorder="1"/>
    <xf numFmtId="0" fontId="3" fillId="5" borderId="6" xfId="2" applyFill="1" applyBorder="1"/>
    <xf numFmtId="165" fontId="3" fillId="5" borderId="0" xfId="3" applyNumberFormat="1" applyFill="1" applyBorder="1"/>
    <xf numFmtId="0" fontId="3" fillId="5" borderId="7" xfId="2" applyFill="1" applyBorder="1"/>
    <xf numFmtId="0" fontId="3" fillId="5" borderId="8" xfId="2" applyFill="1" applyBorder="1"/>
    <xf numFmtId="0" fontId="3" fillId="5" borderId="9" xfId="2" applyFill="1" applyBorder="1"/>
    <xf numFmtId="0" fontId="0" fillId="10" borderId="5" xfId="0" applyFill="1" applyBorder="1"/>
    <xf numFmtId="0" fontId="3" fillId="2" borderId="2" xfId="2" applyBorder="1"/>
    <xf numFmtId="0" fontId="3" fillId="2" borderId="3" xfId="2" applyBorder="1"/>
    <xf numFmtId="0" fontId="3" fillId="2" borderId="4" xfId="2" applyBorder="1"/>
    <xf numFmtId="0" fontId="0" fillId="10" borderId="0" xfId="0" applyFill="1" applyBorder="1"/>
    <xf numFmtId="0" fontId="0" fillId="10" borderId="6" xfId="0" applyFill="1" applyBorder="1"/>
    <xf numFmtId="0" fontId="0" fillId="10" borderId="8" xfId="0" applyFill="1" applyBorder="1"/>
    <xf numFmtId="0" fontId="0" fillId="10" borderId="9" xfId="0" applyFill="1" applyBorder="1"/>
    <xf numFmtId="0" fontId="0" fillId="10" borderId="7" xfId="0" applyFill="1" applyBorder="1"/>
    <xf numFmtId="0" fontId="0" fillId="11" borderId="0" xfId="0" applyFill="1" applyBorder="1"/>
    <xf numFmtId="1" fontId="0" fillId="10" borderId="0" xfId="0" applyNumberFormat="1" applyFill="1" applyBorder="1"/>
    <xf numFmtId="0" fontId="0" fillId="11" borderId="0" xfId="0" applyFill="1"/>
    <xf numFmtId="2" fontId="0" fillId="0" borderId="0" xfId="0" applyNumberFormat="1"/>
    <xf numFmtId="10" fontId="3" fillId="2" borderId="5" xfId="2" applyNumberFormat="1" applyBorder="1"/>
    <xf numFmtId="10" fontId="3" fillId="2" borderId="13" xfId="2" applyNumberFormat="1" applyBorder="1"/>
    <xf numFmtId="10" fontId="3" fillId="2" borderId="15" xfId="2" applyNumberFormat="1" applyBorder="1"/>
    <xf numFmtId="0" fontId="8" fillId="4" borderId="10" xfId="4" applyFont="1" applyBorder="1"/>
    <xf numFmtId="0" fontId="9" fillId="4" borderId="11" xfId="4" applyFont="1" applyBorder="1"/>
    <xf numFmtId="0" fontId="5" fillId="4" borderId="11" xfId="4" applyBorder="1"/>
    <xf numFmtId="0" fontId="5" fillId="4" borderId="12" xfId="4" applyBorder="1"/>
    <xf numFmtId="0" fontId="6" fillId="3" borderId="7" xfId="3" applyNumberFormat="1" applyFont="1" applyBorder="1"/>
    <xf numFmtId="3" fontId="6" fillId="3" borderId="8" xfId="3" applyNumberFormat="1" applyFont="1" applyBorder="1" applyAlignment="1">
      <alignment horizontal="right"/>
    </xf>
    <xf numFmtId="3" fontId="6" fillId="3" borderId="9" xfId="3" applyNumberFormat="1" applyFont="1" applyBorder="1"/>
    <xf numFmtId="0" fontId="3" fillId="3" borderId="7" xfId="3" applyBorder="1"/>
    <xf numFmtId="0" fontId="3" fillId="3" borderId="14" xfId="3" applyBorder="1"/>
    <xf numFmtId="0" fontId="3" fillId="3" borderId="6" xfId="3" applyBorder="1"/>
    <xf numFmtId="3" fontId="6" fillId="3" borderId="15" xfId="3" applyNumberFormat="1" applyFont="1" applyBorder="1" applyAlignment="1">
      <alignment horizontal="center"/>
    </xf>
    <xf numFmtId="3" fontId="6" fillId="3" borderId="1" xfId="3" applyNumberFormat="1" applyFont="1" applyBorder="1" applyAlignment="1">
      <alignment horizontal="right"/>
    </xf>
    <xf numFmtId="0" fontId="0" fillId="9" borderId="4" xfId="0" applyFill="1" applyBorder="1"/>
    <xf numFmtId="0" fontId="0" fillId="9" borderId="9" xfId="0" applyFill="1" applyBorder="1"/>
    <xf numFmtId="3" fontId="6" fillId="3" borderId="13" xfId="3" applyNumberFormat="1" applyFont="1" applyBorder="1" applyAlignment="1">
      <alignment horizontal="right"/>
    </xf>
    <xf numFmtId="0" fontId="0" fillId="0" borderId="0" xfId="0" applyAlignment="1">
      <alignment horizontal="right"/>
    </xf>
    <xf numFmtId="0" fontId="0" fillId="0" borderId="0" xfId="0" applyFill="1" applyBorder="1"/>
    <xf numFmtId="0" fontId="10" fillId="0" borderId="0" xfId="0" applyFont="1" applyFill="1" applyBorder="1"/>
    <xf numFmtId="168" fontId="10" fillId="0" borderId="0" xfId="0" applyNumberFormat="1" applyFont="1" applyFill="1" applyBorder="1"/>
    <xf numFmtId="165" fontId="10" fillId="0" borderId="0" xfId="0" applyNumberFormat="1" applyFont="1" applyFill="1" applyBorder="1"/>
    <xf numFmtId="1" fontId="10" fillId="0" borderId="0" xfId="0" applyNumberFormat="1" applyFont="1" applyFill="1" applyBorder="1"/>
    <xf numFmtId="0" fontId="0" fillId="0" borderId="0" xfId="0" applyFill="1"/>
    <xf numFmtId="0" fontId="0" fillId="0" borderId="0" xfId="0" applyFill="1" applyAlignment="1">
      <alignment horizontal="right"/>
    </xf>
    <xf numFmtId="0" fontId="0" fillId="0" borderId="0" xfId="0" applyFill="1" applyBorder="1" applyAlignment="1">
      <alignment horizontal="right"/>
    </xf>
    <xf numFmtId="0" fontId="0" fillId="0" borderId="0" xfId="0" applyBorder="1"/>
    <xf numFmtId="169" fontId="0" fillId="0" borderId="0" xfId="0" applyNumberFormat="1"/>
    <xf numFmtId="0" fontId="0" fillId="0" borderId="0" xfId="0" applyNumberFormat="1"/>
    <xf numFmtId="170" fontId="0" fillId="0" borderId="0" xfId="0" applyNumberFormat="1"/>
    <xf numFmtId="0" fontId="3" fillId="3" borderId="2" xfId="3" applyBorder="1"/>
    <xf numFmtId="0" fontId="5" fillId="4" borderId="3" xfId="4" applyBorder="1"/>
    <xf numFmtId="0" fontId="5" fillId="4" borderId="4" xfId="4" applyBorder="1"/>
    <xf numFmtId="0" fontId="3" fillId="3" borderId="5" xfId="3" applyBorder="1"/>
    <xf numFmtId="169" fontId="3" fillId="3" borderId="0" xfId="3" applyNumberFormat="1" applyBorder="1" applyAlignment="1">
      <alignment horizontal="right"/>
    </xf>
    <xf numFmtId="169" fontId="3" fillId="3" borderId="6" xfId="3" applyNumberFormat="1" applyBorder="1" applyAlignment="1">
      <alignment horizontal="right"/>
    </xf>
    <xf numFmtId="170" fontId="3" fillId="2" borderId="7" xfId="2" applyNumberFormat="1" applyBorder="1"/>
    <xf numFmtId="170" fontId="3" fillId="2" borderId="8" xfId="2" applyNumberFormat="1" applyBorder="1"/>
    <xf numFmtId="170" fontId="3" fillId="2" borderId="9" xfId="2" applyNumberFormat="1" applyBorder="1"/>
    <xf numFmtId="0" fontId="3" fillId="3" borderId="3" xfId="3" applyBorder="1"/>
    <xf numFmtId="0" fontId="3" fillId="3" borderId="4" xfId="3" applyBorder="1"/>
    <xf numFmtId="169" fontId="3" fillId="3" borderId="7" xfId="3" applyNumberFormat="1" applyBorder="1"/>
    <xf numFmtId="170" fontId="3" fillId="2" borderId="2" xfId="2" applyNumberFormat="1" applyBorder="1"/>
    <xf numFmtId="170" fontId="3" fillId="2" borderId="3" xfId="2" applyNumberFormat="1" applyBorder="1"/>
    <xf numFmtId="170" fontId="3" fillId="2" borderId="4" xfId="2" applyNumberFormat="1" applyBorder="1"/>
    <xf numFmtId="0" fontId="6" fillId="3" borderId="5" xfId="3" applyFont="1" applyBorder="1"/>
    <xf numFmtId="0" fontId="7" fillId="3" borderId="0" xfId="3" applyFont="1" applyBorder="1"/>
    <xf numFmtId="165" fontId="6" fillId="3" borderId="0" xfId="3" applyNumberFormat="1" applyFont="1" applyBorder="1"/>
    <xf numFmtId="0" fontId="7" fillId="3" borderId="6" xfId="3" applyFont="1" applyBorder="1"/>
    <xf numFmtId="165" fontId="6" fillId="3" borderId="6" xfId="3" applyNumberFormat="1" applyFont="1" applyBorder="1"/>
    <xf numFmtId="165" fontId="6" fillId="3" borderId="11" xfId="3" applyNumberFormat="1" applyFont="1" applyBorder="1"/>
    <xf numFmtId="165" fontId="6" fillId="3" borderId="12" xfId="3" applyNumberFormat="1" applyFont="1" applyBorder="1"/>
    <xf numFmtId="0" fontId="3" fillId="2" borderId="0" xfId="2" applyBorder="1"/>
    <xf numFmtId="0" fontId="3" fillId="3" borderId="8" xfId="3" applyBorder="1"/>
    <xf numFmtId="3" fontId="3" fillId="2" borderId="3" xfId="2" applyNumberFormat="1" applyBorder="1"/>
    <xf numFmtId="3" fontId="3" fillId="2" borderId="2" xfId="2" applyNumberFormat="1" applyBorder="1"/>
    <xf numFmtId="2" fontId="3" fillId="2" borderId="15" xfId="2" applyNumberFormat="1" applyBorder="1"/>
    <xf numFmtId="0" fontId="3" fillId="2" borderId="7" xfId="2" applyNumberFormat="1" applyBorder="1"/>
    <xf numFmtId="3" fontId="3" fillId="2" borderId="13" xfId="2" applyNumberFormat="1" applyBorder="1"/>
    <xf numFmtId="3" fontId="3" fillId="2" borderId="15" xfId="2" applyNumberFormat="1" applyBorder="1"/>
    <xf numFmtId="171" fontId="0" fillId="0" borderId="0" xfId="0" applyNumberFormat="1"/>
    <xf numFmtId="3" fontId="0" fillId="0" borderId="0" xfId="0" applyNumberFormat="1"/>
    <xf numFmtId="1" fontId="0" fillId="0" borderId="0" xfId="0" applyNumberFormat="1"/>
    <xf numFmtId="165" fontId="6" fillId="3" borderId="3" xfId="3" applyNumberFormat="1" applyFont="1" applyBorder="1"/>
    <xf numFmtId="165" fontId="6" fillId="3" borderId="5" xfId="3" applyNumberFormat="1" applyFont="1" applyBorder="1"/>
    <xf numFmtId="0" fontId="3" fillId="3" borderId="9" xfId="3" applyBorder="1"/>
    <xf numFmtId="1" fontId="3" fillId="2" borderId="2" xfId="2" applyNumberFormat="1" applyBorder="1"/>
    <xf numFmtId="1" fontId="3" fillId="2" borderId="7" xfId="2" applyNumberFormat="1" applyBorder="1"/>
    <xf numFmtId="2" fontId="3" fillId="2" borderId="14" xfId="2" applyNumberFormat="1" applyBorder="1"/>
    <xf numFmtId="0" fontId="3" fillId="3" borderId="1" xfId="3" applyBorder="1"/>
    <xf numFmtId="0" fontId="0" fillId="0" borderId="4" xfId="0" applyBorder="1"/>
    <xf numFmtId="0" fontId="0" fillId="0" borderId="9" xfId="0" applyBorder="1"/>
    <xf numFmtId="3" fontId="3" fillId="5" borderId="8" xfId="2" applyNumberFormat="1" applyFill="1" applyBorder="1"/>
    <xf numFmtId="0" fontId="3" fillId="2" borderId="8" xfId="2" applyBorder="1"/>
    <xf numFmtId="0" fontId="3" fillId="3" borderId="8" xfId="3" applyBorder="1" applyAlignment="1">
      <alignment horizontal="center"/>
    </xf>
    <xf numFmtId="0" fontId="10" fillId="0" borderId="0" xfId="0" applyFont="1" applyFill="1" applyBorder="1" applyAlignment="1">
      <alignment horizontal="right"/>
    </xf>
    <xf numFmtId="165" fontId="10" fillId="0" borderId="0" xfId="0" applyNumberFormat="1" applyFont="1" applyFill="1" applyBorder="1" applyAlignment="1">
      <alignment horizontal="right"/>
    </xf>
    <xf numFmtId="168" fontId="10" fillId="0" borderId="0" xfId="0" applyNumberFormat="1" applyFont="1" applyFill="1" applyBorder="1" applyAlignment="1">
      <alignment horizontal="right"/>
    </xf>
    <xf numFmtId="0" fontId="3" fillId="2" borderId="6" xfId="2" applyBorder="1"/>
    <xf numFmtId="0" fontId="3" fillId="2" borderId="9" xfId="2" applyBorder="1"/>
    <xf numFmtId="0" fontId="3" fillId="9" borderId="14" xfId="2" applyFill="1" applyBorder="1"/>
    <xf numFmtId="168" fontId="13" fillId="13" borderId="2" xfId="6" applyNumberFormat="1" applyFont="1" applyBorder="1"/>
    <xf numFmtId="168" fontId="13" fillId="13" borderId="5" xfId="6" applyNumberFormat="1" applyFont="1" applyBorder="1"/>
    <xf numFmtId="0" fontId="11" fillId="7" borderId="10" xfId="0" applyFont="1" applyFill="1" applyBorder="1"/>
    <xf numFmtId="0" fontId="0" fillId="7" borderId="11" xfId="0" applyFill="1" applyBorder="1"/>
    <xf numFmtId="2" fontId="0" fillId="7" borderId="11" xfId="0" applyNumberFormat="1" applyFill="1" applyBorder="1"/>
    <xf numFmtId="0" fontId="0" fillId="7" borderId="12" xfId="0" applyFill="1" applyBorder="1"/>
    <xf numFmtId="0" fontId="6" fillId="5" borderId="2" xfId="3" applyFont="1" applyFill="1" applyBorder="1"/>
    <xf numFmtId="0" fontId="6" fillId="5" borderId="7" xfId="3" applyFont="1" applyFill="1" applyBorder="1"/>
    <xf numFmtId="165" fontId="6" fillId="3" borderId="4" xfId="3" applyNumberFormat="1" applyFont="1" applyBorder="1"/>
    <xf numFmtId="0" fontId="3" fillId="9" borderId="14" xfId="2" applyFill="1" applyBorder="1" applyAlignment="1">
      <alignment horizontal="right"/>
    </xf>
    <xf numFmtId="0" fontId="3" fillId="9" borderId="15" xfId="3" applyFill="1" applyBorder="1"/>
    <xf numFmtId="0" fontId="7" fillId="9" borderId="5" xfId="2" applyFont="1" applyFill="1" applyBorder="1"/>
    <xf numFmtId="0" fontId="7" fillId="9" borderId="7" xfId="2" applyFont="1" applyFill="1" applyBorder="1"/>
    <xf numFmtId="2" fontId="13" fillId="9" borderId="4" xfId="6" applyNumberFormat="1" applyFont="1" applyFill="1" applyBorder="1" applyAlignment="1">
      <alignment horizontal="center"/>
    </xf>
    <xf numFmtId="165" fontId="13" fillId="9" borderId="13" xfId="6" applyNumberFormat="1" applyFont="1" applyFill="1" applyBorder="1" applyAlignment="1">
      <alignment horizontal="center"/>
    </xf>
    <xf numFmtId="2" fontId="13" fillId="9" borderId="13" xfId="6" applyNumberFormat="1" applyFont="1" applyFill="1" applyBorder="1" applyAlignment="1">
      <alignment horizontal="center"/>
    </xf>
    <xf numFmtId="0" fontId="7" fillId="9" borderId="10" xfId="2" applyFont="1" applyFill="1" applyBorder="1" applyAlignment="1">
      <alignment horizontal="right"/>
    </xf>
    <xf numFmtId="168" fontId="13" fillId="13" borderId="3" xfId="6" applyNumberFormat="1" applyFont="1" applyBorder="1"/>
    <xf numFmtId="168" fontId="13" fillId="13" borderId="0" xfId="6" applyNumberFormat="1" applyFont="1" applyBorder="1"/>
    <xf numFmtId="168" fontId="13" fillId="9" borderId="10" xfId="6" applyNumberFormat="1" applyFont="1" applyFill="1" applyBorder="1"/>
    <xf numFmtId="168" fontId="13" fillId="9" borderId="11" xfId="6" applyNumberFormat="1" applyFont="1" applyFill="1" applyBorder="1"/>
    <xf numFmtId="0" fontId="3" fillId="5" borderId="2" xfId="2" applyFill="1" applyBorder="1"/>
    <xf numFmtId="0" fontId="3" fillId="5" borderId="3" xfId="2" applyFill="1" applyBorder="1"/>
    <xf numFmtId="0" fontId="3" fillId="5" borderId="4" xfId="2" applyFill="1" applyBorder="1"/>
    <xf numFmtId="0" fontId="6" fillId="9" borderId="10" xfId="3" applyFont="1" applyFill="1" applyBorder="1"/>
    <xf numFmtId="165" fontId="6" fillId="9" borderId="3" xfId="3" applyNumberFormat="1" applyFont="1" applyFill="1" applyBorder="1"/>
    <xf numFmtId="165" fontId="6" fillId="9" borderId="4" xfId="3" applyNumberFormat="1" applyFont="1" applyFill="1" applyBorder="1"/>
    <xf numFmtId="0" fontId="6" fillId="10" borderId="2" xfId="3" applyFont="1" applyFill="1" applyBorder="1"/>
    <xf numFmtId="3" fontId="3" fillId="10" borderId="2" xfId="2" applyNumberFormat="1" applyFill="1" applyBorder="1"/>
    <xf numFmtId="3" fontId="3" fillId="10" borderId="3" xfId="2" applyNumberFormat="1" applyFill="1" applyBorder="1"/>
    <xf numFmtId="3" fontId="3" fillId="10" borderId="4" xfId="2" applyNumberFormat="1" applyFill="1" applyBorder="1"/>
    <xf numFmtId="0" fontId="6" fillId="10" borderId="5" xfId="3" applyFont="1" applyFill="1" applyBorder="1"/>
    <xf numFmtId="0" fontId="7" fillId="10" borderId="2" xfId="3" applyFont="1" applyFill="1" applyBorder="1"/>
    <xf numFmtId="0" fontId="7" fillId="10" borderId="3" xfId="3" applyFont="1" applyFill="1" applyBorder="1"/>
    <xf numFmtId="0" fontId="7" fillId="10" borderId="4" xfId="3" applyFont="1" applyFill="1" applyBorder="1"/>
    <xf numFmtId="1" fontId="0" fillId="10" borderId="6" xfId="0" applyNumberFormat="1" applyFill="1" applyBorder="1"/>
    <xf numFmtId="0" fontId="3" fillId="6" borderId="3" xfId="2" applyFill="1" applyBorder="1"/>
    <xf numFmtId="165" fontId="3" fillId="6" borderId="3" xfId="3" applyNumberFormat="1" applyFill="1" applyBorder="1"/>
    <xf numFmtId="0" fontId="3" fillId="6" borderId="4" xfId="2" applyFill="1" applyBorder="1"/>
    <xf numFmtId="165" fontId="3" fillId="2" borderId="3" xfId="2" applyNumberFormat="1" applyBorder="1"/>
    <xf numFmtId="0" fontId="6" fillId="9" borderId="2" xfId="3" applyNumberFormat="1" applyFont="1" applyFill="1" applyBorder="1"/>
    <xf numFmtId="1" fontId="0" fillId="10" borderId="5" xfId="0" applyNumberFormat="1" applyFill="1" applyBorder="1"/>
    <xf numFmtId="0" fontId="3" fillId="15" borderId="9" xfId="2" applyFill="1" applyBorder="1"/>
    <xf numFmtId="0" fontId="14" fillId="17" borderId="12" xfId="2" applyFont="1" applyFill="1" applyBorder="1"/>
    <xf numFmtId="0" fontId="3" fillId="16" borderId="12" xfId="2" applyFill="1" applyBorder="1"/>
    <xf numFmtId="0" fontId="3" fillId="18" borderId="12" xfId="2" applyFill="1" applyBorder="1"/>
    <xf numFmtId="0" fontId="15" fillId="19" borderId="15" xfId="8" applyFont="1" applyFill="1" applyBorder="1" applyAlignment="1">
      <alignment vertical="top"/>
    </xf>
    <xf numFmtId="0" fontId="15" fillId="19" borderId="1" xfId="8" applyFont="1" applyFill="1" applyBorder="1" applyAlignment="1">
      <alignment vertical="top"/>
    </xf>
    <xf numFmtId="0" fontId="16" fillId="0" borderId="1" xfId="8" applyFont="1" applyBorder="1" applyAlignment="1">
      <alignment vertical="top" wrapText="1"/>
    </xf>
    <xf numFmtId="0" fontId="0" fillId="9" borderId="14" xfId="0" applyFill="1" applyBorder="1"/>
    <xf numFmtId="0" fontId="0" fillId="20" borderId="0" xfId="0" applyFill="1" applyBorder="1"/>
    <xf numFmtId="0" fontId="0" fillId="20" borderId="5" xfId="0" applyFill="1" applyBorder="1"/>
    <xf numFmtId="0" fontId="0" fillId="20" borderId="8" xfId="0" applyFill="1" applyBorder="1"/>
    <xf numFmtId="2" fontId="0" fillId="20" borderId="0" xfId="0" applyNumberFormat="1" applyFill="1" applyBorder="1"/>
    <xf numFmtId="0" fontId="0" fillId="20" borderId="5" xfId="0" applyFill="1" applyBorder="1" applyAlignment="1">
      <alignment horizontal="right"/>
    </xf>
    <xf numFmtId="0" fontId="3" fillId="20" borderId="0" xfId="2" applyFill="1" applyBorder="1"/>
    <xf numFmtId="0" fontId="3" fillId="20" borderId="0" xfId="2" applyFill="1" applyBorder="1" applyAlignment="1">
      <alignment horizontal="right"/>
    </xf>
    <xf numFmtId="0" fontId="3" fillId="20" borderId="0" xfId="3" applyFill="1" applyBorder="1"/>
    <xf numFmtId="2" fontId="3" fillId="20" borderId="0" xfId="2" applyNumberFormat="1" applyFill="1" applyBorder="1"/>
    <xf numFmtId="9" fontId="3" fillId="20" borderId="0" xfId="2" applyNumberFormat="1" applyFill="1" applyBorder="1"/>
    <xf numFmtId="0" fontId="0" fillId="20" borderId="0" xfId="0" applyFill="1" applyBorder="1" applyAlignment="1">
      <alignment horizontal="right"/>
    </xf>
    <xf numFmtId="2" fontId="0" fillId="20" borderId="0" xfId="0" applyNumberFormat="1" applyFill="1" applyBorder="1" applyAlignment="1">
      <alignment horizontal="right"/>
    </xf>
    <xf numFmtId="0" fontId="0" fillId="20" borderId="6" xfId="0" applyFill="1" applyBorder="1"/>
    <xf numFmtId="0" fontId="0" fillId="20" borderId="6" xfId="0" applyFill="1" applyBorder="1" applyAlignment="1">
      <alignment horizontal="right"/>
    </xf>
    <xf numFmtId="0" fontId="0" fillId="20" borderId="7" xfId="0" applyFill="1" applyBorder="1"/>
    <xf numFmtId="2" fontId="0" fillId="20" borderId="8" xfId="0" applyNumberFormat="1" applyFill="1" applyBorder="1"/>
    <xf numFmtId="0" fontId="0" fillId="20" borderId="9" xfId="0" applyFill="1" applyBorder="1"/>
    <xf numFmtId="165" fontId="0" fillId="0" borderId="1" xfId="0" applyNumberFormat="1" applyBorder="1" applyProtection="1">
      <protection locked="0"/>
    </xf>
    <xf numFmtId="0" fontId="0" fillId="0" borderId="1" xfId="0" applyBorder="1" applyProtection="1">
      <protection locked="0"/>
    </xf>
    <xf numFmtId="166" fontId="0" fillId="0" borderId="1" xfId="1" applyNumberFormat="1" applyFont="1" applyBorder="1" applyProtection="1">
      <protection locked="0"/>
    </xf>
    <xf numFmtId="166" fontId="0" fillId="0" borderId="15" xfId="1" applyNumberFormat="1" applyFont="1" applyBorder="1" applyProtection="1">
      <protection locked="0"/>
    </xf>
    <xf numFmtId="167" fontId="0" fillId="0" borderId="1" xfId="0" applyNumberFormat="1" applyBorder="1" applyProtection="1">
      <protection locked="0"/>
    </xf>
    <xf numFmtId="0" fontId="0" fillId="0" borderId="1" xfId="0" applyBorder="1" applyAlignment="1" applyProtection="1">
      <alignment horizontal="center"/>
      <protection locked="0"/>
    </xf>
    <xf numFmtId="9" fontId="0" fillId="0" borderId="1" xfId="0" applyNumberFormat="1" applyBorder="1" applyProtection="1">
      <protection locked="0"/>
    </xf>
    <xf numFmtId="0" fontId="0" fillId="11" borderId="1" xfId="0" applyFill="1" applyBorder="1" applyProtection="1">
      <protection locked="0"/>
    </xf>
    <xf numFmtId="0" fontId="0" fillId="21" borderId="1" xfId="0" applyFill="1" applyBorder="1"/>
    <xf numFmtId="0" fontId="0" fillId="20" borderId="0" xfId="0" applyFill="1"/>
    <xf numFmtId="167" fontId="3" fillId="2" borderId="0" xfId="2" applyNumberFormat="1" applyBorder="1" applyProtection="1">
      <protection locked="0"/>
    </xf>
    <xf numFmtId="0" fontId="3" fillId="2" borderId="8" xfId="2" applyBorder="1" applyProtection="1">
      <protection locked="0"/>
    </xf>
    <xf numFmtId="0" fontId="0" fillId="21" borderId="10" xfId="0" applyFill="1" applyBorder="1"/>
    <xf numFmtId="0" fontId="0" fillId="21" borderId="12" xfId="0" applyFill="1" applyBorder="1"/>
    <xf numFmtId="0" fontId="0" fillId="0" borderId="1" xfId="0" applyBorder="1" applyAlignment="1">
      <alignment vertical="top"/>
    </xf>
    <xf numFmtId="0" fontId="10" fillId="0" borderId="0" xfId="8" applyAlignment="1">
      <alignment vertical="top" wrapText="1"/>
    </xf>
    <xf numFmtId="0" fontId="15" fillId="19" borderId="1" xfId="8" applyFont="1" applyFill="1" applyBorder="1" applyAlignment="1">
      <alignment vertical="top" wrapText="1"/>
    </xf>
    <xf numFmtId="0" fontId="10" fillId="0" borderId="1" xfId="0" applyFont="1" applyBorder="1" applyAlignment="1">
      <alignment vertical="top" wrapText="1"/>
    </xf>
    <xf numFmtId="0" fontId="0" fillId="0" borderId="1" xfId="0" applyBorder="1" applyAlignment="1">
      <alignment vertical="top" wrapText="1"/>
    </xf>
    <xf numFmtId="0" fontId="10" fillId="0" borderId="1" xfId="8" applyBorder="1" applyAlignment="1">
      <alignment vertical="top" wrapText="1"/>
    </xf>
    <xf numFmtId="0" fontId="0" fillId="0" borderId="0" xfId="0" applyAlignment="1">
      <alignment vertical="top" wrapText="1"/>
    </xf>
    <xf numFmtId="0" fontId="10" fillId="0" borderId="0" xfId="8" applyAlignment="1">
      <alignment vertical="top"/>
    </xf>
    <xf numFmtId="2" fontId="16" fillId="0" borderId="1" xfId="8" applyNumberFormat="1" applyFont="1" applyBorder="1" applyAlignment="1">
      <alignment horizontal="left" vertical="top"/>
    </xf>
    <xf numFmtId="172" fontId="16" fillId="0" borderId="1" xfId="8" applyNumberFormat="1" applyFont="1" applyBorder="1" applyAlignment="1">
      <alignment horizontal="left" vertical="top"/>
    </xf>
    <xf numFmtId="0" fontId="10" fillId="0" borderId="0" xfId="8" applyFill="1" applyAlignment="1">
      <alignment vertical="top"/>
    </xf>
    <xf numFmtId="0" fontId="10" fillId="0" borderId="1" xfId="0" applyFont="1" applyBorder="1" applyAlignment="1">
      <alignment vertical="top"/>
    </xf>
    <xf numFmtId="2" fontId="10" fillId="0" borderId="1" xfId="0" applyNumberFormat="1" applyFont="1" applyBorder="1" applyAlignment="1">
      <alignment vertical="top"/>
    </xf>
    <xf numFmtId="14" fontId="10" fillId="0" borderId="1" xfId="0" applyNumberFormat="1" applyFont="1" applyBorder="1" applyAlignment="1">
      <alignment horizontal="left" vertical="top"/>
    </xf>
    <xf numFmtId="2" fontId="0" fillId="0" borderId="1" xfId="0" applyNumberFormat="1" applyBorder="1" applyAlignment="1">
      <alignment vertical="top"/>
    </xf>
    <xf numFmtId="14" fontId="0" fillId="0" borderId="1" xfId="0" applyNumberFormat="1" applyBorder="1" applyAlignment="1">
      <alignment horizontal="left" vertical="top"/>
    </xf>
    <xf numFmtId="0" fontId="10" fillId="0" borderId="1" xfId="8" applyBorder="1" applyAlignment="1">
      <alignment vertical="top"/>
    </xf>
    <xf numFmtId="2" fontId="10" fillId="0" borderId="1" xfId="8" applyNumberFormat="1" applyBorder="1" applyAlignment="1">
      <alignment vertical="top"/>
    </xf>
    <xf numFmtId="14" fontId="10" fillId="0" borderId="1" xfId="8" applyNumberFormat="1" applyBorder="1" applyAlignment="1">
      <alignment horizontal="left" vertical="top"/>
    </xf>
    <xf numFmtId="0" fontId="0" fillId="0" borderId="0" xfId="0" applyAlignment="1">
      <alignment vertical="top"/>
    </xf>
    <xf numFmtId="1" fontId="6" fillId="10" borderId="2" xfId="3" applyNumberFormat="1" applyFont="1" applyFill="1" applyBorder="1"/>
    <xf numFmtId="0" fontId="6" fillId="9" borderId="0" xfId="3" applyNumberFormat="1" applyFont="1" applyFill="1" applyBorder="1"/>
    <xf numFmtId="0" fontId="6" fillId="9" borderId="6" xfId="3" applyNumberFormat="1" applyFont="1" applyFill="1" applyBorder="1"/>
    <xf numFmtId="3" fontId="3" fillId="10" borderId="7" xfId="2" applyNumberFormat="1" applyFill="1" applyBorder="1"/>
    <xf numFmtId="3" fontId="3" fillId="10" borderId="8" xfId="2" applyNumberFormat="1" applyFill="1" applyBorder="1"/>
    <xf numFmtId="3" fontId="3" fillId="10" borderId="9" xfId="2" applyNumberFormat="1" applyFill="1" applyBorder="1"/>
    <xf numFmtId="0" fontId="0" fillId="10" borderId="2" xfId="0" applyFill="1" applyBorder="1"/>
    <xf numFmtId="0" fontId="0" fillId="10" borderId="3" xfId="0" applyFill="1" applyBorder="1"/>
    <xf numFmtId="0" fontId="0" fillId="10" borderId="4" xfId="0" applyFill="1" applyBorder="1"/>
    <xf numFmtId="0" fontId="0" fillId="22" borderId="0" xfId="0" applyFill="1" applyBorder="1"/>
    <xf numFmtId="0" fontId="0" fillId="22" borderId="6" xfId="0" applyFill="1" applyBorder="1"/>
    <xf numFmtId="0" fontId="0" fillId="22" borderId="8" xfId="0" applyFill="1" applyBorder="1"/>
    <xf numFmtId="0" fontId="0" fillId="22" borderId="9" xfId="0" applyFill="1" applyBorder="1"/>
    <xf numFmtId="0" fontId="0" fillId="22" borderId="2" xfId="0" applyFill="1" applyBorder="1"/>
    <xf numFmtId="0" fontId="0" fillId="22" borderId="3" xfId="0" applyFill="1" applyBorder="1"/>
    <xf numFmtId="0" fontId="0" fillId="22" borderId="4" xfId="0" applyFill="1" applyBorder="1"/>
    <xf numFmtId="0" fontId="0" fillId="22" borderId="7" xfId="0" applyFill="1" applyBorder="1"/>
    <xf numFmtId="0" fontId="0" fillId="22" borderId="5" xfId="0" applyFill="1" applyBorder="1"/>
    <xf numFmtId="0" fontId="0" fillId="6" borderId="14" xfId="0" applyFill="1" applyBorder="1"/>
    <xf numFmtId="0" fontId="0" fillId="6" borderId="1" xfId="0" applyFill="1" applyBorder="1"/>
    <xf numFmtId="0" fontId="0" fillId="6" borderId="11" xfId="0" applyFill="1" applyBorder="1"/>
    <xf numFmtId="0" fontId="3" fillId="21" borderId="5" xfId="2" applyFill="1" applyBorder="1"/>
    <xf numFmtId="0" fontId="0" fillId="21" borderId="0" xfId="0" applyFill="1" applyBorder="1"/>
    <xf numFmtId="0" fontId="0" fillId="21" borderId="6" xfId="0" applyFill="1" applyBorder="1"/>
    <xf numFmtId="0" fontId="3" fillId="21" borderId="7" xfId="2" applyFill="1" applyBorder="1"/>
    <xf numFmtId="0" fontId="0" fillId="21" borderId="8" xfId="0" applyFill="1" applyBorder="1"/>
    <xf numFmtId="0" fontId="0" fillId="21" borderId="9" xfId="0" applyFill="1" applyBorder="1"/>
    <xf numFmtId="0" fontId="0" fillId="24" borderId="10" xfId="0" applyFont="1" applyFill="1" applyBorder="1" applyAlignment="1">
      <alignment horizontal="left"/>
    </xf>
    <xf numFmtId="0" fontId="0" fillId="24" borderId="11" xfId="0" applyFont="1" applyFill="1" applyBorder="1" applyAlignment="1">
      <alignment horizontal="right"/>
    </xf>
    <xf numFmtId="0" fontId="0" fillId="24" borderId="12" xfId="0" applyFont="1" applyFill="1" applyBorder="1"/>
    <xf numFmtId="0" fontId="0" fillId="24" borderId="2" xfId="0" applyFill="1" applyBorder="1"/>
    <xf numFmtId="0" fontId="0" fillId="24" borderId="4" xfId="0" applyFill="1" applyBorder="1"/>
    <xf numFmtId="0" fontId="12" fillId="21" borderId="20" xfId="5" applyFont="1" applyFill="1" applyBorder="1"/>
    <xf numFmtId="0" fontId="12" fillId="21" borderId="17" xfId="5" applyFont="1" applyFill="1" applyBorder="1"/>
    <xf numFmtId="0" fontId="12" fillId="21" borderId="28" xfId="5" applyFont="1" applyFill="1" applyBorder="1"/>
    <xf numFmtId="0" fontId="12" fillId="21" borderId="21" xfId="5" applyFont="1" applyFill="1" applyBorder="1"/>
    <xf numFmtId="0" fontId="12" fillId="21" borderId="22" xfId="5" applyFont="1" applyFill="1" applyBorder="1"/>
    <xf numFmtId="0" fontId="12" fillId="21" borderId="23" xfId="5" applyFont="1" applyFill="1" applyBorder="1"/>
    <xf numFmtId="2" fontId="12" fillId="21" borderId="29" xfId="5" applyNumberFormat="1" applyFont="1" applyFill="1" applyBorder="1"/>
    <xf numFmtId="0" fontId="12" fillId="21" borderId="30" xfId="5" applyFont="1" applyFill="1" applyBorder="1"/>
    <xf numFmtId="0" fontId="12" fillId="21" borderId="31" xfId="5" applyFont="1" applyFill="1" applyBorder="1"/>
    <xf numFmtId="0" fontId="4" fillId="23" borderId="18" xfId="5" applyFont="1" applyFill="1" applyBorder="1"/>
    <xf numFmtId="0" fontId="4" fillId="23" borderId="19" xfId="5" applyFont="1" applyFill="1" applyBorder="1"/>
    <xf numFmtId="0" fontId="4" fillId="23" borderId="27" xfId="5" applyFont="1" applyFill="1" applyBorder="1"/>
    <xf numFmtId="0" fontId="12" fillId="23" borderId="1" xfId="5" applyFont="1" applyFill="1" applyBorder="1"/>
    <xf numFmtId="0" fontId="12" fillId="23" borderId="12" xfId="5" applyFont="1" applyFill="1" applyBorder="1"/>
    <xf numFmtId="0" fontId="2" fillId="22" borderId="2" xfId="7" applyFill="1" applyBorder="1"/>
    <xf numFmtId="0" fontId="2" fillId="22" borderId="3" xfId="7" applyFill="1" applyBorder="1"/>
    <xf numFmtId="0" fontId="2" fillId="22" borderId="4" xfId="7" applyFill="1" applyBorder="1"/>
    <xf numFmtId="0" fontId="2" fillId="22" borderId="7" xfId="7" applyFill="1" applyBorder="1"/>
    <xf numFmtId="0" fontId="2" fillId="22" borderId="8" xfId="7" applyFill="1" applyBorder="1"/>
    <xf numFmtId="0" fontId="2" fillId="22" borderId="9" xfId="7" applyFill="1" applyBorder="1"/>
    <xf numFmtId="0" fontId="2" fillId="25" borderId="24" xfId="7" applyFill="1" applyBorder="1"/>
    <xf numFmtId="0" fontId="2" fillId="25" borderId="25" xfId="7" applyFill="1" applyBorder="1"/>
    <xf numFmtId="0" fontId="2" fillId="25" borderId="26" xfId="7" applyFill="1" applyBorder="1"/>
    <xf numFmtId="0" fontId="0" fillId="25" borderId="10" xfId="0" applyFill="1" applyBorder="1"/>
    <xf numFmtId="0" fontId="0" fillId="25" borderId="11" xfId="0" applyFill="1" applyBorder="1"/>
    <xf numFmtId="0" fontId="0" fillId="25" borderId="12" xfId="0" applyFill="1" applyBorder="1"/>
    <xf numFmtId="0" fontId="17" fillId="0" borderId="0" xfId="0" applyFont="1" applyAlignment="1">
      <alignment horizontal="center"/>
    </xf>
    <xf numFmtId="0" fontId="0" fillId="6" borderId="13" xfId="0" applyFill="1" applyBorder="1" applyAlignment="1">
      <alignment horizontal="right"/>
    </xf>
    <xf numFmtId="0" fontId="0" fillId="6" borderId="1" xfId="0" applyFill="1" applyBorder="1" applyAlignment="1">
      <alignment horizontal="right"/>
    </xf>
    <xf numFmtId="10" fontId="0" fillId="5" borderId="2" xfId="9" applyNumberFormat="1" applyFont="1" applyFill="1" applyBorder="1"/>
    <xf numFmtId="10" fontId="0" fillId="5" borderId="3" xfId="9" applyNumberFormat="1" applyFont="1" applyFill="1" applyBorder="1"/>
    <xf numFmtId="10" fontId="0" fillId="5" borderId="14" xfId="9" applyNumberFormat="1" applyFont="1" applyFill="1" applyBorder="1"/>
    <xf numFmtId="10" fontId="0" fillId="5" borderId="5" xfId="9" applyNumberFormat="1" applyFont="1" applyFill="1" applyBorder="1"/>
    <xf numFmtId="10" fontId="0" fillId="5" borderId="0" xfId="9" applyNumberFormat="1" applyFont="1" applyFill="1" applyBorder="1"/>
    <xf numFmtId="10" fontId="0" fillId="5" borderId="11" xfId="9" applyNumberFormat="1" applyFont="1" applyFill="1" applyBorder="1"/>
    <xf numFmtId="10" fontId="0" fillId="5" borderId="1" xfId="9" applyNumberFormat="1" applyFont="1" applyFill="1" applyBorder="1"/>
    <xf numFmtId="10" fontId="0" fillId="5" borderId="14" xfId="0" applyNumberFormat="1" applyFill="1" applyBorder="1"/>
    <xf numFmtId="10" fontId="0" fillId="5" borderId="13" xfId="0" applyNumberFormat="1" applyFill="1" applyBorder="1"/>
    <xf numFmtId="10" fontId="0" fillId="5" borderId="15" xfId="0" applyNumberFormat="1" applyFill="1" applyBorder="1"/>
    <xf numFmtId="0" fontId="0" fillId="6" borderId="10" xfId="0" applyFill="1" applyBorder="1"/>
    <xf numFmtId="10" fontId="0" fillId="5" borderId="12" xfId="9" applyNumberFormat="1" applyFont="1" applyFill="1" applyBorder="1"/>
    <xf numFmtId="10" fontId="0" fillId="5" borderId="10" xfId="9" applyNumberFormat="1" applyFont="1" applyFill="1" applyBorder="1"/>
    <xf numFmtId="10" fontId="0" fillId="0" borderId="0" xfId="9" applyNumberFormat="1" applyFont="1" applyFill="1" applyBorder="1"/>
    <xf numFmtId="0" fontId="6" fillId="10" borderId="7" xfId="3" applyFont="1" applyFill="1" applyBorder="1"/>
    <xf numFmtId="3" fontId="3" fillId="2" borderId="4" xfId="2" applyNumberFormat="1" applyBorder="1"/>
    <xf numFmtId="3" fontId="3" fillId="2" borderId="7" xfId="2" applyNumberFormat="1" applyBorder="1"/>
    <xf numFmtId="3" fontId="3" fillId="2" borderId="9" xfId="2" applyNumberFormat="1" applyBorder="1"/>
    <xf numFmtId="0" fontId="18" fillId="8" borderId="10" xfId="0" applyFont="1" applyFill="1" applyBorder="1"/>
    <xf numFmtId="1" fontId="3" fillId="10" borderId="2" xfId="2" applyNumberFormat="1" applyFill="1" applyBorder="1"/>
    <xf numFmtId="1" fontId="3" fillId="10" borderId="7" xfId="2" applyNumberFormat="1" applyFill="1" applyBorder="1"/>
    <xf numFmtId="165" fontId="6" fillId="9" borderId="11" xfId="3" applyNumberFormat="1" applyFont="1" applyFill="1" applyBorder="1"/>
    <xf numFmtId="165" fontId="6" fillId="9" borderId="12" xfId="3" applyNumberFormat="1" applyFont="1" applyFill="1" applyBorder="1"/>
    <xf numFmtId="0" fontId="6" fillId="9" borderId="5" xfId="3" applyFont="1" applyFill="1" applyBorder="1"/>
    <xf numFmtId="0" fontId="7" fillId="9" borderId="0" xfId="3" applyFont="1" applyFill="1" applyBorder="1"/>
    <xf numFmtId="0" fontId="7" fillId="9" borderId="6" xfId="3" applyFont="1" applyFill="1" applyBorder="1"/>
    <xf numFmtId="0" fontId="8" fillId="7" borderId="2" xfId="4" applyFont="1" applyFill="1" applyBorder="1"/>
    <xf numFmtId="0" fontId="9" fillId="7" borderId="3" xfId="4" applyFont="1" applyFill="1" applyBorder="1"/>
    <xf numFmtId="0" fontId="9" fillId="7" borderId="4" xfId="4" applyFont="1" applyFill="1" applyBorder="1"/>
    <xf numFmtId="1" fontId="1" fillId="10" borderId="2" xfId="2" applyNumberFormat="1" applyFont="1" applyFill="1" applyBorder="1"/>
    <xf numFmtId="1" fontId="1" fillId="10" borderId="3" xfId="2" applyNumberFormat="1" applyFont="1" applyFill="1" applyBorder="1"/>
    <xf numFmtId="1" fontId="1" fillId="10" borderId="4" xfId="2" applyNumberFormat="1" applyFont="1" applyFill="1" applyBorder="1"/>
    <xf numFmtId="1" fontId="1" fillId="10" borderId="7" xfId="2" applyNumberFormat="1" applyFont="1" applyFill="1" applyBorder="1"/>
    <xf numFmtId="1" fontId="1" fillId="10" borderId="8" xfId="2" applyNumberFormat="1" applyFont="1" applyFill="1" applyBorder="1"/>
    <xf numFmtId="1" fontId="1" fillId="10" borderId="9" xfId="2" applyNumberFormat="1" applyFont="1" applyFill="1" applyBorder="1"/>
    <xf numFmtId="0" fontId="0" fillId="10" borderId="10" xfId="0" applyFill="1" applyBorder="1"/>
    <xf numFmtId="0" fontId="0" fillId="9" borderId="2" xfId="0" applyFill="1" applyBorder="1"/>
    <xf numFmtId="0" fontId="0" fillId="9" borderId="3" xfId="0" applyFill="1" applyBorder="1"/>
    <xf numFmtId="3" fontId="13" fillId="9" borderId="11" xfId="6" applyNumberFormat="1" applyFont="1" applyFill="1" applyBorder="1"/>
    <xf numFmtId="3" fontId="3" fillId="20" borderId="0" xfId="2" applyNumberFormat="1" applyFill="1" applyBorder="1"/>
    <xf numFmtId="3" fontId="13" fillId="9" borderId="13" xfId="6" applyNumberFormat="1" applyFont="1" applyFill="1" applyBorder="1" applyAlignment="1">
      <alignment horizontal="center"/>
    </xf>
    <xf numFmtId="3" fontId="13" fillId="13" borderId="3" xfId="6" applyNumberFormat="1" applyFont="1" applyBorder="1"/>
    <xf numFmtId="3" fontId="13" fillId="13" borderId="4" xfId="6" applyNumberFormat="1" applyFont="1" applyBorder="1"/>
    <xf numFmtId="3" fontId="13" fillId="13" borderId="0" xfId="6" applyNumberFormat="1" applyFont="1" applyBorder="1"/>
    <xf numFmtId="3" fontId="13" fillId="13" borderId="6" xfId="6" applyNumberFormat="1" applyFont="1" applyBorder="1"/>
    <xf numFmtId="3" fontId="13" fillId="9" borderId="12" xfId="6" applyNumberFormat="1" applyFont="1" applyFill="1" applyBorder="1"/>
    <xf numFmtId="0" fontId="0" fillId="10" borderId="13" xfId="0" applyFill="1" applyBorder="1"/>
    <xf numFmtId="0" fontId="0" fillId="10" borderId="14" xfId="0" applyFill="1" applyBorder="1"/>
    <xf numFmtId="0" fontId="0" fillId="10" borderId="15" xfId="0" applyFill="1" applyBorder="1"/>
    <xf numFmtId="165" fontId="13" fillId="9" borderId="1" xfId="6" applyNumberFormat="1" applyFont="1" applyFill="1" applyBorder="1" applyAlignment="1">
      <alignment horizontal="center"/>
    </xf>
    <xf numFmtId="165" fontId="13" fillId="9" borderId="10" xfId="6" applyNumberFormat="1" applyFont="1" applyFill="1" applyBorder="1" applyAlignment="1">
      <alignment horizontal="center"/>
    </xf>
    <xf numFmtId="165" fontId="13" fillId="9" borderId="12" xfId="6" applyNumberFormat="1" applyFont="1" applyFill="1" applyBorder="1" applyAlignment="1">
      <alignment horizontal="center"/>
    </xf>
    <xf numFmtId="165" fontId="7" fillId="9" borderId="1" xfId="6" applyNumberFormat="1" applyFont="1" applyFill="1" applyBorder="1" applyAlignment="1">
      <alignment horizontal="center"/>
    </xf>
    <xf numFmtId="0" fontId="7" fillId="9" borderId="12" xfId="6" applyFont="1" applyFill="1" applyBorder="1" applyAlignment="1">
      <alignment horizontal="center"/>
    </xf>
    <xf numFmtId="0" fontId="7" fillId="9" borderId="1" xfId="6" applyFont="1" applyFill="1" applyBorder="1" applyAlignment="1">
      <alignment horizontal="center"/>
    </xf>
    <xf numFmtId="165" fontId="7" fillId="9" borderId="12" xfId="6" applyNumberFormat="1" applyFont="1" applyFill="1" applyBorder="1" applyAlignment="1">
      <alignment horizontal="center"/>
    </xf>
    <xf numFmtId="0" fontId="1" fillId="20" borderId="0" xfId="2" applyFont="1" applyFill="1" applyBorder="1" applyAlignment="1">
      <alignment horizontal="center"/>
    </xf>
    <xf numFmtId="0" fontId="1" fillId="5" borderId="0" xfId="2" applyFont="1" applyFill="1" applyBorder="1"/>
    <xf numFmtId="0" fontId="1" fillId="2" borderId="0" xfId="2" applyFont="1" applyBorder="1"/>
    <xf numFmtId="0" fontId="1" fillId="11" borderId="1" xfId="2" applyFont="1" applyFill="1" applyBorder="1" applyAlignment="1" applyProtection="1">
      <alignment horizontal="center"/>
      <protection locked="0"/>
    </xf>
    <xf numFmtId="0" fontId="1" fillId="6" borderId="2" xfId="2" applyFont="1" applyFill="1" applyBorder="1"/>
    <xf numFmtId="0" fontId="1" fillId="17" borderId="10" xfId="2" applyFont="1" applyFill="1" applyBorder="1"/>
    <xf numFmtId="0" fontId="1" fillId="16" borderId="10" xfId="2" applyFont="1" applyFill="1" applyBorder="1"/>
    <xf numFmtId="0" fontId="1" fillId="18" borderId="10" xfId="2" applyFont="1" applyFill="1" applyBorder="1"/>
    <xf numFmtId="0" fontId="1" fillId="15" borderId="7" xfId="2" applyFont="1" applyFill="1" applyBorder="1"/>
    <xf numFmtId="0" fontId="1" fillId="2" borderId="7" xfId="2" applyNumberFormat="1" applyFont="1" applyBorder="1"/>
  </cellXfs>
  <cellStyles count="10">
    <cellStyle name="20% - Accent1" xfId="2" builtinId="30"/>
    <cellStyle name="20% - Accent3" xfId="6" builtinId="38"/>
    <cellStyle name="20% - Accent6" xfId="7" builtinId="50"/>
    <cellStyle name="40% - Accent1" xfId="3" builtinId="31"/>
    <cellStyle name="60% - Accent1" xfId="4" builtinId="32"/>
    <cellStyle name="Comma" xfId="1" builtinId="3"/>
    <cellStyle name="Normal" xfId="0" builtinId="0"/>
    <cellStyle name="Normal 2" xfId="8"/>
    <cellStyle name="Note" xfId="5" builtinId="10"/>
    <cellStyle name="Percent" xfId="9" builtinId="5"/>
  </cellStyles>
  <dxfs count="0"/>
  <tableStyles count="0" defaultTableStyle="TableStyleMedium2" defaultPivotStyle="PivotStyleLight16"/>
  <colors>
    <mruColors>
      <color rgb="FFF6F694"/>
      <color rgb="FFFFFFCC"/>
      <color rgb="FFE8E8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Data!$E$122</c:f>
          <c:strCache>
            <c:ptCount val="1"/>
            <c:pt idx="0">
              <c:v>Monthly Transaction Totals</c:v>
            </c:pt>
          </c:strCache>
        </c:strRef>
      </c:tx>
      <c:layout>
        <c:manualLayout>
          <c:xMode val="edge"/>
          <c:yMode val="edge"/>
          <c:x val="7.2257397619818087E-2"/>
          <c:y val="5.181347150259067E-2"/>
        </c:manualLayout>
      </c:layout>
      <c:overlay val="1"/>
    </c:title>
    <c:autoTitleDeleted val="0"/>
    <c:plotArea>
      <c:layout/>
      <c:barChart>
        <c:barDir val="col"/>
        <c:grouping val="clustered"/>
        <c:varyColors val="0"/>
        <c:ser>
          <c:idx val="2"/>
          <c:order val="0"/>
          <c:tx>
            <c:v>SUPPLIER A</c:v>
          </c:tx>
          <c:spPr>
            <a:solidFill>
              <a:schemeClr val="accent3"/>
            </a:solidFill>
            <a:ln w="3175">
              <a:solidFill>
                <a:schemeClr val="tx1"/>
              </a:solidFill>
            </a:ln>
          </c:spPr>
          <c:invertIfNegative val="0"/>
          <c:cat>
            <c:strRef>
              <c:f>Data!$C$125:$ZX$125</c:f>
              <c:strCache>
                <c:ptCount val="25"/>
                <c:pt idx="0">
                  <c:v>Jun 2016</c:v>
                </c:pt>
                <c:pt idx="1">
                  <c:v>Jul 2016</c:v>
                </c:pt>
                <c:pt idx="2">
                  <c:v>Aug 2016</c:v>
                </c:pt>
                <c:pt idx="3">
                  <c:v>Sep 2016</c:v>
                </c:pt>
                <c:pt idx="4">
                  <c:v>Oct 2016</c:v>
                </c:pt>
                <c:pt idx="5">
                  <c:v>Nov 2016</c:v>
                </c:pt>
                <c:pt idx="6">
                  <c:v>Dec 2016</c:v>
                </c:pt>
                <c:pt idx="7">
                  <c:v>Jan 2017</c:v>
                </c:pt>
                <c:pt idx="8">
                  <c:v>Feb 2017</c:v>
                </c:pt>
                <c:pt idx="9">
                  <c:v>Mar 2017</c:v>
                </c:pt>
                <c:pt idx="10">
                  <c:v>Apr 2017</c:v>
                </c:pt>
                <c:pt idx="11">
                  <c:v>May 2017</c:v>
                </c:pt>
                <c:pt idx="12">
                  <c:v>Jun 2017</c:v>
                </c:pt>
                <c:pt idx="13">
                  <c:v>Jul 2017</c:v>
                </c:pt>
                <c:pt idx="14">
                  <c:v>Aug 2017</c:v>
                </c:pt>
                <c:pt idx="15">
                  <c:v>Sep 2017</c:v>
                </c:pt>
                <c:pt idx="16">
                  <c:v>Oct 2017</c:v>
                </c:pt>
                <c:pt idx="17">
                  <c:v>Nov 2017</c:v>
                </c:pt>
                <c:pt idx="18">
                  <c:v>Dec 2017</c:v>
                </c:pt>
                <c:pt idx="19">
                  <c:v>Jan 2018</c:v>
                </c:pt>
                <c:pt idx="20">
                  <c:v>Feb 2018</c:v>
                </c:pt>
                <c:pt idx="21">
                  <c:v>Mar 2018</c:v>
                </c:pt>
                <c:pt idx="22">
                  <c:v>Apr 2018</c:v>
                </c:pt>
                <c:pt idx="23">
                  <c:v>May 2018</c:v>
                </c:pt>
                <c:pt idx="24">
                  <c:v>Jun 2018</c:v>
                </c:pt>
              </c:strCache>
            </c:strRef>
          </c:cat>
          <c:val>
            <c:numRef>
              <c:f>[0]!SUPPLIER_A_TOT</c:f>
              <c:numCache>
                <c:formatCode>0</c:formatCode>
                <c:ptCount val="25"/>
                <c:pt idx="0">
                  <c:v>740880</c:v>
                </c:pt>
                <c:pt idx="1">
                  <c:v>909134.19666986307</c:v>
                </c:pt>
                <c:pt idx="2">
                  <c:v>1004221.8678135525</c:v>
                </c:pt>
                <c:pt idx="3">
                  <c:v>1118237.0383321871</c:v>
                </c:pt>
                <c:pt idx="4">
                  <c:v>1412294.5565656228</c:v>
                </c:pt>
                <c:pt idx="5">
                  <c:v>1759757.5777705859</c:v>
                </c:pt>
                <c:pt idx="6">
                  <c:v>2500962.9067971138</c:v>
                </c:pt>
                <c:pt idx="7">
                  <c:v>3607937.102463258</c:v>
                </c:pt>
                <c:pt idx="8">
                  <c:v>4665973.5660452247</c:v>
                </c:pt>
                <c:pt idx="9">
                  <c:v>7799384.6961371452</c:v>
                </c:pt>
                <c:pt idx="10">
                  <c:v>11222138.099657733</c:v>
                </c:pt>
                <c:pt idx="11">
                  <c:v>17128138.695461277</c:v>
                </c:pt>
                <c:pt idx="12">
                  <c:v>23335701.284506183</c:v>
                </c:pt>
                <c:pt idx="13">
                  <c:v>32634935.352456752</c:v>
                </c:pt>
                <c:pt idx="14">
                  <c:v>41584721.250746585</c:v>
                </c:pt>
                <c:pt idx="15">
                  <c:v>48020696.993474059</c:v>
                </c:pt>
                <c:pt idx="16">
                  <c:v>56493317.135859117</c:v>
                </c:pt>
                <c:pt idx="17">
                  <c:v>59513305.591908991</c:v>
                </c:pt>
                <c:pt idx="18">
                  <c:v>65115942.823201321</c:v>
                </c:pt>
                <c:pt idx="19">
                  <c:v>67505011.270529702</c:v>
                </c:pt>
                <c:pt idx="20">
                  <c:v>62240592.965024307</c:v>
                </c:pt>
                <c:pt idx="21">
                  <c:v>69902862.321495354</c:v>
                </c:pt>
                <c:pt idx="22">
                  <c:v>68224324.434754729</c:v>
                </c:pt>
                <c:pt idx="23">
                  <c:v>70876762.668412343</c:v>
                </c:pt>
                <c:pt idx="24">
                  <c:v>68806707.9376937</c:v>
                </c:pt>
              </c:numCache>
            </c:numRef>
          </c:val>
          <c:extLst>
            <c:ext xmlns:c16="http://schemas.microsoft.com/office/drawing/2014/chart" uri="{C3380CC4-5D6E-409C-BE32-E72D297353CC}">
              <c16:uniqueId val="{00000000-3D94-4B4D-A343-49D89B5D1BC9}"/>
            </c:ext>
          </c:extLst>
        </c:ser>
        <c:ser>
          <c:idx val="0"/>
          <c:order val="1"/>
          <c:tx>
            <c:v>SUPPLIER B</c:v>
          </c:tx>
          <c:spPr>
            <a:solidFill>
              <a:schemeClr val="accent2"/>
            </a:solidFill>
            <a:ln w="3175">
              <a:solidFill>
                <a:schemeClr val="tx1"/>
              </a:solidFill>
            </a:ln>
          </c:spPr>
          <c:invertIfNegative val="0"/>
          <c:cat>
            <c:strRef>
              <c:f>Data!$C$125:$ZX$125</c:f>
              <c:strCache>
                <c:ptCount val="25"/>
                <c:pt idx="0">
                  <c:v>Jun 2016</c:v>
                </c:pt>
                <c:pt idx="1">
                  <c:v>Jul 2016</c:v>
                </c:pt>
                <c:pt idx="2">
                  <c:v>Aug 2016</c:v>
                </c:pt>
                <c:pt idx="3">
                  <c:v>Sep 2016</c:v>
                </c:pt>
                <c:pt idx="4">
                  <c:v>Oct 2016</c:v>
                </c:pt>
                <c:pt idx="5">
                  <c:v>Nov 2016</c:v>
                </c:pt>
                <c:pt idx="6">
                  <c:v>Dec 2016</c:v>
                </c:pt>
                <c:pt idx="7">
                  <c:v>Jan 2017</c:v>
                </c:pt>
                <c:pt idx="8">
                  <c:v>Feb 2017</c:v>
                </c:pt>
                <c:pt idx="9">
                  <c:v>Mar 2017</c:v>
                </c:pt>
                <c:pt idx="10">
                  <c:v>Apr 2017</c:v>
                </c:pt>
                <c:pt idx="11">
                  <c:v>May 2017</c:v>
                </c:pt>
                <c:pt idx="12">
                  <c:v>Jun 2017</c:v>
                </c:pt>
                <c:pt idx="13">
                  <c:v>Jul 2017</c:v>
                </c:pt>
                <c:pt idx="14">
                  <c:v>Aug 2017</c:v>
                </c:pt>
                <c:pt idx="15">
                  <c:v>Sep 2017</c:v>
                </c:pt>
                <c:pt idx="16">
                  <c:v>Oct 2017</c:v>
                </c:pt>
                <c:pt idx="17">
                  <c:v>Nov 2017</c:v>
                </c:pt>
                <c:pt idx="18">
                  <c:v>Dec 2017</c:v>
                </c:pt>
                <c:pt idx="19">
                  <c:v>Jan 2018</c:v>
                </c:pt>
                <c:pt idx="20">
                  <c:v>Feb 2018</c:v>
                </c:pt>
                <c:pt idx="21">
                  <c:v>Mar 2018</c:v>
                </c:pt>
                <c:pt idx="22">
                  <c:v>Apr 2018</c:v>
                </c:pt>
                <c:pt idx="23">
                  <c:v>May 2018</c:v>
                </c:pt>
                <c:pt idx="24">
                  <c:v>Jun 2018</c:v>
                </c:pt>
              </c:strCache>
            </c:strRef>
          </c:cat>
          <c:val>
            <c:numRef>
              <c:f>[0]!SUPPLIER_B_TOT</c:f>
              <c:numCache>
                <c:formatCode>0</c:formatCode>
                <c:ptCount val="25"/>
                <c:pt idx="0">
                  <c:v>453600</c:v>
                </c:pt>
                <c:pt idx="1">
                  <c:v>556612.77347134473</c:v>
                </c:pt>
                <c:pt idx="2">
                  <c:v>614829.71498788928</c:v>
                </c:pt>
                <c:pt idx="3">
                  <c:v>684634.92142786959</c:v>
                </c:pt>
                <c:pt idx="4">
                  <c:v>864670.13667283033</c:v>
                </c:pt>
                <c:pt idx="5">
                  <c:v>1077402.5986350526</c:v>
                </c:pt>
                <c:pt idx="6">
                  <c:v>1531201.7796717023</c:v>
                </c:pt>
                <c:pt idx="7">
                  <c:v>2208941.08314077</c:v>
                </c:pt>
                <c:pt idx="8">
                  <c:v>2856718.5098236068</c:v>
                </c:pt>
                <c:pt idx="9">
                  <c:v>4775133.487430905</c:v>
                </c:pt>
                <c:pt idx="10">
                  <c:v>6870696.7957088156</c:v>
                </c:pt>
                <c:pt idx="11">
                  <c:v>10486615.527833434</c:v>
                </c:pt>
                <c:pt idx="12">
                  <c:v>14287164.05173848</c:v>
                </c:pt>
                <c:pt idx="13">
                  <c:v>19980572.664769437</c:v>
                </c:pt>
                <c:pt idx="14">
                  <c:v>25460033.418824438</c:v>
                </c:pt>
                <c:pt idx="15">
                  <c:v>29400426.730698403</c:v>
                </c:pt>
                <c:pt idx="16">
                  <c:v>34587745.185219862</c:v>
                </c:pt>
                <c:pt idx="17">
                  <c:v>36436717.709332034</c:v>
                </c:pt>
                <c:pt idx="18">
                  <c:v>39866903.769306928</c:v>
                </c:pt>
                <c:pt idx="19">
                  <c:v>41329598.737058997</c:v>
                </c:pt>
                <c:pt idx="20">
                  <c:v>38106485.488790393</c:v>
                </c:pt>
                <c:pt idx="21">
                  <c:v>42797670.80907879</c:v>
                </c:pt>
                <c:pt idx="22">
                  <c:v>41769994.551890649</c:v>
                </c:pt>
                <c:pt idx="23">
                  <c:v>43393936.327599399</c:v>
                </c:pt>
                <c:pt idx="24">
                  <c:v>42126555.880220629</c:v>
                </c:pt>
              </c:numCache>
            </c:numRef>
          </c:val>
          <c:extLst>
            <c:ext xmlns:c16="http://schemas.microsoft.com/office/drawing/2014/chart" uri="{C3380CC4-5D6E-409C-BE32-E72D297353CC}">
              <c16:uniqueId val="{00000001-3D94-4B4D-A343-49D89B5D1BC9}"/>
            </c:ext>
          </c:extLst>
        </c:ser>
        <c:ser>
          <c:idx val="1"/>
          <c:order val="2"/>
          <c:tx>
            <c:v>SUPPLIER C</c:v>
          </c:tx>
          <c:spPr>
            <a:solidFill>
              <a:schemeClr val="tx2">
                <a:lumMod val="60000"/>
                <a:lumOff val="40000"/>
              </a:schemeClr>
            </a:solidFill>
            <a:ln w="3175">
              <a:solidFill>
                <a:schemeClr val="tx1"/>
              </a:solidFill>
            </a:ln>
          </c:spPr>
          <c:invertIfNegative val="0"/>
          <c:cat>
            <c:strRef>
              <c:f>Data!$C$125:$ZX$125</c:f>
              <c:strCache>
                <c:ptCount val="25"/>
                <c:pt idx="0">
                  <c:v>Jun 2016</c:v>
                </c:pt>
                <c:pt idx="1">
                  <c:v>Jul 2016</c:v>
                </c:pt>
                <c:pt idx="2">
                  <c:v>Aug 2016</c:v>
                </c:pt>
                <c:pt idx="3">
                  <c:v>Sep 2016</c:v>
                </c:pt>
                <c:pt idx="4">
                  <c:v>Oct 2016</c:v>
                </c:pt>
                <c:pt idx="5">
                  <c:v>Nov 2016</c:v>
                </c:pt>
                <c:pt idx="6">
                  <c:v>Dec 2016</c:v>
                </c:pt>
                <c:pt idx="7">
                  <c:v>Jan 2017</c:v>
                </c:pt>
                <c:pt idx="8">
                  <c:v>Feb 2017</c:v>
                </c:pt>
                <c:pt idx="9">
                  <c:v>Mar 2017</c:v>
                </c:pt>
                <c:pt idx="10">
                  <c:v>Apr 2017</c:v>
                </c:pt>
                <c:pt idx="11">
                  <c:v>May 2017</c:v>
                </c:pt>
                <c:pt idx="12">
                  <c:v>Jun 2017</c:v>
                </c:pt>
                <c:pt idx="13">
                  <c:v>Jul 2017</c:v>
                </c:pt>
                <c:pt idx="14">
                  <c:v>Aug 2017</c:v>
                </c:pt>
                <c:pt idx="15">
                  <c:v>Sep 2017</c:v>
                </c:pt>
                <c:pt idx="16">
                  <c:v>Oct 2017</c:v>
                </c:pt>
                <c:pt idx="17">
                  <c:v>Nov 2017</c:v>
                </c:pt>
                <c:pt idx="18">
                  <c:v>Dec 2017</c:v>
                </c:pt>
                <c:pt idx="19">
                  <c:v>Jan 2018</c:v>
                </c:pt>
                <c:pt idx="20">
                  <c:v>Feb 2018</c:v>
                </c:pt>
                <c:pt idx="21">
                  <c:v>Mar 2018</c:v>
                </c:pt>
                <c:pt idx="22">
                  <c:v>Apr 2018</c:v>
                </c:pt>
                <c:pt idx="23">
                  <c:v>May 2018</c:v>
                </c:pt>
                <c:pt idx="24">
                  <c:v>Jun 2018</c:v>
                </c:pt>
              </c:strCache>
            </c:strRef>
          </c:cat>
          <c:val>
            <c:numRef>
              <c:f>[0]!SUPPLIER_C_TOT</c:f>
              <c:numCache>
                <c:formatCode>0</c:formatCode>
                <c:ptCount val="25"/>
                <c:pt idx="0">
                  <c:v>272160</c:v>
                </c:pt>
                <c:pt idx="1">
                  <c:v>333967.66408280685</c:v>
                </c:pt>
                <c:pt idx="2">
                  <c:v>368897.82899273356</c:v>
                </c:pt>
                <c:pt idx="3">
                  <c:v>410780.95285672176</c:v>
                </c:pt>
                <c:pt idx="4">
                  <c:v>518802.08200369816</c:v>
                </c:pt>
                <c:pt idx="5">
                  <c:v>646441.55918103154</c:v>
                </c:pt>
                <c:pt idx="6">
                  <c:v>918721.0678030214</c:v>
                </c:pt>
                <c:pt idx="7">
                  <c:v>1325364.6498844621</c:v>
                </c:pt>
                <c:pt idx="8">
                  <c:v>1714031.1058941639</c:v>
                </c:pt>
                <c:pt idx="9">
                  <c:v>2865080.0924585429</c:v>
                </c:pt>
                <c:pt idx="10">
                  <c:v>4122418.0774252894</c:v>
                </c:pt>
                <c:pt idx="11">
                  <c:v>6291969.3167000609</c:v>
                </c:pt>
                <c:pt idx="12">
                  <c:v>8572298.4310430884</c:v>
                </c:pt>
                <c:pt idx="13">
                  <c:v>11988343.598861663</c:v>
                </c:pt>
                <c:pt idx="14">
                  <c:v>15276020.051294664</c:v>
                </c:pt>
                <c:pt idx="15">
                  <c:v>17640256.038419042</c:v>
                </c:pt>
                <c:pt idx="16">
                  <c:v>20752647.111131918</c:v>
                </c:pt>
                <c:pt idx="17">
                  <c:v>21862030.62559922</c:v>
                </c:pt>
                <c:pt idx="18">
                  <c:v>23920142.261584159</c:v>
                </c:pt>
                <c:pt idx="19">
                  <c:v>24797759.2422354</c:v>
                </c:pt>
                <c:pt idx="20">
                  <c:v>22863891.293274235</c:v>
                </c:pt>
                <c:pt idx="21">
                  <c:v>25678602.485447273</c:v>
                </c:pt>
                <c:pt idx="22">
                  <c:v>25061996.731134389</c:v>
                </c:pt>
                <c:pt idx="23">
                  <c:v>26036361.796559639</c:v>
                </c:pt>
                <c:pt idx="24">
                  <c:v>25275933.528132379</c:v>
                </c:pt>
              </c:numCache>
            </c:numRef>
          </c:val>
          <c:extLst>
            <c:ext xmlns:c16="http://schemas.microsoft.com/office/drawing/2014/chart" uri="{C3380CC4-5D6E-409C-BE32-E72D297353CC}">
              <c16:uniqueId val="{00000002-3D94-4B4D-A343-49D89B5D1BC9}"/>
            </c:ext>
          </c:extLst>
        </c:ser>
        <c:ser>
          <c:idx val="3"/>
          <c:order val="3"/>
          <c:tx>
            <c:v>SUPPLIER D</c:v>
          </c:tx>
          <c:spPr>
            <a:solidFill>
              <a:schemeClr val="accent6"/>
            </a:solidFill>
            <a:ln w="3175">
              <a:solidFill>
                <a:schemeClr val="tx1"/>
              </a:solidFill>
            </a:ln>
          </c:spPr>
          <c:invertIfNegative val="0"/>
          <c:cat>
            <c:strRef>
              <c:f>Data!$C$125:$ZX$125</c:f>
              <c:strCache>
                <c:ptCount val="25"/>
                <c:pt idx="0">
                  <c:v>Jun 2016</c:v>
                </c:pt>
                <c:pt idx="1">
                  <c:v>Jul 2016</c:v>
                </c:pt>
                <c:pt idx="2">
                  <c:v>Aug 2016</c:v>
                </c:pt>
                <c:pt idx="3">
                  <c:v>Sep 2016</c:v>
                </c:pt>
                <c:pt idx="4">
                  <c:v>Oct 2016</c:v>
                </c:pt>
                <c:pt idx="5">
                  <c:v>Nov 2016</c:v>
                </c:pt>
                <c:pt idx="6">
                  <c:v>Dec 2016</c:v>
                </c:pt>
                <c:pt idx="7">
                  <c:v>Jan 2017</c:v>
                </c:pt>
                <c:pt idx="8">
                  <c:v>Feb 2017</c:v>
                </c:pt>
                <c:pt idx="9">
                  <c:v>Mar 2017</c:v>
                </c:pt>
                <c:pt idx="10">
                  <c:v>Apr 2017</c:v>
                </c:pt>
                <c:pt idx="11">
                  <c:v>May 2017</c:v>
                </c:pt>
                <c:pt idx="12">
                  <c:v>Jun 2017</c:v>
                </c:pt>
                <c:pt idx="13">
                  <c:v>Jul 2017</c:v>
                </c:pt>
                <c:pt idx="14">
                  <c:v>Aug 2017</c:v>
                </c:pt>
                <c:pt idx="15">
                  <c:v>Sep 2017</c:v>
                </c:pt>
                <c:pt idx="16">
                  <c:v>Oct 2017</c:v>
                </c:pt>
                <c:pt idx="17">
                  <c:v>Nov 2017</c:v>
                </c:pt>
                <c:pt idx="18">
                  <c:v>Dec 2017</c:v>
                </c:pt>
                <c:pt idx="19">
                  <c:v>Jan 2018</c:v>
                </c:pt>
                <c:pt idx="20">
                  <c:v>Feb 2018</c:v>
                </c:pt>
                <c:pt idx="21">
                  <c:v>Mar 2018</c:v>
                </c:pt>
                <c:pt idx="22">
                  <c:v>Apr 2018</c:v>
                </c:pt>
                <c:pt idx="23">
                  <c:v>May 2018</c:v>
                </c:pt>
                <c:pt idx="24">
                  <c:v>Jun 2018</c:v>
                </c:pt>
              </c:strCache>
            </c:strRef>
          </c:cat>
          <c:val>
            <c:numRef>
              <c:f>[0]!SUPPLIER_D_TOT</c:f>
              <c:numCache>
                <c:formatCode>0</c:formatCode>
                <c:ptCount val="25"/>
                <c:pt idx="0">
                  <c:v>45360</c:v>
                </c:pt>
                <c:pt idx="1">
                  <c:v>55661.277347134477</c:v>
                </c:pt>
                <c:pt idx="2">
                  <c:v>61482.971498788931</c:v>
                </c:pt>
                <c:pt idx="3">
                  <c:v>68463.492142786956</c:v>
                </c:pt>
                <c:pt idx="4">
                  <c:v>86467.013667283027</c:v>
                </c:pt>
                <c:pt idx="5">
                  <c:v>107740.25986350526</c:v>
                </c:pt>
                <c:pt idx="6">
                  <c:v>153120.17796717022</c:v>
                </c:pt>
                <c:pt idx="7">
                  <c:v>220894.10831407702</c:v>
                </c:pt>
                <c:pt idx="8">
                  <c:v>285671.85098236066</c:v>
                </c:pt>
                <c:pt idx="9">
                  <c:v>477513.34874309052</c:v>
                </c:pt>
                <c:pt idx="10">
                  <c:v>687069.67957088153</c:v>
                </c:pt>
                <c:pt idx="11">
                  <c:v>1048661.5527833435</c:v>
                </c:pt>
                <c:pt idx="12">
                  <c:v>1428716.4051738479</c:v>
                </c:pt>
                <c:pt idx="13">
                  <c:v>1998057.2664769439</c:v>
                </c:pt>
                <c:pt idx="14">
                  <c:v>2546003.341882444</c:v>
                </c:pt>
                <c:pt idx="15">
                  <c:v>2940042.6730698403</c:v>
                </c:pt>
                <c:pt idx="16">
                  <c:v>3458774.5185219864</c:v>
                </c:pt>
                <c:pt idx="17">
                  <c:v>3643671.7709332034</c:v>
                </c:pt>
                <c:pt idx="18">
                  <c:v>3986690.3769306932</c:v>
                </c:pt>
                <c:pt idx="19">
                  <c:v>4132959.8737058998</c:v>
                </c:pt>
                <c:pt idx="20">
                  <c:v>3810648.5488790395</c:v>
                </c:pt>
                <c:pt idx="21">
                  <c:v>4279767.0809078794</c:v>
                </c:pt>
                <c:pt idx="22">
                  <c:v>4176999.4551890651</c:v>
                </c:pt>
                <c:pt idx="23">
                  <c:v>4339393.6327599399</c:v>
                </c:pt>
                <c:pt idx="24">
                  <c:v>4212655.5880220626</c:v>
                </c:pt>
              </c:numCache>
            </c:numRef>
          </c:val>
          <c:extLst>
            <c:ext xmlns:c16="http://schemas.microsoft.com/office/drawing/2014/chart" uri="{C3380CC4-5D6E-409C-BE32-E72D297353CC}">
              <c16:uniqueId val="{00000003-3D94-4B4D-A343-49D89B5D1BC9}"/>
            </c:ext>
          </c:extLst>
        </c:ser>
        <c:dLbls>
          <c:showLegendKey val="0"/>
          <c:showVal val="0"/>
          <c:showCatName val="0"/>
          <c:showSerName val="0"/>
          <c:showPercent val="0"/>
          <c:showBubbleSize val="0"/>
        </c:dLbls>
        <c:gapWidth val="150"/>
        <c:axId val="196833664"/>
        <c:axId val="196835200"/>
      </c:barChart>
      <c:catAx>
        <c:axId val="196833664"/>
        <c:scaling>
          <c:orientation val="minMax"/>
        </c:scaling>
        <c:delete val="0"/>
        <c:axPos val="b"/>
        <c:numFmt formatCode="#,##0" sourceLinked="0"/>
        <c:majorTickMark val="none"/>
        <c:minorTickMark val="none"/>
        <c:tickLblPos val="nextTo"/>
        <c:crossAx val="196835200"/>
        <c:crosses val="autoZero"/>
        <c:auto val="0"/>
        <c:lblAlgn val="ctr"/>
        <c:lblOffset val="100"/>
        <c:noMultiLvlLbl val="1"/>
      </c:catAx>
      <c:valAx>
        <c:axId val="196835200"/>
        <c:scaling>
          <c:orientation val="minMax"/>
        </c:scaling>
        <c:delete val="0"/>
        <c:axPos val="l"/>
        <c:majorGridlines/>
        <c:title>
          <c:tx>
            <c:rich>
              <a:bodyPr/>
              <a:lstStyle/>
              <a:p>
                <a:pPr>
                  <a:defRPr/>
                </a:pPr>
                <a:r>
                  <a:rPr lang="en-GB" baseline="0"/>
                  <a:t>Transaction total over period (millions)</a:t>
                </a:r>
              </a:p>
            </c:rich>
          </c:tx>
          <c:overlay val="0"/>
        </c:title>
        <c:numFmt formatCode="0" sourceLinked="1"/>
        <c:majorTickMark val="none"/>
        <c:minorTickMark val="none"/>
        <c:tickLblPos val="nextTo"/>
        <c:crossAx val="196833664"/>
        <c:crosses val="autoZero"/>
        <c:crossBetween val="between"/>
        <c:dispUnits>
          <c:builtInUnit val="millions"/>
        </c:dispUnits>
      </c:valAx>
      <c:spPr>
        <a:solidFill>
          <a:schemeClr val="bg1">
            <a:alpha val="50000"/>
          </a:schemeClr>
        </a:solidFill>
        <a:ln w="3175">
          <a:solidFill>
            <a:schemeClr val="tx1">
              <a:tint val="75000"/>
              <a:shade val="95000"/>
              <a:satMod val="105000"/>
            </a:schemeClr>
          </a:solidFill>
        </a:ln>
      </c:spPr>
    </c:plotArea>
    <c:plotVisOnly val="1"/>
    <c:dispBlanksAs val="gap"/>
    <c:showDLblsOverMax val="0"/>
  </c:chart>
  <c:spPr>
    <a:solidFill>
      <a:srgbClr val="FFFFCC">
        <a:alpha val="50000"/>
      </a:srgbClr>
    </a:solidFill>
    <a:ln w="3175"/>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SUP A TPS</c:v>
          </c:tx>
          <c:spPr>
            <a:ln>
              <a:solidFill>
                <a:schemeClr val="accent3"/>
              </a:solidFill>
            </a:ln>
          </c:spPr>
          <c:marker>
            <c:symbol val="none"/>
          </c:marker>
          <c:cat>
            <c:numRef>
              <c:f>[0]!DATE_RANGE</c:f>
              <c:numCache>
                <c:formatCode>mmm\ yyyy</c:formatCode>
                <c:ptCount val="25"/>
                <c:pt idx="0">
                  <c:v>42522</c:v>
                </c:pt>
                <c:pt idx="1">
                  <c:v>42552</c:v>
                </c:pt>
                <c:pt idx="2">
                  <c:v>42583</c:v>
                </c:pt>
                <c:pt idx="3">
                  <c:v>42614</c:v>
                </c:pt>
                <c:pt idx="4">
                  <c:v>42644</c:v>
                </c:pt>
                <c:pt idx="5">
                  <c:v>42675</c:v>
                </c:pt>
                <c:pt idx="6">
                  <c:v>42705</c:v>
                </c:pt>
                <c:pt idx="7">
                  <c:v>42736</c:v>
                </c:pt>
                <c:pt idx="8">
                  <c:v>42767</c:v>
                </c:pt>
                <c:pt idx="9">
                  <c:v>42795</c:v>
                </c:pt>
                <c:pt idx="10">
                  <c:v>42826</c:v>
                </c:pt>
                <c:pt idx="11">
                  <c:v>42856</c:v>
                </c:pt>
                <c:pt idx="12">
                  <c:v>42887</c:v>
                </c:pt>
                <c:pt idx="13">
                  <c:v>42917</c:v>
                </c:pt>
                <c:pt idx="14">
                  <c:v>42948</c:v>
                </c:pt>
                <c:pt idx="15">
                  <c:v>42979</c:v>
                </c:pt>
                <c:pt idx="16">
                  <c:v>43009</c:v>
                </c:pt>
                <c:pt idx="17">
                  <c:v>43040</c:v>
                </c:pt>
                <c:pt idx="18">
                  <c:v>43070</c:v>
                </c:pt>
                <c:pt idx="19">
                  <c:v>43101</c:v>
                </c:pt>
                <c:pt idx="20">
                  <c:v>43132</c:v>
                </c:pt>
                <c:pt idx="21">
                  <c:v>43160</c:v>
                </c:pt>
                <c:pt idx="22">
                  <c:v>43191</c:v>
                </c:pt>
                <c:pt idx="23">
                  <c:v>43221</c:v>
                </c:pt>
                <c:pt idx="24">
                  <c:v>43252</c:v>
                </c:pt>
              </c:numCache>
            </c:numRef>
          </c:cat>
          <c:val>
            <c:numRef>
              <c:f>[0]!SUP_A_TPS</c:f>
              <c:numCache>
                <c:formatCode>General</c:formatCode>
                <c:ptCount val="25"/>
                <c:pt idx="0">
                  <c:v>0.72752467921914155</c:v>
                </c:pt>
                <c:pt idx="1">
                  <c:v>0.86394762218172216</c:v>
                </c:pt>
                <c:pt idx="2">
                  <c:v>0.95430916361785356</c:v>
                </c:pt>
                <c:pt idx="3">
                  <c:v>1.0980793685935473</c:v>
                </c:pt>
                <c:pt idx="4">
                  <c:v>1.3420994705010925</c:v>
                </c:pt>
                <c:pt idx="5">
                  <c:v>1.7280356701098678</c:v>
                </c:pt>
                <c:pt idx="6">
                  <c:v>2.3766578843988602</c:v>
                </c:pt>
                <c:pt idx="7">
                  <c:v>3.4286122907620156</c:v>
                </c:pt>
                <c:pt idx="8">
                  <c:v>4.9091393081037502</c:v>
                </c:pt>
                <c:pt idx="9">
                  <c:v>7.411732929407215</c:v>
                </c:pt>
                <c:pt idx="10">
                  <c:v>11.019844537720545</c:v>
                </c:pt>
                <c:pt idx="11">
                  <c:v>16.276821125579211</c:v>
                </c:pt>
                <c:pt idx="12">
                  <c:v>22.915045069868363</c:v>
                </c:pt>
                <c:pt idx="13">
                  <c:v>31.012885557584774</c:v>
                </c:pt>
                <c:pt idx="14">
                  <c:v>39.51784145318927</c:v>
                </c:pt>
                <c:pt idx="15">
                  <c:v>47.155061786060912</c:v>
                </c:pt>
                <c:pt idx="16">
                  <c:v>53.685437405680339</c:v>
                </c:pt>
                <c:pt idx="17">
                  <c:v>58.440501241799389</c:v>
                </c:pt>
                <c:pt idx="18">
                  <c:v>61.879493890223173</c:v>
                </c:pt>
                <c:pt idx="19">
                  <c:v>64.149818790396566</c:v>
                </c:pt>
                <c:pt idx="20">
                  <c:v>65.484241854216521</c:v>
                </c:pt>
                <c:pt idx="21">
                  <c:v>66.428489773641957</c:v>
                </c:pt>
                <c:pt idx="22">
                  <c:v>66.994492696978696</c:v>
                </c:pt>
                <c:pt idx="23">
                  <c:v>67.353984482831123</c:v>
                </c:pt>
                <c:pt idx="24">
                  <c:v>67.566377983608376</c:v>
                </c:pt>
              </c:numCache>
            </c:numRef>
          </c:val>
          <c:smooth val="1"/>
          <c:extLst>
            <c:ext xmlns:c16="http://schemas.microsoft.com/office/drawing/2014/chart" uri="{C3380CC4-5D6E-409C-BE32-E72D297353CC}">
              <c16:uniqueId val="{00000000-9966-456A-86DE-2498FC2F9E96}"/>
            </c:ext>
          </c:extLst>
        </c:ser>
        <c:ser>
          <c:idx val="1"/>
          <c:order val="1"/>
          <c:tx>
            <c:v>SUP B TPS</c:v>
          </c:tx>
          <c:spPr>
            <a:ln>
              <a:solidFill>
                <a:schemeClr val="accent2"/>
              </a:solidFill>
            </a:ln>
          </c:spPr>
          <c:marker>
            <c:symbol val="none"/>
          </c:marker>
          <c:cat>
            <c:numRef>
              <c:f>[0]!DATE_RANGE</c:f>
              <c:numCache>
                <c:formatCode>mmm\ yyyy</c:formatCode>
                <c:ptCount val="25"/>
                <c:pt idx="0">
                  <c:v>42522</c:v>
                </c:pt>
                <c:pt idx="1">
                  <c:v>42552</c:v>
                </c:pt>
                <c:pt idx="2">
                  <c:v>42583</c:v>
                </c:pt>
                <c:pt idx="3">
                  <c:v>42614</c:v>
                </c:pt>
                <c:pt idx="4">
                  <c:v>42644</c:v>
                </c:pt>
                <c:pt idx="5">
                  <c:v>42675</c:v>
                </c:pt>
                <c:pt idx="6">
                  <c:v>42705</c:v>
                </c:pt>
                <c:pt idx="7">
                  <c:v>42736</c:v>
                </c:pt>
                <c:pt idx="8">
                  <c:v>42767</c:v>
                </c:pt>
                <c:pt idx="9">
                  <c:v>42795</c:v>
                </c:pt>
                <c:pt idx="10">
                  <c:v>42826</c:v>
                </c:pt>
                <c:pt idx="11">
                  <c:v>42856</c:v>
                </c:pt>
                <c:pt idx="12">
                  <c:v>42887</c:v>
                </c:pt>
                <c:pt idx="13">
                  <c:v>42917</c:v>
                </c:pt>
                <c:pt idx="14">
                  <c:v>42948</c:v>
                </c:pt>
                <c:pt idx="15">
                  <c:v>42979</c:v>
                </c:pt>
                <c:pt idx="16">
                  <c:v>43009</c:v>
                </c:pt>
                <c:pt idx="17">
                  <c:v>43040</c:v>
                </c:pt>
                <c:pt idx="18">
                  <c:v>43070</c:v>
                </c:pt>
                <c:pt idx="19">
                  <c:v>43101</c:v>
                </c:pt>
                <c:pt idx="20">
                  <c:v>43132</c:v>
                </c:pt>
                <c:pt idx="21">
                  <c:v>43160</c:v>
                </c:pt>
                <c:pt idx="22">
                  <c:v>43191</c:v>
                </c:pt>
                <c:pt idx="23">
                  <c:v>43221</c:v>
                </c:pt>
                <c:pt idx="24">
                  <c:v>43252</c:v>
                </c:pt>
              </c:numCache>
            </c:numRef>
          </c:cat>
          <c:val>
            <c:numRef>
              <c:f>[0]!SUP_B_TPS</c:f>
              <c:numCache>
                <c:formatCode>General</c:formatCode>
                <c:ptCount val="25"/>
                <c:pt idx="0">
                  <c:v>0.44542327299131113</c:v>
                </c:pt>
                <c:pt idx="1">
                  <c:v>0.52894752378472787</c:v>
                </c:pt>
                <c:pt idx="2">
                  <c:v>0.58427091650072671</c:v>
                </c:pt>
                <c:pt idx="3">
                  <c:v>0.67229349097564117</c:v>
                </c:pt>
                <c:pt idx="4">
                  <c:v>0.82169355336801586</c:v>
                </c:pt>
                <c:pt idx="5">
                  <c:v>1.0579810225162456</c:v>
                </c:pt>
                <c:pt idx="6">
                  <c:v>1.4550966639176697</c:v>
                </c:pt>
                <c:pt idx="7">
                  <c:v>2.099150382099193</c:v>
                </c:pt>
                <c:pt idx="8">
                  <c:v>3.0055954947573977</c:v>
                </c:pt>
                <c:pt idx="9">
                  <c:v>4.5377956710656413</c:v>
                </c:pt>
                <c:pt idx="10">
                  <c:v>6.7468435945227823</c:v>
                </c:pt>
                <c:pt idx="11">
                  <c:v>9.9654006891301297</c:v>
                </c:pt>
                <c:pt idx="12">
                  <c:v>14.029619430531652</c:v>
                </c:pt>
                <c:pt idx="13">
                  <c:v>18.987480953623329</c:v>
                </c:pt>
                <c:pt idx="14">
                  <c:v>24.194596808075065</c:v>
                </c:pt>
                <c:pt idx="15">
                  <c:v>28.870445991465864</c:v>
                </c:pt>
                <c:pt idx="16">
                  <c:v>32.868635146334903</c:v>
                </c:pt>
                <c:pt idx="17">
                  <c:v>35.77989871946901</c:v>
                </c:pt>
                <c:pt idx="18">
                  <c:v>37.885404422585616</c:v>
                </c:pt>
                <c:pt idx="19">
                  <c:v>39.275399259426472</c:v>
                </c:pt>
                <c:pt idx="20">
                  <c:v>40.092392971969296</c:v>
                </c:pt>
                <c:pt idx="21">
                  <c:v>40.670503943046093</c:v>
                </c:pt>
                <c:pt idx="22">
                  <c:v>41.017036345089004</c:v>
                </c:pt>
                <c:pt idx="23">
                  <c:v>41.237133356835379</c:v>
                </c:pt>
                <c:pt idx="24">
                  <c:v>41.367170194045947</c:v>
                </c:pt>
              </c:numCache>
            </c:numRef>
          </c:val>
          <c:smooth val="1"/>
          <c:extLst>
            <c:ext xmlns:c16="http://schemas.microsoft.com/office/drawing/2014/chart" uri="{C3380CC4-5D6E-409C-BE32-E72D297353CC}">
              <c16:uniqueId val="{00000001-9966-456A-86DE-2498FC2F9E96}"/>
            </c:ext>
          </c:extLst>
        </c:ser>
        <c:ser>
          <c:idx val="2"/>
          <c:order val="2"/>
          <c:tx>
            <c:v>SUP C TPS</c:v>
          </c:tx>
          <c:spPr>
            <a:ln>
              <a:solidFill>
                <a:schemeClr val="tx2">
                  <a:lumMod val="60000"/>
                  <a:lumOff val="40000"/>
                </a:schemeClr>
              </a:solidFill>
            </a:ln>
          </c:spPr>
          <c:marker>
            <c:symbol val="none"/>
          </c:marker>
          <c:cat>
            <c:numRef>
              <c:f>[0]!DATE_RANGE</c:f>
              <c:numCache>
                <c:formatCode>mmm\ yyyy</c:formatCode>
                <c:ptCount val="25"/>
                <c:pt idx="0">
                  <c:v>42522</c:v>
                </c:pt>
                <c:pt idx="1">
                  <c:v>42552</c:v>
                </c:pt>
                <c:pt idx="2">
                  <c:v>42583</c:v>
                </c:pt>
                <c:pt idx="3">
                  <c:v>42614</c:v>
                </c:pt>
                <c:pt idx="4">
                  <c:v>42644</c:v>
                </c:pt>
                <c:pt idx="5">
                  <c:v>42675</c:v>
                </c:pt>
                <c:pt idx="6">
                  <c:v>42705</c:v>
                </c:pt>
                <c:pt idx="7">
                  <c:v>42736</c:v>
                </c:pt>
                <c:pt idx="8">
                  <c:v>42767</c:v>
                </c:pt>
                <c:pt idx="9">
                  <c:v>42795</c:v>
                </c:pt>
                <c:pt idx="10">
                  <c:v>42826</c:v>
                </c:pt>
                <c:pt idx="11">
                  <c:v>42856</c:v>
                </c:pt>
                <c:pt idx="12">
                  <c:v>42887</c:v>
                </c:pt>
                <c:pt idx="13">
                  <c:v>42917</c:v>
                </c:pt>
                <c:pt idx="14">
                  <c:v>42948</c:v>
                </c:pt>
                <c:pt idx="15">
                  <c:v>42979</c:v>
                </c:pt>
                <c:pt idx="16">
                  <c:v>43009</c:v>
                </c:pt>
                <c:pt idx="17">
                  <c:v>43040</c:v>
                </c:pt>
                <c:pt idx="18">
                  <c:v>43070</c:v>
                </c:pt>
                <c:pt idx="19">
                  <c:v>43101</c:v>
                </c:pt>
                <c:pt idx="20">
                  <c:v>43132</c:v>
                </c:pt>
                <c:pt idx="21">
                  <c:v>43160</c:v>
                </c:pt>
                <c:pt idx="22">
                  <c:v>43191</c:v>
                </c:pt>
                <c:pt idx="23">
                  <c:v>43221</c:v>
                </c:pt>
                <c:pt idx="24">
                  <c:v>43252</c:v>
                </c:pt>
              </c:numCache>
            </c:numRef>
          </c:cat>
          <c:val>
            <c:numRef>
              <c:f>[0]!SUP_C_TPS</c:f>
              <c:numCache>
                <c:formatCode>General</c:formatCode>
                <c:ptCount val="25"/>
                <c:pt idx="0">
                  <c:v>0.26725396379478666</c:v>
                </c:pt>
                <c:pt idx="1">
                  <c:v>0.31736851427083673</c:v>
                </c:pt>
                <c:pt idx="2">
                  <c:v>0.350562549900436</c:v>
                </c:pt>
                <c:pt idx="3">
                  <c:v>0.4033760945853847</c:v>
                </c:pt>
                <c:pt idx="4">
                  <c:v>0.49301613202080952</c:v>
                </c:pt>
                <c:pt idx="5">
                  <c:v>0.63478861350974736</c:v>
                </c:pt>
                <c:pt idx="6">
                  <c:v>0.87305799835060172</c:v>
                </c:pt>
                <c:pt idx="7">
                  <c:v>1.2594902292595158</c:v>
                </c:pt>
                <c:pt idx="8">
                  <c:v>1.8033572968544387</c:v>
                </c:pt>
                <c:pt idx="9">
                  <c:v>2.722677402639385</c:v>
                </c:pt>
                <c:pt idx="10">
                  <c:v>4.0481061567136694</c:v>
                </c:pt>
                <c:pt idx="11">
                  <c:v>5.9792404134780774</c:v>
                </c:pt>
                <c:pt idx="12">
                  <c:v>8.4177716583189905</c:v>
                </c:pt>
                <c:pt idx="13">
                  <c:v>11.392488572173999</c:v>
                </c:pt>
                <c:pt idx="14">
                  <c:v>14.516758084845039</c:v>
                </c:pt>
                <c:pt idx="15">
                  <c:v>17.322267594879516</c:v>
                </c:pt>
                <c:pt idx="16">
                  <c:v>19.721181087800943</c:v>
                </c:pt>
                <c:pt idx="17">
                  <c:v>21.467939231681406</c:v>
                </c:pt>
                <c:pt idx="18">
                  <c:v>22.731242653551369</c:v>
                </c:pt>
                <c:pt idx="19">
                  <c:v>23.565239555655882</c:v>
                </c:pt>
                <c:pt idx="20">
                  <c:v>24.055435783181576</c:v>
                </c:pt>
                <c:pt idx="21">
                  <c:v>24.402302365827659</c:v>
                </c:pt>
                <c:pt idx="22">
                  <c:v>24.610221807053399</c:v>
                </c:pt>
                <c:pt idx="23">
                  <c:v>24.742280014101226</c:v>
                </c:pt>
                <c:pt idx="24">
                  <c:v>24.820302116427566</c:v>
                </c:pt>
              </c:numCache>
            </c:numRef>
          </c:val>
          <c:smooth val="1"/>
          <c:extLst>
            <c:ext xmlns:c16="http://schemas.microsoft.com/office/drawing/2014/chart" uri="{C3380CC4-5D6E-409C-BE32-E72D297353CC}">
              <c16:uniqueId val="{00000002-9966-456A-86DE-2498FC2F9E96}"/>
            </c:ext>
          </c:extLst>
        </c:ser>
        <c:ser>
          <c:idx val="3"/>
          <c:order val="3"/>
          <c:tx>
            <c:v>SUP D TPS</c:v>
          </c:tx>
          <c:spPr>
            <a:ln>
              <a:solidFill>
                <a:schemeClr val="accent6"/>
              </a:solidFill>
            </a:ln>
          </c:spPr>
          <c:marker>
            <c:symbol val="none"/>
          </c:marker>
          <c:cat>
            <c:numRef>
              <c:f>[0]!DATE_RANGE</c:f>
              <c:numCache>
                <c:formatCode>mmm\ yyyy</c:formatCode>
                <c:ptCount val="25"/>
                <c:pt idx="0">
                  <c:v>42522</c:v>
                </c:pt>
                <c:pt idx="1">
                  <c:v>42552</c:v>
                </c:pt>
                <c:pt idx="2">
                  <c:v>42583</c:v>
                </c:pt>
                <c:pt idx="3">
                  <c:v>42614</c:v>
                </c:pt>
                <c:pt idx="4">
                  <c:v>42644</c:v>
                </c:pt>
                <c:pt idx="5">
                  <c:v>42675</c:v>
                </c:pt>
                <c:pt idx="6">
                  <c:v>42705</c:v>
                </c:pt>
                <c:pt idx="7">
                  <c:v>42736</c:v>
                </c:pt>
                <c:pt idx="8">
                  <c:v>42767</c:v>
                </c:pt>
                <c:pt idx="9">
                  <c:v>42795</c:v>
                </c:pt>
                <c:pt idx="10">
                  <c:v>42826</c:v>
                </c:pt>
                <c:pt idx="11">
                  <c:v>42856</c:v>
                </c:pt>
                <c:pt idx="12">
                  <c:v>42887</c:v>
                </c:pt>
                <c:pt idx="13">
                  <c:v>42917</c:v>
                </c:pt>
                <c:pt idx="14">
                  <c:v>42948</c:v>
                </c:pt>
                <c:pt idx="15">
                  <c:v>42979</c:v>
                </c:pt>
                <c:pt idx="16">
                  <c:v>43009</c:v>
                </c:pt>
                <c:pt idx="17">
                  <c:v>43040</c:v>
                </c:pt>
                <c:pt idx="18">
                  <c:v>43070</c:v>
                </c:pt>
                <c:pt idx="19">
                  <c:v>43101</c:v>
                </c:pt>
                <c:pt idx="20">
                  <c:v>43132</c:v>
                </c:pt>
                <c:pt idx="21">
                  <c:v>43160</c:v>
                </c:pt>
                <c:pt idx="22">
                  <c:v>43191</c:v>
                </c:pt>
                <c:pt idx="23">
                  <c:v>43221</c:v>
                </c:pt>
                <c:pt idx="24">
                  <c:v>43252</c:v>
                </c:pt>
              </c:numCache>
            </c:numRef>
          </c:cat>
          <c:val>
            <c:numRef>
              <c:f>[0]!SUP_D_TPS</c:f>
              <c:numCache>
                <c:formatCode>General</c:formatCode>
                <c:ptCount val="25"/>
                <c:pt idx="0">
                  <c:v>4.4542327299131115E-2</c:v>
                </c:pt>
                <c:pt idx="1">
                  <c:v>5.2894752378472784E-2</c:v>
                </c:pt>
                <c:pt idx="2">
                  <c:v>5.842709165007267E-2</c:v>
                </c:pt>
                <c:pt idx="3">
                  <c:v>6.7229349097564117E-2</c:v>
                </c:pt>
                <c:pt idx="4">
                  <c:v>8.2169355336801586E-2</c:v>
                </c:pt>
                <c:pt idx="5">
                  <c:v>0.10579810225162456</c:v>
                </c:pt>
                <c:pt idx="6">
                  <c:v>0.14550966639176696</c:v>
                </c:pt>
                <c:pt idx="7">
                  <c:v>0.2099150382099193</c:v>
                </c:pt>
                <c:pt idx="8">
                  <c:v>0.30055954947573976</c:v>
                </c:pt>
                <c:pt idx="9">
                  <c:v>0.45377956710656414</c:v>
                </c:pt>
                <c:pt idx="10">
                  <c:v>0.67468435945227823</c:v>
                </c:pt>
                <c:pt idx="11">
                  <c:v>0.99654006891301294</c:v>
                </c:pt>
                <c:pt idx="12">
                  <c:v>1.402961943053165</c:v>
                </c:pt>
                <c:pt idx="13">
                  <c:v>1.898748095362333</c:v>
                </c:pt>
                <c:pt idx="14">
                  <c:v>2.4194596808075062</c:v>
                </c:pt>
                <c:pt idx="15">
                  <c:v>2.8870445991465865</c:v>
                </c:pt>
                <c:pt idx="16">
                  <c:v>3.2868635146334904</c:v>
                </c:pt>
                <c:pt idx="17">
                  <c:v>3.577989871946901</c:v>
                </c:pt>
                <c:pt idx="18">
                  <c:v>3.7885404422585616</c:v>
                </c:pt>
                <c:pt idx="19">
                  <c:v>3.9275399259426473</c:v>
                </c:pt>
                <c:pt idx="20">
                  <c:v>4.0092392971969293</c:v>
                </c:pt>
                <c:pt idx="21">
                  <c:v>4.0670503943046095</c:v>
                </c:pt>
                <c:pt idx="22">
                  <c:v>4.1017036345089002</c:v>
                </c:pt>
                <c:pt idx="23">
                  <c:v>4.1237133356835383</c:v>
                </c:pt>
                <c:pt idx="24">
                  <c:v>4.1367170194045944</c:v>
                </c:pt>
              </c:numCache>
            </c:numRef>
          </c:val>
          <c:smooth val="1"/>
          <c:extLst>
            <c:ext xmlns:c16="http://schemas.microsoft.com/office/drawing/2014/chart" uri="{C3380CC4-5D6E-409C-BE32-E72D297353CC}">
              <c16:uniqueId val="{00000003-9966-456A-86DE-2498FC2F9E96}"/>
            </c:ext>
          </c:extLst>
        </c:ser>
        <c:dLbls>
          <c:showLegendKey val="0"/>
          <c:showVal val="0"/>
          <c:showCatName val="0"/>
          <c:showSerName val="0"/>
          <c:showPercent val="0"/>
          <c:showBubbleSize val="0"/>
        </c:dLbls>
        <c:smooth val="0"/>
        <c:axId val="196929792"/>
        <c:axId val="197074944"/>
      </c:lineChart>
      <c:dateAx>
        <c:axId val="196929792"/>
        <c:scaling>
          <c:orientation val="minMax"/>
        </c:scaling>
        <c:delete val="0"/>
        <c:axPos val="b"/>
        <c:minorGridlines/>
        <c:numFmt formatCode="mmm\ yyyy" sourceLinked="1"/>
        <c:majorTickMark val="none"/>
        <c:minorTickMark val="none"/>
        <c:tickLblPos val="nextTo"/>
        <c:crossAx val="197074944"/>
        <c:crosses val="autoZero"/>
        <c:auto val="1"/>
        <c:lblOffset val="100"/>
        <c:baseTimeUnit val="months"/>
      </c:dateAx>
      <c:valAx>
        <c:axId val="197074944"/>
        <c:scaling>
          <c:orientation val="minMax"/>
        </c:scaling>
        <c:delete val="0"/>
        <c:axPos val="l"/>
        <c:majorGridlines/>
        <c:title>
          <c:tx>
            <c:rich>
              <a:bodyPr/>
              <a:lstStyle/>
              <a:p>
                <a:pPr>
                  <a:defRPr/>
                </a:pPr>
                <a:r>
                  <a:rPr lang="en-US"/>
                  <a:t>Max. transactions per second </a:t>
                </a:r>
              </a:p>
            </c:rich>
          </c:tx>
          <c:overlay val="0"/>
        </c:title>
        <c:numFmt formatCode="General" sourceLinked="1"/>
        <c:majorTickMark val="none"/>
        <c:minorTickMark val="none"/>
        <c:tickLblPos val="nextTo"/>
        <c:crossAx val="196929792"/>
        <c:crosses val="autoZero"/>
        <c:crossBetween val="between"/>
      </c:valAx>
      <c:spPr>
        <a:solidFill>
          <a:schemeClr val="bg1">
            <a:alpha val="50000"/>
          </a:schemeClr>
        </a:solidFill>
        <a:ln w="3175">
          <a:solidFill>
            <a:schemeClr val="tx1"/>
          </a:solidFill>
        </a:ln>
      </c:spPr>
    </c:plotArea>
    <c:plotVisOnly val="1"/>
    <c:dispBlanksAs val="gap"/>
    <c:showDLblsOverMax val="0"/>
  </c:chart>
  <c:spPr>
    <a:solidFill>
      <a:schemeClr val="accent2">
        <a:lumMod val="20000"/>
        <a:lumOff val="80000"/>
      </a:schemeClr>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3"/>
          <c:order val="0"/>
          <c:spPr>
            <a:solidFill>
              <a:schemeClr val="accent4">
                <a:lumMod val="60000"/>
                <a:lumOff val="40000"/>
              </a:schemeClr>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numRef>
              <c:f>[0]!DATE_RANGE</c:f>
              <c:numCache>
                <c:formatCode>mmm\ yyyy</c:formatCode>
                <c:ptCount val="25"/>
                <c:pt idx="0">
                  <c:v>42522</c:v>
                </c:pt>
                <c:pt idx="1">
                  <c:v>42552</c:v>
                </c:pt>
                <c:pt idx="2">
                  <c:v>42583</c:v>
                </c:pt>
                <c:pt idx="3">
                  <c:v>42614</c:v>
                </c:pt>
                <c:pt idx="4">
                  <c:v>42644</c:v>
                </c:pt>
                <c:pt idx="5">
                  <c:v>42675</c:v>
                </c:pt>
                <c:pt idx="6">
                  <c:v>42705</c:v>
                </c:pt>
                <c:pt idx="7">
                  <c:v>42736</c:v>
                </c:pt>
                <c:pt idx="8">
                  <c:v>42767</c:v>
                </c:pt>
                <c:pt idx="9">
                  <c:v>42795</c:v>
                </c:pt>
                <c:pt idx="10">
                  <c:v>42826</c:v>
                </c:pt>
                <c:pt idx="11">
                  <c:v>42856</c:v>
                </c:pt>
                <c:pt idx="12">
                  <c:v>42887</c:v>
                </c:pt>
                <c:pt idx="13">
                  <c:v>42917</c:v>
                </c:pt>
                <c:pt idx="14">
                  <c:v>42948</c:v>
                </c:pt>
                <c:pt idx="15">
                  <c:v>42979</c:v>
                </c:pt>
                <c:pt idx="16">
                  <c:v>43009</c:v>
                </c:pt>
                <c:pt idx="17">
                  <c:v>43040</c:v>
                </c:pt>
                <c:pt idx="18">
                  <c:v>43070</c:v>
                </c:pt>
                <c:pt idx="19">
                  <c:v>43101</c:v>
                </c:pt>
                <c:pt idx="20">
                  <c:v>43132</c:v>
                </c:pt>
                <c:pt idx="21">
                  <c:v>43160</c:v>
                </c:pt>
                <c:pt idx="22">
                  <c:v>43191</c:v>
                </c:pt>
                <c:pt idx="23">
                  <c:v>43221</c:v>
                </c:pt>
                <c:pt idx="24">
                  <c:v>43252</c:v>
                </c:pt>
              </c:numCache>
            </c:numRef>
          </c:cat>
          <c:val>
            <c:numRef>
              <c:f>[0]!THREADCOUNT</c:f>
              <c:numCache>
                <c:formatCode>General</c:formatCode>
                <c:ptCount val="698"/>
                <c:pt idx="0">
                  <c:v>9</c:v>
                </c:pt>
                <c:pt idx="1">
                  <c:v>10</c:v>
                </c:pt>
                <c:pt idx="2">
                  <c:v>10</c:v>
                </c:pt>
                <c:pt idx="3">
                  <c:v>11</c:v>
                </c:pt>
                <c:pt idx="4">
                  <c:v>13</c:v>
                </c:pt>
                <c:pt idx="5">
                  <c:v>15</c:v>
                </c:pt>
                <c:pt idx="6">
                  <c:v>19</c:v>
                </c:pt>
                <c:pt idx="7">
                  <c:v>26</c:v>
                </c:pt>
                <c:pt idx="8">
                  <c:v>35</c:v>
                </c:pt>
                <c:pt idx="9">
                  <c:v>50</c:v>
                </c:pt>
                <c:pt idx="10">
                  <c:v>73</c:v>
                </c:pt>
                <c:pt idx="11">
                  <c:v>105</c:v>
                </c:pt>
                <c:pt idx="12">
                  <c:v>146</c:v>
                </c:pt>
                <c:pt idx="13">
                  <c:v>196</c:v>
                </c:pt>
                <c:pt idx="14">
                  <c:v>249</c:v>
                </c:pt>
                <c:pt idx="15">
                  <c:v>296</c:v>
                </c:pt>
                <c:pt idx="16">
                  <c:v>340</c:v>
                </c:pt>
                <c:pt idx="17">
                  <c:v>370</c:v>
                </c:pt>
                <c:pt idx="18">
                  <c:v>391</c:v>
                </c:pt>
                <c:pt idx="19">
                  <c:v>405</c:v>
                </c:pt>
                <c:pt idx="20">
                  <c:v>413</c:v>
                </c:pt>
                <c:pt idx="21">
                  <c:v>419</c:v>
                </c:pt>
                <c:pt idx="22">
                  <c:v>423</c:v>
                </c:pt>
                <c:pt idx="23">
                  <c:v>425</c:v>
                </c:pt>
                <c:pt idx="24">
                  <c:v>426</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numCache>
            </c:numRef>
          </c:val>
          <c:extLst>
            <c:ext xmlns:c15="http://schemas.microsoft.com/office/drawing/2012/chart" uri="{02D57815-91ED-43cb-92C2-25804820EDAC}">
              <c15:filteredSeriesTitle>
                <c15:tx>
                  <c:v>SUP D TPS</c:v>
                </c15:tx>
              </c15:filteredSeriesTitle>
            </c:ext>
            <c:ext xmlns:c16="http://schemas.microsoft.com/office/drawing/2014/chart" uri="{C3380CC4-5D6E-409C-BE32-E72D297353CC}">
              <c16:uniqueId val="{00000003-2384-42AC-82F0-A84DCC880877}"/>
            </c:ext>
          </c:extLst>
        </c:ser>
        <c:dLbls>
          <c:dLblPos val="inEnd"/>
          <c:showLegendKey val="0"/>
          <c:showVal val="1"/>
          <c:showCatName val="0"/>
          <c:showSerName val="0"/>
          <c:showPercent val="0"/>
          <c:showBubbleSize val="0"/>
        </c:dLbls>
        <c:gapWidth val="20"/>
        <c:axId val="197098880"/>
        <c:axId val="197110016"/>
      </c:barChart>
      <c:dateAx>
        <c:axId val="197098880"/>
        <c:scaling>
          <c:orientation val="minMax"/>
        </c:scaling>
        <c:delete val="0"/>
        <c:axPos val="b"/>
        <c:minorGridlines>
          <c:spPr>
            <a:ln w="9525" cap="flat" cmpd="sng" algn="ctr">
              <a:solidFill>
                <a:schemeClr val="tx1">
                  <a:tint val="50000"/>
                  <a:shade val="95000"/>
                  <a:satMod val="105000"/>
                </a:schemeClr>
              </a:solidFill>
              <a:prstDash val="solid"/>
              <a:round/>
            </a:ln>
            <a:effectLst/>
          </c:spPr>
        </c:minorGridlines>
        <c:numFmt formatCode="mmm\ yyyy"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97110016"/>
        <c:crosses val="autoZero"/>
        <c:auto val="1"/>
        <c:lblOffset val="100"/>
        <c:baseTimeUnit val="months"/>
      </c:dateAx>
      <c:valAx>
        <c:axId val="197110016"/>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Thread</a:t>
                </a:r>
                <a:r>
                  <a:rPr lang="en-US" baseline="0"/>
                  <a:t> </a:t>
                </a:r>
                <a:r>
                  <a:rPr lang="en-US"/>
                  <a:t>concurrency</a:t>
                </a:r>
                <a:endParaRPr lang="en-US" baseline="0"/>
              </a:p>
              <a:p>
                <a:pPr>
                  <a:defRPr/>
                </a:pPr>
                <a:endParaRPr lang="en-US"/>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97098880"/>
        <c:crosses val="autoZero"/>
        <c:crossBetween val="between"/>
      </c:valAx>
      <c:spPr>
        <a:solidFill>
          <a:schemeClr val="bg1">
            <a:alpha val="50000"/>
          </a:schemeClr>
        </a:solidFill>
        <a:ln w="3175">
          <a:solidFill>
            <a:schemeClr val="tx1"/>
          </a:solidFill>
        </a:ln>
        <a:effectLst/>
      </c:spPr>
    </c:plotArea>
    <c:plotVisOnly val="1"/>
    <c:dispBlanksAs val="gap"/>
    <c:showDLblsOverMax val="0"/>
  </c:chart>
  <c:spPr>
    <a:solidFill>
      <a:schemeClr val="accent2">
        <a:lumMod val="20000"/>
        <a:lumOff val="80000"/>
      </a:schemeClr>
    </a:solidFill>
    <a:ln w="9525" cap="flat" cmpd="sng" algn="ctr">
      <a:solidFill>
        <a:schemeClr val="tx1">
          <a:tint val="75000"/>
          <a:shade val="95000"/>
          <a:satMod val="10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marker>
            <c:symbol val="none"/>
          </c:marker>
          <c:xVal>
            <c:strRef>
              <c:f>Data!$D$7:$ZX$7</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xVal>
          <c:yVal>
            <c:numRef>
              <c:f>Data!$D$10:$ZX$10</c:f>
              <c:numCache>
                <c:formatCode>#,##0</c:formatCode>
                <c:ptCount val="697"/>
                <c:pt idx="0">
                  <c:v>2876712.3287671232</c:v>
                </c:pt>
                <c:pt idx="1">
                  <c:v>5229315.0684931502</c:v>
                </c:pt>
                <c:pt idx="2">
                  <c:v>7581917.8082191776</c:v>
                </c:pt>
                <c:pt idx="3">
                  <c:v>9858630.1369863003</c:v>
                </c:pt>
                <c:pt idx="4">
                  <c:v>12211232.876712328</c:v>
                </c:pt>
                <c:pt idx="5">
                  <c:v>14487945.205479451</c:v>
                </c:pt>
                <c:pt idx="6">
                  <c:v>16840547.945205476</c:v>
                </c:pt>
                <c:pt idx="7">
                  <c:v>19193150.684931502</c:v>
                </c:pt>
                <c:pt idx="8">
                  <c:v>21318082.191780817</c:v>
                </c:pt>
                <c:pt idx="9">
                  <c:v>23670684.931506842</c:v>
                </c:pt>
                <c:pt idx="10">
                  <c:v>25947397.260273967</c:v>
                </c:pt>
                <c:pt idx="11">
                  <c:v>28299999.999999993</c:v>
                </c:pt>
                <c:pt idx="12">
                  <c:v>30576712.328767117</c:v>
                </c:pt>
                <c:pt idx="13">
                  <c:v>32929315.068493143</c:v>
                </c:pt>
                <c:pt idx="14">
                  <c:v>35281917.808219172</c:v>
                </c:pt>
                <c:pt idx="15">
                  <c:v>37558630.136986293</c:v>
                </c:pt>
                <c:pt idx="16">
                  <c:v>39911232.876712322</c:v>
                </c:pt>
                <c:pt idx="17">
                  <c:v>42187945.205479443</c:v>
                </c:pt>
                <c:pt idx="18">
                  <c:v>44540547.945205472</c:v>
                </c:pt>
                <c:pt idx="19">
                  <c:v>46893150.684931502</c:v>
                </c:pt>
                <c:pt idx="20">
                  <c:v>49018082.19178082</c:v>
                </c:pt>
                <c:pt idx="21">
                  <c:v>51370684.93150685</c:v>
                </c:pt>
                <c:pt idx="22">
                  <c:v>53647397.260273971</c:v>
                </c:pt>
                <c:pt idx="23">
                  <c:v>56000000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numCache>
            </c:numRef>
          </c:yVal>
          <c:smooth val="1"/>
          <c:extLst>
            <c:ext xmlns:c16="http://schemas.microsoft.com/office/drawing/2014/chart" uri="{C3380CC4-5D6E-409C-BE32-E72D297353CC}">
              <c16:uniqueId val="{00000000-69A5-458A-BC87-23F911FD31E0}"/>
            </c:ext>
          </c:extLst>
        </c:ser>
        <c:dLbls>
          <c:showLegendKey val="0"/>
          <c:showVal val="0"/>
          <c:showCatName val="0"/>
          <c:showSerName val="0"/>
          <c:showPercent val="0"/>
          <c:showBubbleSize val="0"/>
        </c:dLbls>
        <c:axId val="208419456"/>
        <c:axId val="208421632"/>
      </c:scatterChart>
      <c:valAx>
        <c:axId val="208419456"/>
        <c:scaling>
          <c:orientation val="minMax"/>
        </c:scaling>
        <c:delete val="0"/>
        <c:axPos val="b"/>
        <c:majorGridlines/>
        <c:minorGridlines/>
        <c:title>
          <c:tx>
            <c:rich>
              <a:bodyPr/>
              <a:lstStyle/>
              <a:p>
                <a:pPr>
                  <a:defRPr/>
                </a:pPr>
                <a:r>
                  <a:rPr lang="en-US"/>
                  <a:t>Month</a:t>
                </a:r>
              </a:p>
            </c:rich>
          </c:tx>
          <c:overlay val="0"/>
        </c:title>
        <c:numFmt formatCode="General" sourceLinked="1"/>
        <c:majorTickMark val="out"/>
        <c:minorTickMark val="none"/>
        <c:tickLblPos val="nextTo"/>
        <c:crossAx val="208421632"/>
        <c:crossesAt val="0"/>
        <c:crossBetween val="midCat"/>
      </c:valAx>
      <c:valAx>
        <c:axId val="208421632"/>
        <c:scaling>
          <c:orientation val="minMax"/>
        </c:scaling>
        <c:delete val="0"/>
        <c:axPos val="l"/>
        <c:majorGridlines/>
        <c:title>
          <c:tx>
            <c:rich>
              <a:bodyPr/>
              <a:lstStyle/>
              <a:p>
                <a:pPr>
                  <a:defRPr/>
                </a:pPr>
                <a:r>
                  <a:rPr lang="en-GB"/>
                  <a:t>target patient population</a:t>
                </a:r>
                <a:r>
                  <a:rPr lang="en-GB" baseline="0"/>
                  <a:t> (thousands)</a:t>
                </a:r>
                <a:endParaRPr lang="en-GB"/>
              </a:p>
            </c:rich>
          </c:tx>
          <c:overlay val="0"/>
        </c:title>
        <c:numFmt formatCode="#,##0" sourceLinked="1"/>
        <c:majorTickMark val="out"/>
        <c:minorTickMark val="none"/>
        <c:tickLblPos val="nextTo"/>
        <c:crossAx val="208419456"/>
        <c:crosses val="autoZero"/>
        <c:crossBetween val="midCat"/>
        <c:dispUnits>
          <c:builtInUnit val="thousands"/>
        </c:dispUnits>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Maximum transactions per second (linear pop. growth)</a:t>
            </a:r>
          </a:p>
        </c:rich>
      </c:tx>
      <c:overlay val="0"/>
    </c:title>
    <c:autoTitleDeleted val="0"/>
    <c:plotArea>
      <c:layout/>
      <c:scatterChart>
        <c:scatterStyle val="lineMarker"/>
        <c:varyColors val="0"/>
        <c:ser>
          <c:idx val="1"/>
          <c:order val="0"/>
          <c:tx>
            <c:strRef>
              <c:f>Data!$B$86</c:f>
              <c:strCache>
                <c:ptCount val="1"/>
                <c:pt idx="0">
                  <c:v>EVEN</c:v>
                </c:pt>
              </c:strCache>
            </c:strRef>
          </c:tx>
          <c:marker>
            <c:symbol val="none"/>
          </c:marker>
          <c:xVal>
            <c:strRef>
              <c:f>Data!$D$7:$ZX$7</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xVal>
          <c:yVal>
            <c:numRef>
              <c:f>Data!$D$86:$ZX$86</c:f>
              <c:numCache>
                <c:formatCode>0.0000</c:formatCode>
                <c:ptCount val="697"/>
                <c:pt idx="0">
                  <c:v>0.39954337899543396</c:v>
                </c:pt>
                <c:pt idx="1">
                  <c:v>0.72629375951293795</c:v>
                </c:pt>
                <c:pt idx="2">
                  <c:v>1.0530441400304418</c:v>
                </c:pt>
                <c:pt idx="3">
                  <c:v>1.3692541856925424</c:v>
                </c:pt>
                <c:pt idx="4">
                  <c:v>1.6960045662100462</c:v>
                </c:pt>
                <c:pt idx="5">
                  <c:v>2.0122146118721469</c:v>
                </c:pt>
                <c:pt idx="6">
                  <c:v>2.3389649923896503</c:v>
                </c:pt>
                <c:pt idx="7">
                  <c:v>2.6657153729071545</c:v>
                </c:pt>
                <c:pt idx="8">
                  <c:v>2.9608447488584484</c:v>
                </c:pt>
                <c:pt idx="9">
                  <c:v>3.2875951293759518</c:v>
                </c:pt>
                <c:pt idx="10">
                  <c:v>3.6038051750380529</c:v>
                </c:pt>
                <c:pt idx="11">
                  <c:v>3.9305555555555567</c:v>
                </c:pt>
                <c:pt idx="12">
                  <c:v>4.2467656012176569</c:v>
                </c:pt>
                <c:pt idx="13">
                  <c:v>4.5735159817351603</c:v>
                </c:pt>
                <c:pt idx="14">
                  <c:v>4.9002663622526654</c:v>
                </c:pt>
                <c:pt idx="15">
                  <c:v>5.2164764079147652</c:v>
                </c:pt>
                <c:pt idx="16">
                  <c:v>5.5432267884322703</c:v>
                </c:pt>
                <c:pt idx="17">
                  <c:v>5.8594368340943701</c:v>
                </c:pt>
                <c:pt idx="18">
                  <c:v>6.1861872146118744</c:v>
                </c:pt>
                <c:pt idx="19">
                  <c:v>6.5129375951293769</c:v>
                </c:pt>
                <c:pt idx="20">
                  <c:v>6.808066971080672</c:v>
                </c:pt>
                <c:pt idx="21">
                  <c:v>7.1348173515981772</c:v>
                </c:pt>
                <c:pt idx="22">
                  <c:v>7.4510273972602779</c:v>
                </c:pt>
                <c:pt idx="23">
                  <c:v>7.7777777777777812</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numCache>
            </c:numRef>
          </c:yVal>
          <c:smooth val="0"/>
          <c:extLst>
            <c:ext xmlns:c16="http://schemas.microsoft.com/office/drawing/2014/chart" uri="{C3380CC4-5D6E-409C-BE32-E72D297353CC}">
              <c16:uniqueId val="{00000000-B4DE-4F81-9945-1EE1A399EA30}"/>
            </c:ext>
          </c:extLst>
        </c:ser>
        <c:ser>
          <c:idx val="2"/>
          <c:order val="1"/>
          <c:tx>
            <c:strRef>
              <c:f>Data!$B$87</c:f>
              <c:strCache>
                <c:ptCount val="1"/>
                <c:pt idx="0">
                  <c:v>BIASED</c:v>
                </c:pt>
              </c:strCache>
            </c:strRef>
          </c:tx>
          <c:marker>
            <c:symbol val="none"/>
          </c:marker>
          <c:xVal>
            <c:strRef>
              <c:f>Data!$D$7:$ZX$7</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xVal>
          <c:yVal>
            <c:numRef>
              <c:f>Data!$D$87:$ZX$87</c:f>
              <c:numCache>
                <c:formatCode>0.0000</c:formatCode>
                <c:ptCount val="697"/>
                <c:pt idx="0">
                  <c:v>1.0169481118523085</c:v>
                </c:pt>
                <c:pt idx="1">
                  <c:v>1.8486179629452393</c:v>
                </c:pt>
                <c:pt idx="2">
                  <c:v>2.6802878140381696</c:v>
                </c:pt>
                <c:pt idx="3">
                  <c:v>3.4851296054184253</c:v>
                </c:pt>
                <c:pt idx="4">
                  <c:v>4.3167994565113563</c:v>
                </c:pt>
                <c:pt idx="5">
                  <c:v>5.1216412478916116</c:v>
                </c:pt>
                <c:pt idx="6">
                  <c:v>5.9533110989845417</c:v>
                </c:pt>
                <c:pt idx="7">
                  <c:v>6.7849809500774718</c:v>
                </c:pt>
                <c:pt idx="8">
                  <c:v>7.5361666220323773</c:v>
                </c:pt>
                <c:pt idx="9">
                  <c:v>8.3678364731253065</c:v>
                </c:pt>
                <c:pt idx="10">
                  <c:v>9.1726782645055636</c:v>
                </c:pt>
                <c:pt idx="11">
                  <c:v>10.004348115598495</c:v>
                </c:pt>
                <c:pt idx="12">
                  <c:v>10.80918990697875</c:v>
                </c:pt>
                <c:pt idx="13">
                  <c:v>11.640859758071679</c:v>
                </c:pt>
                <c:pt idx="14">
                  <c:v>12.472529609164614</c:v>
                </c:pt>
                <c:pt idx="15">
                  <c:v>13.277371400544864</c:v>
                </c:pt>
                <c:pt idx="16">
                  <c:v>14.109041251637798</c:v>
                </c:pt>
                <c:pt idx="17">
                  <c:v>14.913883043018052</c:v>
                </c:pt>
                <c:pt idx="18">
                  <c:v>15.745552894110984</c:v>
                </c:pt>
                <c:pt idx="19">
                  <c:v>16.577222745203912</c:v>
                </c:pt>
                <c:pt idx="20">
                  <c:v>17.328408417158819</c:v>
                </c:pt>
                <c:pt idx="21">
                  <c:v>18.160078268251752</c:v>
                </c:pt>
                <c:pt idx="22">
                  <c:v>18.964920059632007</c:v>
                </c:pt>
                <c:pt idx="23">
                  <c:v>19.79658991072494</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numCache>
            </c:numRef>
          </c:yVal>
          <c:smooth val="0"/>
          <c:extLst>
            <c:ext xmlns:c16="http://schemas.microsoft.com/office/drawing/2014/chart" uri="{C3380CC4-5D6E-409C-BE32-E72D297353CC}">
              <c16:uniqueId val="{00000001-B4DE-4F81-9945-1EE1A399EA30}"/>
            </c:ext>
          </c:extLst>
        </c:ser>
        <c:dLbls>
          <c:showLegendKey val="0"/>
          <c:showVal val="0"/>
          <c:showCatName val="0"/>
          <c:showSerName val="0"/>
          <c:showPercent val="0"/>
          <c:showBubbleSize val="0"/>
        </c:dLbls>
        <c:axId val="208455936"/>
        <c:axId val="208462208"/>
      </c:scatterChart>
      <c:valAx>
        <c:axId val="208455936"/>
        <c:scaling>
          <c:orientation val="minMax"/>
        </c:scaling>
        <c:delete val="0"/>
        <c:axPos val="b"/>
        <c:title>
          <c:tx>
            <c:rich>
              <a:bodyPr/>
              <a:lstStyle/>
              <a:p>
                <a:pPr>
                  <a:defRPr/>
                </a:pPr>
                <a:r>
                  <a:rPr lang="en-US"/>
                  <a:t>Month</a:t>
                </a:r>
              </a:p>
            </c:rich>
          </c:tx>
          <c:overlay val="0"/>
        </c:title>
        <c:numFmt formatCode="General" sourceLinked="1"/>
        <c:majorTickMark val="none"/>
        <c:minorTickMark val="none"/>
        <c:tickLblPos val="nextTo"/>
        <c:crossAx val="208462208"/>
        <c:crosses val="autoZero"/>
        <c:crossBetween val="midCat"/>
      </c:valAx>
      <c:valAx>
        <c:axId val="208462208"/>
        <c:scaling>
          <c:orientation val="minMax"/>
        </c:scaling>
        <c:delete val="0"/>
        <c:axPos val="l"/>
        <c:majorGridlines/>
        <c:title>
          <c:tx>
            <c:rich>
              <a:bodyPr/>
              <a:lstStyle/>
              <a:p>
                <a:pPr>
                  <a:defRPr/>
                </a:pPr>
                <a:r>
                  <a:rPr lang="en-GB"/>
                  <a:t>Maximum transactions per second</a:t>
                </a:r>
              </a:p>
            </c:rich>
          </c:tx>
          <c:overlay val="0"/>
        </c:title>
        <c:numFmt formatCode="0.0000" sourceLinked="1"/>
        <c:majorTickMark val="none"/>
        <c:minorTickMark val="none"/>
        <c:tickLblPos val="nextTo"/>
        <c:crossAx val="20845593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1"/>
          <c:order val="0"/>
          <c:marker>
            <c:symbol val="none"/>
          </c:marker>
          <c:dLbls>
            <c:delete val="1"/>
          </c:dLbls>
          <c:xVal>
            <c:strRef>
              <c:f>Data!$D$7:$ZX$7</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xVal>
          <c:yVal>
            <c:numRef>
              <c:f>Data!$D$11:$ZX$11</c:f>
              <c:numCache>
                <c:formatCode>#,##0</c:formatCode>
                <c:ptCount val="697"/>
                <c:pt idx="0">
                  <c:v>712509.95068016474</c:v>
                </c:pt>
                <c:pt idx="1">
                  <c:v>787032.40525843482</c:v>
                </c:pt>
                <c:pt idx="2">
                  <c:v>905601.7479204624</c:v>
                </c:pt>
                <c:pt idx="3">
                  <c:v>1106848.613252471</c:v>
                </c:pt>
                <c:pt idx="4">
                  <c:v>1425135.7124802284</c:v>
                </c:pt>
                <c:pt idx="5">
                  <c:v>1960063.7220579907</c:v>
                </c:pt>
                <c:pt idx="6">
                  <c:v>2827625.554455671</c:v>
                </c:pt>
                <c:pt idx="7">
                  <c:v>4048637.3438543179</c:v>
                </c:pt>
                <c:pt idx="8">
                  <c:v>6112562.0678839022</c:v>
                </c:pt>
                <c:pt idx="9">
                  <c:v>9088223.2747471109</c:v>
                </c:pt>
                <c:pt idx="10">
                  <c:v>13423726.994154423</c:v>
                </c:pt>
                <c:pt idx="11">
                  <c:v>18898365.147802223</c:v>
                </c:pt>
                <c:pt idx="12">
                  <c:v>25576769.924180027</c:v>
                </c:pt>
                <c:pt idx="13">
                  <c:v>32590928.595525395</c:v>
                </c:pt>
                <c:pt idx="14">
                  <c:v>38889453.347484656</c:v>
                </c:pt>
                <c:pt idx="15">
                  <c:v>44275147.446518004</c:v>
                </c:pt>
                <c:pt idx="16">
                  <c:v>48196716.546735503</c:v>
                </c:pt>
                <c:pt idx="17">
                  <c:v>51032902.930500418</c:v>
                </c:pt>
                <c:pt idx="18">
                  <c:v>52905272.320864052</c:v>
                </c:pt>
                <c:pt idx="19">
                  <c:v>54005790.091823116</c:v>
                </c:pt>
                <c:pt idx="20">
                  <c:v>54784524.84521094</c:v>
                </c:pt>
                <c:pt idx="21">
                  <c:v>55251315.544828907</c:v>
                </c:pt>
                <c:pt idx="22">
                  <c:v>55547793.558114946</c:v>
                </c:pt>
                <c:pt idx="23">
                  <c:v>55722957.513519354</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numCache>
            </c:numRef>
          </c:yVal>
          <c:smooth val="1"/>
          <c:extLst>
            <c:ext xmlns:c16="http://schemas.microsoft.com/office/drawing/2014/chart" uri="{C3380CC4-5D6E-409C-BE32-E72D297353CC}">
              <c16:uniqueId val="{00000000-668D-4C72-B678-DFA35CF8F94B}"/>
            </c:ext>
          </c:extLst>
        </c:ser>
        <c:dLbls>
          <c:showLegendKey val="0"/>
          <c:showVal val="1"/>
          <c:showCatName val="0"/>
          <c:showSerName val="0"/>
          <c:showPercent val="0"/>
          <c:showBubbleSize val="0"/>
        </c:dLbls>
        <c:axId val="208545280"/>
        <c:axId val="208547200"/>
      </c:scatterChart>
      <c:valAx>
        <c:axId val="208545280"/>
        <c:scaling>
          <c:orientation val="minMax"/>
        </c:scaling>
        <c:delete val="0"/>
        <c:axPos val="b"/>
        <c:majorGridlines/>
        <c:minorGridlines/>
        <c:title>
          <c:tx>
            <c:rich>
              <a:bodyPr/>
              <a:lstStyle/>
              <a:p>
                <a:pPr>
                  <a:defRPr/>
                </a:pPr>
                <a:r>
                  <a:rPr lang="en-GB"/>
                  <a:t>Month</a:t>
                </a:r>
              </a:p>
            </c:rich>
          </c:tx>
          <c:overlay val="0"/>
        </c:title>
        <c:numFmt formatCode="General" sourceLinked="1"/>
        <c:majorTickMark val="out"/>
        <c:minorTickMark val="none"/>
        <c:tickLblPos val="nextTo"/>
        <c:crossAx val="208547200"/>
        <c:crosses val="autoZero"/>
        <c:crossBetween val="midCat"/>
      </c:valAx>
      <c:valAx>
        <c:axId val="208547200"/>
        <c:scaling>
          <c:orientation val="minMax"/>
        </c:scaling>
        <c:delete val="0"/>
        <c:axPos val="l"/>
        <c:majorGridlines/>
        <c:title>
          <c:tx>
            <c:rich>
              <a:bodyPr/>
              <a:lstStyle/>
              <a:p>
                <a:pPr>
                  <a:defRPr/>
                </a:pPr>
                <a:r>
                  <a:rPr lang="en-GB"/>
                  <a:t>target</a:t>
                </a:r>
                <a:r>
                  <a:rPr lang="en-GB" baseline="0"/>
                  <a:t> patient population (thousands)</a:t>
                </a:r>
                <a:endParaRPr lang="en-GB"/>
              </a:p>
            </c:rich>
          </c:tx>
          <c:overlay val="0"/>
        </c:title>
        <c:numFmt formatCode="#,##0" sourceLinked="1"/>
        <c:majorTickMark val="out"/>
        <c:minorTickMark val="none"/>
        <c:tickLblPos val="nextTo"/>
        <c:crossAx val="208545280"/>
        <c:crosses val="autoZero"/>
        <c:crossBetween val="midCat"/>
        <c:dispUnits>
          <c:builtInUnit val="thousands"/>
        </c:dispUnits>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Maximum transactions per second (non-linear pop. growth)</a:t>
            </a:r>
          </a:p>
        </c:rich>
      </c:tx>
      <c:overlay val="0"/>
    </c:title>
    <c:autoTitleDeleted val="0"/>
    <c:plotArea>
      <c:layout/>
      <c:scatterChart>
        <c:scatterStyle val="smoothMarker"/>
        <c:varyColors val="0"/>
        <c:ser>
          <c:idx val="5"/>
          <c:order val="0"/>
          <c:tx>
            <c:strRef>
              <c:f>Data!$B$89</c:f>
              <c:strCache>
                <c:ptCount val="1"/>
                <c:pt idx="0">
                  <c:v>EVEN</c:v>
                </c:pt>
              </c:strCache>
            </c:strRef>
          </c:tx>
          <c:marker>
            <c:symbol val="none"/>
          </c:marker>
          <c:xVal>
            <c:strRef>
              <c:f>Data!$D$7:$ZX$7</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xVal>
          <c:yVal>
            <c:numRef>
              <c:f>Data!$D$89:$ZX$89</c:f>
              <c:numCache>
                <c:formatCode>0.0000</c:formatCode>
                <c:ptCount val="697"/>
                <c:pt idx="0">
                  <c:v>9.8959715372245155E-2</c:v>
                </c:pt>
                <c:pt idx="1">
                  <c:v>0.10931005628589377</c:v>
                </c:pt>
                <c:pt idx="2">
                  <c:v>0.12577802054450873</c:v>
                </c:pt>
                <c:pt idx="3">
                  <c:v>0.15372897406284325</c:v>
                </c:pt>
                <c:pt idx="4">
                  <c:v>0.197935515622254</c:v>
                </c:pt>
                <c:pt idx="5">
                  <c:v>0.27223107250805439</c:v>
                </c:pt>
                <c:pt idx="6">
                  <c:v>0.39272577145217669</c:v>
                </c:pt>
                <c:pt idx="7">
                  <c:v>0.56231074220198884</c:v>
                </c:pt>
                <c:pt idx="8">
                  <c:v>0.84896695387276466</c:v>
                </c:pt>
                <c:pt idx="9">
                  <c:v>1.2622532326037661</c:v>
                </c:pt>
                <c:pt idx="10">
                  <c:v>1.8644065269658932</c:v>
                </c:pt>
                <c:pt idx="11">
                  <c:v>2.6247729371947548</c:v>
                </c:pt>
                <c:pt idx="12">
                  <c:v>3.5523291561361172</c:v>
                </c:pt>
                <c:pt idx="13">
                  <c:v>4.5265178604896406</c:v>
                </c:pt>
                <c:pt idx="14">
                  <c:v>5.4013129649284277</c:v>
                </c:pt>
                <c:pt idx="15">
                  <c:v>6.1493260342386149</c:v>
                </c:pt>
                <c:pt idx="16">
                  <c:v>6.6939884092688224</c:v>
                </c:pt>
                <c:pt idx="17">
                  <c:v>7.0879031847917284</c:v>
                </c:pt>
                <c:pt idx="18">
                  <c:v>7.3479544890088997</c:v>
                </c:pt>
                <c:pt idx="19">
                  <c:v>7.5008041794198821</c:v>
                </c:pt>
                <c:pt idx="20">
                  <c:v>7.6089617840570787</c:v>
                </c:pt>
                <c:pt idx="21">
                  <c:v>7.6737938256706864</c:v>
                </c:pt>
                <c:pt idx="22">
                  <c:v>7.7149713275159693</c:v>
                </c:pt>
                <c:pt idx="23">
                  <c:v>7.7392996546554711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numCache>
            </c:numRef>
          </c:yVal>
          <c:smooth val="1"/>
          <c:extLst>
            <c:ext xmlns:c16="http://schemas.microsoft.com/office/drawing/2014/chart" uri="{C3380CC4-5D6E-409C-BE32-E72D297353CC}">
              <c16:uniqueId val="{00000000-5FB3-4CF0-851A-9231FCDEFC3E}"/>
            </c:ext>
          </c:extLst>
        </c:ser>
        <c:ser>
          <c:idx val="6"/>
          <c:order val="1"/>
          <c:tx>
            <c:strRef>
              <c:f>Data!$B$90</c:f>
              <c:strCache>
                <c:ptCount val="1"/>
                <c:pt idx="0">
                  <c:v>BIASED</c:v>
                </c:pt>
              </c:strCache>
            </c:strRef>
          </c:tx>
          <c:marker>
            <c:symbol val="none"/>
          </c:marker>
          <c:xVal>
            <c:strRef>
              <c:f>Data!$D$7:$ZX$7</c:f>
              <c:strCach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strCache>
            </c:strRef>
          </c:xVal>
          <c:yVal>
            <c:numRef>
              <c:f>Data!$D$90:$ZX$90</c:f>
              <c:numCache>
                <c:formatCode>0.0000</c:formatCode>
                <c:ptCount val="697"/>
                <c:pt idx="0">
                  <c:v>0.25187977323082278</c:v>
                </c:pt>
                <c:pt idx="1">
                  <c:v>0.27822424595272699</c:v>
                </c:pt>
                <c:pt idx="2">
                  <c:v>0.32013975760744817</c:v>
                </c:pt>
                <c:pt idx="3">
                  <c:v>0.39128264446095995</c:v>
                </c:pt>
                <c:pt idx="4">
                  <c:v>0.5038004869124979</c:v>
                </c:pt>
                <c:pt idx="5">
                  <c:v>0.69290317329412843</c:v>
                </c:pt>
                <c:pt idx="6">
                  <c:v>0.99959542004723478</c:v>
                </c:pt>
                <c:pt idx="7">
                  <c:v>1.4312359498844751</c:v>
                </c:pt>
                <c:pt idx="8">
                  <c:v>2.1608550814598293</c:v>
                </c:pt>
                <c:pt idx="9">
                  <c:v>3.212782664058468</c:v>
                </c:pt>
                <c:pt idx="10">
                  <c:v>4.7454288995857761</c:v>
                </c:pt>
                <c:pt idx="11">
                  <c:v>6.6807711573960242</c:v>
                </c:pt>
                <c:pt idx="12">
                  <c:v>9.0416575969634909</c:v>
                </c:pt>
                <c:pt idx="13">
                  <c:v>11.521236575273839</c:v>
                </c:pt>
                <c:pt idx="14">
                  <c:v>13.747831424507554</c:v>
                </c:pt>
                <c:pt idx="15">
                  <c:v>15.65173102206424</c:v>
                </c:pt>
                <c:pt idx="16">
                  <c:v>17.038047009270958</c:v>
                </c:pt>
                <c:pt idx="17">
                  <c:v>18.040668772659817</c:v>
                </c:pt>
                <c:pt idx="18">
                  <c:v>18.702571075917369</c:v>
                </c:pt>
                <c:pt idx="19">
                  <c:v>19.091615700937759</c:v>
                </c:pt>
                <c:pt idx="20">
                  <c:v>19.366906639545761</c:v>
                </c:pt>
                <c:pt idx="21">
                  <c:v>19.531922069090001</c:v>
                </c:pt>
                <c:pt idx="22">
                  <c:v>19.636730169921609</c:v>
                </c:pt>
                <c:pt idx="23">
                  <c:v>19.698652473355214</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numCache>
            </c:numRef>
          </c:yVal>
          <c:smooth val="1"/>
          <c:extLst>
            <c:ext xmlns:c16="http://schemas.microsoft.com/office/drawing/2014/chart" uri="{C3380CC4-5D6E-409C-BE32-E72D297353CC}">
              <c16:uniqueId val="{00000001-5FB3-4CF0-851A-9231FCDEFC3E}"/>
            </c:ext>
          </c:extLst>
        </c:ser>
        <c:dLbls>
          <c:showLegendKey val="0"/>
          <c:showVal val="0"/>
          <c:showCatName val="0"/>
          <c:showSerName val="0"/>
          <c:showPercent val="0"/>
          <c:showBubbleSize val="0"/>
        </c:dLbls>
        <c:axId val="208569472"/>
        <c:axId val="208571392"/>
      </c:scatterChart>
      <c:valAx>
        <c:axId val="208569472"/>
        <c:scaling>
          <c:orientation val="minMax"/>
        </c:scaling>
        <c:delete val="0"/>
        <c:axPos val="b"/>
        <c:title>
          <c:tx>
            <c:rich>
              <a:bodyPr/>
              <a:lstStyle/>
              <a:p>
                <a:pPr>
                  <a:defRPr/>
                </a:pPr>
                <a:r>
                  <a:rPr lang="en-GB"/>
                  <a:t>Month</a:t>
                </a:r>
              </a:p>
            </c:rich>
          </c:tx>
          <c:overlay val="0"/>
        </c:title>
        <c:numFmt formatCode="General" sourceLinked="1"/>
        <c:majorTickMark val="none"/>
        <c:minorTickMark val="none"/>
        <c:tickLblPos val="nextTo"/>
        <c:crossAx val="208571392"/>
        <c:crosses val="autoZero"/>
        <c:crossBetween val="midCat"/>
      </c:valAx>
      <c:valAx>
        <c:axId val="208571392"/>
        <c:scaling>
          <c:orientation val="minMax"/>
        </c:scaling>
        <c:delete val="0"/>
        <c:axPos val="l"/>
        <c:majorGridlines/>
        <c:title>
          <c:tx>
            <c:rich>
              <a:bodyPr/>
              <a:lstStyle/>
              <a:p>
                <a:pPr>
                  <a:defRPr/>
                </a:pPr>
                <a:r>
                  <a:rPr lang="en-GB"/>
                  <a:t>Maximum transactions</a:t>
                </a:r>
                <a:r>
                  <a:rPr lang="en-GB" baseline="0"/>
                  <a:t> per second</a:t>
                </a:r>
                <a:endParaRPr lang="en-GB"/>
              </a:p>
            </c:rich>
          </c:tx>
          <c:overlay val="0"/>
        </c:title>
        <c:numFmt formatCode="0.0000" sourceLinked="1"/>
        <c:majorTickMark val="none"/>
        <c:minorTickMark val="none"/>
        <c:tickLblPos val="nextTo"/>
        <c:crossAx val="2085694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biased distribution of transactions throughout</a:t>
            </a:r>
            <a:r>
              <a:rPr lang="en-US" baseline="0"/>
              <a:t> </a:t>
            </a:r>
            <a:r>
              <a:rPr lang="en-US"/>
              <a:t>a week </a:t>
            </a:r>
          </a:p>
        </c:rich>
      </c:tx>
      <c:overlay val="0"/>
    </c:title>
    <c:autoTitleDeleted val="0"/>
    <c:plotArea>
      <c:layout/>
      <c:barChart>
        <c:barDir val="col"/>
        <c:grouping val="clustered"/>
        <c:varyColors val="0"/>
        <c:ser>
          <c:idx val="1"/>
          <c:order val="0"/>
          <c:tx>
            <c:v>%calls per day</c:v>
          </c:tx>
          <c:invertIfNegative val="0"/>
          <c:cat>
            <c:strRef>
              <c:f>Data!$C$35:$I$35</c:f>
              <c:strCache>
                <c:ptCount val="7"/>
                <c:pt idx="0">
                  <c:v>Sun</c:v>
                </c:pt>
                <c:pt idx="1">
                  <c:v>Mon</c:v>
                </c:pt>
                <c:pt idx="2">
                  <c:v>Tue</c:v>
                </c:pt>
                <c:pt idx="3">
                  <c:v>Wed</c:v>
                </c:pt>
                <c:pt idx="4">
                  <c:v>Thu</c:v>
                </c:pt>
                <c:pt idx="5">
                  <c:v>Fri</c:v>
                </c:pt>
                <c:pt idx="6">
                  <c:v>Sat</c:v>
                </c:pt>
              </c:strCache>
            </c:strRef>
          </c:cat>
          <c:val>
            <c:numRef>
              <c:f>Data!$C$37:$I$37</c:f>
              <c:numCache>
                <c:formatCode>0.00%</c:formatCode>
                <c:ptCount val="7"/>
                <c:pt idx="0">
                  <c:v>3.0300000000000001E-2</c:v>
                </c:pt>
                <c:pt idx="1">
                  <c:v>0.19189999999999999</c:v>
                </c:pt>
                <c:pt idx="2">
                  <c:v>0.1996</c:v>
                </c:pt>
                <c:pt idx="3">
                  <c:v>0.18659999999999999</c:v>
                </c:pt>
                <c:pt idx="4">
                  <c:v>0.1875</c:v>
                </c:pt>
                <c:pt idx="5">
                  <c:v>0.17249999999999999</c:v>
                </c:pt>
                <c:pt idx="6">
                  <c:v>3.1600000000000003E-2</c:v>
                </c:pt>
              </c:numCache>
            </c:numRef>
          </c:val>
          <c:extLst>
            <c:ext xmlns:c16="http://schemas.microsoft.com/office/drawing/2014/chart" uri="{C3380CC4-5D6E-409C-BE32-E72D297353CC}">
              <c16:uniqueId val="{00000000-35EE-4498-9C54-1F221629C34A}"/>
            </c:ext>
          </c:extLst>
        </c:ser>
        <c:dLbls>
          <c:showLegendKey val="0"/>
          <c:showVal val="0"/>
          <c:showCatName val="0"/>
          <c:showSerName val="0"/>
          <c:showPercent val="0"/>
          <c:showBubbleSize val="0"/>
        </c:dLbls>
        <c:gapWidth val="150"/>
        <c:axId val="208601088"/>
        <c:axId val="208602624"/>
      </c:barChart>
      <c:catAx>
        <c:axId val="208601088"/>
        <c:scaling>
          <c:orientation val="minMax"/>
        </c:scaling>
        <c:delete val="0"/>
        <c:axPos val="b"/>
        <c:numFmt formatCode="General" sourceLinked="1"/>
        <c:majorTickMark val="none"/>
        <c:minorTickMark val="none"/>
        <c:tickLblPos val="nextTo"/>
        <c:crossAx val="208602624"/>
        <c:crosses val="autoZero"/>
        <c:auto val="1"/>
        <c:lblAlgn val="ctr"/>
        <c:lblOffset val="100"/>
        <c:noMultiLvlLbl val="0"/>
      </c:catAx>
      <c:valAx>
        <c:axId val="208602624"/>
        <c:scaling>
          <c:orientation val="minMax"/>
        </c:scaling>
        <c:delete val="0"/>
        <c:axPos val="l"/>
        <c:majorGridlines/>
        <c:title>
          <c:tx>
            <c:rich>
              <a:bodyPr/>
              <a:lstStyle/>
              <a:p>
                <a:pPr>
                  <a:defRPr/>
                </a:pPr>
                <a:r>
                  <a:rPr lang="en-GB"/>
                  <a:t>percentage</a:t>
                </a:r>
                <a:r>
                  <a:rPr lang="en-GB" baseline="0"/>
                  <a:t> of weekly transactions</a:t>
                </a:r>
              </a:p>
            </c:rich>
          </c:tx>
          <c:overlay val="0"/>
        </c:title>
        <c:numFmt formatCode="0.00%" sourceLinked="1"/>
        <c:majorTickMark val="none"/>
        <c:minorTickMark val="none"/>
        <c:tickLblPos val="nextTo"/>
        <c:crossAx val="20860108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biased distribution</a:t>
            </a:r>
            <a:r>
              <a:rPr lang="en-US" baseline="0"/>
              <a:t> of transactions throughout</a:t>
            </a:r>
          </a:p>
          <a:p>
            <a:pPr>
              <a:defRPr/>
            </a:pPr>
            <a:r>
              <a:rPr lang="en-US" baseline="0"/>
              <a:t>a day</a:t>
            </a:r>
            <a:endParaRPr lang="en-US"/>
          </a:p>
        </c:rich>
      </c:tx>
      <c:layout>
        <c:manualLayout>
          <c:xMode val="edge"/>
          <c:yMode val="edge"/>
          <c:x val="0.35314297542703144"/>
          <c:y val="3.514211457297834E-2"/>
        </c:manualLayout>
      </c:layout>
      <c:overlay val="0"/>
    </c:title>
    <c:autoTitleDeleted val="0"/>
    <c:plotArea>
      <c:layout/>
      <c:barChart>
        <c:barDir val="col"/>
        <c:grouping val="clustered"/>
        <c:varyColors val="0"/>
        <c:ser>
          <c:idx val="0"/>
          <c:order val="0"/>
          <c:invertIfNegative val="0"/>
          <c:cat>
            <c:numRef>
              <c:f>Data!$C$41:$Z$41</c:f>
              <c:numCache>
                <c:formatCode>#,##0</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cat>
          <c:val>
            <c:numRef>
              <c:f>Data!$C$43:$Z$43</c:f>
              <c:numCache>
                <c:formatCode>0.00%</c:formatCode>
                <c:ptCount val="24"/>
                <c:pt idx="0">
                  <c:v>1.8046817405687868E-2</c:v>
                </c:pt>
                <c:pt idx="1">
                  <c:v>1.6211390332424733E-2</c:v>
                </c:pt>
                <c:pt idx="2">
                  <c:v>1.2242208470824568E-2</c:v>
                </c:pt>
                <c:pt idx="3">
                  <c:v>1.229158769336283E-2</c:v>
                </c:pt>
                <c:pt idx="4">
                  <c:v>1.1015941115332606E-2</c:v>
                </c:pt>
                <c:pt idx="5">
                  <c:v>1.124374280581629E-2</c:v>
                </c:pt>
                <c:pt idx="6">
                  <c:v>1.0746921450339833E-2</c:v>
                </c:pt>
                <c:pt idx="7">
                  <c:v>2.9816101748090827E-2</c:v>
                </c:pt>
                <c:pt idx="8">
                  <c:v>8.1202375137664498E-2</c:v>
                </c:pt>
                <c:pt idx="9">
                  <c:v>0.10605316023602646</c:v>
                </c:pt>
                <c:pt idx="10">
                  <c:v>0.10063810986873774</c:v>
                </c:pt>
                <c:pt idx="11">
                  <c:v>8.1419376260711593E-2</c:v>
                </c:pt>
                <c:pt idx="12">
                  <c:v>7.2408892505742783E-2</c:v>
                </c:pt>
                <c:pt idx="13">
                  <c:v>7.9943154420390974E-2</c:v>
                </c:pt>
                <c:pt idx="14">
                  <c:v>8.3934787445189812E-2</c:v>
                </c:pt>
                <c:pt idx="15">
                  <c:v>6.9610482368630502E-2</c:v>
                </c:pt>
                <c:pt idx="16">
                  <c:v>4.7880598813711747E-2</c:v>
                </c:pt>
                <c:pt idx="17">
                  <c:v>2.9812126766428013E-2</c:v>
                </c:pt>
                <c:pt idx="18">
                  <c:v>2.5882544982020073E-2</c:v>
                </c:pt>
                <c:pt idx="19">
                  <c:v>2.0083820332159691E-2</c:v>
                </c:pt>
                <c:pt idx="20">
                  <c:v>1.965652198067154E-2</c:v>
                </c:pt>
                <c:pt idx="21">
                  <c:v>1.8160206607554054E-2</c:v>
                </c:pt>
                <c:pt idx="22">
                  <c:v>2.1521045819507943E-2</c:v>
                </c:pt>
                <c:pt idx="23">
                  <c:v>2.0178085432973041E-2</c:v>
                </c:pt>
              </c:numCache>
            </c:numRef>
          </c:val>
          <c:extLst>
            <c:ext xmlns:c16="http://schemas.microsoft.com/office/drawing/2014/chart" uri="{C3380CC4-5D6E-409C-BE32-E72D297353CC}">
              <c16:uniqueId val="{00000000-65ED-4F4D-95F2-0F7DDEB5CF9E}"/>
            </c:ext>
          </c:extLst>
        </c:ser>
        <c:dLbls>
          <c:showLegendKey val="0"/>
          <c:showVal val="0"/>
          <c:showCatName val="0"/>
          <c:showSerName val="0"/>
          <c:showPercent val="0"/>
          <c:showBubbleSize val="0"/>
        </c:dLbls>
        <c:gapWidth val="150"/>
        <c:axId val="208634240"/>
        <c:axId val="208635776"/>
      </c:barChart>
      <c:catAx>
        <c:axId val="208634240"/>
        <c:scaling>
          <c:orientation val="minMax"/>
        </c:scaling>
        <c:delete val="0"/>
        <c:axPos val="b"/>
        <c:numFmt formatCode="#,##0" sourceLinked="1"/>
        <c:majorTickMark val="none"/>
        <c:minorTickMark val="none"/>
        <c:tickLblPos val="nextTo"/>
        <c:crossAx val="208635776"/>
        <c:crosses val="autoZero"/>
        <c:auto val="1"/>
        <c:lblAlgn val="ctr"/>
        <c:lblOffset val="100"/>
        <c:noMultiLvlLbl val="0"/>
      </c:catAx>
      <c:valAx>
        <c:axId val="208635776"/>
        <c:scaling>
          <c:orientation val="minMax"/>
        </c:scaling>
        <c:delete val="0"/>
        <c:axPos val="l"/>
        <c:majorGridlines/>
        <c:title>
          <c:tx>
            <c:rich>
              <a:bodyPr/>
              <a:lstStyle/>
              <a:p>
                <a:pPr>
                  <a:defRPr/>
                </a:pPr>
                <a:r>
                  <a:rPr lang="en-GB"/>
                  <a:t>percentage</a:t>
                </a:r>
                <a:r>
                  <a:rPr lang="en-GB" baseline="0"/>
                  <a:t> of daily transactions</a:t>
                </a:r>
                <a:endParaRPr lang="en-GB"/>
              </a:p>
            </c:rich>
          </c:tx>
          <c:overlay val="0"/>
        </c:title>
        <c:numFmt formatCode="0.00%" sourceLinked="1"/>
        <c:majorTickMark val="none"/>
        <c:minorTickMark val="none"/>
        <c:tickLblPos val="nextTo"/>
        <c:crossAx val="20863424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161924</xdr:colOff>
      <xdr:row>0</xdr:row>
      <xdr:rowOff>0</xdr:rowOff>
    </xdr:from>
    <xdr:to>
      <xdr:col>3</xdr:col>
      <xdr:colOff>2446020</xdr:colOff>
      <xdr:row>9</xdr:row>
      <xdr:rowOff>139827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4" y="0"/>
          <a:ext cx="4524376" cy="1648587"/>
        </a:xfrm>
        <a:prstGeom prst="rect">
          <a:avLst/>
        </a:prstGeom>
      </xdr:spPr>
    </xdr:pic>
    <xdr:clientData/>
  </xdr:twoCellAnchor>
  <xdr:twoCellAnchor>
    <xdr:from>
      <xdr:col>1</xdr:col>
      <xdr:colOff>15240</xdr:colOff>
      <xdr:row>24</xdr:row>
      <xdr:rowOff>15240</xdr:rowOff>
    </xdr:from>
    <xdr:to>
      <xdr:col>7</xdr:col>
      <xdr:colOff>0</xdr:colOff>
      <xdr:row>55</xdr:row>
      <xdr:rowOff>91440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19100" y="4754880"/>
          <a:ext cx="10454640" cy="527304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a:t>How to use this spreadsheet</a:t>
          </a:r>
          <a:br>
            <a:rPr lang="en-GB" sz="1200" b="1" u="sng"/>
          </a:br>
          <a:endParaRPr lang="en-GB" sz="1200" b="1" u="sng"/>
        </a:p>
        <a:p>
          <a:r>
            <a:rPr lang="en-GB" sz="1000"/>
            <a:t>The figures on the</a:t>
          </a:r>
          <a:r>
            <a:rPr lang="en-GB" sz="1000" b="1"/>
            <a:t> </a:t>
          </a:r>
          <a:r>
            <a:rPr lang="en-GB" sz="1000" b="0"/>
            <a:t>Control</a:t>
          </a:r>
          <a:r>
            <a:rPr lang="en-GB" sz="1000"/>
            <a:t> worksheet presents a simple model of anticipated growth in use of the GP Connect APIs based upon the patient population that can be reached through those APIs.</a:t>
          </a:r>
          <a:endParaRPr lang="en-GB" sz="1000" baseline="0"/>
        </a:p>
        <a:p>
          <a:r>
            <a:rPr lang="en-GB" sz="1000"/>
            <a:t>The model can be dynamically adjusted using the input boxes presented in the blue area toward the left edge of that worksheet, labeled "CONTROL".</a:t>
          </a:r>
        </a:p>
        <a:p>
          <a:endParaRPr lang="en-GB" sz="1000"/>
        </a:p>
        <a:p>
          <a:r>
            <a:rPr lang="en-GB" sz="1000" b="1"/>
            <a:t>Period of interest</a:t>
          </a:r>
        </a:p>
        <a:p>
          <a:r>
            <a:rPr lang="en-GB" sz="1000"/>
            <a:t>The first two input boxes control the period over which the model is to be run. A start date and period (in months) can be entred. Adjusting these figures will dynamically change the charts as well as adjust the dates of the "milestone" points identified in the green "PROGRESS THROUGHOUT PERIOD" area of the worksheet.</a:t>
          </a:r>
        </a:p>
        <a:p>
          <a:endParaRPr lang="en-GB" sz="1000"/>
        </a:p>
        <a:p>
          <a:r>
            <a:rPr lang="en-GB" sz="1000" b="1"/>
            <a:t>Patient growth over period</a:t>
          </a:r>
        </a:p>
        <a:p>
          <a:r>
            <a:rPr lang="en-GB" sz="1000"/>
            <a:t>The model is based on the number of patients that can be "reached" by GP Connect. The end figure of 56,000,000 represents full coverage of GP Connect across the whole of NHS England, i.e. all patients records, from all GP Practices will be accessible through GP Connect.</a:t>
          </a:r>
        </a:p>
        <a:p>
          <a:endParaRPr lang="en-GB" sz="1000"/>
        </a:p>
        <a:p>
          <a:r>
            <a:rPr lang="en-GB" sz="1000"/>
            <a:t>The "Active percentage"</a:t>
          </a:r>
          <a:r>
            <a:rPr lang="en-GB" sz="1000" baseline="0"/>
            <a:t> represents the proportion of the population that will be used in calculations</a:t>
          </a:r>
          <a:r>
            <a:rPr lang="en-GB" sz="1000"/>
            <a:t>. The default value of 1.2% is based on the NHS published figrue that 1,000,000 out of 56,000,000 are treated by the NHS every 36 hours. Within a single day this represents 1.2% of all patients who may be seeking care or who are already receiving care.</a:t>
          </a:r>
        </a:p>
        <a:p>
          <a:endParaRPr lang="en-GB" sz="1000"/>
        </a:p>
        <a:p>
          <a:r>
            <a:rPr lang="en-GB" sz="1000"/>
            <a:t>The next two input boxes allow the complexity of the model to be adjusted. The options are either a linear growth, or logistics growth, which follows sigmoidal ("S" shaped) curve representing slow takeup followed by moderate expansion, followed by a period of saturation.</a:t>
          </a:r>
        </a:p>
        <a:p>
          <a:endParaRPr lang="en-GB" sz="1000"/>
        </a:p>
        <a:p>
          <a:r>
            <a:rPr lang="en-GB" sz="1000"/>
            <a:t>The second "complexity" in the model is whether to introduce a work-week bias. Data from existing clinical record sharing schemes show the percentage of requests are much higher during the working week, between 8:00 and 18:00. The model allows the distribution of API calls to be biased during the week (a vlaue of TRUE) or to ber spread evenly across the hours of the day and days of the week (FALSE).</a:t>
          </a:r>
        </a:p>
        <a:p>
          <a:endParaRPr lang="en-GB" sz="1000"/>
        </a:p>
        <a:p>
          <a:r>
            <a:rPr lang="en-GB" sz="1000"/>
            <a:t>The final input box in this section does not add complexity to the model but is instead used only to control he output from the model, to either show cumulative totals or absolute</a:t>
          </a:r>
          <a:r>
            <a:rPr lang="en-GB" sz="1000" baseline="0"/>
            <a:t> </a:t>
          </a:r>
          <a:r>
            <a:rPr lang="en-GB" sz="1000"/>
            <a:t>values for each month of the period.</a:t>
          </a:r>
        </a:p>
        <a:p>
          <a:endParaRPr lang="en-GB" sz="1000"/>
        </a:p>
        <a:p>
          <a:r>
            <a:rPr lang="en-GB" sz="1000" b="1"/>
            <a:t>Proportion of calls per GP Connect provider</a:t>
          </a:r>
        </a:p>
        <a:p>
          <a:r>
            <a:rPr lang="en-GB" sz="1000"/>
            <a:t>The next section of the CONTROL area is used in the presentation of output from the model. It allows the total number of API calls to be distrubuted unevenly across up to four different GP Connect service providers.</a:t>
          </a:r>
        </a:p>
        <a:p>
          <a:endParaRPr lang="en-GB" sz="1000"/>
        </a:p>
        <a:p>
          <a:r>
            <a:rPr lang="en-GB" sz="1000" b="1"/>
            <a:t>Anticipated useage per population</a:t>
          </a:r>
        </a:p>
        <a:p>
          <a:r>
            <a:rPr lang="en-GB" sz="1000"/>
            <a:t>The final CONTROL section allows the model to be weighted. The default values represent initial estimates based on values obtained from existing care settings.</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114299</xdr:colOff>
      <xdr:row>12</xdr:row>
      <xdr:rowOff>144781</xdr:rowOff>
    </xdr:from>
    <xdr:to>
      <xdr:col>29</xdr:col>
      <xdr:colOff>167640</xdr:colOff>
      <xdr:row>36</xdr:row>
      <xdr:rowOff>175260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22860</xdr:colOff>
      <xdr:row>37</xdr:row>
      <xdr:rowOff>106680</xdr:rowOff>
    </xdr:from>
    <xdr:to>
      <xdr:col>29</xdr:col>
      <xdr:colOff>167640</xdr:colOff>
      <xdr:row>49</xdr:row>
      <xdr:rowOff>68580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37</xdr:row>
      <xdr:rowOff>99060</xdr:rowOff>
    </xdr:from>
    <xdr:to>
      <xdr:col>12</xdr:col>
      <xdr:colOff>358140</xdr:colOff>
      <xdr:row>49</xdr:row>
      <xdr:rowOff>60960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21773</xdr:colOff>
      <xdr:row>13</xdr:row>
      <xdr:rowOff>11974</xdr:rowOff>
    </xdr:from>
    <xdr:to>
      <xdr:col>7</xdr:col>
      <xdr:colOff>510989</xdr:colOff>
      <xdr:row>30</xdr:row>
      <xdr:rowOff>137705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12382</xdr:colOff>
      <xdr:row>91</xdr:row>
      <xdr:rowOff>136321</xdr:rowOff>
    </xdr:from>
    <xdr:to>
      <xdr:col>9</xdr:col>
      <xdr:colOff>0</xdr:colOff>
      <xdr:row>119</xdr:row>
      <xdr:rowOff>23833</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856705</xdr:colOff>
      <xdr:row>12</xdr:row>
      <xdr:rowOff>157843</xdr:rowOff>
    </xdr:from>
    <xdr:to>
      <xdr:col>14</xdr:col>
      <xdr:colOff>502023</xdr:colOff>
      <xdr:row>30</xdr:row>
      <xdr:rowOff>120288</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12700</xdr:colOff>
      <xdr:row>92</xdr:row>
      <xdr:rowOff>10888</xdr:rowOff>
    </xdr:from>
    <xdr:to>
      <xdr:col>18</xdr:col>
      <xdr:colOff>480357</xdr:colOff>
      <xdr:row>119</xdr:row>
      <xdr:rowOff>63500</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17930</xdr:colOff>
      <xdr:row>45</xdr:row>
      <xdr:rowOff>44824</xdr:rowOff>
    </xdr:from>
    <xdr:to>
      <xdr:col>6</xdr:col>
      <xdr:colOff>1023257</xdr:colOff>
      <xdr:row>62</xdr:row>
      <xdr:rowOff>40342</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45</xdr:row>
      <xdr:rowOff>43543</xdr:rowOff>
    </xdr:from>
    <xdr:to>
      <xdr:col>19</xdr:col>
      <xdr:colOff>141515</xdr:colOff>
      <xdr:row>62</xdr:row>
      <xdr:rowOff>39061</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428624</xdr:colOff>
      <xdr:row>141</xdr:row>
      <xdr:rowOff>107156</xdr:rowOff>
    </xdr:from>
    <xdr:to>
      <xdr:col>15</xdr:col>
      <xdr:colOff>690562</xdr:colOff>
      <xdr:row>149</xdr:row>
      <xdr:rowOff>23812</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536905" y="24979312"/>
          <a:ext cx="6334126" cy="13692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an unsophositicated</a:t>
          </a:r>
          <a:r>
            <a:rPr lang="en-GB" sz="1100" baseline="0"/>
            <a:t> way </a:t>
          </a:r>
          <a:r>
            <a:rPr lang="en-GB" sz="1100"/>
            <a:t>of estimating</a:t>
          </a:r>
          <a:r>
            <a:rPr lang="en-GB" sz="1100" baseline="0"/>
            <a:t> packet count and payload transfer duration. the results are intened to be used in an estimate of service concurrency. We simply take a payload and divide it by a packet payload size then round this to a whole number to estimate number of packets required to send a payload. We double the number to account for ACKs. There is no consideration for anything more complex than this (handshakes, retransmissions etc). A single delay is applied to each packet to estimate a time required to transfer each payload.  A single fixed delay is also added to the calculation, to account for API call overheads including reset time or, for example, total time required to complete DB accesses.</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workbookViewId="0">
      <selection activeCell="E22" sqref="E22"/>
    </sheetView>
  </sheetViews>
  <sheetFormatPr defaultColWidth="8.85546875" defaultRowHeight="13.15"/>
  <cols>
    <col min="1" max="1" width="5.85546875" style="230" customWidth="1"/>
    <col min="2" max="2" width="15.85546875" style="230" customWidth="1"/>
    <col min="3" max="3" width="10.85546875" style="230" customWidth="1"/>
    <col min="4" max="4" width="42.7109375" style="230" customWidth="1"/>
    <col min="5" max="5" width="65.42578125" style="217" customWidth="1"/>
    <col min="6" max="16384" width="8.85546875" style="230"/>
  </cols>
  <sheetData>
    <row r="1" spans="2:5" s="218" customFormat="1">
      <c r="E1" s="212"/>
    </row>
    <row r="2" spans="2:5" s="218" customFormat="1">
      <c r="E2" s="212"/>
    </row>
    <row r="3" spans="2:5" s="218" customFormat="1">
      <c r="E3" s="212"/>
    </row>
    <row r="4" spans="2:5" s="218" customFormat="1">
      <c r="E4" s="212"/>
    </row>
    <row r="5" spans="2:5" s="218" customFormat="1">
      <c r="E5" s="212"/>
    </row>
    <row r="6" spans="2:5" s="218" customFormat="1">
      <c r="E6" s="212"/>
    </row>
    <row r="7" spans="2:5" s="218" customFormat="1">
      <c r="E7" s="212"/>
    </row>
    <row r="8" spans="2:5" s="218" customFormat="1">
      <c r="E8" s="212"/>
    </row>
    <row r="9" spans="2:5" s="218" customFormat="1">
      <c r="E9" s="212"/>
    </row>
    <row r="10" spans="2:5" s="218" customFormat="1">
      <c r="E10" s="212"/>
    </row>
    <row r="11" spans="2:5" s="218" customFormat="1">
      <c r="E11" s="212"/>
    </row>
    <row r="12" spans="2:5" s="218" customFormat="1" ht="35.25" customHeight="1">
      <c r="B12" s="176" t="s">
        <v>0</v>
      </c>
      <c r="C12" s="176"/>
      <c r="D12" s="178" t="s">
        <v>1</v>
      </c>
      <c r="E12" s="212"/>
    </row>
    <row r="13" spans="2:5" s="218" customFormat="1" ht="17.45">
      <c r="B13" s="177" t="s">
        <v>2</v>
      </c>
      <c r="C13" s="177"/>
      <c r="D13" s="219">
        <v>1</v>
      </c>
      <c r="E13" s="212"/>
    </row>
    <row r="14" spans="2:5" s="218" customFormat="1" ht="17.45">
      <c r="B14" s="177" t="s">
        <v>3</v>
      </c>
      <c r="C14" s="177"/>
      <c r="D14" s="220">
        <v>42506</v>
      </c>
      <c r="E14" s="212"/>
    </row>
    <row r="15" spans="2:5" s="218" customFormat="1">
      <c r="B15" s="221"/>
      <c r="C15" s="221"/>
      <c r="E15" s="212"/>
    </row>
    <row r="16" spans="2:5" s="218" customFormat="1">
      <c r="E16" s="212"/>
    </row>
    <row r="17" spans="2:5" s="218" customFormat="1">
      <c r="E17" s="212"/>
    </row>
    <row r="18" spans="2:5" s="218" customFormat="1">
      <c r="B18" s="177" t="s">
        <v>4</v>
      </c>
      <c r="C18" s="177" t="s">
        <v>5</v>
      </c>
      <c r="D18" s="177" t="s">
        <v>6</v>
      </c>
      <c r="E18" s="213" t="s">
        <v>7</v>
      </c>
    </row>
    <row r="19" spans="2:5" s="218" customFormat="1">
      <c r="B19" s="222" t="s">
        <v>8</v>
      </c>
      <c r="C19" s="223">
        <v>1</v>
      </c>
      <c r="D19" s="224" t="s">
        <v>9</v>
      </c>
      <c r="E19" s="214" t="s">
        <v>10</v>
      </c>
    </row>
    <row r="20" spans="2:5" s="218" customFormat="1" ht="39.6">
      <c r="B20" s="211" t="s">
        <v>8</v>
      </c>
      <c r="C20" s="225">
        <v>1.01</v>
      </c>
      <c r="D20" s="226">
        <v>42506</v>
      </c>
      <c r="E20" s="215" t="s">
        <v>11</v>
      </c>
    </row>
    <row r="21" spans="2:5" s="218" customFormat="1">
      <c r="B21" s="227" t="s">
        <v>8</v>
      </c>
      <c r="C21" s="228">
        <v>1.02</v>
      </c>
      <c r="D21" s="229">
        <v>42507</v>
      </c>
      <c r="E21" s="216" t="s">
        <v>12</v>
      </c>
    </row>
    <row r="22" spans="2:5" s="218" customFormat="1" ht="26.45">
      <c r="B22" s="227" t="s">
        <v>8</v>
      </c>
      <c r="C22" s="228">
        <v>1.03</v>
      </c>
      <c r="D22" s="229">
        <v>42544</v>
      </c>
      <c r="E22" s="216" t="s">
        <v>13</v>
      </c>
    </row>
    <row r="23" spans="2:5" s="218" customFormat="1">
      <c r="B23" s="227"/>
      <c r="C23" s="228"/>
      <c r="D23" s="227"/>
      <c r="E23" s="216"/>
    </row>
    <row r="24" spans="2:5" s="218" customFormat="1">
      <c r="E24" s="212"/>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I50"/>
  <sheetViews>
    <sheetView tabSelected="1" zoomScaleNormal="100" workbookViewId="0">
      <selection activeCell="F12" sqref="F12"/>
    </sheetView>
  </sheetViews>
  <sheetFormatPr defaultColWidth="5.28515625" defaultRowHeight="13.15"/>
  <cols>
    <col min="1" max="1" width="2.42578125" customWidth="1"/>
    <col min="3" max="3" width="26.28515625" customWidth="1"/>
    <col min="4" max="4" width="12" customWidth="1"/>
    <col min="5" max="5" width="3.28515625" customWidth="1"/>
    <col min="6" max="6" width="11.85546875" customWidth="1"/>
    <col min="7" max="7" width="3.5703125" customWidth="1"/>
    <col min="8" max="8" width="1.7109375" style="46" customWidth="1"/>
    <col min="9" max="9" width="21" style="72" customWidth="1"/>
    <col min="10" max="10" width="6.5703125" style="47" customWidth="1"/>
    <col min="11" max="13" width="6.5703125" customWidth="1"/>
    <col min="14" max="14" width="9.7109375" customWidth="1"/>
    <col min="15" max="15" width="6.7109375" customWidth="1"/>
    <col min="16" max="16" width="6.5703125" style="47" customWidth="1"/>
    <col min="17" max="19" width="6.5703125" customWidth="1"/>
    <col min="20" max="20" width="9.7109375" customWidth="1"/>
    <col min="21" max="21" width="6.7109375" customWidth="1"/>
    <col min="22" max="22" width="6.5703125" style="47" customWidth="1"/>
    <col min="23" max="25" width="6.5703125" customWidth="1"/>
    <col min="26" max="26" width="9.7109375" customWidth="1"/>
    <col min="27" max="27" width="6.7109375" customWidth="1"/>
    <col min="28" max="28" width="6.5703125" style="47" customWidth="1"/>
    <col min="29" max="31" width="6.5703125" customWidth="1"/>
    <col min="32" max="32" width="9.7109375" customWidth="1"/>
    <col min="33" max="33" width="6.7109375" customWidth="1"/>
    <col min="34" max="34" width="6.5703125" style="47" customWidth="1"/>
    <col min="35" max="37" width="6.5703125" customWidth="1"/>
    <col min="38" max="38" width="9.7109375" customWidth="1"/>
    <col min="39" max="39" width="6.7109375" customWidth="1"/>
    <col min="40" max="40" width="3.28515625" customWidth="1"/>
    <col min="41" max="43" width="5.42578125" customWidth="1"/>
    <col min="44" max="44" width="10.85546875" customWidth="1"/>
    <col min="45" max="45" width="9.7109375" customWidth="1"/>
    <col min="46" max="46" width="5.28515625" customWidth="1"/>
    <col min="47" max="49" width="5.42578125" customWidth="1"/>
    <col min="50" max="50" width="10.85546875" customWidth="1"/>
    <col min="51" max="51" width="9.7109375" customWidth="1"/>
    <col min="52" max="52" width="5.28515625" customWidth="1"/>
    <col min="53" max="62" width="5.42578125" customWidth="1"/>
  </cols>
  <sheetData>
    <row r="1" spans="1:61">
      <c r="A1" s="181"/>
      <c r="B1" s="180"/>
      <c r="C1" s="180"/>
      <c r="D1" s="180"/>
      <c r="E1" s="180"/>
      <c r="F1" s="180"/>
      <c r="G1" s="180"/>
      <c r="H1" s="180"/>
      <c r="I1" s="182"/>
      <c r="J1" s="183"/>
      <c r="K1" s="180"/>
      <c r="L1" s="180"/>
      <c r="M1" s="180"/>
      <c r="N1" s="180"/>
      <c r="O1" s="180"/>
      <c r="P1" s="183"/>
      <c r="Q1" s="180"/>
      <c r="R1" s="180"/>
      <c r="S1" s="180"/>
      <c r="T1" s="180"/>
      <c r="U1" s="180"/>
      <c r="V1" s="183"/>
      <c r="W1" s="180"/>
      <c r="X1" s="180"/>
      <c r="Y1" s="180"/>
      <c r="Z1" s="180"/>
      <c r="AA1" s="180"/>
      <c r="AB1" s="183"/>
      <c r="AC1" s="180"/>
      <c r="AD1" s="180"/>
      <c r="AE1" s="180"/>
      <c r="AF1" s="180"/>
      <c r="AG1" s="180"/>
      <c r="AH1" s="183"/>
      <c r="AI1" s="180"/>
      <c r="AJ1" s="180"/>
      <c r="AK1" s="180"/>
      <c r="AL1" s="180"/>
      <c r="AM1" s="180"/>
      <c r="AN1" s="192"/>
      <c r="AO1" s="67"/>
      <c r="AP1" s="67"/>
      <c r="AQ1" s="67"/>
      <c r="AR1" s="67"/>
      <c r="AS1" s="67"/>
      <c r="AT1" s="67"/>
      <c r="AU1" s="67"/>
      <c r="AV1" s="67"/>
      <c r="AW1" s="67"/>
      <c r="AX1" s="67"/>
      <c r="AY1" s="67"/>
      <c r="AZ1" s="67"/>
      <c r="BA1" s="67"/>
      <c r="BB1" s="75"/>
      <c r="BC1" s="75"/>
    </row>
    <row r="2" spans="1:61" ht="15">
      <c r="A2" s="181"/>
      <c r="B2" s="25" t="s">
        <v>14</v>
      </c>
      <c r="C2" s="23"/>
      <c r="D2" s="23"/>
      <c r="E2" s="23"/>
      <c r="F2" s="23"/>
      <c r="G2" s="24"/>
      <c r="H2" s="180"/>
      <c r="I2" s="179"/>
      <c r="J2" s="132" t="s">
        <v>15</v>
      </c>
      <c r="K2" s="133"/>
      <c r="L2" s="133"/>
      <c r="M2" s="133"/>
      <c r="N2" s="133"/>
      <c r="O2" s="133"/>
      <c r="P2" s="134"/>
      <c r="Q2" s="133"/>
      <c r="R2" s="133"/>
      <c r="S2" s="133"/>
      <c r="T2" s="133"/>
      <c r="U2" s="133"/>
      <c r="V2" s="134"/>
      <c r="W2" s="133"/>
      <c r="X2" s="133"/>
      <c r="Y2" s="133"/>
      <c r="Z2" s="133"/>
      <c r="AA2" s="133"/>
      <c r="AB2" s="134"/>
      <c r="AC2" s="133"/>
      <c r="AD2" s="133"/>
      <c r="AE2" s="133"/>
      <c r="AF2" s="133"/>
      <c r="AG2" s="133"/>
      <c r="AH2" s="134"/>
      <c r="AI2" s="133"/>
      <c r="AJ2" s="133"/>
      <c r="AK2" s="133"/>
      <c r="AL2" s="133"/>
      <c r="AM2" s="135"/>
      <c r="AN2" s="192"/>
      <c r="AO2" s="67"/>
      <c r="AP2" s="67"/>
      <c r="BI2" s="44"/>
    </row>
    <row r="3" spans="1:61" ht="14.45">
      <c r="A3" s="181"/>
      <c r="B3" s="26" t="s">
        <v>16</v>
      </c>
      <c r="C3" s="22"/>
      <c r="D3" s="22"/>
      <c r="E3" s="22"/>
      <c r="F3" s="22"/>
      <c r="G3" s="27"/>
      <c r="H3" s="185"/>
      <c r="I3" s="129"/>
      <c r="J3" s="345" t="s">
        <v>17</v>
      </c>
      <c r="K3" s="346"/>
      <c r="L3" s="346"/>
      <c r="M3" s="346"/>
      <c r="N3" s="346"/>
      <c r="O3" s="346"/>
      <c r="P3" s="346" t="s">
        <v>18</v>
      </c>
      <c r="Q3" s="346"/>
      <c r="R3" s="346"/>
      <c r="S3" s="346"/>
      <c r="T3" s="346"/>
      <c r="U3" s="346"/>
      <c r="V3" s="346" t="s">
        <v>19</v>
      </c>
      <c r="W3" s="346"/>
      <c r="X3" s="346"/>
      <c r="Y3" s="346"/>
      <c r="Z3" s="346"/>
      <c r="AA3" s="346"/>
      <c r="AB3" s="346" t="s">
        <v>20</v>
      </c>
      <c r="AC3" s="346"/>
      <c r="AD3" s="346"/>
      <c r="AE3" s="346"/>
      <c r="AF3" s="346"/>
      <c r="AG3" s="346"/>
      <c r="AH3" s="346" t="s">
        <v>21</v>
      </c>
      <c r="AI3" s="346"/>
      <c r="AJ3" s="346"/>
      <c r="AK3" s="346"/>
      <c r="AL3" s="346"/>
      <c r="AM3" s="346"/>
      <c r="AN3" s="192"/>
      <c r="AO3" s="67"/>
      <c r="AP3" s="68"/>
      <c r="BI3" s="44"/>
    </row>
    <row r="4" spans="1:61" ht="14.45">
      <c r="A4" s="181"/>
      <c r="B4" s="29"/>
      <c r="C4" s="20"/>
      <c r="D4" s="20"/>
      <c r="E4" s="20"/>
      <c r="F4" s="21"/>
      <c r="G4" s="30"/>
      <c r="H4" s="185"/>
      <c r="I4" s="139"/>
      <c r="J4" s="347">
        <f>EDATE(StartDate,0)</f>
        <v>42522</v>
      </c>
      <c r="K4" s="344"/>
      <c r="L4" s="344"/>
      <c r="M4" s="344"/>
      <c r="N4" s="344"/>
      <c r="O4" s="344"/>
      <c r="P4" s="344">
        <f>EDATE(StartDate,ROUNDUP(PeriodMonths/4,0))</f>
        <v>42705</v>
      </c>
      <c r="Q4" s="344"/>
      <c r="R4" s="344"/>
      <c r="S4" s="344"/>
      <c r="T4" s="344"/>
      <c r="U4" s="344"/>
      <c r="V4" s="344">
        <f>EDATE(StartDate,ROUNDUP(PeriodMonths/2,0))</f>
        <v>42887</v>
      </c>
      <c r="W4" s="344"/>
      <c r="X4" s="344"/>
      <c r="Y4" s="344"/>
      <c r="Z4" s="344"/>
      <c r="AA4" s="344"/>
      <c r="AB4" s="344">
        <f>EDATE(StartDate,ROUNDUP(PeriodMonths*3/4,0))</f>
        <v>43070</v>
      </c>
      <c r="AC4" s="344"/>
      <c r="AD4" s="344"/>
      <c r="AE4" s="344"/>
      <c r="AF4" s="344"/>
      <c r="AG4" s="344"/>
      <c r="AH4" s="344">
        <f>EndDate</f>
        <v>43252</v>
      </c>
      <c r="AI4" s="344"/>
      <c r="AJ4" s="344"/>
      <c r="AK4" s="344"/>
      <c r="AL4" s="344"/>
      <c r="AM4" s="344"/>
      <c r="AN4" s="192"/>
      <c r="AO4" s="67"/>
      <c r="AP4" s="68"/>
      <c r="BI4" s="44"/>
    </row>
    <row r="5" spans="1:61" ht="14.45">
      <c r="A5" s="181"/>
      <c r="B5" s="29"/>
      <c r="C5" s="20" t="s">
        <v>22</v>
      </c>
      <c r="D5" s="20"/>
      <c r="E5" s="20"/>
      <c r="F5" s="197">
        <v>42522</v>
      </c>
      <c r="G5" s="30"/>
      <c r="H5" s="185"/>
      <c r="I5" s="139"/>
      <c r="J5" s="343" t="s">
        <v>23</v>
      </c>
      <c r="K5" s="341"/>
      <c r="L5" s="342" t="s">
        <v>24</v>
      </c>
      <c r="M5" s="343"/>
      <c r="N5" s="341" t="s">
        <v>25</v>
      </c>
      <c r="O5" s="341"/>
      <c r="P5" s="341" t="s">
        <v>23</v>
      </c>
      <c r="Q5" s="341"/>
      <c r="R5" s="342" t="s">
        <v>24</v>
      </c>
      <c r="S5" s="343"/>
      <c r="T5" s="341" t="s">
        <v>25</v>
      </c>
      <c r="U5" s="341"/>
      <c r="V5" s="341" t="s">
        <v>23</v>
      </c>
      <c r="W5" s="341"/>
      <c r="X5" s="342" t="s">
        <v>24</v>
      </c>
      <c r="Y5" s="343"/>
      <c r="Z5" s="341" t="s">
        <v>25</v>
      </c>
      <c r="AA5" s="341"/>
      <c r="AB5" s="341" t="s">
        <v>23</v>
      </c>
      <c r="AC5" s="341"/>
      <c r="AD5" s="342" t="s">
        <v>24</v>
      </c>
      <c r="AE5" s="343"/>
      <c r="AF5" s="341" t="s">
        <v>25</v>
      </c>
      <c r="AG5" s="341"/>
      <c r="AH5" s="341" t="s">
        <v>23</v>
      </c>
      <c r="AI5" s="341"/>
      <c r="AJ5" s="342" t="s">
        <v>24</v>
      </c>
      <c r="AK5" s="343"/>
      <c r="AL5" s="341" t="s">
        <v>25</v>
      </c>
      <c r="AM5" s="341"/>
      <c r="AN5" s="192"/>
      <c r="AO5" s="68"/>
      <c r="AP5" s="67"/>
      <c r="BI5" s="44"/>
    </row>
    <row r="6" spans="1:61" ht="14.45">
      <c r="A6" s="181"/>
      <c r="B6" s="29"/>
      <c r="C6" s="20" t="s">
        <v>26</v>
      </c>
      <c r="D6" s="20"/>
      <c r="E6" s="20"/>
      <c r="F6" s="198">
        <v>24</v>
      </c>
      <c r="G6" s="30"/>
      <c r="H6" s="185"/>
      <c r="I6" s="140"/>
      <c r="J6" s="143" t="s">
        <v>27</v>
      </c>
      <c r="K6" s="144" t="s">
        <v>28</v>
      </c>
      <c r="L6" s="144" t="s">
        <v>27</v>
      </c>
      <c r="M6" s="144" t="s">
        <v>28</v>
      </c>
      <c r="N6" s="332" t="s">
        <v>29</v>
      </c>
      <c r="O6" s="332" t="s">
        <v>30</v>
      </c>
      <c r="P6" s="145" t="s">
        <v>27</v>
      </c>
      <c r="Q6" s="144" t="s">
        <v>28</v>
      </c>
      <c r="R6" s="144" t="s">
        <v>27</v>
      </c>
      <c r="S6" s="144" t="s">
        <v>28</v>
      </c>
      <c r="T6" s="332" t="s">
        <v>29</v>
      </c>
      <c r="U6" s="332" t="s">
        <v>30</v>
      </c>
      <c r="V6" s="145" t="s">
        <v>27</v>
      </c>
      <c r="W6" s="144" t="s">
        <v>28</v>
      </c>
      <c r="X6" s="144" t="s">
        <v>27</v>
      </c>
      <c r="Y6" s="144" t="s">
        <v>28</v>
      </c>
      <c r="Z6" s="332" t="s">
        <v>29</v>
      </c>
      <c r="AA6" s="332" t="s">
        <v>30</v>
      </c>
      <c r="AB6" s="145" t="s">
        <v>27</v>
      </c>
      <c r="AC6" s="144" t="s">
        <v>28</v>
      </c>
      <c r="AD6" s="144" t="s">
        <v>27</v>
      </c>
      <c r="AE6" s="144" t="s">
        <v>28</v>
      </c>
      <c r="AF6" s="332" t="s">
        <v>29</v>
      </c>
      <c r="AG6" s="332" t="s">
        <v>30</v>
      </c>
      <c r="AH6" s="145" t="s">
        <v>27</v>
      </c>
      <c r="AI6" s="144" t="s">
        <v>28</v>
      </c>
      <c r="AJ6" s="144" t="s">
        <v>27</v>
      </c>
      <c r="AK6" s="144" t="s">
        <v>28</v>
      </c>
      <c r="AL6" s="332" t="s">
        <v>29</v>
      </c>
      <c r="AM6" s="332" t="s">
        <v>30</v>
      </c>
      <c r="AN6" s="192"/>
      <c r="AO6" s="68"/>
      <c r="AP6" s="68"/>
      <c r="BI6" s="44"/>
    </row>
    <row r="7" spans="1:61" ht="14.45">
      <c r="A7" s="181"/>
      <c r="B7" s="29"/>
      <c r="C7" s="20" t="s">
        <v>31</v>
      </c>
      <c r="D7" s="20"/>
      <c r="E7" s="20"/>
      <c r="F7" s="31">
        <f>EDATE(StartDate,PeriodMonths)</f>
        <v>43252</v>
      </c>
      <c r="G7" s="30"/>
      <c r="H7" s="185"/>
      <c r="I7" s="141" t="s">
        <v>32</v>
      </c>
      <c r="J7" s="130">
        <f ca="1">INDEX(PeakTransactionLUT,MATCH(GrowthModel,PT_GrowthModelOptions,0)+MATCH(WeeklyBias,WeeklyBiasOptions,0),LOOKUP(Control!J$4,Data!$8:$8,Data!$7:$7)+3)*INDEX(APICallCountLUT, MATCH($I7,APICallNameLUT,0))</f>
        <v>0.63631896141615873</v>
      </c>
      <c r="K7" s="147">
        <f ca="1">J7*INDEX($F$29:$F$37, MATCH($I7,APICallNameLUT,0))/125</f>
        <v>1.2726379228323175</v>
      </c>
      <c r="L7" s="147">
        <f ca="1">INDEX(PeakTransactionLUT,MATCH(GrowthModel,PT_GrowthModelOptions,0)+MATCH(FALSE,WeeklyBiasOptions,0),LOOKUP(Control!J$4,Data!$8:$8,Data!$7:$7)+3)*INDEX(APICallCountLUT, MATCH($I7,APICallNameLUT,0))</f>
        <v>0.25000000000000011</v>
      </c>
      <c r="M7" s="147">
        <f ca="1">L7*INDEX($F$29:$F$37, MATCH($I7,APICallNameLUT,0))/125</f>
        <v>0.50000000000000022</v>
      </c>
      <c r="N7" s="333">
        <f>INDEX(Data!$126:$127,MATCH(GrowthModel,Data!$B$126:$B$127,0),MATCH(Control!J$4,Data!$125:$125,0))*INDEX(APICallCountLUT, MATCH($I7,APICallNameLUT,0))</f>
        <v>648000</v>
      </c>
      <c r="O7" s="333">
        <f>N7*INDEX($F$29:$F$37, MATCH($I7,APICallNameLUT,0))/1000000</f>
        <v>162</v>
      </c>
      <c r="P7" s="130">
        <f ca="1">INDEX(PeakTransactionLUT,MATCH(GrowthModel,PT_GrowthModelOptions,0)+MATCH(WeeklyBias,WeeklyBiasOptions,0),LOOKUP(Control!P$4,Data!$8:$8,Data!$7:$7)+3)*INDEX(APICallCountLUT, MATCH($I7,APICallNameLUT,0))</f>
        <v>2.0787095198823851</v>
      </c>
      <c r="Q7" s="147">
        <f ca="1">P7*INDEX($F$29:$F$37, MATCH($I7,APICallNameLUT,0))/125</f>
        <v>4.1574190397647701</v>
      </c>
      <c r="R7" s="147">
        <f ca="1">INDEX(PeakTransactionLUT,MATCH(GrowthModel,PT_GrowthModelOptions,0)+MATCH(FALSE,WeeklyBiasOptions,0),LOOKUP(Control!P$4,Data!$8:$8,Data!$7:$7)+3)*INDEX(APICallCountLUT, MATCH($I7,APICallNameLUT,0))</f>
        <v>0.81669321752416324</v>
      </c>
      <c r="S7" s="147">
        <f ca="1">R7*INDEX($F$29:$F$37, MATCH($I7,APICallNameLUT,0))/125</f>
        <v>1.6333864350483265</v>
      </c>
      <c r="T7" s="333">
        <f>INDEX(Data!$126:$127,MATCH(GrowthModel,Data!$B$126:$B$127,0),MATCH(Control!P$4,Data!$125:$125,0))*INDEX(APICallCountLUT, MATCH($I7,APICallNameLUT,0))</f>
        <v>2187431.1138167176</v>
      </c>
      <c r="U7" s="334">
        <f>T7*INDEX($F$29:$F$37, MATCH($I7,APICallNameLUT,0))/1000000</f>
        <v>546.85777845417942</v>
      </c>
      <c r="V7" s="147">
        <f ca="1">INDEX(PeakTransactionLUT,MATCH(GrowthModel,PT_GrowthModelOptions,0)+MATCH(WeeklyBias,WeeklyBiasOptions,0),LOOKUP(Control!V$4,Data!$8:$8,Data!$7:$7)+3)*INDEX(APICallCountLUT, MATCH($I7,APICallNameLUT,0))</f>
        <v>20.042313472188074</v>
      </c>
      <c r="W7" s="147">
        <f ca="1">V7*INDEX($F$29:$F$37, MATCH($I7,APICallNameLUT,0))/125</f>
        <v>40.084626944376147</v>
      </c>
      <c r="X7" s="147">
        <f ca="1">INDEX(PeakTransactionLUT,MATCH(GrowthModel,PT_GrowthModelOptions,0)+MATCH(FALSE,WeeklyBiasOptions,0),LOOKUP(Control!V$4,Data!$8:$8,Data!$7:$7)+3)*INDEX(APICallCountLUT, MATCH($I7,APICallNameLUT,0))</f>
        <v>7.8743188115842644</v>
      </c>
      <c r="Y7" s="147">
        <f ca="1">X7*INDEX($F$29:$F$37, MATCH($I7,APICallNameLUT,0))/125</f>
        <v>15.748637623168529</v>
      </c>
      <c r="Z7" s="333">
        <f>INDEX(Data!$126:$127,MATCH(GrowthModel,Data!$B$126:$B$127,0),MATCH(Control!V$4,Data!$125:$125,0))*INDEX(APICallCountLUT, MATCH($I7,APICallNameLUT,0))</f>
        <v>20410234.359626401</v>
      </c>
      <c r="AA7" s="333">
        <f>Z7*INDEX($F$29:$F$37, MATCH($I7,APICallNameLUT,0))/1000000</f>
        <v>5102.5585899066</v>
      </c>
      <c r="AB7" s="130">
        <f ca="1">INDEX(PeakTransactionLUT,MATCH(GrowthModel,PT_GrowthModelOptions,0)+MATCH(WeeklyBias,WeeklyBiasOptions,0),LOOKUP(Control!AB$4,Data!$8:$8,Data!$7:$7)+3)*INDEX(APICallCountLUT, MATCH($I7,APICallNameLUT,0))</f>
        <v>54.122006317979455</v>
      </c>
      <c r="AC7" s="147">
        <f ca="1">AB7*INDEX($F$29:$F$37, MATCH($I7,APICallNameLUT,0))/125</f>
        <v>108.24401263595891</v>
      </c>
      <c r="AD7" s="147">
        <f ca="1">INDEX(PeakTransactionLUT,MATCH(GrowthModel,PT_GrowthModelOptions,0)+MATCH(FALSE,WeeklyBiasOptions,0),LOOKUP(Control!AB$4,Data!$8:$8,Data!$7:$7)+3)*INDEX(APICallCountLUT, MATCH($I7,APICallNameLUT,0))</f>
        <v>21.263709554375186</v>
      </c>
      <c r="AE7" s="147">
        <f ca="1">AD7*INDEX($F$29:$F$37, MATCH($I7,APICallNameLUT,0))/125</f>
        <v>42.527419108750372</v>
      </c>
      <c r="AF7" s="333">
        <f>INDEX(Data!$126:$127,MATCH(GrowthModel,Data!$B$126:$B$127,0),MATCH(Control!AB$4,Data!$125:$125,0))*INDEX(APICallCountLUT, MATCH($I7,APICallNameLUT,0))</f>
        <v>56952719.670438476</v>
      </c>
      <c r="AG7" s="334">
        <f>AF7*INDEX($F$29:$F$37, MATCH($I7,APICallNameLUT,0))/1000000</f>
        <v>14238.179917609619</v>
      </c>
      <c r="AH7" s="147">
        <f ca="1">INDEX(PeakTransactionLUT,MATCH(GrowthModel,PT_GrowthModelOptions,0)+MATCH(WeeklyBias,WeeklyBiasOptions,0),LOOKUP(Control!AH$4,Data!$8:$8,Data!$7:$7)+3)*INDEX(APICallCountLUT, MATCH($I7,APICallNameLUT,0))</f>
        <v>59.095957420065645</v>
      </c>
      <c r="AI7" s="147">
        <f ca="1">AH7*INDEX($F$29:$F$37, MATCH($I7,APICallNameLUT,0))/125</f>
        <v>118.19191484013129</v>
      </c>
      <c r="AJ7" s="147">
        <f ca="1">INDEX(PeakTransactionLUT,MATCH(GrowthModel,PT_GrowthModelOptions,0)+MATCH(FALSE,WeeklyBiasOptions,0),LOOKUP(Control!AH$4,Data!$8:$8,Data!$7:$7)+3)*INDEX(APICallCountLUT, MATCH($I7,APICallNameLUT,0))</f>
        <v>23.217898963966412</v>
      </c>
      <c r="AK7" s="147">
        <f ca="1">AJ7*INDEX($F$29:$F$37, MATCH($I7,APICallNameLUT,0))/125</f>
        <v>46.435797927932825</v>
      </c>
      <c r="AL7" s="333">
        <f>INDEX(Data!$126:$127,MATCH(GrowthModel,Data!$B$126:$B$127,0),MATCH(Control!AH$4,Data!$125:$125,0))*INDEX(APICallCountLUT, MATCH($I7,APICallNameLUT,0))</f>
        <v>60180794.114600904</v>
      </c>
      <c r="AM7" s="334">
        <f>AL7*INDEX($F$29:$F$37, MATCH($I7,APICallNameLUT,0))/1000000</f>
        <v>15045.198528650226</v>
      </c>
      <c r="AN7" s="192"/>
      <c r="AO7" s="68"/>
      <c r="AP7" s="68"/>
      <c r="BI7" s="44"/>
    </row>
    <row r="8" spans="1:61" ht="14.45">
      <c r="A8" s="181"/>
      <c r="B8" s="29"/>
      <c r="C8" s="20"/>
      <c r="D8" s="20"/>
      <c r="E8" s="20"/>
      <c r="F8" s="31"/>
      <c r="G8" s="30"/>
      <c r="H8" s="185"/>
      <c r="I8" s="141" t="s">
        <v>33</v>
      </c>
      <c r="J8" s="131">
        <f ca="1">INDEX(PeakTransactionLUT,MATCH(GrowthModel,PT_GrowthModelOptions,0)+MATCH(WeeklyBias,WeeklyBiasOptions,0),LOOKUP(Control!J$4,Data!$8:$8,Data!$7:$7)+3)*INDEX(APICallCountLUT, MATCH($I8,APICallNameLUT,0))</f>
        <v>0.21210632047205291</v>
      </c>
      <c r="K8" s="148">
        <f ca="1">J8*INDEX($F$29:$F$37, MATCH($I8,APICallNameLUT,0))/125</f>
        <v>1.6968505637764233E-3</v>
      </c>
      <c r="L8" s="148">
        <f ca="1">INDEX(PeakTransactionLUT,MATCH(GrowthModel,PT_GrowthModelOptions,0)+MATCH(FALSE,WeeklyBiasOptions,0),LOOKUP(Control!J$4,Data!$8:$8,Data!$7:$7)+3)*INDEX(APICallCountLUT, MATCH($I8,APICallNameLUT,0))</f>
        <v>8.333333333333337E-2</v>
      </c>
      <c r="M8" s="148">
        <f ca="1">L8*INDEX($F$29:$F$37, MATCH($I8,APICallNameLUT,0))/125</f>
        <v>6.6666666666666697E-4</v>
      </c>
      <c r="N8" s="335">
        <f>INDEX(Data!$126:$127,MATCH(GrowthModel,Data!$B$126:$B$127,0),MATCH(Control!J$4,Data!$125:$125,0))*INDEX(APICallCountLUT, MATCH($I8,APICallNameLUT,0))</f>
        <v>216000</v>
      </c>
      <c r="O8" s="335">
        <f>N8*INDEX($F$29:$F$37, MATCH($I8,APICallNameLUT,0))/1000000</f>
        <v>0.216</v>
      </c>
      <c r="P8" s="131">
        <f ca="1">INDEX(PeakTransactionLUT,MATCH(GrowthModel,PT_GrowthModelOptions,0)+MATCH(WeeklyBias,WeeklyBiasOptions,0),LOOKUP(Control!P$4,Data!$8:$8,Data!$7:$7)+3)*INDEX(APICallCountLUT, MATCH($I8,APICallNameLUT,0))</f>
        <v>0.69290317329412843</v>
      </c>
      <c r="Q8" s="148">
        <f ca="1">P8*INDEX($F$29:$F$37, MATCH($I8,APICallNameLUT,0))/125</f>
        <v>5.5432253863530274E-3</v>
      </c>
      <c r="R8" s="148">
        <f ca="1">INDEX(PeakTransactionLUT,MATCH(GrowthModel,PT_GrowthModelOptions,0)+MATCH(FALSE,WeeklyBiasOptions,0),LOOKUP(Control!P$4,Data!$8:$8,Data!$7:$7)+3)*INDEX(APICallCountLUT, MATCH($I8,APICallNameLUT,0))</f>
        <v>0.27223107250805439</v>
      </c>
      <c r="S8" s="148">
        <f ca="1">R8*INDEX($F$29:$F$37, MATCH($I8,APICallNameLUT,0))/125</f>
        <v>2.1778485800644353E-3</v>
      </c>
      <c r="T8" s="335">
        <f>INDEX(Data!$126:$127,MATCH(GrowthModel,Data!$B$126:$B$127,0),MATCH(Control!P$4,Data!$125:$125,0))*INDEX(APICallCountLUT, MATCH($I8,APICallNameLUT,0))</f>
        <v>729143.70460557262</v>
      </c>
      <c r="U8" s="336">
        <f>T8*INDEX($F$29:$F$37, MATCH($I8,APICallNameLUT,0))/1000000</f>
        <v>0.72914370460557265</v>
      </c>
      <c r="V8" s="148">
        <f ca="1">INDEX(PeakTransactionLUT,MATCH(GrowthModel,PT_GrowthModelOptions,0)+MATCH(WeeklyBias,WeeklyBiasOptions,0),LOOKUP(Control!V$4,Data!$8:$8,Data!$7:$7)+3)*INDEX(APICallCountLUT, MATCH($I8,APICallNameLUT,0))</f>
        <v>6.6807711573960242</v>
      </c>
      <c r="W8" s="148">
        <f ca="1">V8*INDEX($F$29:$F$37, MATCH($I8,APICallNameLUT,0))/125</f>
        <v>5.3446169259168196E-2</v>
      </c>
      <c r="X8" s="148">
        <f ca="1">INDEX(PeakTransactionLUT,MATCH(GrowthModel,PT_GrowthModelOptions,0)+MATCH(FALSE,WeeklyBiasOptions,0),LOOKUP(Control!V$4,Data!$8:$8,Data!$7:$7)+3)*INDEX(APICallCountLUT, MATCH($I8,APICallNameLUT,0))</f>
        <v>2.6247729371947548</v>
      </c>
      <c r="Y8" s="148">
        <f ca="1">X8*INDEX($F$29:$F$37, MATCH($I8,APICallNameLUT,0))/125</f>
        <v>2.099818349755804E-2</v>
      </c>
      <c r="Z8" s="335">
        <f>INDEX(Data!$126:$127,MATCH(GrowthModel,Data!$B$126:$B$127,0),MATCH(Control!V$4,Data!$125:$125,0))*INDEX(APICallCountLUT, MATCH($I8,APICallNameLUT,0))</f>
        <v>6803411.4532088004</v>
      </c>
      <c r="AA8" s="335">
        <f>Z8*INDEX($F$29:$F$37, MATCH($I8,APICallNameLUT,0))/1000000</f>
        <v>6.8034114532088008</v>
      </c>
      <c r="AB8" s="131">
        <f ca="1">INDEX(PeakTransactionLUT,MATCH(GrowthModel,PT_GrowthModelOptions,0)+MATCH(WeeklyBias,WeeklyBiasOptions,0),LOOKUP(Control!AB$4,Data!$8:$8,Data!$7:$7)+3)*INDEX(APICallCountLUT, MATCH($I8,APICallNameLUT,0))</f>
        <v>18.040668772659817</v>
      </c>
      <c r="AC8" s="148">
        <f ca="1">AB8*INDEX($F$29:$F$37, MATCH($I8,APICallNameLUT,0))/125</f>
        <v>0.14432535018127854</v>
      </c>
      <c r="AD8" s="148">
        <f ca="1">INDEX(PeakTransactionLUT,MATCH(GrowthModel,PT_GrowthModelOptions,0)+MATCH(FALSE,WeeklyBiasOptions,0),LOOKUP(Control!AB$4,Data!$8:$8,Data!$7:$7)+3)*INDEX(APICallCountLUT, MATCH($I8,APICallNameLUT,0))</f>
        <v>7.0879031847917284</v>
      </c>
      <c r="AE8" s="148">
        <f ca="1">AD8*INDEX($F$29:$F$37, MATCH($I8,APICallNameLUT,0))/125</f>
        <v>5.6703225478333827E-2</v>
      </c>
      <c r="AF8" s="335">
        <f>INDEX(Data!$126:$127,MATCH(GrowthModel,Data!$B$126:$B$127,0),MATCH(Control!AB$4,Data!$125:$125,0))*INDEX(APICallCountLUT, MATCH($I8,APICallNameLUT,0))</f>
        <v>18984239.890146159</v>
      </c>
      <c r="AG8" s="336">
        <f>AF8*INDEX($F$29:$F$37, MATCH($I8,APICallNameLUT,0))/1000000</f>
        <v>18.98423989014616</v>
      </c>
      <c r="AH8" s="148">
        <f ca="1">INDEX(PeakTransactionLUT,MATCH(GrowthModel,PT_GrowthModelOptions,0)+MATCH(WeeklyBias,WeeklyBiasOptions,0),LOOKUP(Control!AH$4,Data!$8:$8,Data!$7:$7)+3)*INDEX(APICallCountLUT, MATCH($I8,APICallNameLUT,0))</f>
        <v>19.698652473355214</v>
      </c>
      <c r="AI8" s="148">
        <f ca="1">AH8*INDEX($F$29:$F$37, MATCH($I8,APICallNameLUT,0))/125</f>
        <v>0.15758921978684171</v>
      </c>
      <c r="AJ8" s="148">
        <f ca="1">INDEX(PeakTransactionLUT,MATCH(GrowthModel,PT_GrowthModelOptions,0)+MATCH(FALSE,WeeklyBiasOptions,0),LOOKUP(Control!AH$4,Data!$8:$8,Data!$7:$7)+3)*INDEX(APICallCountLUT, MATCH($I8,APICallNameLUT,0))</f>
        <v>7.7392996546554711</v>
      </c>
      <c r="AK8" s="148">
        <f ca="1">AJ8*INDEX($F$29:$F$37, MATCH($I8,APICallNameLUT,0))/125</f>
        <v>6.1914397237243769E-2</v>
      </c>
      <c r="AL8" s="335">
        <f>INDEX(Data!$126:$127,MATCH(GrowthModel,Data!$B$126:$B$127,0),MATCH(Control!AH$4,Data!$125:$125,0))*INDEX(APICallCountLUT, MATCH($I8,APICallNameLUT,0))</f>
        <v>20060264.704866968</v>
      </c>
      <c r="AM8" s="336">
        <f>AL8*INDEX($F$29:$F$37, MATCH($I8,APICallNameLUT,0))/1000000</f>
        <v>20.060264704866967</v>
      </c>
      <c r="AN8" s="192"/>
      <c r="AO8" s="68"/>
      <c r="AP8" s="68"/>
      <c r="BI8" s="44"/>
    </row>
    <row r="9" spans="1:61" ht="14.45">
      <c r="A9" s="181"/>
      <c r="B9" s="26" t="s">
        <v>34</v>
      </c>
      <c r="C9" s="22"/>
      <c r="D9" s="22"/>
      <c r="E9" s="22"/>
      <c r="F9" s="28"/>
      <c r="G9" s="27"/>
      <c r="H9" s="185"/>
      <c r="I9" s="141" t="str">
        <f>C33</f>
        <v>Appointment Book</v>
      </c>
      <c r="J9" s="131">
        <f ca="1">INDEX(PeakTransactionLUT,MATCH(GrowthModel,PT_GrowthModelOptions,0)+MATCH(WeeklyBias,WeeklyBiasOptions,0),LOOKUP(Control!J$4,Data!$8:$8,Data!$7:$7)+3)*INDEX(APICallCountLUT, MATCH($I9,APICallNameLUT,0))</f>
        <v>0.21210632047205291</v>
      </c>
      <c r="K9" s="148">
        <f ca="1">J9*INDEX($F$29:$F$37, MATCH($I9,APICallNameLUT,0))/125</f>
        <v>1.6968505637764233E-3</v>
      </c>
      <c r="L9" s="148">
        <f ca="1">INDEX(PeakTransactionLUT,MATCH(GrowthModel,PT_GrowthModelOptions,0)+MATCH(FALSE,WeeklyBiasOptions,0),LOOKUP(Control!J$4,Data!$8:$8,Data!$7:$7)+3)*INDEX(APICallCountLUT, MATCH($I9,APICallNameLUT,0))</f>
        <v>8.333333333333337E-2</v>
      </c>
      <c r="M9" s="148">
        <f ca="1">L9*INDEX($F$29:$F$37, MATCH($I9,APICallNameLUT,0))/125</f>
        <v>6.6666666666666697E-4</v>
      </c>
      <c r="N9" s="335">
        <f>INDEX(Data!$126:$127,MATCH(GrowthModel,Data!$B$126:$B$127,0),MATCH(Control!J$4,Data!$125:$125,0))*INDEX(APICallCountLUT, MATCH($I9,APICallNameLUT,0))</f>
        <v>216000</v>
      </c>
      <c r="O9" s="335">
        <f>N9*INDEX($F$29:$F$37, MATCH($I9,APICallNameLUT,0))/1000000</f>
        <v>0.216</v>
      </c>
      <c r="P9" s="131">
        <f ca="1">INDEX(PeakTransactionLUT,MATCH(GrowthModel,PT_GrowthModelOptions,0)+MATCH(WeeklyBias,WeeklyBiasOptions,0),LOOKUP(Control!P$4,Data!$8:$8,Data!$7:$7)+3)*INDEX(APICallCountLUT, MATCH($I9,APICallNameLUT,0))</f>
        <v>0.69290317329412843</v>
      </c>
      <c r="Q9" s="148">
        <f ca="1">P9*INDEX($F$29:$F$37, MATCH($I9,APICallNameLUT,0))/125</f>
        <v>5.5432253863530274E-3</v>
      </c>
      <c r="R9" s="148">
        <f ca="1">INDEX(PeakTransactionLUT,MATCH(GrowthModel,PT_GrowthModelOptions,0)+MATCH(FALSE,WeeklyBiasOptions,0),LOOKUP(Control!P$4,Data!$8:$8,Data!$7:$7)+3)*INDEX(APICallCountLUT, MATCH($I9,APICallNameLUT,0))</f>
        <v>0.27223107250805439</v>
      </c>
      <c r="S9" s="148">
        <f ca="1">R9*INDEX($F$29:$F$37, MATCH($I9,APICallNameLUT,0))/125</f>
        <v>2.1778485800644353E-3</v>
      </c>
      <c r="T9" s="335">
        <f>INDEX(Data!$126:$127,MATCH(GrowthModel,Data!$B$126:$B$127,0),MATCH(Control!P$4,Data!$125:$125,0))*INDEX(APICallCountLUT, MATCH($I9,APICallNameLUT,0))</f>
        <v>729143.70460557262</v>
      </c>
      <c r="U9" s="336">
        <f>T9*INDEX($F$29:$F$37, MATCH($I9,APICallNameLUT,0))/1000000</f>
        <v>0.72914370460557265</v>
      </c>
      <c r="V9" s="148">
        <f ca="1">INDEX(PeakTransactionLUT,MATCH(GrowthModel,PT_GrowthModelOptions,0)+MATCH(WeeklyBias,WeeklyBiasOptions,0),LOOKUP(Control!V$4,Data!$8:$8,Data!$7:$7)+3)*INDEX(APICallCountLUT, MATCH($I9,APICallNameLUT,0))</f>
        <v>6.6807711573960242</v>
      </c>
      <c r="W9" s="148">
        <f ca="1">V9*INDEX($F$29:$F$37, MATCH($I9,APICallNameLUT,0))/125</f>
        <v>5.3446169259168196E-2</v>
      </c>
      <c r="X9" s="148">
        <f ca="1">INDEX(PeakTransactionLUT,MATCH(GrowthModel,PT_GrowthModelOptions,0)+MATCH(FALSE,WeeklyBiasOptions,0),LOOKUP(Control!V$4,Data!$8:$8,Data!$7:$7)+3)*INDEX(APICallCountLUT, MATCH($I9,APICallNameLUT,0))</f>
        <v>2.6247729371947548</v>
      </c>
      <c r="Y9" s="148">
        <f ca="1">X9*INDEX($F$29:$F$37, MATCH($I9,APICallNameLUT,0))/125</f>
        <v>2.099818349755804E-2</v>
      </c>
      <c r="Z9" s="335">
        <f>INDEX(Data!$126:$127,MATCH(GrowthModel,Data!$B$126:$B$127,0),MATCH(Control!V$4,Data!$125:$125,0))*INDEX(APICallCountLUT, MATCH($I9,APICallNameLUT,0))</f>
        <v>6803411.4532088004</v>
      </c>
      <c r="AA9" s="335">
        <f>Z9*INDEX($F$29:$F$37, MATCH($I9,APICallNameLUT,0))/1000000</f>
        <v>6.8034114532088008</v>
      </c>
      <c r="AB9" s="131">
        <f ca="1">INDEX(PeakTransactionLUT,MATCH(GrowthModel,PT_GrowthModelOptions,0)+MATCH(WeeklyBias,WeeklyBiasOptions,0),LOOKUP(Control!AB$4,Data!$8:$8,Data!$7:$7)+3)*INDEX(APICallCountLUT, MATCH($I9,APICallNameLUT,0))</f>
        <v>18.040668772659817</v>
      </c>
      <c r="AC9" s="148">
        <f ca="1">AB9*INDEX($F$29:$F$37, MATCH($I9,APICallNameLUT,0))/125</f>
        <v>0.14432535018127854</v>
      </c>
      <c r="AD9" s="148">
        <f ca="1">INDEX(PeakTransactionLUT,MATCH(GrowthModel,PT_GrowthModelOptions,0)+MATCH(FALSE,WeeklyBiasOptions,0),LOOKUP(Control!AB$4,Data!$8:$8,Data!$7:$7)+3)*INDEX(APICallCountLUT, MATCH($I9,APICallNameLUT,0))</f>
        <v>7.0879031847917284</v>
      </c>
      <c r="AE9" s="148">
        <f ca="1">AD9*INDEX($F$29:$F$37, MATCH($I9,APICallNameLUT,0))/125</f>
        <v>5.6703225478333827E-2</v>
      </c>
      <c r="AF9" s="335">
        <f>INDEX(Data!$126:$127,MATCH(GrowthModel,Data!$B$126:$B$127,0),MATCH(Control!AB$4,Data!$125:$125,0))*INDEX(APICallCountLUT, MATCH($I9,APICallNameLUT,0))</f>
        <v>18984239.890146159</v>
      </c>
      <c r="AG9" s="336">
        <f>AF9*INDEX($F$29:$F$37, MATCH($I9,APICallNameLUT,0))/1000000</f>
        <v>18.98423989014616</v>
      </c>
      <c r="AH9" s="148">
        <f ca="1">INDEX(PeakTransactionLUT,MATCH(GrowthModel,PT_GrowthModelOptions,0)+MATCH(WeeklyBias,WeeklyBiasOptions,0),LOOKUP(Control!AH$4,Data!$8:$8,Data!$7:$7)+3)*INDEX(APICallCountLUT, MATCH($I9,APICallNameLUT,0))</f>
        <v>19.698652473355214</v>
      </c>
      <c r="AI9" s="148">
        <f ca="1">AH9*INDEX($F$29:$F$37, MATCH($I9,APICallNameLUT,0))/125</f>
        <v>0.15758921978684171</v>
      </c>
      <c r="AJ9" s="148">
        <f ca="1">INDEX(PeakTransactionLUT,MATCH(GrowthModel,PT_GrowthModelOptions,0)+MATCH(FALSE,WeeklyBiasOptions,0),LOOKUP(Control!AH$4,Data!$8:$8,Data!$7:$7)+3)*INDEX(APICallCountLUT, MATCH($I9,APICallNameLUT,0))</f>
        <v>7.7392996546554711</v>
      </c>
      <c r="AK9" s="148">
        <f ca="1">AJ9*INDEX($F$29:$F$37, MATCH($I9,APICallNameLUT,0))/125</f>
        <v>6.1914397237243769E-2</v>
      </c>
      <c r="AL9" s="335">
        <f>INDEX(Data!$126:$127,MATCH(GrowthModel,Data!$B$126:$B$127,0),MATCH(Control!AH$4,Data!$125:$125,0))*INDEX(APICallCountLUT, MATCH($I9,APICallNameLUT,0))</f>
        <v>20060264.704866968</v>
      </c>
      <c r="AM9" s="336">
        <f>AL9*INDEX($F$29:$F$37, MATCH($I9,APICallNameLUT,0))/1000000</f>
        <v>20.060264704866967</v>
      </c>
      <c r="AN9" s="192"/>
      <c r="AO9" s="68"/>
      <c r="AP9" s="68"/>
      <c r="BI9" s="44"/>
    </row>
    <row r="10" spans="1:61" ht="14.45">
      <c r="A10" s="181"/>
      <c r="B10" s="29"/>
      <c r="C10" s="20"/>
      <c r="D10" s="20"/>
      <c r="E10" s="20"/>
      <c r="F10" s="20"/>
      <c r="G10" s="30"/>
      <c r="H10" s="185"/>
      <c r="I10" s="141" t="str">
        <f>C34</f>
        <v>Appointment Cancel</v>
      </c>
      <c r="J10" s="131">
        <f ca="1">INDEX(PeakTransactionLUT,MATCH(GrowthModel,PT_GrowthModelOptions,0)+MATCH(WeeklyBias,WeeklyBiasOptions,0),LOOKUP(Control!J$4,Data!$8:$8,Data!$7:$7)+3)*INDEX(APICallCountLUT, MATCH($I10,APICallNameLUT,0))</f>
        <v>0.21210632047205291</v>
      </c>
      <c r="K10" s="148">
        <f ca="1">J10*INDEX($F$29:$F$37, MATCH($I10,APICallNameLUT,0))/125</f>
        <v>1.6968505637764233E-3</v>
      </c>
      <c r="L10" s="148">
        <f ca="1">INDEX(PeakTransactionLUT,MATCH(GrowthModel,PT_GrowthModelOptions,0)+MATCH(FALSE,WeeklyBiasOptions,0),LOOKUP(Control!J$4,Data!$8:$8,Data!$7:$7)+3)*INDEX(APICallCountLUT, MATCH($I10,APICallNameLUT,0))</f>
        <v>8.333333333333337E-2</v>
      </c>
      <c r="M10" s="148">
        <f ca="1">L10*INDEX($F$29:$F$37, MATCH($I10,APICallNameLUT,0))/125</f>
        <v>6.6666666666666697E-4</v>
      </c>
      <c r="N10" s="335">
        <f>INDEX(Data!$126:$127,MATCH(GrowthModel,Data!$B$126:$B$127,0),MATCH(Control!J$4,Data!$125:$125,0))*INDEX(APICallCountLUT, MATCH($I10,APICallNameLUT,0))</f>
        <v>216000</v>
      </c>
      <c r="O10" s="335">
        <f>N10*INDEX($F$29:$F$37, MATCH($I10,APICallNameLUT,0))/1000000</f>
        <v>0.216</v>
      </c>
      <c r="P10" s="131">
        <f ca="1">INDEX(PeakTransactionLUT,MATCH(GrowthModel,PT_GrowthModelOptions,0)+MATCH(WeeklyBias,WeeklyBiasOptions,0),LOOKUP(Control!P$4,Data!$8:$8,Data!$7:$7)+3)*INDEX(APICallCountLUT, MATCH($I10,APICallNameLUT,0))</f>
        <v>0.69290317329412843</v>
      </c>
      <c r="Q10" s="148">
        <f ca="1">P10*INDEX($F$29:$F$37, MATCH($I10,APICallNameLUT,0))/125</f>
        <v>5.5432253863530274E-3</v>
      </c>
      <c r="R10" s="148">
        <f ca="1">INDEX(PeakTransactionLUT,MATCH(GrowthModel,PT_GrowthModelOptions,0)+MATCH(FALSE,WeeklyBiasOptions,0),LOOKUP(Control!P$4,Data!$8:$8,Data!$7:$7)+3)*INDEX(APICallCountLUT, MATCH($I10,APICallNameLUT,0))</f>
        <v>0.27223107250805439</v>
      </c>
      <c r="S10" s="148">
        <f ca="1">R10*INDEX($F$29:$F$37, MATCH($I10,APICallNameLUT,0))/125</f>
        <v>2.1778485800644353E-3</v>
      </c>
      <c r="T10" s="335">
        <f>INDEX(Data!$126:$127,MATCH(GrowthModel,Data!$B$126:$B$127,0),MATCH(Control!P$4,Data!$125:$125,0))*INDEX(APICallCountLUT, MATCH($I10,APICallNameLUT,0))</f>
        <v>729143.70460557262</v>
      </c>
      <c r="U10" s="336">
        <f>T10*INDEX($F$29:$F$37, MATCH($I10,APICallNameLUT,0))/1000000</f>
        <v>0.72914370460557265</v>
      </c>
      <c r="V10" s="148">
        <f ca="1">INDEX(PeakTransactionLUT,MATCH(GrowthModel,PT_GrowthModelOptions,0)+MATCH(WeeklyBias,WeeklyBiasOptions,0),LOOKUP(Control!V$4,Data!$8:$8,Data!$7:$7)+3)*INDEX(APICallCountLUT, MATCH($I10,APICallNameLUT,0))</f>
        <v>6.6807711573960242</v>
      </c>
      <c r="W10" s="148">
        <f ca="1">V10*INDEX($F$29:$F$37, MATCH($I10,APICallNameLUT,0))/125</f>
        <v>5.3446169259168196E-2</v>
      </c>
      <c r="X10" s="148">
        <f ca="1">INDEX(PeakTransactionLUT,MATCH(GrowthModel,PT_GrowthModelOptions,0)+MATCH(FALSE,WeeklyBiasOptions,0),LOOKUP(Control!V$4,Data!$8:$8,Data!$7:$7)+3)*INDEX(APICallCountLUT, MATCH($I10,APICallNameLUT,0))</f>
        <v>2.6247729371947548</v>
      </c>
      <c r="Y10" s="148">
        <f ca="1">X10*INDEX($F$29:$F$37, MATCH($I10,APICallNameLUT,0))/125</f>
        <v>2.099818349755804E-2</v>
      </c>
      <c r="Z10" s="335">
        <f>INDEX(Data!$126:$127,MATCH(GrowthModel,Data!$B$126:$B$127,0),MATCH(Control!V$4,Data!$125:$125,0))*INDEX(APICallCountLUT, MATCH($I10,APICallNameLUT,0))</f>
        <v>6803411.4532088004</v>
      </c>
      <c r="AA10" s="335">
        <f>Z10*INDEX($F$29:$F$37, MATCH($I10,APICallNameLUT,0))/1000000</f>
        <v>6.8034114532088008</v>
      </c>
      <c r="AB10" s="131">
        <f ca="1">INDEX(PeakTransactionLUT,MATCH(GrowthModel,PT_GrowthModelOptions,0)+MATCH(WeeklyBias,WeeklyBiasOptions,0),LOOKUP(Control!AB$4,Data!$8:$8,Data!$7:$7)+3)*INDEX(APICallCountLUT, MATCH($I10,APICallNameLUT,0))</f>
        <v>18.040668772659817</v>
      </c>
      <c r="AC10" s="148">
        <f ca="1">AB10*INDEX($F$29:$F$37, MATCH($I10,APICallNameLUT,0))/125</f>
        <v>0.14432535018127854</v>
      </c>
      <c r="AD10" s="148">
        <f ca="1">INDEX(PeakTransactionLUT,MATCH(GrowthModel,PT_GrowthModelOptions,0)+MATCH(FALSE,WeeklyBiasOptions,0),LOOKUP(Control!AB$4,Data!$8:$8,Data!$7:$7)+3)*INDEX(APICallCountLUT, MATCH($I10,APICallNameLUT,0))</f>
        <v>7.0879031847917284</v>
      </c>
      <c r="AE10" s="148">
        <f ca="1">AD10*INDEX($F$29:$F$37, MATCH($I10,APICallNameLUT,0))/125</f>
        <v>5.6703225478333827E-2</v>
      </c>
      <c r="AF10" s="335">
        <f>INDEX(Data!$126:$127,MATCH(GrowthModel,Data!$B$126:$B$127,0),MATCH(Control!AB$4,Data!$125:$125,0))*INDEX(APICallCountLUT, MATCH($I10,APICallNameLUT,0))</f>
        <v>18984239.890146159</v>
      </c>
      <c r="AG10" s="336">
        <f>AF10*INDEX($F$29:$F$37, MATCH($I10,APICallNameLUT,0))/1000000</f>
        <v>18.98423989014616</v>
      </c>
      <c r="AH10" s="148">
        <f ca="1">INDEX(PeakTransactionLUT,MATCH(GrowthModel,PT_GrowthModelOptions,0)+MATCH(WeeklyBias,WeeklyBiasOptions,0),LOOKUP(Control!AH$4,Data!$8:$8,Data!$7:$7)+3)*INDEX(APICallCountLUT, MATCH($I10,APICallNameLUT,0))</f>
        <v>19.698652473355214</v>
      </c>
      <c r="AI10" s="148">
        <f ca="1">AH10*INDEX($F$29:$F$37, MATCH($I10,APICallNameLUT,0))/125</f>
        <v>0.15758921978684171</v>
      </c>
      <c r="AJ10" s="148">
        <f ca="1">INDEX(PeakTransactionLUT,MATCH(GrowthModel,PT_GrowthModelOptions,0)+MATCH(FALSE,WeeklyBiasOptions,0),LOOKUP(Control!AH$4,Data!$8:$8,Data!$7:$7)+3)*INDEX(APICallCountLUT, MATCH($I10,APICallNameLUT,0))</f>
        <v>7.7392996546554711</v>
      </c>
      <c r="AK10" s="148">
        <f ca="1">AJ10*INDEX($F$29:$F$37, MATCH($I10,APICallNameLUT,0))/125</f>
        <v>6.1914397237243769E-2</v>
      </c>
      <c r="AL10" s="335">
        <f>INDEX(Data!$126:$127,MATCH(GrowthModel,Data!$B$126:$B$127,0),MATCH(Control!AH$4,Data!$125:$125,0))*INDEX(APICallCountLUT, MATCH($I10,APICallNameLUT,0))</f>
        <v>20060264.704866968</v>
      </c>
      <c r="AM10" s="336">
        <f>AL10*INDEX($F$29:$F$37, MATCH($I10,APICallNameLUT,0))/1000000</f>
        <v>20.060264704866967</v>
      </c>
      <c r="AN10" s="192"/>
      <c r="AO10" s="68"/>
      <c r="AP10" s="68"/>
      <c r="BI10" s="44"/>
    </row>
    <row r="11" spans="1:61" ht="14.45">
      <c r="A11" s="181"/>
      <c r="B11" s="29"/>
      <c r="C11" s="20" t="s">
        <v>35</v>
      </c>
      <c r="D11" s="20"/>
      <c r="E11" s="20"/>
      <c r="F11" s="199">
        <v>600000</v>
      </c>
      <c r="G11" s="30"/>
      <c r="H11" s="185"/>
      <c r="I11" s="142" t="s">
        <v>36</v>
      </c>
      <c r="J11" s="131">
        <f ca="1">INDEX(PeakTransactionLUT,MATCH(GrowthModel,PT_GrowthModelOptions,0)+MATCH(WeeklyBias,WeeklyBiasOptions,0),LOOKUP(Control!J$4,Data!$8:$8,Data!$7:$7)+3)*INDEX(APICallCountLUT, MATCH($I11,APICallNameLUT,0))</f>
        <v>0.21210632047205291</v>
      </c>
      <c r="K11" s="148">
        <f ca="1">J11*INDEX($F$29:$F$37, MATCH($I11,APICallNameLUT,0))/125</f>
        <v>1.6968505637764233E-3</v>
      </c>
      <c r="L11" s="148">
        <f ca="1">INDEX(PeakTransactionLUT,MATCH(GrowthModel,PT_GrowthModelOptions,0)+MATCH(FALSE,WeeklyBiasOptions,0),LOOKUP(Control!J$4,Data!$8:$8,Data!$7:$7)+3)*INDEX(APICallCountLUT, MATCH($I11,APICallNameLUT,0))</f>
        <v>8.333333333333337E-2</v>
      </c>
      <c r="M11" s="148">
        <f ca="1">L11*INDEX($F$29:$F$37, MATCH($I11,APICallNameLUT,0))/125</f>
        <v>6.6666666666666697E-4</v>
      </c>
      <c r="N11" s="335">
        <f>INDEX(Data!$126:$127,MATCH(GrowthModel,Data!$B$126:$B$127,0),MATCH(Control!J$4,Data!$125:$125,0))*INDEX(APICallCountLUT, MATCH($I11,APICallNameLUT,0))</f>
        <v>216000</v>
      </c>
      <c r="O11" s="335">
        <f>N11*INDEX($F$29:$F$37, MATCH($I11,APICallNameLUT,0))/1000000</f>
        <v>0.216</v>
      </c>
      <c r="P11" s="131">
        <f ca="1">INDEX(PeakTransactionLUT,MATCH(GrowthModel,PT_GrowthModelOptions,0)+MATCH(WeeklyBias,WeeklyBiasOptions,0),LOOKUP(Control!P$4,Data!$8:$8,Data!$7:$7)+3)*INDEX(APICallCountLUT, MATCH($I11,APICallNameLUT,0))</f>
        <v>0.69290317329412843</v>
      </c>
      <c r="Q11" s="148">
        <f ca="1">P11*INDEX($F$29:$F$37, MATCH($I11,APICallNameLUT,0))/125</f>
        <v>5.5432253863530274E-3</v>
      </c>
      <c r="R11" s="148">
        <f ca="1">INDEX(PeakTransactionLUT,MATCH(GrowthModel,PT_GrowthModelOptions,0)+MATCH(FALSE,WeeklyBiasOptions,0),LOOKUP(Control!P$4,Data!$8:$8,Data!$7:$7)+3)*INDEX(APICallCountLUT, MATCH($I11,APICallNameLUT,0))</f>
        <v>0.27223107250805439</v>
      </c>
      <c r="S11" s="148">
        <f ca="1">R11*INDEX($F$29:$F$37, MATCH($I11,APICallNameLUT,0))/125</f>
        <v>2.1778485800644353E-3</v>
      </c>
      <c r="T11" s="335">
        <f>INDEX(Data!$126:$127,MATCH(GrowthModel,Data!$B$126:$B$127,0),MATCH(Control!P$4,Data!$125:$125,0))*INDEX(APICallCountLUT, MATCH($I11,APICallNameLUT,0))</f>
        <v>729143.70460557262</v>
      </c>
      <c r="U11" s="336">
        <f>T11*INDEX($F$29:$F$37, MATCH($I11,APICallNameLUT,0))/1000000</f>
        <v>0.72914370460557265</v>
      </c>
      <c r="V11" s="148">
        <f ca="1">INDEX(PeakTransactionLUT,MATCH(GrowthModel,PT_GrowthModelOptions,0)+MATCH(WeeklyBias,WeeklyBiasOptions,0),LOOKUP(Control!V$4,Data!$8:$8,Data!$7:$7)+3)*INDEX(APICallCountLUT, MATCH($I11,APICallNameLUT,0))</f>
        <v>6.6807711573960242</v>
      </c>
      <c r="W11" s="148">
        <f ca="1">V11*INDEX($F$29:$F$37, MATCH($I11,APICallNameLUT,0))/125</f>
        <v>5.3446169259168196E-2</v>
      </c>
      <c r="X11" s="148">
        <f ca="1">INDEX(PeakTransactionLUT,MATCH(GrowthModel,PT_GrowthModelOptions,0)+MATCH(FALSE,WeeklyBiasOptions,0),LOOKUP(Control!V$4,Data!$8:$8,Data!$7:$7)+3)*INDEX(APICallCountLUT, MATCH($I11,APICallNameLUT,0))</f>
        <v>2.6247729371947548</v>
      </c>
      <c r="Y11" s="148">
        <f ca="1">X11*INDEX($F$29:$F$37, MATCH($I11,APICallNameLUT,0))/125</f>
        <v>2.099818349755804E-2</v>
      </c>
      <c r="Z11" s="335">
        <f>INDEX(Data!$126:$127,MATCH(GrowthModel,Data!$B$126:$B$127,0),MATCH(Control!V$4,Data!$125:$125,0))*INDEX(APICallCountLUT, MATCH($I11,APICallNameLUT,0))</f>
        <v>6803411.4532088004</v>
      </c>
      <c r="AA11" s="335">
        <f>Z11*INDEX($F$29:$F$37, MATCH($I11,APICallNameLUT,0))/1000000</f>
        <v>6.8034114532088008</v>
      </c>
      <c r="AB11" s="131">
        <f ca="1">INDEX(PeakTransactionLUT,MATCH(GrowthModel,PT_GrowthModelOptions,0)+MATCH(WeeklyBias,WeeklyBiasOptions,0),LOOKUP(Control!AB$4,Data!$8:$8,Data!$7:$7)+3)*INDEX(APICallCountLUT, MATCH($I11,APICallNameLUT,0))</f>
        <v>18.040668772659817</v>
      </c>
      <c r="AC11" s="148">
        <f ca="1">AB11*INDEX($F$29:$F$37, MATCH($I11,APICallNameLUT,0))/125</f>
        <v>0.14432535018127854</v>
      </c>
      <c r="AD11" s="148">
        <f ca="1">INDEX(PeakTransactionLUT,MATCH(GrowthModel,PT_GrowthModelOptions,0)+MATCH(FALSE,WeeklyBiasOptions,0),LOOKUP(Control!AB$4,Data!$8:$8,Data!$7:$7)+3)*INDEX(APICallCountLUT, MATCH($I11,APICallNameLUT,0))</f>
        <v>7.0879031847917284</v>
      </c>
      <c r="AE11" s="148">
        <f ca="1">AD11*INDEX($F$29:$F$37, MATCH($I11,APICallNameLUT,0))/125</f>
        <v>5.6703225478333827E-2</v>
      </c>
      <c r="AF11" s="335">
        <f>INDEX(Data!$126:$127,MATCH(GrowthModel,Data!$B$126:$B$127,0),MATCH(Control!AB$4,Data!$125:$125,0))*INDEX(APICallCountLUT, MATCH($I11,APICallNameLUT,0))</f>
        <v>18984239.890146159</v>
      </c>
      <c r="AG11" s="336">
        <f>AF11*INDEX($F$29:$F$37, MATCH($I11,APICallNameLUT,0))/1000000</f>
        <v>18.98423989014616</v>
      </c>
      <c r="AH11" s="148">
        <f ca="1">INDEX(PeakTransactionLUT,MATCH(GrowthModel,PT_GrowthModelOptions,0)+MATCH(WeeklyBias,WeeklyBiasOptions,0),LOOKUP(Control!AH$4,Data!$8:$8,Data!$7:$7)+3)*INDEX(APICallCountLUT, MATCH($I11,APICallNameLUT,0))</f>
        <v>19.698652473355214</v>
      </c>
      <c r="AI11" s="148">
        <f ca="1">AH11*INDEX($F$29:$F$37, MATCH($I11,APICallNameLUT,0))/125</f>
        <v>0.15758921978684171</v>
      </c>
      <c r="AJ11" s="148">
        <f ca="1">INDEX(PeakTransactionLUT,MATCH(GrowthModel,PT_GrowthModelOptions,0)+MATCH(FALSE,WeeklyBiasOptions,0),LOOKUP(Control!AH$4,Data!$8:$8,Data!$7:$7)+3)*INDEX(APICallCountLUT, MATCH($I11,APICallNameLUT,0))</f>
        <v>7.7392996546554711</v>
      </c>
      <c r="AK11" s="148">
        <f ca="1">AJ11*INDEX($F$29:$F$37, MATCH($I11,APICallNameLUT,0))/125</f>
        <v>6.1914397237243769E-2</v>
      </c>
      <c r="AL11" s="335">
        <f>INDEX(Data!$126:$127,MATCH(GrowthModel,Data!$B$126:$B$127,0),MATCH(Control!AH$4,Data!$125:$125,0))*INDEX(APICallCountLUT, MATCH($I11,APICallNameLUT,0))</f>
        <v>20060264.704866968</v>
      </c>
      <c r="AM11" s="336">
        <f>AL11*INDEX($F$29:$F$37, MATCH($I11,APICallNameLUT,0))/1000000</f>
        <v>20.060264704866967</v>
      </c>
      <c r="AN11" s="192"/>
      <c r="AO11" s="68"/>
      <c r="AP11" s="67"/>
      <c r="BI11" s="44"/>
    </row>
    <row r="12" spans="1:61" ht="14.45">
      <c r="A12" s="181"/>
      <c r="B12" s="29"/>
      <c r="C12" s="20" t="s">
        <v>37</v>
      </c>
      <c r="D12" s="20"/>
      <c r="E12" s="20"/>
      <c r="F12" s="200">
        <v>56000000</v>
      </c>
      <c r="G12" s="30"/>
      <c r="H12" s="185"/>
      <c r="I12" s="146" t="s">
        <v>38</v>
      </c>
      <c r="J12" s="149">
        <f t="shared" ref="J12:AM12" ca="1" si="0">SUM(J7:J11)</f>
        <v>1.48474424330437</v>
      </c>
      <c r="K12" s="150">
        <f t="shared" ca="1" si="0"/>
        <v>1.2794253250874232</v>
      </c>
      <c r="L12" s="150">
        <f t="shared" ca="1" si="0"/>
        <v>0.58333333333333359</v>
      </c>
      <c r="M12" s="150">
        <f t="shared" ca="1" si="0"/>
        <v>0.50266666666666704</v>
      </c>
      <c r="N12" s="330">
        <f t="shared" si="0"/>
        <v>1512000</v>
      </c>
      <c r="O12" s="330">
        <f t="shared" si="0"/>
        <v>162.86400000000003</v>
      </c>
      <c r="P12" s="149">
        <f t="shared" ca="1" si="0"/>
        <v>4.8503222130588997</v>
      </c>
      <c r="Q12" s="150">
        <f t="shared" ca="1" si="0"/>
        <v>4.1795919413101839</v>
      </c>
      <c r="R12" s="150">
        <f t="shared" ca="1" si="0"/>
        <v>1.9056175075563806</v>
      </c>
      <c r="S12" s="150">
        <f t="shared" ca="1" si="0"/>
        <v>1.6420978293685846</v>
      </c>
      <c r="T12" s="330">
        <f t="shared" si="0"/>
        <v>5104005.9322390091</v>
      </c>
      <c r="U12" s="337">
        <f t="shared" si="0"/>
        <v>549.77435327260173</v>
      </c>
      <c r="V12" s="150">
        <f t="shared" ca="1" si="0"/>
        <v>46.76539810177217</v>
      </c>
      <c r="W12" s="150">
        <f t="shared" ca="1" si="0"/>
        <v>40.298411621412818</v>
      </c>
      <c r="X12" s="150">
        <f t="shared" ca="1" si="0"/>
        <v>18.373410560363286</v>
      </c>
      <c r="Y12" s="150">
        <f t="shared" ca="1" si="0"/>
        <v>15.832630357158758</v>
      </c>
      <c r="Z12" s="330">
        <f t="shared" si="0"/>
        <v>47623880.172461614</v>
      </c>
      <c r="AA12" s="330">
        <f t="shared" si="0"/>
        <v>5129.7722357194334</v>
      </c>
      <c r="AB12" s="149">
        <f t="shared" ca="1" si="0"/>
        <v>126.28468140861871</v>
      </c>
      <c r="AC12" s="150">
        <f t="shared" ca="1" si="0"/>
        <v>108.82131403668402</v>
      </c>
      <c r="AD12" s="150">
        <f t="shared" ca="1" si="0"/>
        <v>49.6153222935421</v>
      </c>
      <c r="AE12" s="150">
        <f t="shared" ca="1" si="0"/>
        <v>42.754232010663721</v>
      </c>
      <c r="AF12" s="330">
        <f t="shared" si="0"/>
        <v>132889679.23102313</v>
      </c>
      <c r="AG12" s="337">
        <f t="shared" si="0"/>
        <v>14314.116877170201</v>
      </c>
      <c r="AH12" s="150">
        <f t="shared" ca="1" si="0"/>
        <v>137.89056731348649</v>
      </c>
      <c r="AI12" s="150">
        <f t="shared" ca="1" si="0"/>
        <v>118.82227171927866</v>
      </c>
      <c r="AJ12" s="150">
        <f t="shared" ca="1" si="0"/>
        <v>54.175097582588293</v>
      </c>
      <c r="AK12" s="150">
        <f t="shared" ca="1" si="0"/>
        <v>46.683455516881807</v>
      </c>
      <c r="AL12" s="330">
        <f>SUM(AL7:AL11)</f>
        <v>140421852.9340688</v>
      </c>
      <c r="AM12" s="337">
        <f t="shared" si="0"/>
        <v>15125.439587469695</v>
      </c>
      <c r="AN12" s="192"/>
      <c r="AO12" s="68"/>
      <c r="AP12" s="67"/>
      <c r="BI12" s="44"/>
    </row>
    <row r="13" spans="1:61" ht="14.45">
      <c r="A13" s="181"/>
      <c r="B13" s="29"/>
      <c r="C13" s="20" t="s">
        <v>39</v>
      </c>
      <c r="D13" s="20"/>
      <c r="E13" s="20"/>
      <c r="F13" s="201">
        <v>1.2E-2</v>
      </c>
      <c r="G13" s="30"/>
      <c r="H13" s="185"/>
      <c r="I13" s="185"/>
      <c r="J13" s="188"/>
      <c r="K13" s="185"/>
      <c r="L13" s="185"/>
      <c r="M13" s="185"/>
      <c r="N13" s="185"/>
      <c r="O13" s="185"/>
      <c r="P13" s="188"/>
      <c r="Q13" s="185"/>
      <c r="R13" s="185"/>
      <c r="S13" s="185"/>
      <c r="T13" s="185"/>
      <c r="U13" s="185"/>
      <c r="V13" s="188"/>
      <c r="W13" s="185"/>
      <c r="X13" s="185"/>
      <c r="Y13" s="185"/>
      <c r="Z13" s="185"/>
      <c r="AA13" s="185"/>
      <c r="AB13" s="188"/>
      <c r="AC13" s="185"/>
      <c r="AD13" s="185"/>
      <c r="AE13" s="185"/>
      <c r="AF13" s="185"/>
      <c r="AG13" s="185"/>
      <c r="AH13" s="188"/>
      <c r="AI13" s="185"/>
      <c r="AJ13" s="185"/>
      <c r="AK13" s="185"/>
      <c r="AL13" s="185"/>
      <c r="AM13" s="331"/>
      <c r="AN13" s="192"/>
      <c r="AO13" s="68"/>
      <c r="AP13" s="67"/>
      <c r="BI13" s="44"/>
    </row>
    <row r="14" spans="1:61" ht="14.45">
      <c r="A14" s="181"/>
      <c r="B14" s="29"/>
      <c r="C14" s="101"/>
      <c r="D14" s="101"/>
      <c r="E14" s="101"/>
      <c r="F14" s="207"/>
      <c r="G14" s="30"/>
      <c r="H14" s="185"/>
      <c r="I14" s="185"/>
      <c r="J14" s="188"/>
      <c r="K14" s="185"/>
      <c r="L14" s="185"/>
      <c r="M14" s="185"/>
      <c r="N14" s="185"/>
      <c r="O14" s="185"/>
      <c r="P14" s="188"/>
      <c r="Q14" s="185"/>
      <c r="R14" s="185"/>
      <c r="S14" s="185"/>
      <c r="T14" s="185"/>
      <c r="U14" s="185"/>
      <c r="V14" s="188"/>
      <c r="W14" s="185"/>
      <c r="X14" s="185"/>
      <c r="Y14" s="185"/>
      <c r="Z14" s="185"/>
      <c r="AA14" s="185"/>
      <c r="AB14" s="188"/>
      <c r="AC14" s="185"/>
      <c r="AD14" s="185"/>
      <c r="AE14" s="185"/>
      <c r="AF14" s="185"/>
      <c r="AG14" s="185"/>
      <c r="AH14" s="188"/>
      <c r="AI14" s="185"/>
      <c r="AJ14" s="185"/>
      <c r="AK14" s="185"/>
      <c r="AL14" s="185"/>
      <c r="AM14" s="185"/>
      <c r="AN14" s="192"/>
      <c r="AO14" s="68"/>
      <c r="AP14" s="67"/>
      <c r="BI14" s="44"/>
    </row>
    <row r="15" spans="1:61" ht="14.45">
      <c r="A15" s="181"/>
      <c r="B15" s="29"/>
      <c r="C15" s="20" t="s">
        <v>40</v>
      </c>
      <c r="D15" s="20"/>
      <c r="E15" s="20"/>
      <c r="F15" s="202" t="s">
        <v>41</v>
      </c>
      <c r="G15" s="30"/>
      <c r="H15" s="185"/>
      <c r="I15" s="206"/>
      <c r="J15" s="348"/>
      <c r="K15" s="348"/>
      <c r="L15" s="206"/>
      <c r="M15" s="185"/>
      <c r="N15" s="185"/>
      <c r="O15" s="185"/>
      <c r="P15" s="188"/>
      <c r="Q15" s="185"/>
      <c r="R15" s="185"/>
      <c r="S15" s="185"/>
      <c r="T15" s="185"/>
      <c r="U15" s="185"/>
      <c r="V15" s="188"/>
      <c r="W15" s="185"/>
      <c r="X15" s="185"/>
      <c r="Y15" s="185"/>
      <c r="Z15" s="185"/>
      <c r="AA15" s="185"/>
      <c r="AB15" s="188"/>
      <c r="AC15" s="185"/>
      <c r="AD15" s="185"/>
      <c r="AE15" s="185"/>
      <c r="AF15" s="185"/>
      <c r="AG15" s="185"/>
      <c r="AH15" s="188"/>
      <c r="AI15" s="185"/>
      <c r="AJ15" s="185"/>
      <c r="AK15" s="185"/>
      <c r="AL15" s="185"/>
      <c r="AM15" s="185"/>
      <c r="AN15" s="192"/>
      <c r="AO15" s="68"/>
      <c r="AP15" s="67"/>
      <c r="AU15" s="66"/>
    </row>
    <row r="16" spans="1:61" ht="14.45">
      <c r="A16" s="181"/>
      <c r="B16" s="29"/>
      <c r="C16" s="349" t="s">
        <v>42</v>
      </c>
      <c r="D16" s="20"/>
      <c r="E16" s="20"/>
      <c r="F16" s="198" t="b">
        <v>1</v>
      </c>
      <c r="G16" s="30"/>
      <c r="H16" s="185"/>
      <c r="I16" s="185"/>
      <c r="J16" s="188"/>
      <c r="K16" s="185"/>
      <c r="L16" s="185"/>
      <c r="M16" s="185"/>
      <c r="N16" s="185"/>
      <c r="O16" s="185"/>
      <c r="P16" s="188"/>
      <c r="Q16" s="185"/>
      <c r="R16" s="185"/>
      <c r="S16" s="185"/>
      <c r="T16" s="185"/>
      <c r="U16" s="185"/>
      <c r="V16" s="188"/>
      <c r="W16" s="185"/>
      <c r="X16" s="185"/>
      <c r="Y16" s="185"/>
      <c r="Z16" s="185"/>
      <c r="AA16" s="185"/>
      <c r="AB16" s="188"/>
      <c r="AC16" s="185"/>
      <c r="AD16" s="185"/>
      <c r="AE16" s="185"/>
      <c r="AF16" s="185"/>
      <c r="AG16" s="185"/>
      <c r="AH16" s="188"/>
      <c r="AI16" s="185"/>
      <c r="AJ16" s="185"/>
      <c r="AK16" s="185"/>
      <c r="AL16" s="185"/>
      <c r="AM16" s="185"/>
      <c r="AN16" s="192"/>
      <c r="AO16" s="68"/>
      <c r="AP16" s="67"/>
      <c r="AQ16" s="68"/>
      <c r="AR16" s="68"/>
      <c r="AS16" s="69"/>
      <c r="AT16" s="67"/>
      <c r="AU16" s="67"/>
      <c r="AV16" s="67"/>
      <c r="AW16" s="67"/>
      <c r="AX16" s="67"/>
      <c r="AY16" s="67"/>
      <c r="AZ16" s="67"/>
      <c r="BA16" s="67"/>
      <c r="BB16" s="75"/>
      <c r="BC16" s="75"/>
    </row>
    <row r="17" spans="1:55" ht="14.45">
      <c r="A17" s="181"/>
      <c r="B17" s="29"/>
      <c r="C17" s="349"/>
      <c r="D17" s="20"/>
      <c r="E17" s="20"/>
      <c r="F17" s="208"/>
      <c r="G17" s="30"/>
      <c r="H17" s="185"/>
      <c r="I17" s="185"/>
      <c r="J17" s="188"/>
      <c r="K17" s="185"/>
      <c r="L17" s="185"/>
      <c r="M17" s="185"/>
      <c r="N17" s="185"/>
      <c r="O17" s="185"/>
      <c r="P17" s="188"/>
      <c r="Q17" s="185"/>
      <c r="R17" s="185"/>
      <c r="S17" s="185"/>
      <c r="T17" s="185"/>
      <c r="U17" s="185"/>
      <c r="V17" s="188"/>
      <c r="W17" s="185"/>
      <c r="X17" s="185"/>
      <c r="Y17" s="185"/>
      <c r="Z17" s="185"/>
      <c r="AA17" s="185"/>
      <c r="AB17" s="188"/>
      <c r="AC17" s="185"/>
      <c r="AD17" s="185"/>
      <c r="AE17" s="185"/>
      <c r="AF17" s="185"/>
      <c r="AG17" s="185"/>
      <c r="AH17" s="188"/>
      <c r="AI17" s="185"/>
      <c r="AJ17" s="185"/>
      <c r="AK17" s="185"/>
      <c r="AL17" s="185"/>
      <c r="AM17" s="185"/>
      <c r="AN17" s="192"/>
      <c r="AO17" s="68"/>
      <c r="AP17" s="67"/>
      <c r="AQ17" s="68"/>
      <c r="AR17" s="68"/>
      <c r="AS17" s="69"/>
      <c r="AT17" s="67"/>
      <c r="AU17" s="67"/>
      <c r="AV17" s="67"/>
      <c r="AW17" s="67"/>
      <c r="AX17" s="67"/>
      <c r="AY17" s="67"/>
      <c r="AZ17" s="67"/>
      <c r="BA17" s="67"/>
      <c r="BB17" s="75"/>
      <c r="BC17" s="75"/>
    </row>
    <row r="18" spans="1:55" ht="14.45">
      <c r="A18" s="181"/>
      <c r="B18" s="29"/>
      <c r="C18" s="350" t="s">
        <v>43</v>
      </c>
      <c r="D18" s="101"/>
      <c r="E18" s="101"/>
      <c r="F18" s="351" t="s">
        <v>44</v>
      </c>
      <c r="G18" s="30"/>
      <c r="H18" s="185"/>
      <c r="I18" s="185"/>
      <c r="J18" s="188"/>
      <c r="K18" s="185"/>
      <c r="L18" s="185"/>
      <c r="M18" s="185"/>
      <c r="N18" s="185"/>
      <c r="O18" s="185"/>
      <c r="P18" s="188"/>
      <c r="Q18" s="185"/>
      <c r="R18" s="185"/>
      <c r="S18" s="185"/>
      <c r="T18" s="185"/>
      <c r="U18" s="185"/>
      <c r="V18" s="188"/>
      <c r="W18" s="185"/>
      <c r="X18" s="185"/>
      <c r="Y18" s="185"/>
      <c r="Z18" s="185"/>
      <c r="AA18" s="185"/>
      <c r="AB18" s="188"/>
      <c r="AC18" s="185"/>
      <c r="AD18" s="185"/>
      <c r="AE18" s="185"/>
      <c r="AF18" s="185"/>
      <c r="AG18" s="185"/>
      <c r="AH18" s="188"/>
      <c r="AI18" s="185"/>
      <c r="AJ18" s="185"/>
      <c r="AK18" s="185"/>
      <c r="AL18" s="185"/>
      <c r="AM18" s="185"/>
      <c r="AN18" s="192"/>
      <c r="AO18" s="68"/>
      <c r="AP18" s="67"/>
      <c r="AQ18" s="68"/>
      <c r="AR18" s="68"/>
      <c r="AS18" s="69"/>
      <c r="AT18" s="67"/>
      <c r="AU18" s="67"/>
      <c r="AV18" s="67"/>
      <c r="AW18" s="67"/>
      <c r="AX18" s="67"/>
      <c r="AY18" s="67"/>
      <c r="AZ18" s="67"/>
      <c r="BA18" s="67"/>
      <c r="BB18" s="75"/>
      <c r="BC18" s="75"/>
    </row>
    <row r="19" spans="1:55" ht="14.45">
      <c r="A19" s="181"/>
      <c r="B19" s="32"/>
      <c r="C19" s="33"/>
      <c r="D19" s="33"/>
      <c r="E19" s="33"/>
      <c r="F19" s="121"/>
      <c r="G19" s="34"/>
      <c r="H19" s="185"/>
      <c r="I19" s="185"/>
      <c r="J19" s="188"/>
      <c r="K19" s="185"/>
      <c r="L19" s="185"/>
      <c r="M19" s="185"/>
      <c r="N19" s="185"/>
      <c r="O19" s="185"/>
      <c r="P19" s="188"/>
      <c r="Q19" s="185"/>
      <c r="R19" s="185"/>
      <c r="S19" s="185"/>
      <c r="T19" s="185"/>
      <c r="U19" s="185"/>
      <c r="V19" s="188"/>
      <c r="W19" s="185"/>
      <c r="X19" s="185"/>
      <c r="Y19" s="185"/>
      <c r="Z19" s="185"/>
      <c r="AA19" s="185"/>
      <c r="AB19" s="188"/>
      <c r="AC19" s="185"/>
      <c r="AD19" s="185"/>
      <c r="AE19" s="185"/>
      <c r="AF19" s="185"/>
      <c r="AG19" s="185"/>
      <c r="AH19" s="188"/>
      <c r="AI19" s="185"/>
      <c r="AJ19" s="185"/>
      <c r="AK19" s="185"/>
      <c r="AL19" s="185"/>
      <c r="AM19" s="185"/>
      <c r="AN19" s="192"/>
      <c r="AO19" s="68"/>
      <c r="AP19" s="68"/>
      <c r="AQ19" s="67"/>
      <c r="AR19" s="70"/>
      <c r="AS19" s="69"/>
      <c r="AT19" s="67"/>
      <c r="AU19" s="67"/>
      <c r="AV19" s="67"/>
      <c r="AW19" s="67"/>
      <c r="AX19" s="67"/>
      <c r="AY19" s="67"/>
      <c r="AZ19" s="67"/>
      <c r="BA19" s="67"/>
      <c r="BB19" s="75"/>
      <c r="BC19" s="75"/>
    </row>
    <row r="20" spans="1:55" ht="14.45">
      <c r="A20" s="181"/>
      <c r="B20" s="352" t="s">
        <v>45</v>
      </c>
      <c r="C20" s="166"/>
      <c r="D20" s="166"/>
      <c r="E20" s="166"/>
      <c r="F20" s="167"/>
      <c r="G20" s="168"/>
      <c r="H20" s="185"/>
      <c r="I20" s="185"/>
      <c r="J20" s="188"/>
      <c r="K20" s="185"/>
      <c r="L20" s="185"/>
      <c r="M20" s="185"/>
      <c r="N20" s="185"/>
      <c r="O20" s="185"/>
      <c r="P20" s="188"/>
      <c r="Q20" s="185"/>
      <c r="R20" s="185"/>
      <c r="S20" s="185"/>
      <c r="T20" s="185"/>
      <c r="U20" s="185"/>
      <c r="V20" s="188"/>
      <c r="W20" s="185"/>
      <c r="X20" s="185"/>
      <c r="Y20" s="185"/>
      <c r="Z20" s="185"/>
      <c r="AA20" s="185"/>
      <c r="AB20" s="188"/>
      <c r="AC20" s="185"/>
      <c r="AD20" s="185"/>
      <c r="AE20" s="185"/>
      <c r="AF20" s="185"/>
      <c r="AG20" s="185"/>
      <c r="AH20" s="188"/>
      <c r="AI20" s="185"/>
      <c r="AJ20" s="185"/>
      <c r="AK20" s="185"/>
      <c r="AL20" s="185"/>
      <c r="AM20" s="185"/>
      <c r="AN20" s="192"/>
      <c r="AO20" s="67"/>
      <c r="AP20" s="68"/>
      <c r="AQ20" s="67"/>
      <c r="AR20" s="70"/>
      <c r="AS20" s="69"/>
      <c r="AT20" s="67"/>
      <c r="AU20" s="67"/>
      <c r="AV20" s="67"/>
      <c r="AW20" s="67"/>
      <c r="AX20" s="67"/>
      <c r="AY20" s="67"/>
      <c r="AZ20" s="67"/>
      <c r="BA20" s="67"/>
      <c r="BB20" s="75"/>
      <c r="BC20" s="75"/>
    </row>
    <row r="21" spans="1:55" ht="14.45">
      <c r="A21" s="181"/>
      <c r="B21" s="36"/>
      <c r="C21" s="37"/>
      <c r="D21" s="37"/>
      <c r="E21" s="37"/>
      <c r="F21" s="169"/>
      <c r="G21" s="38"/>
      <c r="H21" s="185"/>
      <c r="I21" s="185"/>
      <c r="J21" s="188"/>
      <c r="K21" s="185"/>
      <c r="L21" s="185"/>
      <c r="M21" s="185"/>
      <c r="N21" s="185"/>
      <c r="O21" s="185"/>
      <c r="P21" s="188"/>
      <c r="Q21" s="185"/>
      <c r="R21" s="185"/>
      <c r="S21" s="185"/>
      <c r="T21" s="185"/>
      <c r="U21" s="185"/>
      <c r="V21" s="188"/>
      <c r="W21" s="185"/>
      <c r="X21" s="185"/>
      <c r="Y21" s="185"/>
      <c r="Z21" s="185"/>
      <c r="AA21" s="185"/>
      <c r="AB21" s="188"/>
      <c r="AC21" s="185"/>
      <c r="AD21" s="185"/>
      <c r="AE21" s="185"/>
      <c r="AF21" s="185"/>
      <c r="AG21" s="185"/>
      <c r="AH21" s="188"/>
      <c r="AI21" s="185"/>
      <c r="AJ21" s="185"/>
      <c r="AK21" s="185"/>
      <c r="AL21" s="185"/>
      <c r="AM21" s="185"/>
      <c r="AN21" s="192"/>
      <c r="AO21" s="67"/>
      <c r="AP21" s="68"/>
      <c r="AQ21" s="67"/>
      <c r="AR21" s="70"/>
      <c r="AS21" s="69"/>
      <c r="AT21" s="67"/>
      <c r="AU21" s="67"/>
      <c r="AV21" s="67"/>
      <c r="AW21" s="67"/>
      <c r="AX21" s="67"/>
      <c r="AY21" s="67"/>
      <c r="AZ21" s="67"/>
      <c r="BA21" s="67"/>
      <c r="BB21" s="75"/>
      <c r="BC21" s="75"/>
    </row>
    <row r="22" spans="1:55" ht="14.45">
      <c r="A22" s="181"/>
      <c r="B22" s="29"/>
      <c r="C22" s="353" t="s">
        <v>46</v>
      </c>
      <c r="D22" s="173"/>
      <c r="E22" s="101"/>
      <c r="F22" s="203">
        <v>0.49</v>
      </c>
      <c r="G22" s="30"/>
      <c r="H22" s="185"/>
      <c r="I22" s="185"/>
      <c r="J22" s="188"/>
      <c r="K22" s="185"/>
      <c r="L22" s="185"/>
      <c r="M22" s="185"/>
      <c r="N22" s="185"/>
      <c r="O22" s="185"/>
      <c r="P22" s="188"/>
      <c r="Q22" s="185"/>
      <c r="R22" s="185"/>
      <c r="S22" s="185"/>
      <c r="T22" s="185"/>
      <c r="U22" s="185"/>
      <c r="V22" s="188"/>
      <c r="W22" s="185"/>
      <c r="X22" s="185"/>
      <c r="Y22" s="185"/>
      <c r="Z22" s="185"/>
      <c r="AA22" s="185"/>
      <c r="AB22" s="188"/>
      <c r="AC22" s="185"/>
      <c r="AD22" s="185"/>
      <c r="AE22" s="185"/>
      <c r="AF22" s="185"/>
      <c r="AG22" s="185"/>
      <c r="AH22" s="188"/>
      <c r="AI22" s="185"/>
      <c r="AJ22" s="185"/>
      <c r="AK22" s="185"/>
      <c r="AL22" s="185"/>
      <c r="AM22" s="185"/>
      <c r="AN22" s="192"/>
      <c r="AO22" s="67"/>
      <c r="AP22" s="68"/>
      <c r="AQ22" s="67"/>
      <c r="AR22" s="70"/>
      <c r="AS22" s="69"/>
      <c r="AT22" s="67"/>
      <c r="AU22" s="67"/>
      <c r="AV22" s="67"/>
      <c r="AW22" s="67"/>
      <c r="AX22" s="67"/>
      <c r="AY22" s="67"/>
      <c r="AZ22" s="67"/>
      <c r="BA22" s="67"/>
      <c r="BB22" s="75"/>
      <c r="BC22" s="75"/>
    </row>
    <row r="23" spans="1:55" ht="14.45">
      <c r="A23" s="181"/>
      <c r="B23" s="29"/>
      <c r="C23" s="354" t="s">
        <v>47</v>
      </c>
      <c r="D23" s="174"/>
      <c r="E23" s="101"/>
      <c r="F23" s="203">
        <v>0.3</v>
      </c>
      <c r="G23" s="30"/>
      <c r="H23" s="185"/>
      <c r="I23" s="185"/>
      <c r="J23" s="188"/>
      <c r="K23" s="185"/>
      <c r="L23" s="185"/>
      <c r="M23" s="185"/>
      <c r="N23" s="185"/>
      <c r="O23" s="185"/>
      <c r="P23" s="188"/>
      <c r="Q23" s="185"/>
      <c r="R23" s="185"/>
      <c r="S23" s="185"/>
      <c r="T23" s="185"/>
      <c r="U23" s="185"/>
      <c r="V23" s="188"/>
      <c r="W23" s="185"/>
      <c r="X23" s="185"/>
      <c r="Y23" s="185"/>
      <c r="Z23" s="185"/>
      <c r="AA23" s="185"/>
      <c r="AB23" s="188"/>
      <c r="AC23" s="185"/>
      <c r="AD23" s="185"/>
      <c r="AE23" s="185"/>
      <c r="AF23" s="185"/>
      <c r="AG23" s="185"/>
      <c r="AH23" s="188"/>
      <c r="AI23" s="185"/>
      <c r="AJ23" s="185"/>
      <c r="AK23" s="185"/>
      <c r="AL23" s="185"/>
      <c r="AM23" s="185"/>
      <c r="AN23" s="192"/>
      <c r="AO23" s="67"/>
      <c r="AP23" s="68"/>
      <c r="AQ23" s="67"/>
      <c r="AR23" s="70"/>
      <c r="AS23" s="69"/>
      <c r="AT23" s="67"/>
      <c r="AU23" s="67"/>
      <c r="AV23" s="67"/>
      <c r="AW23" s="67"/>
      <c r="AX23" s="67"/>
      <c r="AY23" s="67"/>
      <c r="AZ23" s="67"/>
      <c r="BA23" s="67"/>
      <c r="BB23" s="75"/>
      <c r="BC23" s="75"/>
    </row>
    <row r="24" spans="1:55" ht="14.45">
      <c r="A24" s="181"/>
      <c r="B24" s="29"/>
      <c r="C24" s="355" t="s">
        <v>48</v>
      </c>
      <c r="D24" s="175"/>
      <c r="E24" s="101"/>
      <c r="F24" s="203">
        <v>0.18</v>
      </c>
      <c r="G24" s="30"/>
      <c r="H24" s="185"/>
      <c r="I24" s="185"/>
      <c r="J24" s="188"/>
      <c r="K24" s="185"/>
      <c r="L24" s="185"/>
      <c r="M24" s="185"/>
      <c r="N24" s="185"/>
      <c r="O24" s="185"/>
      <c r="P24" s="188"/>
      <c r="Q24" s="185"/>
      <c r="R24" s="185"/>
      <c r="S24" s="185"/>
      <c r="T24" s="185"/>
      <c r="U24" s="185"/>
      <c r="V24" s="188"/>
      <c r="W24" s="185"/>
      <c r="X24" s="185"/>
      <c r="Y24" s="185"/>
      <c r="Z24" s="185"/>
      <c r="AA24" s="185"/>
      <c r="AB24" s="188"/>
      <c r="AC24" s="185"/>
      <c r="AD24" s="185"/>
      <c r="AE24" s="185"/>
      <c r="AF24" s="185"/>
      <c r="AG24" s="185"/>
      <c r="AH24" s="188"/>
      <c r="AI24" s="185"/>
      <c r="AJ24" s="185"/>
      <c r="AK24" s="185"/>
      <c r="AL24" s="185"/>
      <c r="AM24" s="185"/>
      <c r="AN24" s="192"/>
      <c r="AO24" s="67"/>
      <c r="AP24" s="68"/>
      <c r="AQ24" s="67"/>
      <c r="AR24" s="70"/>
      <c r="AS24" s="69"/>
      <c r="AT24" s="67"/>
      <c r="AU24" s="67"/>
      <c r="AV24" s="67"/>
      <c r="AW24" s="67"/>
      <c r="AX24" s="67"/>
      <c r="AY24" s="67"/>
      <c r="AZ24" s="67"/>
      <c r="BA24" s="67"/>
      <c r="BB24" s="75"/>
      <c r="BC24" s="75"/>
    </row>
    <row r="25" spans="1:55" ht="14.45">
      <c r="A25" s="181"/>
      <c r="B25" s="29"/>
      <c r="C25" s="356" t="s">
        <v>49</v>
      </c>
      <c r="D25" s="172"/>
      <c r="E25" s="101"/>
      <c r="F25" s="203">
        <v>0.03</v>
      </c>
      <c r="G25" s="30"/>
      <c r="H25" s="185"/>
      <c r="I25" s="185"/>
      <c r="J25" s="188"/>
      <c r="K25" s="185"/>
      <c r="L25" s="185"/>
      <c r="M25" s="185"/>
      <c r="N25" s="185"/>
      <c r="O25" s="185"/>
      <c r="P25" s="188"/>
      <c r="Q25" s="185"/>
      <c r="R25" s="185"/>
      <c r="S25" s="185"/>
      <c r="T25" s="185"/>
      <c r="U25" s="185"/>
      <c r="V25" s="188"/>
      <c r="W25" s="185"/>
      <c r="X25" s="185"/>
      <c r="Y25" s="185"/>
      <c r="Z25" s="185"/>
      <c r="AA25" s="185"/>
      <c r="AB25" s="188"/>
      <c r="AC25" s="185"/>
      <c r="AD25" s="185"/>
      <c r="AE25" s="185"/>
      <c r="AF25" s="185"/>
      <c r="AG25" s="185"/>
      <c r="AH25" s="188"/>
      <c r="AI25" s="185"/>
      <c r="AJ25" s="185"/>
      <c r="AK25" s="185"/>
      <c r="AL25" s="185"/>
      <c r="AM25" s="185"/>
      <c r="AN25" s="192"/>
      <c r="AO25" s="67"/>
      <c r="AP25" s="68"/>
      <c r="AQ25" s="67"/>
      <c r="AR25" s="70"/>
      <c r="AS25" s="69"/>
      <c r="AT25" s="67"/>
      <c r="AU25" s="67"/>
      <c r="AV25" s="67"/>
      <c r="AW25" s="67"/>
      <c r="AX25" s="67"/>
      <c r="AY25" s="67"/>
      <c r="AZ25" s="67"/>
      <c r="BA25" s="67"/>
      <c r="BB25" s="75"/>
      <c r="BC25" s="75"/>
    </row>
    <row r="26" spans="1:55" ht="14.45">
      <c r="A26" s="181"/>
      <c r="B26" s="32"/>
      <c r="C26" s="33"/>
      <c r="D26" s="33"/>
      <c r="E26" s="33"/>
      <c r="F26" s="121"/>
      <c r="G26" s="34"/>
      <c r="H26" s="185"/>
      <c r="I26" s="189"/>
      <c r="J26" s="188"/>
      <c r="K26" s="185"/>
      <c r="L26" s="185"/>
      <c r="M26" s="185"/>
      <c r="N26" s="185"/>
      <c r="O26" s="185"/>
      <c r="P26" s="188"/>
      <c r="Q26" s="185"/>
      <c r="R26" s="185"/>
      <c r="S26" s="185"/>
      <c r="T26" s="185"/>
      <c r="U26" s="185"/>
      <c r="V26" s="188"/>
      <c r="W26" s="185"/>
      <c r="X26" s="185"/>
      <c r="Y26" s="185"/>
      <c r="Z26" s="185"/>
      <c r="AA26" s="185"/>
      <c r="AB26" s="188"/>
      <c r="AC26" s="185"/>
      <c r="AD26" s="185"/>
      <c r="AE26" s="185"/>
      <c r="AF26" s="185"/>
      <c r="AG26" s="185"/>
      <c r="AH26" s="188"/>
      <c r="AI26" s="185"/>
      <c r="AJ26" s="185"/>
      <c r="AK26" s="185"/>
      <c r="AL26" s="185"/>
      <c r="AM26" s="185"/>
      <c r="AN26" s="192"/>
      <c r="AO26" s="67"/>
      <c r="AP26" s="68"/>
      <c r="AQ26" s="67"/>
      <c r="AR26" s="70"/>
      <c r="AS26" s="69"/>
      <c r="AT26" s="67"/>
      <c r="AU26" s="67"/>
      <c r="AV26" s="67"/>
      <c r="AW26" s="67"/>
      <c r="AX26" s="67"/>
      <c r="AY26" s="67"/>
      <c r="AZ26" s="67"/>
      <c r="BA26" s="67"/>
      <c r="BB26" s="75"/>
      <c r="BC26" s="75"/>
    </row>
    <row r="27" spans="1:55" s="72" customFormat="1" ht="14.45">
      <c r="A27" s="181"/>
      <c r="B27" s="58" t="s">
        <v>50</v>
      </c>
      <c r="C27" s="102"/>
      <c r="D27" s="123" t="s">
        <v>51</v>
      </c>
      <c r="E27" s="102"/>
      <c r="F27" s="102" t="s">
        <v>52</v>
      </c>
      <c r="G27" s="114"/>
      <c r="H27" s="180"/>
      <c r="I27" s="180"/>
      <c r="J27" s="183"/>
      <c r="K27" s="180"/>
      <c r="L27" s="180"/>
      <c r="M27" s="180"/>
      <c r="N27" s="180"/>
      <c r="O27" s="180"/>
      <c r="P27" s="183"/>
      <c r="Q27" s="180"/>
      <c r="R27" s="180"/>
      <c r="S27" s="180"/>
      <c r="T27" s="180"/>
      <c r="U27" s="180"/>
      <c r="V27" s="183"/>
      <c r="W27" s="180"/>
      <c r="X27" s="180"/>
      <c r="Y27" s="180"/>
      <c r="Z27" s="180"/>
      <c r="AA27" s="180"/>
      <c r="AB27" s="183"/>
      <c r="AC27" s="180"/>
      <c r="AD27" s="180"/>
      <c r="AE27" s="180"/>
      <c r="AF27" s="180"/>
      <c r="AG27" s="180"/>
      <c r="AH27" s="183"/>
      <c r="AI27" s="180"/>
      <c r="AJ27" s="180"/>
      <c r="AK27" s="180"/>
      <c r="AL27" s="180"/>
      <c r="AM27" s="180"/>
      <c r="AN27" s="192"/>
      <c r="AO27" s="67"/>
      <c r="AP27" s="68"/>
      <c r="AQ27" s="67"/>
      <c r="AR27" s="70"/>
      <c r="AS27" s="69"/>
      <c r="AT27" s="67"/>
      <c r="AU27" s="67"/>
      <c r="AV27" s="67"/>
      <c r="AW27" s="67"/>
      <c r="AX27" s="67"/>
      <c r="AY27" s="67"/>
      <c r="AZ27" s="67"/>
      <c r="BA27" s="67"/>
      <c r="BB27" s="67"/>
      <c r="BC27" s="67"/>
    </row>
    <row r="28" spans="1:55" s="72" customFormat="1" ht="14.45">
      <c r="A28" s="181"/>
      <c r="B28" s="151"/>
      <c r="C28" s="152"/>
      <c r="D28" s="152"/>
      <c r="E28" s="152"/>
      <c r="F28" s="152"/>
      <c r="G28" s="153"/>
      <c r="H28" s="185"/>
      <c r="I28" s="183"/>
      <c r="J28" s="180"/>
      <c r="K28" s="180"/>
      <c r="L28" s="180"/>
      <c r="M28" s="180"/>
      <c r="N28" s="180"/>
      <c r="O28" s="180"/>
      <c r="P28" s="183"/>
      <c r="Q28" s="180"/>
      <c r="R28" s="180"/>
      <c r="S28" s="180"/>
      <c r="T28" s="180"/>
      <c r="U28" s="180"/>
      <c r="V28" s="183"/>
      <c r="W28" s="180"/>
      <c r="X28" s="180"/>
      <c r="Y28" s="180"/>
      <c r="Z28" s="180"/>
      <c r="AA28" s="180"/>
      <c r="AB28" s="183"/>
      <c r="AC28" s="180"/>
      <c r="AD28" s="180"/>
      <c r="AE28" s="180"/>
      <c r="AF28" s="180"/>
      <c r="AG28" s="180"/>
      <c r="AH28" s="183"/>
      <c r="AI28" s="180"/>
      <c r="AJ28" s="180"/>
      <c r="AK28" s="180"/>
      <c r="AL28" s="180"/>
      <c r="AM28" s="180"/>
      <c r="AN28" s="192"/>
      <c r="AO28" s="67"/>
      <c r="AP28" s="68"/>
      <c r="AQ28" s="67"/>
      <c r="AR28" s="70"/>
      <c r="AS28" s="69"/>
      <c r="AT28" s="67"/>
      <c r="AU28" s="67"/>
      <c r="AV28" s="67"/>
      <c r="AW28" s="67"/>
      <c r="AX28" s="67"/>
      <c r="AY28" s="67"/>
      <c r="AZ28" s="67"/>
      <c r="BA28" s="67"/>
      <c r="BB28" s="67"/>
      <c r="BC28" s="67"/>
    </row>
    <row r="29" spans="1:55" s="73" customFormat="1" ht="14.45">
      <c r="A29" s="184"/>
      <c r="B29" s="8" t="s">
        <v>53</v>
      </c>
      <c r="C29" s="101"/>
      <c r="D29" s="101"/>
      <c r="E29" s="101"/>
      <c r="F29" s="101"/>
      <c r="G29" s="127"/>
      <c r="H29" s="186"/>
      <c r="I29" s="190"/>
      <c r="J29" s="191"/>
      <c r="K29" s="190"/>
      <c r="L29" s="190"/>
      <c r="M29" s="190"/>
      <c r="N29" s="190"/>
      <c r="O29" s="190"/>
      <c r="P29" s="191"/>
      <c r="Q29" s="190"/>
      <c r="R29" s="190"/>
      <c r="S29" s="190"/>
      <c r="T29" s="190"/>
      <c r="U29" s="190"/>
      <c r="V29" s="191"/>
      <c r="W29" s="190"/>
      <c r="X29" s="190"/>
      <c r="Y29" s="190"/>
      <c r="Z29" s="190"/>
      <c r="AA29" s="190"/>
      <c r="AB29" s="191"/>
      <c r="AC29" s="190"/>
      <c r="AD29" s="190"/>
      <c r="AE29" s="190"/>
      <c r="AF29" s="190"/>
      <c r="AG29" s="190"/>
      <c r="AH29" s="191"/>
      <c r="AI29" s="190"/>
      <c r="AJ29" s="190"/>
      <c r="AK29" s="190"/>
      <c r="AL29" s="190"/>
      <c r="AM29" s="190"/>
      <c r="AN29" s="193"/>
      <c r="AO29" s="74"/>
      <c r="AP29" s="124"/>
      <c r="AQ29" s="74"/>
      <c r="AR29" s="125"/>
      <c r="AS29" s="126"/>
      <c r="AT29" s="74"/>
      <c r="AU29" s="74"/>
      <c r="AV29" s="74"/>
      <c r="AW29" s="74"/>
      <c r="AX29" s="74"/>
      <c r="AY29" s="74"/>
      <c r="AZ29" s="74"/>
      <c r="BA29" s="74"/>
      <c r="BB29" s="74"/>
      <c r="BC29" s="74"/>
    </row>
    <row r="30" spans="1:55" s="73" customFormat="1" ht="14.45">
      <c r="A30" s="184"/>
      <c r="B30" s="8"/>
      <c r="C30" s="101" t="s">
        <v>32</v>
      </c>
      <c r="D30" s="204">
        <v>3</v>
      </c>
      <c r="E30" s="101"/>
      <c r="F30" s="204">
        <v>250</v>
      </c>
      <c r="G30" s="127"/>
      <c r="H30" s="186"/>
      <c r="I30" s="190"/>
      <c r="J30" s="191"/>
      <c r="K30" s="190"/>
      <c r="L30" s="190"/>
      <c r="M30" s="190"/>
      <c r="N30" s="190"/>
      <c r="O30" s="190"/>
      <c r="P30" s="191"/>
      <c r="Q30" s="190"/>
      <c r="R30" s="190"/>
      <c r="S30" s="190"/>
      <c r="T30" s="190"/>
      <c r="U30" s="190"/>
      <c r="V30" s="191"/>
      <c r="W30" s="190"/>
      <c r="X30" s="190"/>
      <c r="Y30" s="190"/>
      <c r="Z30" s="190"/>
      <c r="AA30" s="190"/>
      <c r="AB30" s="191"/>
      <c r="AC30" s="190"/>
      <c r="AD30" s="190"/>
      <c r="AE30" s="190"/>
      <c r="AF30" s="190"/>
      <c r="AG30" s="190"/>
      <c r="AH30" s="191"/>
      <c r="AI30" s="190"/>
      <c r="AJ30" s="190"/>
      <c r="AK30" s="190"/>
      <c r="AL30" s="190"/>
      <c r="AM30" s="190"/>
      <c r="AN30" s="193"/>
      <c r="AO30" s="74"/>
      <c r="AP30" s="124"/>
      <c r="AQ30" s="74"/>
      <c r="AR30" s="125"/>
      <c r="AS30" s="126"/>
      <c r="AT30" s="74"/>
      <c r="AU30" s="74"/>
      <c r="AV30" s="74"/>
      <c r="AW30" s="74"/>
      <c r="AX30" s="74"/>
      <c r="AY30" s="74"/>
      <c r="AZ30" s="74"/>
      <c r="BA30" s="74"/>
      <c r="BB30" s="74"/>
      <c r="BC30" s="74"/>
    </row>
    <row r="31" spans="1:55" s="73" customFormat="1" ht="14.45">
      <c r="A31" s="184"/>
      <c r="B31" s="8" t="s">
        <v>54</v>
      </c>
      <c r="C31" s="101"/>
      <c r="D31" s="101"/>
      <c r="E31" s="101"/>
      <c r="F31" s="101"/>
      <c r="G31" s="127"/>
      <c r="H31" s="187"/>
      <c r="I31" s="190"/>
      <c r="J31" s="191"/>
      <c r="K31" s="190"/>
      <c r="L31" s="190"/>
      <c r="M31" s="190"/>
      <c r="N31" s="190"/>
      <c r="O31" s="190"/>
      <c r="P31" s="191"/>
      <c r="Q31" s="190"/>
      <c r="R31" s="190"/>
      <c r="S31" s="190"/>
      <c r="T31" s="190"/>
      <c r="U31" s="190"/>
      <c r="V31" s="191"/>
      <c r="W31" s="190"/>
      <c r="X31" s="190"/>
      <c r="Y31" s="190"/>
      <c r="Z31" s="190"/>
      <c r="AA31" s="190"/>
      <c r="AB31" s="191"/>
      <c r="AC31" s="190"/>
      <c r="AD31" s="190"/>
      <c r="AE31" s="190"/>
      <c r="AF31" s="190"/>
      <c r="AG31" s="190"/>
      <c r="AH31" s="191"/>
      <c r="AI31" s="190"/>
      <c r="AJ31" s="190"/>
      <c r="AK31" s="190"/>
      <c r="AL31" s="190"/>
      <c r="AM31" s="190"/>
      <c r="AN31" s="193"/>
      <c r="AO31" s="74"/>
      <c r="AP31" s="124"/>
      <c r="AQ31" s="74"/>
      <c r="AR31" s="125"/>
      <c r="AS31" s="126"/>
      <c r="AT31" s="74"/>
      <c r="AU31" s="74"/>
      <c r="AV31" s="74"/>
      <c r="AW31" s="74"/>
      <c r="AX31" s="74"/>
      <c r="AY31" s="74"/>
      <c r="AZ31" s="74"/>
      <c r="BA31" s="74"/>
      <c r="BB31" s="74"/>
      <c r="BC31" s="74"/>
    </row>
    <row r="32" spans="1:55" ht="14.45">
      <c r="A32" s="184"/>
      <c r="B32" s="8"/>
      <c r="C32" s="101" t="s">
        <v>33</v>
      </c>
      <c r="D32" s="204">
        <v>1</v>
      </c>
      <c r="E32" s="101"/>
      <c r="F32" s="204">
        <v>1</v>
      </c>
      <c r="G32" s="127"/>
      <c r="H32" s="185"/>
      <c r="I32" s="180"/>
      <c r="J32" s="183"/>
      <c r="K32" s="180"/>
      <c r="L32" s="180"/>
      <c r="M32" s="180"/>
      <c r="N32" s="180"/>
      <c r="O32" s="180"/>
      <c r="P32" s="183"/>
      <c r="Q32" s="180"/>
      <c r="R32" s="180"/>
      <c r="S32" s="180"/>
      <c r="T32" s="180"/>
      <c r="U32" s="180"/>
      <c r="V32" s="183"/>
      <c r="W32" s="180"/>
      <c r="X32" s="180"/>
      <c r="Y32" s="180"/>
      <c r="Z32" s="180"/>
      <c r="AA32" s="180"/>
      <c r="AB32" s="183"/>
      <c r="AC32" s="180"/>
      <c r="AD32" s="180"/>
      <c r="AE32" s="180"/>
      <c r="AF32" s="180"/>
      <c r="AG32" s="180"/>
      <c r="AH32" s="183"/>
      <c r="AI32" s="180"/>
      <c r="AJ32" s="180"/>
      <c r="AK32" s="180"/>
      <c r="AL32" s="180"/>
      <c r="AM32" s="180"/>
      <c r="AN32" s="192"/>
      <c r="AO32" s="67"/>
      <c r="AP32" s="67"/>
      <c r="AQ32" s="67"/>
      <c r="AR32" s="67"/>
      <c r="AS32" s="67"/>
      <c r="AT32" s="67"/>
      <c r="AU32" s="67"/>
      <c r="AV32" s="67"/>
      <c r="AW32" s="67"/>
      <c r="AX32" s="67"/>
      <c r="AY32" s="67"/>
      <c r="AZ32" s="67"/>
      <c r="BA32" s="67"/>
      <c r="BB32" s="75"/>
      <c r="BC32" s="75"/>
    </row>
    <row r="33" spans="1:55" ht="14.45">
      <c r="A33" s="181"/>
      <c r="B33" s="8"/>
      <c r="C33" s="101" t="s">
        <v>55</v>
      </c>
      <c r="D33" s="204">
        <v>1</v>
      </c>
      <c r="E33" s="101"/>
      <c r="F33" s="204">
        <v>1</v>
      </c>
      <c r="G33" s="127"/>
      <c r="H33" s="185"/>
      <c r="I33" s="180"/>
      <c r="J33" s="183"/>
      <c r="K33" s="180"/>
      <c r="L33" s="180"/>
      <c r="M33" s="180"/>
      <c r="N33" s="180"/>
      <c r="O33" s="180"/>
      <c r="P33" s="183"/>
      <c r="Q33" s="180"/>
      <c r="R33" s="180"/>
      <c r="S33" s="180"/>
      <c r="T33" s="180"/>
      <c r="U33" s="180"/>
      <c r="V33" s="183"/>
      <c r="W33" s="180"/>
      <c r="X33" s="180"/>
      <c r="Y33" s="180"/>
      <c r="Z33" s="180"/>
      <c r="AA33" s="180"/>
      <c r="AB33" s="183"/>
      <c r="AC33" s="180"/>
      <c r="AD33" s="180"/>
      <c r="AE33" s="180"/>
      <c r="AF33" s="180"/>
      <c r="AG33" s="180"/>
      <c r="AH33" s="183"/>
      <c r="AI33" s="180"/>
      <c r="AJ33" s="180"/>
      <c r="AK33" s="180"/>
      <c r="AL33" s="180"/>
      <c r="AM33" s="180"/>
      <c r="AN33" s="192"/>
      <c r="AO33" s="67"/>
      <c r="AP33" s="67"/>
      <c r="AQ33" s="68"/>
      <c r="AR33" s="68"/>
      <c r="AS33" s="69"/>
      <c r="AT33" s="67"/>
      <c r="AU33" s="67"/>
      <c r="AV33" s="67"/>
      <c r="AW33" s="67"/>
      <c r="AX33" s="67"/>
      <c r="AY33" s="67"/>
      <c r="AZ33" s="67"/>
      <c r="BA33" s="67"/>
      <c r="BB33" s="75"/>
      <c r="BC33" s="75"/>
    </row>
    <row r="34" spans="1:55" ht="14.45">
      <c r="A34" s="181"/>
      <c r="B34" s="8"/>
      <c r="C34" s="101" t="s">
        <v>56</v>
      </c>
      <c r="D34" s="204">
        <v>1</v>
      </c>
      <c r="E34" s="101"/>
      <c r="F34" s="204">
        <v>1</v>
      </c>
      <c r="G34" s="127"/>
      <c r="H34" s="185"/>
      <c r="I34" s="180"/>
      <c r="J34" s="183"/>
      <c r="K34" s="180"/>
      <c r="L34" s="180"/>
      <c r="M34" s="180"/>
      <c r="N34" s="180"/>
      <c r="O34" s="180"/>
      <c r="P34" s="183"/>
      <c r="Q34" s="180"/>
      <c r="R34" s="180"/>
      <c r="S34" s="180"/>
      <c r="T34" s="180"/>
      <c r="U34" s="180"/>
      <c r="V34" s="183"/>
      <c r="W34" s="180"/>
      <c r="X34" s="180"/>
      <c r="Y34" s="180"/>
      <c r="Z34" s="180"/>
      <c r="AA34" s="180"/>
      <c r="AB34" s="183"/>
      <c r="AC34" s="180"/>
      <c r="AD34" s="180"/>
      <c r="AE34" s="180"/>
      <c r="AF34" s="180"/>
      <c r="AG34" s="180"/>
      <c r="AH34" s="183"/>
      <c r="AI34" s="180"/>
      <c r="AJ34" s="180"/>
      <c r="AK34" s="180"/>
      <c r="AL34" s="180"/>
      <c r="AM34" s="180"/>
      <c r="AN34" s="192"/>
      <c r="AO34" s="67"/>
      <c r="AP34" s="67"/>
      <c r="AQ34" s="68"/>
      <c r="AR34" s="68"/>
      <c r="AS34" s="71"/>
      <c r="AT34" s="67"/>
      <c r="AU34" s="67"/>
      <c r="AV34" s="67"/>
      <c r="AW34" s="67"/>
      <c r="AX34" s="67"/>
      <c r="AY34" s="67"/>
      <c r="AZ34" s="67"/>
      <c r="BA34" s="67"/>
      <c r="BB34" s="75"/>
      <c r="BC34" s="75"/>
    </row>
    <row r="35" spans="1:55" ht="14.45">
      <c r="A35" s="181"/>
      <c r="B35" s="8" t="s">
        <v>57</v>
      </c>
      <c r="C35" s="101"/>
      <c r="D35" s="101"/>
      <c r="E35" s="101"/>
      <c r="F35" s="101"/>
      <c r="G35" s="127"/>
      <c r="H35" s="185"/>
      <c r="I35" s="180"/>
      <c r="J35" s="183"/>
      <c r="K35" s="180"/>
      <c r="L35" s="180"/>
      <c r="M35" s="180"/>
      <c r="N35" s="180"/>
      <c r="O35" s="180"/>
      <c r="P35" s="183"/>
      <c r="Q35" s="180"/>
      <c r="R35" s="180"/>
      <c r="S35" s="180"/>
      <c r="T35" s="180"/>
      <c r="U35" s="180"/>
      <c r="V35" s="183"/>
      <c r="W35" s="180"/>
      <c r="X35" s="180"/>
      <c r="Y35" s="180"/>
      <c r="Z35" s="180"/>
      <c r="AA35" s="180"/>
      <c r="AB35" s="183"/>
      <c r="AC35" s="180"/>
      <c r="AD35" s="180"/>
      <c r="AE35" s="180"/>
      <c r="AF35" s="180"/>
      <c r="AG35" s="180"/>
      <c r="AH35" s="183"/>
      <c r="AI35" s="180"/>
      <c r="AJ35" s="180"/>
      <c r="AK35" s="180"/>
      <c r="AL35" s="180"/>
      <c r="AM35" s="180"/>
      <c r="AN35" s="192"/>
      <c r="AO35" s="67"/>
      <c r="AP35" s="67"/>
      <c r="AQ35" s="67"/>
      <c r="AR35" s="67"/>
      <c r="AS35" s="67"/>
      <c r="AT35" s="67"/>
      <c r="AU35" s="67"/>
      <c r="AV35" s="67"/>
      <c r="AW35" s="67"/>
      <c r="AX35" s="67"/>
      <c r="AY35" s="67"/>
      <c r="AZ35" s="67"/>
      <c r="BA35" s="67"/>
      <c r="BB35" s="75"/>
      <c r="BC35" s="75"/>
    </row>
    <row r="36" spans="1:55" ht="14.45">
      <c r="A36" s="181"/>
      <c r="B36" s="8"/>
      <c r="C36" s="101" t="s">
        <v>36</v>
      </c>
      <c r="D36" s="204">
        <v>1</v>
      </c>
      <c r="E36" s="101"/>
      <c r="F36" s="204">
        <v>1</v>
      </c>
      <c r="G36" s="127"/>
      <c r="H36" s="185"/>
      <c r="I36" s="180"/>
      <c r="J36" s="183"/>
      <c r="K36" s="180"/>
      <c r="L36" s="180"/>
      <c r="M36" s="180"/>
      <c r="N36" s="180"/>
      <c r="O36" s="180"/>
      <c r="P36" s="183"/>
      <c r="Q36" s="180"/>
      <c r="R36" s="180"/>
      <c r="S36" s="180"/>
      <c r="T36" s="180"/>
      <c r="U36" s="180"/>
      <c r="V36" s="183"/>
      <c r="W36" s="180"/>
      <c r="X36" s="180"/>
      <c r="Y36" s="180"/>
      <c r="Z36" s="180"/>
      <c r="AA36" s="180"/>
      <c r="AB36" s="183"/>
      <c r="AC36" s="180"/>
      <c r="AD36" s="180"/>
      <c r="AE36" s="180"/>
      <c r="AF36" s="180"/>
      <c r="AG36" s="180"/>
      <c r="AH36" s="183"/>
      <c r="AI36" s="180"/>
      <c r="AJ36" s="180"/>
      <c r="AK36" s="180"/>
      <c r="AL36" s="180"/>
      <c r="AM36" s="180"/>
      <c r="AN36" s="192"/>
      <c r="AO36" s="67"/>
      <c r="AP36" s="67"/>
      <c r="AQ36" s="72"/>
      <c r="AR36" s="72"/>
      <c r="AS36" s="72"/>
      <c r="AT36" s="72"/>
      <c r="AU36" s="72"/>
      <c r="AV36" s="72"/>
      <c r="AW36" s="72"/>
      <c r="AX36" s="72"/>
      <c r="AY36" s="72"/>
      <c r="AZ36" s="72"/>
      <c r="BA36" s="67"/>
      <c r="BB36" s="75"/>
      <c r="BC36" s="75"/>
    </row>
    <row r="37" spans="1:55" ht="14.45">
      <c r="A37" s="181"/>
      <c r="B37" s="11"/>
      <c r="C37" s="122"/>
      <c r="D37" s="122"/>
      <c r="E37" s="122"/>
      <c r="F37" s="122"/>
      <c r="G37" s="128"/>
      <c r="H37" s="185"/>
      <c r="I37" s="180"/>
      <c r="J37" s="183"/>
      <c r="K37" s="180"/>
      <c r="L37" s="180"/>
      <c r="M37" s="180"/>
      <c r="N37" s="180"/>
      <c r="O37" s="180"/>
      <c r="P37" s="183"/>
      <c r="Q37" s="180"/>
      <c r="R37" s="180"/>
      <c r="S37" s="180"/>
      <c r="T37" s="180"/>
      <c r="U37" s="180"/>
      <c r="V37" s="183"/>
      <c r="W37" s="180"/>
      <c r="X37" s="180"/>
      <c r="Y37" s="180"/>
      <c r="Z37" s="180"/>
      <c r="AA37" s="180"/>
      <c r="AB37" s="183"/>
      <c r="AC37" s="180"/>
      <c r="AD37" s="180"/>
      <c r="AE37" s="180"/>
      <c r="AF37" s="180"/>
      <c r="AG37" s="180"/>
      <c r="AH37" s="183"/>
      <c r="AI37" s="180"/>
      <c r="AJ37" s="180"/>
      <c r="AK37" s="180"/>
      <c r="AL37" s="180"/>
      <c r="AM37" s="180"/>
      <c r="AN37" s="192"/>
      <c r="AO37" s="67"/>
      <c r="AP37" s="67"/>
      <c r="AQ37" s="72"/>
      <c r="AR37" s="72"/>
      <c r="AS37" s="72"/>
      <c r="AT37" s="72"/>
      <c r="AU37" s="72"/>
      <c r="AV37" s="72"/>
      <c r="AW37" s="72"/>
      <c r="AX37" s="72"/>
      <c r="AY37" s="72"/>
      <c r="AZ37" s="72"/>
      <c r="BA37" s="67"/>
      <c r="BB37" s="75"/>
      <c r="BC37" s="75"/>
    </row>
    <row r="38" spans="1:55" ht="14.45">
      <c r="A38" s="181"/>
      <c r="B38" s="180"/>
      <c r="C38" s="180"/>
      <c r="D38" s="180"/>
      <c r="E38" s="180"/>
      <c r="F38" s="180"/>
      <c r="G38" s="180"/>
      <c r="H38" s="185"/>
      <c r="I38" s="180"/>
      <c r="J38" s="183"/>
      <c r="K38" s="180"/>
      <c r="L38" s="180"/>
      <c r="M38" s="180"/>
      <c r="N38" s="180"/>
      <c r="O38" s="180"/>
      <c r="P38" s="183"/>
      <c r="Q38" s="180"/>
      <c r="R38" s="180"/>
      <c r="S38" s="180"/>
      <c r="T38" s="180"/>
      <c r="U38" s="180"/>
      <c r="V38" s="183"/>
      <c r="W38" s="180"/>
      <c r="X38" s="180"/>
      <c r="Y38" s="180"/>
      <c r="Z38" s="180"/>
      <c r="AA38" s="180"/>
      <c r="AB38" s="183"/>
      <c r="AC38" s="180"/>
      <c r="AD38" s="180"/>
      <c r="AE38" s="180"/>
      <c r="AF38" s="180"/>
      <c r="AG38" s="180"/>
      <c r="AH38" s="183"/>
      <c r="AI38" s="180"/>
      <c r="AJ38" s="180"/>
      <c r="AK38" s="180"/>
      <c r="AL38" s="180"/>
      <c r="AM38" s="180"/>
      <c r="AN38" s="192"/>
      <c r="AO38" s="67"/>
      <c r="AP38" s="67"/>
      <c r="AQ38" s="72"/>
      <c r="AR38" s="72"/>
      <c r="AS38" s="72"/>
      <c r="AT38" s="72"/>
      <c r="AU38" s="72"/>
      <c r="AV38" s="72"/>
      <c r="AW38" s="72"/>
      <c r="AX38" s="72"/>
      <c r="AY38" s="72"/>
      <c r="AZ38" s="67"/>
      <c r="BA38" s="67"/>
      <c r="BB38" s="75"/>
      <c r="BC38" s="75"/>
    </row>
    <row r="39" spans="1:55">
      <c r="A39" s="181"/>
      <c r="B39" s="180"/>
      <c r="C39" s="180"/>
      <c r="D39" s="180"/>
      <c r="E39" s="180"/>
      <c r="F39" s="180"/>
      <c r="G39" s="180"/>
      <c r="H39" s="180"/>
      <c r="I39" s="180"/>
      <c r="J39" s="183"/>
      <c r="K39" s="180"/>
      <c r="L39" s="180"/>
      <c r="M39" s="180"/>
      <c r="N39" s="180"/>
      <c r="O39" s="180"/>
      <c r="P39" s="183"/>
      <c r="Q39" s="180"/>
      <c r="R39" s="180"/>
      <c r="S39" s="180"/>
      <c r="T39" s="180"/>
      <c r="U39" s="180"/>
      <c r="V39" s="183"/>
      <c r="W39" s="180"/>
      <c r="X39" s="180"/>
      <c r="Y39" s="180"/>
      <c r="Z39" s="180"/>
      <c r="AA39" s="180"/>
      <c r="AB39" s="183"/>
      <c r="AC39" s="180"/>
      <c r="AD39" s="180"/>
      <c r="AE39" s="180"/>
      <c r="AF39" s="180"/>
      <c r="AG39" s="180"/>
      <c r="AH39" s="183"/>
      <c r="AI39" s="180"/>
      <c r="AJ39" s="180"/>
      <c r="AK39" s="180"/>
      <c r="AL39" s="180"/>
      <c r="AM39" s="180"/>
      <c r="AN39" s="192"/>
      <c r="AO39" s="72"/>
    </row>
    <row r="40" spans="1:55">
      <c r="A40" s="181"/>
      <c r="B40" s="180"/>
      <c r="C40" s="180"/>
      <c r="D40" s="180"/>
      <c r="E40" s="180"/>
      <c r="F40" s="180"/>
      <c r="G40" s="180"/>
      <c r="H40" s="180"/>
      <c r="I40" s="180"/>
      <c r="J40" s="183"/>
      <c r="K40" s="180"/>
      <c r="L40" s="180"/>
      <c r="M40" s="180"/>
      <c r="N40" s="180"/>
      <c r="O40" s="180"/>
      <c r="P40" s="183"/>
      <c r="Q40" s="180"/>
      <c r="R40" s="180"/>
      <c r="S40" s="180"/>
      <c r="T40" s="180"/>
      <c r="U40" s="180"/>
      <c r="V40" s="183"/>
      <c r="W40" s="180"/>
      <c r="X40" s="180"/>
      <c r="Y40" s="180"/>
      <c r="Z40" s="180"/>
      <c r="AA40" s="180"/>
      <c r="AB40" s="183"/>
      <c r="AC40" s="180"/>
      <c r="AD40" s="180"/>
      <c r="AE40" s="180"/>
      <c r="AF40" s="180"/>
      <c r="AG40" s="180"/>
      <c r="AH40" s="183"/>
      <c r="AI40" s="180"/>
      <c r="AJ40" s="180"/>
      <c r="AK40" s="180"/>
      <c r="AL40" s="180"/>
      <c r="AM40" s="180"/>
      <c r="AN40" s="192"/>
      <c r="AO40" s="72"/>
    </row>
    <row r="41" spans="1:55">
      <c r="A41" s="181"/>
      <c r="B41" s="180"/>
      <c r="C41" s="180"/>
      <c r="D41" s="180"/>
      <c r="E41" s="180"/>
      <c r="F41" s="180"/>
      <c r="G41" s="180"/>
      <c r="H41" s="180"/>
      <c r="I41" s="180"/>
      <c r="J41" s="183"/>
      <c r="K41" s="180"/>
      <c r="L41" s="180"/>
      <c r="M41" s="180"/>
      <c r="N41" s="180"/>
      <c r="O41" s="180"/>
      <c r="P41" s="183"/>
      <c r="Q41" s="180"/>
      <c r="R41" s="180"/>
      <c r="S41" s="180"/>
      <c r="T41" s="180"/>
      <c r="U41" s="180"/>
      <c r="V41" s="183"/>
      <c r="W41" s="180"/>
      <c r="X41" s="180"/>
      <c r="Y41" s="180"/>
      <c r="Z41" s="180"/>
      <c r="AA41" s="180"/>
      <c r="AB41" s="183"/>
      <c r="AC41" s="180"/>
      <c r="AD41" s="180"/>
      <c r="AE41" s="180"/>
      <c r="AF41" s="180"/>
      <c r="AG41" s="180"/>
      <c r="AH41" s="183"/>
      <c r="AI41" s="180"/>
      <c r="AJ41" s="180"/>
      <c r="AK41" s="180"/>
      <c r="AL41" s="180"/>
      <c r="AM41" s="180"/>
      <c r="AN41" s="192"/>
      <c r="AO41" s="72"/>
    </row>
    <row r="42" spans="1:55">
      <c r="A42" s="181"/>
      <c r="B42" s="180"/>
      <c r="C42" s="180"/>
      <c r="D42" s="180"/>
      <c r="E42" s="180"/>
      <c r="F42" s="180"/>
      <c r="G42" s="180"/>
      <c r="H42" s="180"/>
      <c r="I42" s="180"/>
      <c r="J42" s="183"/>
      <c r="K42" s="180"/>
      <c r="L42" s="180"/>
      <c r="M42" s="180"/>
      <c r="N42" s="180"/>
      <c r="O42" s="180"/>
      <c r="P42" s="183"/>
      <c r="Q42" s="180"/>
      <c r="R42" s="180"/>
      <c r="S42" s="180"/>
      <c r="T42" s="180"/>
      <c r="U42" s="180"/>
      <c r="V42" s="183"/>
      <c r="W42" s="180"/>
      <c r="X42" s="180"/>
      <c r="Y42" s="180"/>
      <c r="Z42" s="180"/>
      <c r="AA42" s="180"/>
      <c r="AB42" s="183"/>
      <c r="AC42" s="180"/>
      <c r="AD42" s="180"/>
      <c r="AE42" s="180"/>
      <c r="AF42" s="180"/>
      <c r="AG42" s="180"/>
      <c r="AH42" s="183"/>
      <c r="AI42" s="180"/>
      <c r="AJ42" s="180"/>
      <c r="AK42" s="180"/>
      <c r="AL42" s="180"/>
      <c r="AM42" s="180"/>
      <c r="AN42" s="192"/>
    </row>
    <row r="43" spans="1:55">
      <c r="A43" s="181"/>
      <c r="B43" s="180"/>
      <c r="C43" s="180"/>
      <c r="D43" s="180"/>
      <c r="E43" s="180"/>
      <c r="F43" s="180"/>
      <c r="G43" s="180"/>
      <c r="H43" s="180"/>
      <c r="I43" s="180"/>
      <c r="J43" s="183"/>
      <c r="K43" s="180"/>
      <c r="L43" s="180"/>
      <c r="M43" s="180"/>
      <c r="N43" s="180"/>
      <c r="O43" s="180"/>
      <c r="P43" s="183"/>
      <c r="Q43" s="180"/>
      <c r="R43" s="180"/>
      <c r="S43" s="180"/>
      <c r="T43" s="180"/>
      <c r="U43" s="180"/>
      <c r="V43" s="183"/>
      <c r="W43" s="180"/>
      <c r="X43" s="180"/>
      <c r="Y43" s="180"/>
      <c r="Z43" s="180"/>
      <c r="AA43" s="180"/>
      <c r="AB43" s="183"/>
      <c r="AC43" s="180"/>
      <c r="AD43" s="180"/>
      <c r="AE43" s="180"/>
      <c r="AF43" s="180"/>
      <c r="AG43" s="180"/>
      <c r="AH43" s="183"/>
      <c r="AI43" s="180"/>
      <c r="AJ43" s="180"/>
      <c r="AK43" s="180"/>
      <c r="AL43" s="180"/>
      <c r="AM43" s="180"/>
      <c r="AN43" s="192"/>
    </row>
    <row r="44" spans="1:55">
      <c r="A44" s="181"/>
      <c r="B44" s="180"/>
      <c r="C44" s="180"/>
      <c r="D44" s="180"/>
      <c r="E44" s="180"/>
      <c r="F44" s="180"/>
      <c r="G44" s="180"/>
      <c r="H44" s="180"/>
      <c r="I44" s="180"/>
      <c r="J44" s="183"/>
      <c r="K44" s="180"/>
      <c r="L44" s="180"/>
      <c r="M44" s="180"/>
      <c r="N44" s="180"/>
      <c r="O44" s="180"/>
      <c r="P44" s="183"/>
      <c r="Q44" s="180"/>
      <c r="R44" s="180"/>
      <c r="S44" s="180"/>
      <c r="T44" s="180"/>
      <c r="U44" s="180"/>
      <c r="V44" s="183"/>
      <c r="W44" s="180"/>
      <c r="X44" s="180"/>
      <c r="Y44" s="180"/>
      <c r="Z44" s="180"/>
      <c r="AA44" s="180"/>
      <c r="AB44" s="183"/>
      <c r="AC44" s="180"/>
      <c r="AD44" s="180"/>
      <c r="AE44" s="180"/>
      <c r="AF44" s="180"/>
      <c r="AG44" s="180"/>
      <c r="AH44" s="183"/>
      <c r="AI44" s="180"/>
      <c r="AJ44" s="180"/>
      <c r="AK44" s="180"/>
      <c r="AL44" s="180"/>
      <c r="AM44" s="180"/>
      <c r="AN44" s="192"/>
      <c r="AO44" s="72"/>
    </row>
    <row r="45" spans="1:55">
      <c r="A45" s="181"/>
      <c r="B45" s="180"/>
      <c r="C45" s="180"/>
      <c r="D45" s="180"/>
      <c r="E45" s="180"/>
      <c r="F45" s="180"/>
      <c r="G45" s="180"/>
      <c r="H45" s="180"/>
      <c r="I45" s="180"/>
      <c r="J45" s="183"/>
      <c r="K45" s="180"/>
      <c r="L45" s="180"/>
      <c r="M45" s="180"/>
      <c r="N45" s="180"/>
      <c r="O45" s="180"/>
      <c r="P45" s="183"/>
      <c r="Q45" s="180"/>
      <c r="R45" s="180"/>
      <c r="S45" s="180"/>
      <c r="T45" s="180"/>
      <c r="U45" s="180"/>
      <c r="V45" s="183"/>
      <c r="W45" s="180"/>
      <c r="X45" s="180"/>
      <c r="Y45" s="180"/>
      <c r="Z45" s="180"/>
      <c r="AA45" s="180"/>
      <c r="AB45" s="183"/>
      <c r="AC45" s="180"/>
      <c r="AD45" s="180"/>
      <c r="AE45" s="180"/>
      <c r="AF45" s="180"/>
      <c r="AG45" s="180"/>
      <c r="AH45" s="183"/>
      <c r="AI45" s="180"/>
      <c r="AJ45" s="180"/>
      <c r="AK45" s="180"/>
      <c r="AL45" s="180"/>
      <c r="AM45" s="180"/>
      <c r="AN45" s="192"/>
    </row>
    <row r="46" spans="1:55">
      <c r="A46" s="181"/>
      <c r="B46" s="180"/>
      <c r="C46" s="180"/>
      <c r="D46" s="180"/>
      <c r="E46" s="180"/>
      <c r="F46" s="180"/>
      <c r="G46" s="180"/>
      <c r="H46" s="180"/>
      <c r="I46" s="180"/>
      <c r="J46" s="183"/>
      <c r="K46" s="180"/>
      <c r="L46" s="180"/>
      <c r="M46" s="180"/>
      <c r="N46" s="180"/>
      <c r="O46" s="180"/>
      <c r="P46" s="183"/>
      <c r="Q46" s="180"/>
      <c r="R46" s="180"/>
      <c r="S46" s="180"/>
      <c r="T46" s="180"/>
      <c r="U46" s="180"/>
      <c r="V46" s="183"/>
      <c r="W46" s="180"/>
      <c r="X46" s="180"/>
      <c r="Y46" s="180"/>
      <c r="Z46" s="180"/>
      <c r="AA46" s="180"/>
      <c r="AB46" s="183"/>
      <c r="AC46" s="180"/>
      <c r="AD46" s="180"/>
      <c r="AE46" s="180"/>
      <c r="AF46" s="180"/>
      <c r="AG46" s="180"/>
      <c r="AH46" s="183"/>
      <c r="AI46" s="180"/>
      <c r="AJ46" s="180"/>
      <c r="AK46" s="180"/>
      <c r="AL46" s="180"/>
      <c r="AM46" s="180"/>
      <c r="AN46" s="192"/>
      <c r="AO46" s="72"/>
    </row>
    <row r="47" spans="1:55">
      <c r="A47" s="181"/>
      <c r="B47" s="180"/>
      <c r="C47" s="180"/>
      <c r="D47" s="180"/>
      <c r="E47" s="180"/>
      <c r="F47" s="180"/>
      <c r="G47" s="180"/>
      <c r="H47" s="180"/>
      <c r="I47" s="180"/>
      <c r="J47" s="183"/>
      <c r="K47" s="180"/>
      <c r="L47" s="180"/>
      <c r="M47" s="180"/>
      <c r="N47" s="180"/>
      <c r="O47" s="180"/>
      <c r="P47" s="183"/>
      <c r="Q47" s="180"/>
      <c r="R47" s="180"/>
      <c r="S47" s="180"/>
      <c r="T47" s="180"/>
      <c r="U47" s="180"/>
      <c r="V47" s="183"/>
      <c r="W47" s="180"/>
      <c r="X47" s="180"/>
      <c r="Y47" s="180"/>
      <c r="Z47" s="180"/>
      <c r="AA47" s="180"/>
      <c r="AB47" s="183"/>
      <c r="AC47" s="180"/>
      <c r="AD47" s="180"/>
      <c r="AE47" s="180"/>
      <c r="AF47" s="180"/>
      <c r="AG47" s="180"/>
      <c r="AH47" s="183"/>
      <c r="AI47" s="180"/>
      <c r="AJ47" s="180"/>
      <c r="AK47" s="180"/>
      <c r="AL47" s="180"/>
      <c r="AM47" s="180"/>
      <c r="AN47" s="192"/>
      <c r="AO47" s="72"/>
    </row>
    <row r="48" spans="1:55">
      <c r="A48" s="181"/>
      <c r="B48" s="180"/>
      <c r="C48" s="180"/>
      <c r="D48" s="180"/>
      <c r="E48" s="180"/>
      <c r="F48" s="180"/>
      <c r="G48" s="180"/>
      <c r="H48" s="180"/>
      <c r="I48" s="180"/>
      <c r="J48" s="183"/>
      <c r="K48" s="180"/>
      <c r="L48" s="180"/>
      <c r="M48" s="180"/>
      <c r="N48" s="180"/>
      <c r="O48" s="180"/>
      <c r="P48" s="183"/>
      <c r="Q48" s="180"/>
      <c r="R48" s="180"/>
      <c r="S48" s="180"/>
      <c r="T48" s="180"/>
      <c r="U48" s="180"/>
      <c r="V48" s="183"/>
      <c r="W48" s="180"/>
      <c r="X48" s="180"/>
      <c r="Y48" s="180"/>
      <c r="Z48" s="180"/>
      <c r="AA48" s="180"/>
      <c r="AB48" s="183"/>
      <c r="AC48" s="180"/>
      <c r="AD48" s="180"/>
      <c r="AE48" s="180"/>
      <c r="AF48" s="180"/>
      <c r="AG48" s="180"/>
      <c r="AH48" s="183"/>
      <c r="AI48" s="180"/>
      <c r="AJ48" s="180"/>
      <c r="AK48" s="180"/>
      <c r="AL48" s="180"/>
      <c r="AM48" s="180"/>
      <c r="AN48" s="192"/>
    </row>
    <row r="49" spans="1:40">
      <c r="A49" s="181"/>
      <c r="B49" s="180"/>
      <c r="C49" s="180"/>
      <c r="D49" s="180"/>
      <c r="E49" s="180"/>
      <c r="F49" s="180"/>
      <c r="G49" s="180"/>
      <c r="H49" s="180"/>
      <c r="I49" s="180"/>
      <c r="J49" s="183"/>
      <c r="K49" s="180"/>
      <c r="L49" s="180"/>
      <c r="M49" s="180"/>
      <c r="N49" s="180"/>
      <c r="O49" s="180"/>
      <c r="P49" s="183"/>
      <c r="Q49" s="180"/>
      <c r="R49" s="180"/>
      <c r="S49" s="180"/>
      <c r="T49" s="180"/>
      <c r="U49" s="180"/>
      <c r="V49" s="183"/>
      <c r="W49" s="180"/>
      <c r="X49" s="180"/>
      <c r="Y49" s="180"/>
      <c r="Z49" s="180"/>
      <c r="AA49" s="180"/>
      <c r="AB49" s="183"/>
      <c r="AC49" s="180"/>
      <c r="AD49" s="180"/>
      <c r="AE49" s="180"/>
      <c r="AF49" s="180"/>
      <c r="AG49" s="180"/>
      <c r="AH49" s="183"/>
      <c r="AI49" s="180"/>
      <c r="AJ49" s="180"/>
      <c r="AK49" s="180"/>
      <c r="AL49" s="180"/>
      <c r="AM49" s="180"/>
      <c r="AN49" s="192"/>
    </row>
    <row r="50" spans="1:40">
      <c r="A50" s="194"/>
      <c r="B50" s="182"/>
      <c r="C50" s="182"/>
      <c r="D50" s="182"/>
      <c r="E50" s="182"/>
      <c r="F50" s="182"/>
      <c r="G50" s="182"/>
      <c r="H50" s="182"/>
      <c r="I50" s="182"/>
      <c r="J50" s="195"/>
      <c r="K50" s="182"/>
      <c r="L50" s="182"/>
      <c r="M50" s="182"/>
      <c r="N50" s="182"/>
      <c r="O50" s="182"/>
      <c r="P50" s="195"/>
      <c r="Q50" s="182"/>
      <c r="R50" s="182"/>
      <c r="S50" s="182"/>
      <c r="T50" s="182"/>
      <c r="U50" s="182"/>
      <c r="V50" s="195"/>
      <c r="W50" s="182"/>
      <c r="X50" s="182"/>
      <c r="Y50" s="182"/>
      <c r="Z50" s="182"/>
      <c r="AA50" s="182"/>
      <c r="AB50" s="195"/>
      <c r="AC50" s="182"/>
      <c r="AD50" s="182"/>
      <c r="AE50" s="182"/>
      <c r="AF50" s="182"/>
      <c r="AG50" s="182"/>
      <c r="AH50" s="195"/>
      <c r="AI50" s="182"/>
      <c r="AJ50" s="182"/>
      <c r="AK50" s="182"/>
      <c r="AL50" s="182"/>
      <c r="AM50" s="182"/>
      <c r="AN50" s="196"/>
    </row>
  </sheetData>
  <sheetProtection sheet="1" objects="1" scenarios="1"/>
  <mergeCells count="25">
    <mergeCell ref="AH4:AM4"/>
    <mergeCell ref="J3:O3"/>
    <mergeCell ref="P3:U3"/>
    <mergeCell ref="V3:AA3"/>
    <mergeCell ref="AB3:AG3"/>
    <mergeCell ref="AH3:AM3"/>
    <mergeCell ref="J4:O4"/>
    <mergeCell ref="P4:U4"/>
    <mergeCell ref="V4:AA4"/>
    <mergeCell ref="AB4:AG4"/>
    <mergeCell ref="R5:S5"/>
    <mergeCell ref="L5:M5"/>
    <mergeCell ref="J5:K5"/>
    <mergeCell ref="N5:O5"/>
    <mergeCell ref="P5:Q5"/>
    <mergeCell ref="T5:U5"/>
    <mergeCell ref="V5:W5"/>
    <mergeCell ref="X5:Y5"/>
    <mergeCell ref="AL5:AM5"/>
    <mergeCell ref="AH5:AI5"/>
    <mergeCell ref="AF5:AG5"/>
    <mergeCell ref="AB5:AC5"/>
    <mergeCell ref="Z5:AA5"/>
    <mergeCell ref="AJ5:AK5"/>
    <mergeCell ref="AD5:AE5"/>
  </mergeCells>
  <pageMargins left="0.23622047244094491" right="0.23622047244094491" top="0.74803149606299213" bottom="0.74803149606299213" header="0.31496062992125984" footer="0.31496062992125984"/>
  <pageSetup paperSize="9" scale="68" orientation="landscape" r:id="rId1"/>
  <ignoredErrors>
    <ignoredError sqref="L7:L11 R7:R11 X7:X11 AD7:AD11 AJ7:AJ11" formula="1"/>
  </ignoredErrors>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Data!$B$10:$B$11</xm:f>
          </x14:formula1>
          <xm:sqref>F15</xm:sqref>
        </x14:dataValidation>
        <x14:dataValidation type="list" allowBlank="1" showInputMessage="1" showErrorMessage="1">
          <x14:formula1>
            <xm:f>Data!$M$36:$M$37</xm:f>
          </x14:formula1>
          <xm:sqref>F16:F17</xm:sqref>
        </x14:dataValidation>
        <x14:dataValidation type="list" allowBlank="1" showInputMessage="1" showErrorMessage="1">
          <x14:formula1>
            <xm:f>Data!$B$122:$C$122</xm:f>
          </x14:formula1>
          <xm:sqref>F18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Z169"/>
  <sheetViews>
    <sheetView zoomScale="80" zoomScaleNormal="80" workbookViewId="0">
      <selection activeCell="B142" sqref="B142"/>
    </sheetView>
  </sheetViews>
  <sheetFormatPr defaultColWidth="15.140625" defaultRowHeight="13.15"/>
  <sheetData>
    <row r="2" spans="2:702" ht="14.45">
      <c r="B2" s="272" t="s">
        <v>58</v>
      </c>
      <c r="C2" s="273"/>
      <c r="D2" s="274"/>
      <c r="E2" s="275" t="s">
        <v>59</v>
      </c>
      <c r="F2" s="276" t="s">
        <v>60</v>
      </c>
      <c r="H2" s="283" t="s">
        <v>61</v>
      </c>
      <c r="I2" s="284"/>
      <c r="J2" s="284"/>
      <c r="K2" s="285"/>
    </row>
    <row r="3" spans="2:702" ht="14.45">
      <c r="B3" s="263" t="s">
        <v>62</v>
      </c>
      <c r="C3" s="264"/>
      <c r="D3" s="265">
        <f>Control!F7-Control!F5</f>
        <v>730</v>
      </c>
      <c r="E3" s="263">
        <f>PeriodDays/PeriodMonths</f>
        <v>30.416666666666668</v>
      </c>
      <c r="F3" s="266">
        <f>AvgDaysPerMonth*24*60*60</f>
        <v>2628000</v>
      </c>
      <c r="H3" s="277" t="s">
        <v>63</v>
      </c>
      <c r="I3" s="278"/>
      <c r="J3" s="279"/>
      <c r="K3" s="119">
        <v>1</v>
      </c>
    </row>
    <row r="4" spans="2:702" ht="14.45">
      <c r="B4" s="267" t="s">
        <v>64</v>
      </c>
      <c r="C4" s="268"/>
      <c r="D4" s="269">
        <f>(Control!$F$12-Control!$F$11)/D3</f>
        <v>75890.410958904104</v>
      </c>
      <c r="E4" s="270"/>
      <c r="F4" s="271"/>
      <c r="H4" s="280" t="s">
        <v>65</v>
      </c>
      <c r="I4" s="281"/>
      <c r="J4" s="282"/>
      <c r="K4" s="120">
        <v>0.6</v>
      </c>
    </row>
    <row r="6" spans="2:702" ht="18">
      <c r="B6" s="17" t="s">
        <v>66</v>
      </c>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c r="HR6" s="18"/>
      <c r="HS6" s="18"/>
      <c r="HT6" s="18"/>
      <c r="HU6" s="18"/>
      <c r="HV6" s="18"/>
      <c r="HW6" s="18"/>
      <c r="HX6" s="18"/>
      <c r="HY6" s="18"/>
      <c r="HZ6" s="18"/>
      <c r="IA6" s="18"/>
      <c r="IB6" s="18"/>
      <c r="IC6" s="18"/>
      <c r="ID6" s="18"/>
      <c r="IE6" s="18"/>
      <c r="IF6" s="18"/>
      <c r="IG6" s="18"/>
      <c r="IH6" s="18"/>
      <c r="II6" s="18"/>
      <c r="IJ6" s="18"/>
      <c r="IK6" s="18"/>
      <c r="IL6" s="18"/>
      <c r="IM6" s="18"/>
      <c r="IN6" s="18"/>
      <c r="IO6" s="18"/>
      <c r="IP6" s="18"/>
      <c r="IQ6" s="18"/>
      <c r="IR6" s="18"/>
      <c r="IS6" s="18"/>
      <c r="IT6" s="18"/>
      <c r="IU6" s="18"/>
      <c r="IV6" s="18"/>
      <c r="IW6" s="18"/>
      <c r="IX6" s="18"/>
      <c r="IY6" s="18"/>
      <c r="IZ6" s="18"/>
      <c r="JA6" s="18"/>
      <c r="JB6" s="18"/>
      <c r="JC6" s="18"/>
      <c r="JD6" s="18"/>
      <c r="JE6" s="18"/>
      <c r="JF6" s="18"/>
      <c r="JG6" s="18"/>
      <c r="JH6" s="18"/>
      <c r="JI6" s="18"/>
      <c r="JJ6" s="18"/>
      <c r="JK6" s="18"/>
      <c r="JL6" s="18"/>
      <c r="JM6" s="18"/>
      <c r="JN6" s="18"/>
      <c r="JO6" s="18"/>
      <c r="JP6" s="18"/>
      <c r="JQ6" s="18"/>
      <c r="JR6" s="18"/>
      <c r="JS6" s="18"/>
      <c r="JT6" s="18"/>
      <c r="JU6" s="18"/>
      <c r="JV6" s="18"/>
      <c r="JW6" s="18"/>
      <c r="JX6" s="18"/>
      <c r="JY6" s="18"/>
      <c r="JZ6" s="18"/>
      <c r="KA6" s="18"/>
      <c r="KB6" s="18"/>
      <c r="KC6" s="18"/>
      <c r="KD6" s="18"/>
      <c r="KE6" s="18"/>
      <c r="KF6" s="18"/>
      <c r="KG6" s="18"/>
      <c r="KH6" s="18"/>
      <c r="KI6" s="18"/>
      <c r="KJ6" s="18"/>
      <c r="KK6" s="18"/>
      <c r="KL6" s="18"/>
      <c r="KM6" s="18"/>
      <c r="KN6" s="18"/>
      <c r="KO6" s="18"/>
      <c r="KP6" s="18"/>
      <c r="KQ6" s="18"/>
      <c r="KR6" s="18"/>
      <c r="KS6" s="18"/>
      <c r="KT6" s="18"/>
      <c r="KU6" s="18"/>
      <c r="KV6" s="18"/>
      <c r="KW6" s="18"/>
      <c r="KX6" s="18"/>
      <c r="KY6" s="18"/>
      <c r="KZ6" s="18"/>
      <c r="LA6" s="18"/>
      <c r="LB6" s="18"/>
      <c r="LC6" s="18"/>
      <c r="LD6" s="18"/>
      <c r="LE6" s="18"/>
      <c r="LF6" s="18"/>
      <c r="LG6" s="18"/>
      <c r="LH6" s="18"/>
      <c r="LI6" s="18"/>
      <c r="LJ6" s="18"/>
      <c r="LK6" s="18"/>
      <c r="LL6" s="18"/>
      <c r="LM6" s="18"/>
      <c r="LN6" s="18"/>
      <c r="LO6" s="18"/>
      <c r="LP6" s="18"/>
      <c r="LQ6" s="18"/>
      <c r="LR6" s="18"/>
      <c r="LS6" s="18"/>
      <c r="LT6" s="18"/>
      <c r="LU6" s="18"/>
      <c r="LV6" s="18"/>
      <c r="LW6" s="18"/>
      <c r="LX6" s="18"/>
      <c r="LY6" s="18"/>
      <c r="LZ6" s="18"/>
      <c r="MA6" s="18"/>
      <c r="MB6" s="18"/>
      <c r="MC6" s="18"/>
      <c r="MD6" s="18"/>
      <c r="ME6" s="18"/>
      <c r="MF6" s="18"/>
      <c r="MG6" s="18"/>
      <c r="MH6" s="18"/>
      <c r="MI6" s="18"/>
      <c r="MJ6" s="18"/>
      <c r="MK6" s="18"/>
      <c r="ML6" s="18"/>
      <c r="MM6" s="18"/>
      <c r="MN6" s="18"/>
      <c r="MO6" s="18"/>
      <c r="MP6" s="18"/>
      <c r="MQ6" s="18"/>
      <c r="MR6" s="18"/>
      <c r="MS6" s="18"/>
      <c r="MT6" s="18"/>
      <c r="MU6" s="18"/>
      <c r="MV6" s="18"/>
      <c r="MW6" s="18"/>
      <c r="MX6" s="18"/>
      <c r="MY6" s="18"/>
      <c r="MZ6" s="18"/>
      <c r="NA6" s="18"/>
      <c r="NB6" s="18"/>
      <c r="NC6" s="18"/>
      <c r="ND6" s="18"/>
      <c r="NE6" s="18"/>
      <c r="NF6" s="18"/>
      <c r="NG6" s="18"/>
      <c r="NH6" s="18"/>
      <c r="NI6" s="18"/>
      <c r="NJ6" s="18"/>
      <c r="NK6" s="18"/>
      <c r="NL6" s="18"/>
      <c r="NM6" s="18"/>
      <c r="NN6" s="18"/>
      <c r="NO6" s="18"/>
      <c r="NP6" s="18"/>
      <c r="NQ6" s="18"/>
      <c r="NR6" s="18"/>
      <c r="NS6" s="18"/>
      <c r="NT6" s="18"/>
      <c r="NU6" s="18"/>
      <c r="NV6" s="18"/>
      <c r="NW6" s="18"/>
      <c r="NX6" s="18"/>
      <c r="NY6" s="18"/>
      <c r="NZ6" s="18"/>
      <c r="OA6" s="18"/>
      <c r="OB6" s="18"/>
      <c r="OC6" s="18"/>
      <c r="OD6" s="18"/>
      <c r="OE6" s="18"/>
      <c r="OF6" s="18"/>
      <c r="OG6" s="18"/>
      <c r="OH6" s="18"/>
      <c r="OI6" s="18"/>
      <c r="OJ6" s="18"/>
      <c r="OK6" s="18"/>
      <c r="OL6" s="18"/>
      <c r="OM6" s="18"/>
      <c r="ON6" s="18"/>
      <c r="OO6" s="18"/>
      <c r="OP6" s="18"/>
      <c r="OQ6" s="18"/>
      <c r="OR6" s="18"/>
      <c r="OS6" s="18"/>
      <c r="OT6" s="18"/>
      <c r="OU6" s="18"/>
      <c r="OV6" s="18"/>
      <c r="OW6" s="18"/>
      <c r="OX6" s="18"/>
      <c r="OY6" s="18"/>
      <c r="OZ6" s="18"/>
      <c r="PA6" s="18"/>
      <c r="PB6" s="18"/>
      <c r="PC6" s="18"/>
      <c r="PD6" s="18"/>
      <c r="PE6" s="18"/>
      <c r="PF6" s="18"/>
      <c r="PG6" s="18"/>
      <c r="PH6" s="18"/>
      <c r="PI6" s="18"/>
      <c r="PJ6" s="18"/>
      <c r="PK6" s="18"/>
      <c r="PL6" s="18"/>
      <c r="PM6" s="18"/>
      <c r="PN6" s="18"/>
      <c r="PO6" s="18"/>
      <c r="PP6" s="18"/>
      <c r="PQ6" s="18"/>
      <c r="PR6" s="18"/>
      <c r="PS6" s="18"/>
      <c r="PT6" s="18"/>
      <c r="PU6" s="18"/>
      <c r="PV6" s="18"/>
      <c r="PW6" s="18"/>
      <c r="PX6" s="18"/>
      <c r="PY6" s="18"/>
      <c r="PZ6" s="18"/>
      <c r="QA6" s="18"/>
      <c r="QB6" s="18"/>
      <c r="QC6" s="18"/>
      <c r="QD6" s="18"/>
      <c r="QE6" s="18"/>
      <c r="QF6" s="18"/>
      <c r="QG6" s="18"/>
      <c r="QH6" s="18"/>
      <c r="QI6" s="18"/>
      <c r="QJ6" s="18"/>
      <c r="QK6" s="18"/>
      <c r="QL6" s="18"/>
      <c r="QM6" s="18"/>
      <c r="QN6" s="18"/>
      <c r="QO6" s="18"/>
      <c r="QP6" s="18"/>
      <c r="QQ6" s="18"/>
      <c r="QR6" s="18"/>
      <c r="QS6" s="18"/>
      <c r="QT6" s="18"/>
      <c r="QU6" s="18"/>
      <c r="QV6" s="18"/>
      <c r="QW6" s="18"/>
      <c r="QX6" s="18"/>
      <c r="QY6" s="18"/>
      <c r="QZ6" s="18"/>
      <c r="RA6" s="18"/>
      <c r="RB6" s="18"/>
      <c r="RC6" s="18"/>
      <c r="RD6" s="18"/>
      <c r="RE6" s="18"/>
      <c r="RF6" s="18"/>
      <c r="RG6" s="18"/>
      <c r="RH6" s="18"/>
      <c r="RI6" s="18"/>
      <c r="RJ6" s="18"/>
      <c r="RK6" s="18"/>
      <c r="RL6" s="18"/>
      <c r="RM6" s="18"/>
      <c r="RN6" s="18"/>
      <c r="RO6" s="18"/>
      <c r="RP6" s="18"/>
      <c r="RQ6" s="18"/>
      <c r="RR6" s="18"/>
      <c r="RS6" s="18"/>
      <c r="RT6" s="18"/>
      <c r="RU6" s="18"/>
      <c r="RV6" s="18"/>
      <c r="RW6" s="18"/>
      <c r="RX6" s="18"/>
      <c r="RY6" s="18"/>
      <c r="RZ6" s="18"/>
      <c r="SA6" s="18"/>
      <c r="SB6" s="18"/>
      <c r="SC6" s="18"/>
      <c r="SD6" s="18"/>
      <c r="SE6" s="18"/>
      <c r="SF6" s="18"/>
      <c r="SG6" s="18"/>
      <c r="SH6" s="18"/>
      <c r="SI6" s="18"/>
      <c r="SJ6" s="18"/>
      <c r="SK6" s="18"/>
      <c r="SL6" s="18"/>
      <c r="SM6" s="18"/>
      <c r="SN6" s="18"/>
      <c r="SO6" s="18"/>
      <c r="SP6" s="18"/>
      <c r="SQ6" s="18"/>
      <c r="SR6" s="18"/>
      <c r="SS6" s="18"/>
      <c r="ST6" s="18"/>
      <c r="SU6" s="18"/>
      <c r="SV6" s="18"/>
      <c r="SW6" s="18"/>
      <c r="SX6" s="18"/>
      <c r="SY6" s="18"/>
      <c r="SZ6" s="18"/>
      <c r="TA6" s="18"/>
      <c r="TB6" s="18"/>
      <c r="TC6" s="18"/>
      <c r="TD6" s="18"/>
      <c r="TE6" s="18"/>
      <c r="TF6" s="18"/>
      <c r="TG6" s="18"/>
      <c r="TH6" s="18"/>
      <c r="TI6" s="18"/>
      <c r="TJ6" s="18"/>
      <c r="TK6" s="18"/>
      <c r="TL6" s="18"/>
      <c r="TM6" s="18"/>
      <c r="TN6" s="18"/>
      <c r="TO6" s="18"/>
      <c r="TP6" s="18"/>
      <c r="TQ6" s="18"/>
      <c r="TR6" s="18"/>
      <c r="TS6" s="18"/>
      <c r="TT6" s="18"/>
      <c r="TU6" s="18"/>
      <c r="TV6" s="18"/>
      <c r="TW6" s="18"/>
      <c r="TX6" s="18"/>
      <c r="TY6" s="18"/>
      <c r="TZ6" s="18"/>
      <c r="UA6" s="18"/>
      <c r="UB6" s="18"/>
      <c r="UC6" s="18"/>
      <c r="UD6" s="18"/>
      <c r="UE6" s="18"/>
      <c r="UF6" s="18"/>
      <c r="UG6" s="18"/>
      <c r="UH6" s="18"/>
      <c r="UI6" s="18"/>
      <c r="UJ6" s="18"/>
      <c r="UK6" s="18"/>
      <c r="UL6" s="18"/>
      <c r="UM6" s="18"/>
      <c r="UN6" s="18"/>
      <c r="UO6" s="18"/>
      <c r="UP6" s="18"/>
      <c r="UQ6" s="18"/>
      <c r="UR6" s="18"/>
      <c r="US6" s="18"/>
      <c r="UT6" s="18"/>
      <c r="UU6" s="18"/>
      <c r="UV6" s="18"/>
      <c r="UW6" s="18"/>
      <c r="UX6" s="18"/>
      <c r="UY6" s="18"/>
      <c r="UZ6" s="18"/>
      <c r="VA6" s="18"/>
      <c r="VB6" s="18"/>
      <c r="VC6" s="18"/>
      <c r="VD6" s="18"/>
      <c r="VE6" s="18"/>
      <c r="VF6" s="18"/>
      <c r="VG6" s="18"/>
      <c r="VH6" s="18"/>
      <c r="VI6" s="18"/>
      <c r="VJ6" s="18"/>
      <c r="VK6" s="18"/>
      <c r="VL6" s="18"/>
      <c r="VM6" s="18"/>
      <c r="VN6" s="18"/>
      <c r="VO6" s="18"/>
      <c r="VP6" s="18"/>
      <c r="VQ6" s="18"/>
      <c r="VR6" s="18"/>
      <c r="VS6" s="18"/>
      <c r="VT6" s="18"/>
      <c r="VU6" s="18"/>
      <c r="VV6" s="18"/>
      <c r="VW6" s="18"/>
      <c r="VX6" s="18"/>
      <c r="VY6" s="18"/>
      <c r="VZ6" s="18"/>
      <c r="WA6" s="18"/>
      <c r="WB6" s="18"/>
      <c r="WC6" s="18"/>
      <c r="WD6" s="18"/>
      <c r="WE6" s="18"/>
      <c r="WF6" s="18"/>
      <c r="WG6" s="18"/>
      <c r="WH6" s="18"/>
      <c r="WI6" s="18"/>
      <c r="WJ6" s="18"/>
      <c r="WK6" s="18"/>
      <c r="WL6" s="18"/>
      <c r="WM6" s="18"/>
      <c r="WN6" s="18"/>
      <c r="WO6" s="18"/>
      <c r="WP6" s="18"/>
      <c r="WQ6" s="18"/>
      <c r="WR6" s="18"/>
      <c r="WS6" s="18"/>
      <c r="WT6" s="18"/>
      <c r="WU6" s="18"/>
      <c r="WV6" s="18"/>
      <c r="WW6" s="18"/>
      <c r="WX6" s="18"/>
      <c r="WY6" s="18"/>
      <c r="WZ6" s="18"/>
      <c r="XA6" s="18"/>
      <c r="XB6" s="18"/>
      <c r="XC6" s="18"/>
      <c r="XD6" s="18"/>
      <c r="XE6" s="18"/>
      <c r="XF6" s="18"/>
      <c r="XG6" s="18"/>
      <c r="XH6" s="18"/>
      <c r="XI6" s="18"/>
      <c r="XJ6" s="18"/>
      <c r="XK6" s="18"/>
      <c r="XL6" s="18"/>
      <c r="XM6" s="18"/>
      <c r="XN6" s="18"/>
      <c r="XO6" s="18"/>
      <c r="XP6" s="18"/>
      <c r="XQ6" s="18"/>
      <c r="XR6" s="18"/>
      <c r="XS6" s="18"/>
      <c r="XT6" s="18"/>
      <c r="XU6" s="18"/>
      <c r="XV6" s="18"/>
      <c r="XW6" s="18"/>
      <c r="XX6" s="18"/>
      <c r="XY6" s="18"/>
      <c r="XZ6" s="18"/>
      <c r="YA6" s="18"/>
      <c r="YB6" s="18"/>
      <c r="YC6" s="18"/>
      <c r="YD6" s="18"/>
      <c r="YE6" s="18"/>
      <c r="YF6" s="18"/>
      <c r="YG6" s="18"/>
      <c r="YH6" s="18"/>
      <c r="YI6" s="18"/>
      <c r="YJ6" s="18"/>
      <c r="YK6" s="18"/>
      <c r="YL6" s="18"/>
      <c r="YM6" s="18"/>
      <c r="YN6" s="18"/>
      <c r="YO6" s="18"/>
      <c r="YP6" s="18"/>
      <c r="YQ6" s="18"/>
      <c r="YR6" s="18"/>
      <c r="YS6" s="18"/>
      <c r="YT6" s="18"/>
      <c r="YU6" s="18"/>
      <c r="YV6" s="18"/>
      <c r="YW6" s="18"/>
      <c r="YX6" s="18"/>
      <c r="YY6" s="18"/>
      <c r="YZ6" s="18"/>
      <c r="ZA6" s="18"/>
      <c r="ZB6" s="18"/>
      <c r="ZC6" s="18"/>
      <c r="ZD6" s="18"/>
      <c r="ZE6" s="18"/>
      <c r="ZF6" s="18"/>
      <c r="ZG6" s="18"/>
      <c r="ZH6" s="18"/>
      <c r="ZI6" s="18"/>
      <c r="ZJ6" s="18"/>
      <c r="ZK6" s="18"/>
      <c r="ZL6" s="18"/>
      <c r="ZM6" s="18"/>
      <c r="ZN6" s="18"/>
      <c r="ZO6" s="18"/>
      <c r="ZP6" s="18"/>
      <c r="ZQ6" s="18"/>
      <c r="ZR6" s="18"/>
      <c r="ZS6" s="18"/>
      <c r="ZT6" s="18"/>
      <c r="ZU6" s="18"/>
      <c r="ZV6" s="18"/>
      <c r="ZW6" s="18"/>
      <c r="ZX6" s="19" t="s">
        <v>67</v>
      </c>
    </row>
    <row r="7" spans="2:702" ht="13.9">
      <c r="B7" s="14" t="s">
        <v>68</v>
      </c>
      <c r="C7" s="14">
        <v>0</v>
      </c>
      <c r="D7" s="14">
        <f t="shared" ref="D7:BO7" si="0">IF(ISNUMBER(C7),IF(C7+1&lt;=PeriodMonths,C7+1,""),"")</f>
        <v>1</v>
      </c>
      <c r="E7" s="15">
        <f t="shared" si="0"/>
        <v>2</v>
      </c>
      <c r="F7" s="15">
        <f t="shared" si="0"/>
        <v>3</v>
      </c>
      <c r="G7" s="15">
        <f t="shared" si="0"/>
        <v>4</v>
      </c>
      <c r="H7" s="15">
        <f t="shared" si="0"/>
        <v>5</v>
      </c>
      <c r="I7" s="15">
        <f t="shared" si="0"/>
        <v>6</v>
      </c>
      <c r="J7" s="15">
        <f t="shared" si="0"/>
        <v>7</v>
      </c>
      <c r="K7" s="15">
        <f t="shared" si="0"/>
        <v>8</v>
      </c>
      <c r="L7" s="15">
        <f t="shared" si="0"/>
        <v>9</v>
      </c>
      <c r="M7" s="15">
        <f t="shared" si="0"/>
        <v>10</v>
      </c>
      <c r="N7" s="15">
        <f t="shared" si="0"/>
        <v>11</v>
      </c>
      <c r="O7" s="15">
        <f t="shared" si="0"/>
        <v>12</v>
      </c>
      <c r="P7" s="15">
        <f t="shared" si="0"/>
        <v>13</v>
      </c>
      <c r="Q7" s="15">
        <f t="shared" si="0"/>
        <v>14</v>
      </c>
      <c r="R7" s="15">
        <f t="shared" si="0"/>
        <v>15</v>
      </c>
      <c r="S7" s="15">
        <f t="shared" si="0"/>
        <v>16</v>
      </c>
      <c r="T7" s="15">
        <f t="shared" si="0"/>
        <v>17</v>
      </c>
      <c r="U7" s="15">
        <f t="shared" si="0"/>
        <v>18</v>
      </c>
      <c r="V7" s="15">
        <f t="shared" si="0"/>
        <v>19</v>
      </c>
      <c r="W7" s="15">
        <f t="shared" si="0"/>
        <v>20</v>
      </c>
      <c r="X7" s="15">
        <f t="shared" si="0"/>
        <v>21</v>
      </c>
      <c r="Y7" s="15">
        <f t="shared" si="0"/>
        <v>22</v>
      </c>
      <c r="Z7" s="15">
        <f t="shared" si="0"/>
        <v>23</v>
      </c>
      <c r="AA7" s="15">
        <f t="shared" si="0"/>
        <v>24</v>
      </c>
      <c r="AB7" s="15" t="str">
        <f t="shared" si="0"/>
        <v/>
      </c>
      <c r="AC7" s="15" t="str">
        <f t="shared" si="0"/>
        <v/>
      </c>
      <c r="AD7" s="15" t="str">
        <f t="shared" si="0"/>
        <v/>
      </c>
      <c r="AE7" s="15" t="str">
        <f t="shared" si="0"/>
        <v/>
      </c>
      <c r="AF7" s="15" t="str">
        <f t="shared" si="0"/>
        <v/>
      </c>
      <c r="AG7" s="15" t="str">
        <f t="shared" si="0"/>
        <v/>
      </c>
      <c r="AH7" s="15" t="str">
        <f t="shared" si="0"/>
        <v/>
      </c>
      <c r="AI7" s="15" t="str">
        <f t="shared" si="0"/>
        <v/>
      </c>
      <c r="AJ7" s="15" t="str">
        <f t="shared" si="0"/>
        <v/>
      </c>
      <c r="AK7" s="15" t="str">
        <f t="shared" si="0"/>
        <v/>
      </c>
      <c r="AL7" s="15" t="str">
        <f t="shared" si="0"/>
        <v/>
      </c>
      <c r="AM7" s="15" t="str">
        <f t="shared" si="0"/>
        <v/>
      </c>
      <c r="AN7" s="15" t="str">
        <f t="shared" si="0"/>
        <v/>
      </c>
      <c r="AO7" s="15" t="str">
        <f t="shared" si="0"/>
        <v/>
      </c>
      <c r="AP7" s="15" t="str">
        <f t="shared" si="0"/>
        <v/>
      </c>
      <c r="AQ7" s="15" t="str">
        <f t="shared" si="0"/>
        <v/>
      </c>
      <c r="AR7" s="15" t="str">
        <f t="shared" si="0"/>
        <v/>
      </c>
      <c r="AS7" s="15" t="str">
        <f t="shared" si="0"/>
        <v/>
      </c>
      <c r="AT7" s="15" t="str">
        <f t="shared" si="0"/>
        <v/>
      </c>
      <c r="AU7" s="15" t="str">
        <f t="shared" si="0"/>
        <v/>
      </c>
      <c r="AV7" s="15" t="str">
        <f t="shared" si="0"/>
        <v/>
      </c>
      <c r="AW7" s="15" t="str">
        <f t="shared" si="0"/>
        <v/>
      </c>
      <c r="AX7" s="15" t="str">
        <f t="shared" si="0"/>
        <v/>
      </c>
      <c r="AY7" s="15" t="str">
        <f t="shared" si="0"/>
        <v/>
      </c>
      <c r="AZ7" s="15" t="str">
        <f t="shared" si="0"/>
        <v/>
      </c>
      <c r="BA7" s="15" t="str">
        <f t="shared" si="0"/>
        <v/>
      </c>
      <c r="BB7" s="15" t="str">
        <f t="shared" si="0"/>
        <v/>
      </c>
      <c r="BC7" s="15" t="str">
        <f t="shared" si="0"/>
        <v/>
      </c>
      <c r="BD7" s="15" t="str">
        <f t="shared" si="0"/>
        <v/>
      </c>
      <c r="BE7" s="15" t="str">
        <f t="shared" si="0"/>
        <v/>
      </c>
      <c r="BF7" s="15" t="str">
        <f t="shared" si="0"/>
        <v/>
      </c>
      <c r="BG7" s="15" t="str">
        <f t="shared" si="0"/>
        <v/>
      </c>
      <c r="BH7" s="15" t="str">
        <f t="shared" si="0"/>
        <v/>
      </c>
      <c r="BI7" s="15" t="str">
        <f t="shared" si="0"/>
        <v/>
      </c>
      <c r="BJ7" s="15" t="str">
        <f t="shared" si="0"/>
        <v/>
      </c>
      <c r="BK7" s="15" t="str">
        <f t="shared" si="0"/>
        <v/>
      </c>
      <c r="BL7" s="15" t="str">
        <f t="shared" si="0"/>
        <v/>
      </c>
      <c r="BM7" s="15" t="str">
        <f t="shared" si="0"/>
        <v/>
      </c>
      <c r="BN7" s="15" t="str">
        <f t="shared" si="0"/>
        <v/>
      </c>
      <c r="BO7" s="15" t="str">
        <f t="shared" si="0"/>
        <v/>
      </c>
      <c r="BP7" s="15" t="str">
        <f t="shared" ref="BP7:EA7" si="1">IF(ISNUMBER(BO7),IF(BO7+1&lt;=PeriodMonths,BO7+1,""),"")</f>
        <v/>
      </c>
      <c r="BQ7" s="15" t="str">
        <f t="shared" si="1"/>
        <v/>
      </c>
      <c r="BR7" s="15" t="str">
        <f t="shared" si="1"/>
        <v/>
      </c>
      <c r="BS7" s="15" t="str">
        <f t="shared" si="1"/>
        <v/>
      </c>
      <c r="BT7" s="15" t="str">
        <f t="shared" si="1"/>
        <v/>
      </c>
      <c r="BU7" s="15" t="str">
        <f t="shared" si="1"/>
        <v/>
      </c>
      <c r="BV7" s="15" t="str">
        <f t="shared" si="1"/>
        <v/>
      </c>
      <c r="BW7" s="15" t="str">
        <f t="shared" si="1"/>
        <v/>
      </c>
      <c r="BX7" s="15" t="str">
        <f t="shared" si="1"/>
        <v/>
      </c>
      <c r="BY7" s="15" t="str">
        <f t="shared" si="1"/>
        <v/>
      </c>
      <c r="BZ7" s="15" t="str">
        <f t="shared" si="1"/>
        <v/>
      </c>
      <c r="CA7" s="15" t="str">
        <f t="shared" si="1"/>
        <v/>
      </c>
      <c r="CB7" s="15" t="str">
        <f t="shared" si="1"/>
        <v/>
      </c>
      <c r="CC7" s="15" t="str">
        <f t="shared" si="1"/>
        <v/>
      </c>
      <c r="CD7" s="15" t="str">
        <f t="shared" si="1"/>
        <v/>
      </c>
      <c r="CE7" s="15" t="str">
        <f t="shared" si="1"/>
        <v/>
      </c>
      <c r="CF7" s="15" t="str">
        <f t="shared" si="1"/>
        <v/>
      </c>
      <c r="CG7" s="15" t="str">
        <f t="shared" si="1"/>
        <v/>
      </c>
      <c r="CH7" s="15" t="str">
        <f t="shared" si="1"/>
        <v/>
      </c>
      <c r="CI7" s="15" t="str">
        <f t="shared" si="1"/>
        <v/>
      </c>
      <c r="CJ7" s="15" t="str">
        <f t="shared" si="1"/>
        <v/>
      </c>
      <c r="CK7" s="15" t="str">
        <f t="shared" si="1"/>
        <v/>
      </c>
      <c r="CL7" s="15" t="str">
        <f t="shared" si="1"/>
        <v/>
      </c>
      <c r="CM7" s="15" t="str">
        <f t="shared" si="1"/>
        <v/>
      </c>
      <c r="CN7" s="15" t="str">
        <f t="shared" si="1"/>
        <v/>
      </c>
      <c r="CO7" s="15" t="str">
        <f t="shared" si="1"/>
        <v/>
      </c>
      <c r="CP7" s="15" t="str">
        <f t="shared" si="1"/>
        <v/>
      </c>
      <c r="CQ7" s="15" t="str">
        <f t="shared" si="1"/>
        <v/>
      </c>
      <c r="CR7" s="15" t="str">
        <f t="shared" si="1"/>
        <v/>
      </c>
      <c r="CS7" s="15" t="str">
        <f t="shared" si="1"/>
        <v/>
      </c>
      <c r="CT7" s="15" t="str">
        <f t="shared" si="1"/>
        <v/>
      </c>
      <c r="CU7" s="15" t="str">
        <f t="shared" si="1"/>
        <v/>
      </c>
      <c r="CV7" s="15" t="str">
        <f t="shared" si="1"/>
        <v/>
      </c>
      <c r="CW7" s="15" t="str">
        <f t="shared" si="1"/>
        <v/>
      </c>
      <c r="CX7" s="15" t="str">
        <f t="shared" si="1"/>
        <v/>
      </c>
      <c r="CY7" s="15" t="str">
        <f t="shared" si="1"/>
        <v/>
      </c>
      <c r="CZ7" s="15" t="str">
        <f t="shared" si="1"/>
        <v/>
      </c>
      <c r="DA7" s="15" t="str">
        <f t="shared" si="1"/>
        <v/>
      </c>
      <c r="DB7" s="15" t="str">
        <f t="shared" si="1"/>
        <v/>
      </c>
      <c r="DC7" s="15" t="str">
        <f t="shared" si="1"/>
        <v/>
      </c>
      <c r="DD7" s="15" t="str">
        <f t="shared" si="1"/>
        <v/>
      </c>
      <c r="DE7" s="15" t="str">
        <f t="shared" si="1"/>
        <v/>
      </c>
      <c r="DF7" s="15" t="str">
        <f t="shared" si="1"/>
        <v/>
      </c>
      <c r="DG7" s="15" t="str">
        <f t="shared" si="1"/>
        <v/>
      </c>
      <c r="DH7" s="15" t="str">
        <f t="shared" si="1"/>
        <v/>
      </c>
      <c r="DI7" s="15" t="str">
        <f t="shared" si="1"/>
        <v/>
      </c>
      <c r="DJ7" s="15" t="str">
        <f t="shared" si="1"/>
        <v/>
      </c>
      <c r="DK7" s="15" t="str">
        <f t="shared" si="1"/>
        <v/>
      </c>
      <c r="DL7" s="15" t="str">
        <f t="shared" si="1"/>
        <v/>
      </c>
      <c r="DM7" s="15" t="str">
        <f t="shared" si="1"/>
        <v/>
      </c>
      <c r="DN7" s="15" t="str">
        <f t="shared" si="1"/>
        <v/>
      </c>
      <c r="DO7" s="15" t="str">
        <f t="shared" si="1"/>
        <v/>
      </c>
      <c r="DP7" s="15" t="str">
        <f t="shared" si="1"/>
        <v/>
      </c>
      <c r="DQ7" s="15" t="str">
        <f t="shared" si="1"/>
        <v/>
      </c>
      <c r="DR7" s="15" t="str">
        <f t="shared" si="1"/>
        <v/>
      </c>
      <c r="DS7" s="15" t="str">
        <f t="shared" si="1"/>
        <v/>
      </c>
      <c r="DT7" s="15" t="str">
        <f t="shared" si="1"/>
        <v/>
      </c>
      <c r="DU7" s="15" t="str">
        <f t="shared" si="1"/>
        <v/>
      </c>
      <c r="DV7" s="15" t="str">
        <f t="shared" si="1"/>
        <v/>
      </c>
      <c r="DW7" s="15" t="str">
        <f t="shared" si="1"/>
        <v/>
      </c>
      <c r="DX7" s="15" t="str">
        <f t="shared" si="1"/>
        <v/>
      </c>
      <c r="DY7" s="15" t="str">
        <f t="shared" si="1"/>
        <v/>
      </c>
      <c r="DZ7" s="15" t="str">
        <f t="shared" si="1"/>
        <v/>
      </c>
      <c r="EA7" s="15" t="str">
        <f t="shared" si="1"/>
        <v/>
      </c>
      <c r="EB7" s="15" t="str">
        <f t="shared" ref="EB7:GM7" si="2">IF(ISNUMBER(EA7),IF(EA7+1&lt;=PeriodMonths,EA7+1,""),"")</f>
        <v/>
      </c>
      <c r="EC7" s="15" t="str">
        <f t="shared" si="2"/>
        <v/>
      </c>
      <c r="ED7" s="15" t="str">
        <f t="shared" si="2"/>
        <v/>
      </c>
      <c r="EE7" s="15" t="str">
        <f t="shared" si="2"/>
        <v/>
      </c>
      <c r="EF7" s="15" t="str">
        <f t="shared" si="2"/>
        <v/>
      </c>
      <c r="EG7" s="15" t="str">
        <f t="shared" si="2"/>
        <v/>
      </c>
      <c r="EH7" s="15" t="str">
        <f t="shared" si="2"/>
        <v/>
      </c>
      <c r="EI7" s="15" t="str">
        <f t="shared" si="2"/>
        <v/>
      </c>
      <c r="EJ7" s="15" t="str">
        <f t="shared" si="2"/>
        <v/>
      </c>
      <c r="EK7" s="15" t="str">
        <f t="shared" si="2"/>
        <v/>
      </c>
      <c r="EL7" s="15" t="str">
        <f t="shared" si="2"/>
        <v/>
      </c>
      <c r="EM7" s="15" t="str">
        <f t="shared" si="2"/>
        <v/>
      </c>
      <c r="EN7" s="15" t="str">
        <f t="shared" si="2"/>
        <v/>
      </c>
      <c r="EO7" s="15" t="str">
        <f t="shared" si="2"/>
        <v/>
      </c>
      <c r="EP7" s="15" t="str">
        <f t="shared" si="2"/>
        <v/>
      </c>
      <c r="EQ7" s="15" t="str">
        <f t="shared" si="2"/>
        <v/>
      </c>
      <c r="ER7" s="15" t="str">
        <f t="shared" si="2"/>
        <v/>
      </c>
      <c r="ES7" s="15" t="str">
        <f t="shared" si="2"/>
        <v/>
      </c>
      <c r="ET7" s="15" t="str">
        <f t="shared" si="2"/>
        <v/>
      </c>
      <c r="EU7" s="15" t="str">
        <f t="shared" si="2"/>
        <v/>
      </c>
      <c r="EV7" s="15" t="str">
        <f t="shared" si="2"/>
        <v/>
      </c>
      <c r="EW7" s="15" t="str">
        <f t="shared" si="2"/>
        <v/>
      </c>
      <c r="EX7" s="15" t="str">
        <f t="shared" si="2"/>
        <v/>
      </c>
      <c r="EY7" s="15" t="str">
        <f t="shared" si="2"/>
        <v/>
      </c>
      <c r="EZ7" s="15" t="str">
        <f t="shared" si="2"/>
        <v/>
      </c>
      <c r="FA7" s="15" t="str">
        <f t="shared" si="2"/>
        <v/>
      </c>
      <c r="FB7" s="15" t="str">
        <f t="shared" si="2"/>
        <v/>
      </c>
      <c r="FC7" s="15" t="str">
        <f t="shared" si="2"/>
        <v/>
      </c>
      <c r="FD7" s="15" t="str">
        <f t="shared" si="2"/>
        <v/>
      </c>
      <c r="FE7" s="15" t="str">
        <f t="shared" si="2"/>
        <v/>
      </c>
      <c r="FF7" s="15" t="str">
        <f t="shared" si="2"/>
        <v/>
      </c>
      <c r="FG7" s="15" t="str">
        <f t="shared" si="2"/>
        <v/>
      </c>
      <c r="FH7" s="15" t="str">
        <f t="shared" si="2"/>
        <v/>
      </c>
      <c r="FI7" s="15" t="str">
        <f t="shared" si="2"/>
        <v/>
      </c>
      <c r="FJ7" s="15" t="str">
        <f t="shared" si="2"/>
        <v/>
      </c>
      <c r="FK7" s="15" t="str">
        <f t="shared" si="2"/>
        <v/>
      </c>
      <c r="FL7" s="15" t="str">
        <f t="shared" si="2"/>
        <v/>
      </c>
      <c r="FM7" s="15" t="str">
        <f t="shared" si="2"/>
        <v/>
      </c>
      <c r="FN7" s="15" t="str">
        <f t="shared" si="2"/>
        <v/>
      </c>
      <c r="FO7" s="15" t="str">
        <f t="shared" si="2"/>
        <v/>
      </c>
      <c r="FP7" s="15" t="str">
        <f t="shared" si="2"/>
        <v/>
      </c>
      <c r="FQ7" s="15" t="str">
        <f t="shared" si="2"/>
        <v/>
      </c>
      <c r="FR7" s="15" t="str">
        <f t="shared" si="2"/>
        <v/>
      </c>
      <c r="FS7" s="15" t="str">
        <f t="shared" si="2"/>
        <v/>
      </c>
      <c r="FT7" s="15" t="str">
        <f t="shared" si="2"/>
        <v/>
      </c>
      <c r="FU7" s="15" t="str">
        <f t="shared" si="2"/>
        <v/>
      </c>
      <c r="FV7" s="15" t="str">
        <f t="shared" si="2"/>
        <v/>
      </c>
      <c r="FW7" s="15" t="str">
        <f t="shared" si="2"/>
        <v/>
      </c>
      <c r="FX7" s="15" t="str">
        <f t="shared" si="2"/>
        <v/>
      </c>
      <c r="FY7" s="15" t="str">
        <f t="shared" si="2"/>
        <v/>
      </c>
      <c r="FZ7" s="15" t="str">
        <f t="shared" si="2"/>
        <v/>
      </c>
      <c r="GA7" s="15" t="str">
        <f t="shared" si="2"/>
        <v/>
      </c>
      <c r="GB7" s="15" t="str">
        <f t="shared" si="2"/>
        <v/>
      </c>
      <c r="GC7" s="15" t="str">
        <f t="shared" si="2"/>
        <v/>
      </c>
      <c r="GD7" s="15" t="str">
        <f t="shared" si="2"/>
        <v/>
      </c>
      <c r="GE7" s="15" t="str">
        <f t="shared" si="2"/>
        <v/>
      </c>
      <c r="GF7" s="15" t="str">
        <f t="shared" si="2"/>
        <v/>
      </c>
      <c r="GG7" s="15" t="str">
        <f t="shared" si="2"/>
        <v/>
      </c>
      <c r="GH7" s="15" t="str">
        <f t="shared" si="2"/>
        <v/>
      </c>
      <c r="GI7" s="15" t="str">
        <f t="shared" si="2"/>
        <v/>
      </c>
      <c r="GJ7" s="15" t="str">
        <f t="shared" si="2"/>
        <v/>
      </c>
      <c r="GK7" s="15" t="str">
        <f t="shared" si="2"/>
        <v/>
      </c>
      <c r="GL7" s="15" t="str">
        <f t="shared" si="2"/>
        <v/>
      </c>
      <c r="GM7" s="15" t="str">
        <f t="shared" si="2"/>
        <v/>
      </c>
      <c r="GN7" s="15" t="str">
        <f t="shared" ref="GN7:IY7" si="3">IF(ISNUMBER(GM7),IF(GM7+1&lt;=PeriodMonths,GM7+1,""),"")</f>
        <v/>
      </c>
      <c r="GO7" s="15" t="str">
        <f t="shared" si="3"/>
        <v/>
      </c>
      <c r="GP7" s="15" t="str">
        <f t="shared" si="3"/>
        <v/>
      </c>
      <c r="GQ7" s="15" t="str">
        <f t="shared" si="3"/>
        <v/>
      </c>
      <c r="GR7" s="15" t="str">
        <f t="shared" si="3"/>
        <v/>
      </c>
      <c r="GS7" s="15" t="str">
        <f t="shared" si="3"/>
        <v/>
      </c>
      <c r="GT7" s="15" t="str">
        <f t="shared" si="3"/>
        <v/>
      </c>
      <c r="GU7" s="15" t="str">
        <f t="shared" si="3"/>
        <v/>
      </c>
      <c r="GV7" s="15" t="str">
        <f t="shared" si="3"/>
        <v/>
      </c>
      <c r="GW7" s="15" t="str">
        <f t="shared" si="3"/>
        <v/>
      </c>
      <c r="GX7" s="15" t="str">
        <f t="shared" si="3"/>
        <v/>
      </c>
      <c r="GY7" s="15" t="str">
        <f t="shared" si="3"/>
        <v/>
      </c>
      <c r="GZ7" s="15" t="str">
        <f t="shared" si="3"/>
        <v/>
      </c>
      <c r="HA7" s="15" t="str">
        <f t="shared" si="3"/>
        <v/>
      </c>
      <c r="HB7" s="15" t="str">
        <f t="shared" si="3"/>
        <v/>
      </c>
      <c r="HC7" s="15" t="str">
        <f t="shared" si="3"/>
        <v/>
      </c>
      <c r="HD7" s="15" t="str">
        <f t="shared" si="3"/>
        <v/>
      </c>
      <c r="HE7" s="15" t="str">
        <f t="shared" si="3"/>
        <v/>
      </c>
      <c r="HF7" s="15" t="str">
        <f t="shared" si="3"/>
        <v/>
      </c>
      <c r="HG7" s="15" t="str">
        <f t="shared" si="3"/>
        <v/>
      </c>
      <c r="HH7" s="15" t="str">
        <f t="shared" si="3"/>
        <v/>
      </c>
      <c r="HI7" s="15" t="str">
        <f t="shared" si="3"/>
        <v/>
      </c>
      <c r="HJ7" s="15" t="str">
        <f t="shared" si="3"/>
        <v/>
      </c>
      <c r="HK7" s="15" t="str">
        <f t="shared" si="3"/>
        <v/>
      </c>
      <c r="HL7" s="15" t="str">
        <f t="shared" si="3"/>
        <v/>
      </c>
      <c r="HM7" s="15" t="str">
        <f t="shared" si="3"/>
        <v/>
      </c>
      <c r="HN7" s="15" t="str">
        <f t="shared" si="3"/>
        <v/>
      </c>
      <c r="HO7" s="15" t="str">
        <f t="shared" si="3"/>
        <v/>
      </c>
      <c r="HP7" s="15" t="str">
        <f t="shared" si="3"/>
        <v/>
      </c>
      <c r="HQ7" s="15" t="str">
        <f t="shared" si="3"/>
        <v/>
      </c>
      <c r="HR7" s="15" t="str">
        <f t="shared" si="3"/>
        <v/>
      </c>
      <c r="HS7" s="15" t="str">
        <f t="shared" si="3"/>
        <v/>
      </c>
      <c r="HT7" s="15" t="str">
        <f t="shared" si="3"/>
        <v/>
      </c>
      <c r="HU7" s="15" t="str">
        <f t="shared" si="3"/>
        <v/>
      </c>
      <c r="HV7" s="15" t="str">
        <f t="shared" si="3"/>
        <v/>
      </c>
      <c r="HW7" s="15" t="str">
        <f t="shared" si="3"/>
        <v/>
      </c>
      <c r="HX7" s="15" t="str">
        <f t="shared" si="3"/>
        <v/>
      </c>
      <c r="HY7" s="15" t="str">
        <f t="shared" si="3"/>
        <v/>
      </c>
      <c r="HZ7" s="15" t="str">
        <f t="shared" si="3"/>
        <v/>
      </c>
      <c r="IA7" s="15" t="str">
        <f t="shared" si="3"/>
        <v/>
      </c>
      <c r="IB7" s="15" t="str">
        <f t="shared" si="3"/>
        <v/>
      </c>
      <c r="IC7" s="15" t="str">
        <f t="shared" si="3"/>
        <v/>
      </c>
      <c r="ID7" s="15" t="str">
        <f t="shared" si="3"/>
        <v/>
      </c>
      <c r="IE7" s="15" t="str">
        <f t="shared" si="3"/>
        <v/>
      </c>
      <c r="IF7" s="15" t="str">
        <f t="shared" si="3"/>
        <v/>
      </c>
      <c r="IG7" s="15" t="str">
        <f t="shared" si="3"/>
        <v/>
      </c>
      <c r="IH7" s="15" t="str">
        <f t="shared" si="3"/>
        <v/>
      </c>
      <c r="II7" s="15" t="str">
        <f t="shared" si="3"/>
        <v/>
      </c>
      <c r="IJ7" s="15" t="str">
        <f t="shared" si="3"/>
        <v/>
      </c>
      <c r="IK7" s="15" t="str">
        <f t="shared" si="3"/>
        <v/>
      </c>
      <c r="IL7" s="15" t="str">
        <f t="shared" si="3"/>
        <v/>
      </c>
      <c r="IM7" s="15" t="str">
        <f t="shared" si="3"/>
        <v/>
      </c>
      <c r="IN7" s="15" t="str">
        <f t="shared" si="3"/>
        <v/>
      </c>
      <c r="IO7" s="15" t="str">
        <f t="shared" si="3"/>
        <v/>
      </c>
      <c r="IP7" s="15" t="str">
        <f t="shared" si="3"/>
        <v/>
      </c>
      <c r="IQ7" s="15" t="str">
        <f t="shared" si="3"/>
        <v/>
      </c>
      <c r="IR7" s="15" t="str">
        <f t="shared" si="3"/>
        <v/>
      </c>
      <c r="IS7" s="15" t="str">
        <f t="shared" si="3"/>
        <v/>
      </c>
      <c r="IT7" s="15" t="str">
        <f t="shared" si="3"/>
        <v/>
      </c>
      <c r="IU7" s="15" t="str">
        <f t="shared" si="3"/>
        <v/>
      </c>
      <c r="IV7" s="15" t="str">
        <f t="shared" si="3"/>
        <v/>
      </c>
      <c r="IW7" s="15" t="str">
        <f t="shared" si="3"/>
        <v/>
      </c>
      <c r="IX7" s="15" t="str">
        <f t="shared" si="3"/>
        <v/>
      </c>
      <c r="IY7" s="15" t="str">
        <f t="shared" si="3"/>
        <v/>
      </c>
      <c r="IZ7" s="15" t="str">
        <f t="shared" ref="IZ7:LK7" si="4">IF(ISNUMBER(IY7),IF(IY7+1&lt;=PeriodMonths,IY7+1,""),"")</f>
        <v/>
      </c>
      <c r="JA7" s="15" t="str">
        <f t="shared" si="4"/>
        <v/>
      </c>
      <c r="JB7" s="15" t="str">
        <f t="shared" si="4"/>
        <v/>
      </c>
      <c r="JC7" s="15" t="str">
        <f t="shared" si="4"/>
        <v/>
      </c>
      <c r="JD7" s="15" t="str">
        <f t="shared" si="4"/>
        <v/>
      </c>
      <c r="JE7" s="15" t="str">
        <f t="shared" si="4"/>
        <v/>
      </c>
      <c r="JF7" s="15" t="str">
        <f t="shared" si="4"/>
        <v/>
      </c>
      <c r="JG7" s="15" t="str">
        <f t="shared" si="4"/>
        <v/>
      </c>
      <c r="JH7" s="15" t="str">
        <f t="shared" si="4"/>
        <v/>
      </c>
      <c r="JI7" s="15" t="str">
        <f t="shared" si="4"/>
        <v/>
      </c>
      <c r="JJ7" s="15" t="str">
        <f t="shared" si="4"/>
        <v/>
      </c>
      <c r="JK7" s="15" t="str">
        <f t="shared" si="4"/>
        <v/>
      </c>
      <c r="JL7" s="15" t="str">
        <f t="shared" si="4"/>
        <v/>
      </c>
      <c r="JM7" s="15" t="str">
        <f t="shared" si="4"/>
        <v/>
      </c>
      <c r="JN7" s="15" t="str">
        <f t="shared" si="4"/>
        <v/>
      </c>
      <c r="JO7" s="15" t="str">
        <f t="shared" si="4"/>
        <v/>
      </c>
      <c r="JP7" s="15" t="str">
        <f t="shared" si="4"/>
        <v/>
      </c>
      <c r="JQ7" s="15" t="str">
        <f t="shared" si="4"/>
        <v/>
      </c>
      <c r="JR7" s="15" t="str">
        <f t="shared" si="4"/>
        <v/>
      </c>
      <c r="JS7" s="15" t="str">
        <f t="shared" si="4"/>
        <v/>
      </c>
      <c r="JT7" s="15" t="str">
        <f t="shared" si="4"/>
        <v/>
      </c>
      <c r="JU7" s="15" t="str">
        <f t="shared" si="4"/>
        <v/>
      </c>
      <c r="JV7" s="15" t="str">
        <f t="shared" si="4"/>
        <v/>
      </c>
      <c r="JW7" s="15" t="str">
        <f t="shared" si="4"/>
        <v/>
      </c>
      <c r="JX7" s="15" t="str">
        <f t="shared" si="4"/>
        <v/>
      </c>
      <c r="JY7" s="15" t="str">
        <f t="shared" si="4"/>
        <v/>
      </c>
      <c r="JZ7" s="15" t="str">
        <f t="shared" si="4"/>
        <v/>
      </c>
      <c r="KA7" s="15" t="str">
        <f t="shared" si="4"/>
        <v/>
      </c>
      <c r="KB7" s="15" t="str">
        <f t="shared" si="4"/>
        <v/>
      </c>
      <c r="KC7" s="15" t="str">
        <f t="shared" si="4"/>
        <v/>
      </c>
      <c r="KD7" s="15" t="str">
        <f t="shared" si="4"/>
        <v/>
      </c>
      <c r="KE7" s="15" t="str">
        <f t="shared" si="4"/>
        <v/>
      </c>
      <c r="KF7" s="15" t="str">
        <f t="shared" si="4"/>
        <v/>
      </c>
      <c r="KG7" s="15" t="str">
        <f t="shared" si="4"/>
        <v/>
      </c>
      <c r="KH7" s="15" t="str">
        <f t="shared" si="4"/>
        <v/>
      </c>
      <c r="KI7" s="15" t="str">
        <f t="shared" si="4"/>
        <v/>
      </c>
      <c r="KJ7" s="15" t="str">
        <f t="shared" si="4"/>
        <v/>
      </c>
      <c r="KK7" s="15" t="str">
        <f t="shared" si="4"/>
        <v/>
      </c>
      <c r="KL7" s="15" t="str">
        <f t="shared" si="4"/>
        <v/>
      </c>
      <c r="KM7" s="15" t="str">
        <f t="shared" si="4"/>
        <v/>
      </c>
      <c r="KN7" s="15" t="str">
        <f t="shared" si="4"/>
        <v/>
      </c>
      <c r="KO7" s="15" t="str">
        <f t="shared" si="4"/>
        <v/>
      </c>
      <c r="KP7" s="15" t="str">
        <f t="shared" si="4"/>
        <v/>
      </c>
      <c r="KQ7" s="15" t="str">
        <f t="shared" si="4"/>
        <v/>
      </c>
      <c r="KR7" s="15" t="str">
        <f t="shared" si="4"/>
        <v/>
      </c>
      <c r="KS7" s="15" t="str">
        <f t="shared" si="4"/>
        <v/>
      </c>
      <c r="KT7" s="15" t="str">
        <f t="shared" si="4"/>
        <v/>
      </c>
      <c r="KU7" s="15" t="str">
        <f t="shared" si="4"/>
        <v/>
      </c>
      <c r="KV7" s="15" t="str">
        <f t="shared" si="4"/>
        <v/>
      </c>
      <c r="KW7" s="15" t="str">
        <f t="shared" si="4"/>
        <v/>
      </c>
      <c r="KX7" s="15" t="str">
        <f t="shared" si="4"/>
        <v/>
      </c>
      <c r="KY7" s="15" t="str">
        <f t="shared" si="4"/>
        <v/>
      </c>
      <c r="KZ7" s="15" t="str">
        <f t="shared" si="4"/>
        <v/>
      </c>
      <c r="LA7" s="15" t="str">
        <f t="shared" si="4"/>
        <v/>
      </c>
      <c r="LB7" s="15" t="str">
        <f t="shared" si="4"/>
        <v/>
      </c>
      <c r="LC7" s="15" t="str">
        <f t="shared" si="4"/>
        <v/>
      </c>
      <c r="LD7" s="15" t="str">
        <f t="shared" si="4"/>
        <v/>
      </c>
      <c r="LE7" s="15" t="str">
        <f t="shared" si="4"/>
        <v/>
      </c>
      <c r="LF7" s="15" t="str">
        <f t="shared" si="4"/>
        <v/>
      </c>
      <c r="LG7" s="15" t="str">
        <f t="shared" si="4"/>
        <v/>
      </c>
      <c r="LH7" s="15" t="str">
        <f t="shared" si="4"/>
        <v/>
      </c>
      <c r="LI7" s="15" t="str">
        <f t="shared" si="4"/>
        <v/>
      </c>
      <c r="LJ7" s="15" t="str">
        <f t="shared" si="4"/>
        <v/>
      </c>
      <c r="LK7" s="15" t="str">
        <f t="shared" si="4"/>
        <v/>
      </c>
      <c r="LL7" s="15" t="str">
        <f t="shared" ref="LL7:NW7" si="5">IF(ISNUMBER(LK7),IF(LK7+1&lt;=PeriodMonths,LK7+1,""),"")</f>
        <v/>
      </c>
      <c r="LM7" s="15" t="str">
        <f t="shared" si="5"/>
        <v/>
      </c>
      <c r="LN7" s="15" t="str">
        <f t="shared" si="5"/>
        <v/>
      </c>
      <c r="LO7" s="15" t="str">
        <f t="shared" si="5"/>
        <v/>
      </c>
      <c r="LP7" s="15" t="str">
        <f t="shared" si="5"/>
        <v/>
      </c>
      <c r="LQ7" s="15" t="str">
        <f t="shared" si="5"/>
        <v/>
      </c>
      <c r="LR7" s="15" t="str">
        <f t="shared" si="5"/>
        <v/>
      </c>
      <c r="LS7" s="15" t="str">
        <f t="shared" si="5"/>
        <v/>
      </c>
      <c r="LT7" s="15" t="str">
        <f t="shared" si="5"/>
        <v/>
      </c>
      <c r="LU7" s="15" t="str">
        <f t="shared" si="5"/>
        <v/>
      </c>
      <c r="LV7" s="15" t="str">
        <f t="shared" si="5"/>
        <v/>
      </c>
      <c r="LW7" s="15" t="str">
        <f t="shared" si="5"/>
        <v/>
      </c>
      <c r="LX7" s="15" t="str">
        <f t="shared" si="5"/>
        <v/>
      </c>
      <c r="LY7" s="15" t="str">
        <f t="shared" si="5"/>
        <v/>
      </c>
      <c r="LZ7" s="15" t="str">
        <f t="shared" si="5"/>
        <v/>
      </c>
      <c r="MA7" s="15" t="str">
        <f t="shared" si="5"/>
        <v/>
      </c>
      <c r="MB7" s="15" t="str">
        <f t="shared" si="5"/>
        <v/>
      </c>
      <c r="MC7" s="15" t="str">
        <f t="shared" si="5"/>
        <v/>
      </c>
      <c r="MD7" s="15" t="str">
        <f t="shared" si="5"/>
        <v/>
      </c>
      <c r="ME7" s="15" t="str">
        <f t="shared" si="5"/>
        <v/>
      </c>
      <c r="MF7" s="15" t="str">
        <f t="shared" si="5"/>
        <v/>
      </c>
      <c r="MG7" s="15" t="str">
        <f t="shared" si="5"/>
        <v/>
      </c>
      <c r="MH7" s="15" t="str">
        <f t="shared" si="5"/>
        <v/>
      </c>
      <c r="MI7" s="15" t="str">
        <f t="shared" si="5"/>
        <v/>
      </c>
      <c r="MJ7" s="15" t="str">
        <f t="shared" si="5"/>
        <v/>
      </c>
      <c r="MK7" s="15" t="str">
        <f t="shared" si="5"/>
        <v/>
      </c>
      <c r="ML7" s="15" t="str">
        <f t="shared" si="5"/>
        <v/>
      </c>
      <c r="MM7" s="15" t="str">
        <f t="shared" si="5"/>
        <v/>
      </c>
      <c r="MN7" s="15" t="str">
        <f t="shared" si="5"/>
        <v/>
      </c>
      <c r="MO7" s="15" t="str">
        <f t="shared" si="5"/>
        <v/>
      </c>
      <c r="MP7" s="15" t="str">
        <f t="shared" si="5"/>
        <v/>
      </c>
      <c r="MQ7" s="15" t="str">
        <f t="shared" si="5"/>
        <v/>
      </c>
      <c r="MR7" s="15" t="str">
        <f t="shared" si="5"/>
        <v/>
      </c>
      <c r="MS7" s="15" t="str">
        <f t="shared" si="5"/>
        <v/>
      </c>
      <c r="MT7" s="15" t="str">
        <f t="shared" si="5"/>
        <v/>
      </c>
      <c r="MU7" s="15" t="str">
        <f t="shared" si="5"/>
        <v/>
      </c>
      <c r="MV7" s="15" t="str">
        <f t="shared" si="5"/>
        <v/>
      </c>
      <c r="MW7" s="15" t="str">
        <f t="shared" si="5"/>
        <v/>
      </c>
      <c r="MX7" s="15" t="str">
        <f t="shared" si="5"/>
        <v/>
      </c>
      <c r="MY7" s="15" t="str">
        <f t="shared" si="5"/>
        <v/>
      </c>
      <c r="MZ7" s="15" t="str">
        <f t="shared" si="5"/>
        <v/>
      </c>
      <c r="NA7" s="15" t="str">
        <f t="shared" si="5"/>
        <v/>
      </c>
      <c r="NB7" s="15" t="str">
        <f t="shared" si="5"/>
        <v/>
      </c>
      <c r="NC7" s="15" t="str">
        <f t="shared" si="5"/>
        <v/>
      </c>
      <c r="ND7" s="15" t="str">
        <f t="shared" si="5"/>
        <v/>
      </c>
      <c r="NE7" s="15" t="str">
        <f t="shared" si="5"/>
        <v/>
      </c>
      <c r="NF7" s="15" t="str">
        <f t="shared" si="5"/>
        <v/>
      </c>
      <c r="NG7" s="15" t="str">
        <f t="shared" si="5"/>
        <v/>
      </c>
      <c r="NH7" s="15" t="str">
        <f t="shared" si="5"/>
        <v/>
      </c>
      <c r="NI7" s="15" t="str">
        <f t="shared" si="5"/>
        <v/>
      </c>
      <c r="NJ7" s="15" t="str">
        <f t="shared" si="5"/>
        <v/>
      </c>
      <c r="NK7" s="15" t="str">
        <f t="shared" si="5"/>
        <v/>
      </c>
      <c r="NL7" s="15" t="str">
        <f t="shared" si="5"/>
        <v/>
      </c>
      <c r="NM7" s="15" t="str">
        <f t="shared" si="5"/>
        <v/>
      </c>
      <c r="NN7" s="15" t="str">
        <f t="shared" si="5"/>
        <v/>
      </c>
      <c r="NO7" s="15" t="str">
        <f t="shared" si="5"/>
        <v/>
      </c>
      <c r="NP7" s="15" t="str">
        <f t="shared" si="5"/>
        <v/>
      </c>
      <c r="NQ7" s="15" t="str">
        <f t="shared" si="5"/>
        <v/>
      </c>
      <c r="NR7" s="15" t="str">
        <f t="shared" si="5"/>
        <v/>
      </c>
      <c r="NS7" s="15" t="str">
        <f t="shared" si="5"/>
        <v/>
      </c>
      <c r="NT7" s="15" t="str">
        <f t="shared" si="5"/>
        <v/>
      </c>
      <c r="NU7" s="15" t="str">
        <f t="shared" si="5"/>
        <v/>
      </c>
      <c r="NV7" s="15" t="str">
        <f t="shared" si="5"/>
        <v/>
      </c>
      <c r="NW7" s="15" t="str">
        <f t="shared" si="5"/>
        <v/>
      </c>
      <c r="NX7" s="15" t="str">
        <f t="shared" ref="NX7:QI7" si="6">IF(ISNUMBER(NW7),IF(NW7+1&lt;=PeriodMonths,NW7+1,""),"")</f>
        <v/>
      </c>
      <c r="NY7" s="15" t="str">
        <f t="shared" si="6"/>
        <v/>
      </c>
      <c r="NZ7" s="15" t="str">
        <f t="shared" si="6"/>
        <v/>
      </c>
      <c r="OA7" s="15" t="str">
        <f t="shared" si="6"/>
        <v/>
      </c>
      <c r="OB7" s="15" t="str">
        <f t="shared" si="6"/>
        <v/>
      </c>
      <c r="OC7" s="15" t="str">
        <f t="shared" si="6"/>
        <v/>
      </c>
      <c r="OD7" s="15" t="str">
        <f t="shared" si="6"/>
        <v/>
      </c>
      <c r="OE7" s="15" t="str">
        <f t="shared" si="6"/>
        <v/>
      </c>
      <c r="OF7" s="15" t="str">
        <f t="shared" si="6"/>
        <v/>
      </c>
      <c r="OG7" s="15" t="str">
        <f t="shared" si="6"/>
        <v/>
      </c>
      <c r="OH7" s="15" t="str">
        <f t="shared" si="6"/>
        <v/>
      </c>
      <c r="OI7" s="15" t="str">
        <f t="shared" si="6"/>
        <v/>
      </c>
      <c r="OJ7" s="15" t="str">
        <f t="shared" si="6"/>
        <v/>
      </c>
      <c r="OK7" s="15" t="str">
        <f t="shared" si="6"/>
        <v/>
      </c>
      <c r="OL7" s="15" t="str">
        <f t="shared" si="6"/>
        <v/>
      </c>
      <c r="OM7" s="15" t="str">
        <f t="shared" si="6"/>
        <v/>
      </c>
      <c r="ON7" s="15" t="str">
        <f t="shared" si="6"/>
        <v/>
      </c>
      <c r="OO7" s="15" t="str">
        <f t="shared" si="6"/>
        <v/>
      </c>
      <c r="OP7" s="15" t="str">
        <f t="shared" si="6"/>
        <v/>
      </c>
      <c r="OQ7" s="15" t="str">
        <f t="shared" si="6"/>
        <v/>
      </c>
      <c r="OR7" s="15" t="str">
        <f t="shared" si="6"/>
        <v/>
      </c>
      <c r="OS7" s="15" t="str">
        <f t="shared" si="6"/>
        <v/>
      </c>
      <c r="OT7" s="15" t="str">
        <f t="shared" si="6"/>
        <v/>
      </c>
      <c r="OU7" s="15" t="str">
        <f t="shared" si="6"/>
        <v/>
      </c>
      <c r="OV7" s="15" t="str">
        <f t="shared" si="6"/>
        <v/>
      </c>
      <c r="OW7" s="15" t="str">
        <f t="shared" si="6"/>
        <v/>
      </c>
      <c r="OX7" s="15" t="str">
        <f t="shared" si="6"/>
        <v/>
      </c>
      <c r="OY7" s="15" t="str">
        <f t="shared" si="6"/>
        <v/>
      </c>
      <c r="OZ7" s="15" t="str">
        <f t="shared" si="6"/>
        <v/>
      </c>
      <c r="PA7" s="15" t="str">
        <f t="shared" si="6"/>
        <v/>
      </c>
      <c r="PB7" s="15" t="str">
        <f t="shared" si="6"/>
        <v/>
      </c>
      <c r="PC7" s="15" t="str">
        <f t="shared" si="6"/>
        <v/>
      </c>
      <c r="PD7" s="15" t="str">
        <f t="shared" si="6"/>
        <v/>
      </c>
      <c r="PE7" s="15" t="str">
        <f t="shared" si="6"/>
        <v/>
      </c>
      <c r="PF7" s="15" t="str">
        <f t="shared" si="6"/>
        <v/>
      </c>
      <c r="PG7" s="15" t="str">
        <f t="shared" si="6"/>
        <v/>
      </c>
      <c r="PH7" s="15" t="str">
        <f t="shared" si="6"/>
        <v/>
      </c>
      <c r="PI7" s="15" t="str">
        <f t="shared" si="6"/>
        <v/>
      </c>
      <c r="PJ7" s="15" t="str">
        <f t="shared" si="6"/>
        <v/>
      </c>
      <c r="PK7" s="15" t="str">
        <f t="shared" si="6"/>
        <v/>
      </c>
      <c r="PL7" s="15" t="str">
        <f t="shared" si="6"/>
        <v/>
      </c>
      <c r="PM7" s="15" t="str">
        <f t="shared" si="6"/>
        <v/>
      </c>
      <c r="PN7" s="15" t="str">
        <f t="shared" si="6"/>
        <v/>
      </c>
      <c r="PO7" s="15" t="str">
        <f t="shared" si="6"/>
        <v/>
      </c>
      <c r="PP7" s="15" t="str">
        <f t="shared" si="6"/>
        <v/>
      </c>
      <c r="PQ7" s="15" t="str">
        <f t="shared" si="6"/>
        <v/>
      </c>
      <c r="PR7" s="15" t="str">
        <f t="shared" si="6"/>
        <v/>
      </c>
      <c r="PS7" s="15" t="str">
        <f t="shared" si="6"/>
        <v/>
      </c>
      <c r="PT7" s="15" t="str">
        <f t="shared" si="6"/>
        <v/>
      </c>
      <c r="PU7" s="15" t="str">
        <f t="shared" si="6"/>
        <v/>
      </c>
      <c r="PV7" s="15" t="str">
        <f t="shared" si="6"/>
        <v/>
      </c>
      <c r="PW7" s="15" t="str">
        <f t="shared" si="6"/>
        <v/>
      </c>
      <c r="PX7" s="15" t="str">
        <f t="shared" si="6"/>
        <v/>
      </c>
      <c r="PY7" s="15" t="str">
        <f t="shared" si="6"/>
        <v/>
      </c>
      <c r="PZ7" s="15" t="str">
        <f t="shared" si="6"/>
        <v/>
      </c>
      <c r="QA7" s="15" t="str">
        <f t="shared" si="6"/>
        <v/>
      </c>
      <c r="QB7" s="15" t="str">
        <f t="shared" si="6"/>
        <v/>
      </c>
      <c r="QC7" s="15" t="str">
        <f t="shared" si="6"/>
        <v/>
      </c>
      <c r="QD7" s="15" t="str">
        <f t="shared" si="6"/>
        <v/>
      </c>
      <c r="QE7" s="15" t="str">
        <f t="shared" si="6"/>
        <v/>
      </c>
      <c r="QF7" s="15" t="str">
        <f t="shared" si="6"/>
        <v/>
      </c>
      <c r="QG7" s="15" t="str">
        <f t="shared" si="6"/>
        <v/>
      </c>
      <c r="QH7" s="15" t="str">
        <f t="shared" si="6"/>
        <v/>
      </c>
      <c r="QI7" s="15" t="str">
        <f t="shared" si="6"/>
        <v/>
      </c>
      <c r="QJ7" s="15" t="str">
        <f t="shared" ref="QJ7:SU7" si="7">IF(ISNUMBER(QI7),IF(QI7+1&lt;=PeriodMonths,QI7+1,""),"")</f>
        <v/>
      </c>
      <c r="QK7" s="15" t="str">
        <f t="shared" si="7"/>
        <v/>
      </c>
      <c r="QL7" s="15" t="str">
        <f t="shared" si="7"/>
        <v/>
      </c>
      <c r="QM7" s="15" t="str">
        <f t="shared" si="7"/>
        <v/>
      </c>
      <c r="QN7" s="15" t="str">
        <f t="shared" si="7"/>
        <v/>
      </c>
      <c r="QO7" s="15" t="str">
        <f t="shared" si="7"/>
        <v/>
      </c>
      <c r="QP7" s="15" t="str">
        <f t="shared" si="7"/>
        <v/>
      </c>
      <c r="QQ7" s="15" t="str">
        <f t="shared" si="7"/>
        <v/>
      </c>
      <c r="QR7" s="15" t="str">
        <f t="shared" si="7"/>
        <v/>
      </c>
      <c r="QS7" s="15" t="str">
        <f t="shared" si="7"/>
        <v/>
      </c>
      <c r="QT7" s="15" t="str">
        <f t="shared" si="7"/>
        <v/>
      </c>
      <c r="QU7" s="15" t="str">
        <f t="shared" si="7"/>
        <v/>
      </c>
      <c r="QV7" s="15" t="str">
        <f t="shared" si="7"/>
        <v/>
      </c>
      <c r="QW7" s="15" t="str">
        <f t="shared" si="7"/>
        <v/>
      </c>
      <c r="QX7" s="15" t="str">
        <f t="shared" si="7"/>
        <v/>
      </c>
      <c r="QY7" s="15" t="str">
        <f t="shared" si="7"/>
        <v/>
      </c>
      <c r="QZ7" s="15" t="str">
        <f t="shared" si="7"/>
        <v/>
      </c>
      <c r="RA7" s="15" t="str">
        <f t="shared" si="7"/>
        <v/>
      </c>
      <c r="RB7" s="15" t="str">
        <f t="shared" si="7"/>
        <v/>
      </c>
      <c r="RC7" s="15" t="str">
        <f t="shared" si="7"/>
        <v/>
      </c>
      <c r="RD7" s="15" t="str">
        <f t="shared" si="7"/>
        <v/>
      </c>
      <c r="RE7" s="15" t="str">
        <f t="shared" si="7"/>
        <v/>
      </c>
      <c r="RF7" s="15" t="str">
        <f t="shared" si="7"/>
        <v/>
      </c>
      <c r="RG7" s="15" t="str">
        <f t="shared" si="7"/>
        <v/>
      </c>
      <c r="RH7" s="15" t="str">
        <f t="shared" si="7"/>
        <v/>
      </c>
      <c r="RI7" s="15" t="str">
        <f t="shared" si="7"/>
        <v/>
      </c>
      <c r="RJ7" s="15" t="str">
        <f t="shared" si="7"/>
        <v/>
      </c>
      <c r="RK7" s="15" t="str">
        <f t="shared" si="7"/>
        <v/>
      </c>
      <c r="RL7" s="15" t="str">
        <f t="shared" si="7"/>
        <v/>
      </c>
      <c r="RM7" s="15" t="str">
        <f t="shared" si="7"/>
        <v/>
      </c>
      <c r="RN7" s="15" t="str">
        <f t="shared" si="7"/>
        <v/>
      </c>
      <c r="RO7" s="15" t="str">
        <f t="shared" si="7"/>
        <v/>
      </c>
      <c r="RP7" s="15" t="str">
        <f t="shared" si="7"/>
        <v/>
      </c>
      <c r="RQ7" s="15" t="str">
        <f t="shared" si="7"/>
        <v/>
      </c>
      <c r="RR7" s="15" t="str">
        <f t="shared" si="7"/>
        <v/>
      </c>
      <c r="RS7" s="15" t="str">
        <f t="shared" si="7"/>
        <v/>
      </c>
      <c r="RT7" s="15" t="str">
        <f t="shared" si="7"/>
        <v/>
      </c>
      <c r="RU7" s="15" t="str">
        <f t="shared" si="7"/>
        <v/>
      </c>
      <c r="RV7" s="15" t="str">
        <f t="shared" si="7"/>
        <v/>
      </c>
      <c r="RW7" s="15" t="str">
        <f t="shared" si="7"/>
        <v/>
      </c>
      <c r="RX7" s="15" t="str">
        <f t="shared" si="7"/>
        <v/>
      </c>
      <c r="RY7" s="15" t="str">
        <f t="shared" si="7"/>
        <v/>
      </c>
      <c r="RZ7" s="15" t="str">
        <f t="shared" si="7"/>
        <v/>
      </c>
      <c r="SA7" s="15" t="str">
        <f t="shared" si="7"/>
        <v/>
      </c>
      <c r="SB7" s="15" t="str">
        <f t="shared" si="7"/>
        <v/>
      </c>
      <c r="SC7" s="15" t="str">
        <f t="shared" si="7"/>
        <v/>
      </c>
      <c r="SD7" s="15" t="str">
        <f t="shared" si="7"/>
        <v/>
      </c>
      <c r="SE7" s="15" t="str">
        <f t="shared" si="7"/>
        <v/>
      </c>
      <c r="SF7" s="15" t="str">
        <f t="shared" si="7"/>
        <v/>
      </c>
      <c r="SG7" s="15" t="str">
        <f t="shared" si="7"/>
        <v/>
      </c>
      <c r="SH7" s="15" t="str">
        <f t="shared" si="7"/>
        <v/>
      </c>
      <c r="SI7" s="15" t="str">
        <f t="shared" si="7"/>
        <v/>
      </c>
      <c r="SJ7" s="15" t="str">
        <f t="shared" si="7"/>
        <v/>
      </c>
      <c r="SK7" s="15" t="str">
        <f t="shared" si="7"/>
        <v/>
      </c>
      <c r="SL7" s="15" t="str">
        <f t="shared" si="7"/>
        <v/>
      </c>
      <c r="SM7" s="15" t="str">
        <f t="shared" si="7"/>
        <v/>
      </c>
      <c r="SN7" s="15" t="str">
        <f t="shared" si="7"/>
        <v/>
      </c>
      <c r="SO7" s="15" t="str">
        <f t="shared" si="7"/>
        <v/>
      </c>
      <c r="SP7" s="15" t="str">
        <f t="shared" si="7"/>
        <v/>
      </c>
      <c r="SQ7" s="15" t="str">
        <f t="shared" si="7"/>
        <v/>
      </c>
      <c r="SR7" s="15" t="str">
        <f t="shared" si="7"/>
        <v/>
      </c>
      <c r="SS7" s="15" t="str">
        <f t="shared" si="7"/>
        <v/>
      </c>
      <c r="ST7" s="15" t="str">
        <f t="shared" si="7"/>
        <v/>
      </c>
      <c r="SU7" s="15" t="str">
        <f t="shared" si="7"/>
        <v/>
      </c>
      <c r="SV7" s="15" t="str">
        <f t="shared" ref="SV7:VG7" si="8">IF(ISNUMBER(SU7),IF(SU7+1&lt;=PeriodMonths,SU7+1,""),"")</f>
        <v/>
      </c>
      <c r="SW7" s="15" t="str">
        <f t="shared" si="8"/>
        <v/>
      </c>
      <c r="SX7" s="15" t="str">
        <f t="shared" si="8"/>
        <v/>
      </c>
      <c r="SY7" s="15" t="str">
        <f t="shared" si="8"/>
        <v/>
      </c>
      <c r="SZ7" s="15" t="str">
        <f t="shared" si="8"/>
        <v/>
      </c>
      <c r="TA7" s="15" t="str">
        <f t="shared" si="8"/>
        <v/>
      </c>
      <c r="TB7" s="15" t="str">
        <f t="shared" si="8"/>
        <v/>
      </c>
      <c r="TC7" s="15" t="str">
        <f t="shared" si="8"/>
        <v/>
      </c>
      <c r="TD7" s="15" t="str">
        <f t="shared" si="8"/>
        <v/>
      </c>
      <c r="TE7" s="15" t="str">
        <f t="shared" si="8"/>
        <v/>
      </c>
      <c r="TF7" s="15" t="str">
        <f t="shared" si="8"/>
        <v/>
      </c>
      <c r="TG7" s="15" t="str">
        <f t="shared" si="8"/>
        <v/>
      </c>
      <c r="TH7" s="15" t="str">
        <f t="shared" si="8"/>
        <v/>
      </c>
      <c r="TI7" s="15" t="str">
        <f t="shared" si="8"/>
        <v/>
      </c>
      <c r="TJ7" s="15" t="str">
        <f t="shared" si="8"/>
        <v/>
      </c>
      <c r="TK7" s="15" t="str">
        <f t="shared" si="8"/>
        <v/>
      </c>
      <c r="TL7" s="15" t="str">
        <f t="shared" si="8"/>
        <v/>
      </c>
      <c r="TM7" s="15" t="str">
        <f t="shared" si="8"/>
        <v/>
      </c>
      <c r="TN7" s="15" t="str">
        <f t="shared" si="8"/>
        <v/>
      </c>
      <c r="TO7" s="15" t="str">
        <f t="shared" si="8"/>
        <v/>
      </c>
      <c r="TP7" s="15" t="str">
        <f t="shared" si="8"/>
        <v/>
      </c>
      <c r="TQ7" s="15" t="str">
        <f t="shared" si="8"/>
        <v/>
      </c>
      <c r="TR7" s="15" t="str">
        <f t="shared" si="8"/>
        <v/>
      </c>
      <c r="TS7" s="15" t="str">
        <f t="shared" si="8"/>
        <v/>
      </c>
      <c r="TT7" s="15" t="str">
        <f t="shared" si="8"/>
        <v/>
      </c>
      <c r="TU7" s="15" t="str">
        <f t="shared" si="8"/>
        <v/>
      </c>
      <c r="TV7" s="15" t="str">
        <f t="shared" si="8"/>
        <v/>
      </c>
      <c r="TW7" s="15" t="str">
        <f t="shared" si="8"/>
        <v/>
      </c>
      <c r="TX7" s="15" t="str">
        <f t="shared" si="8"/>
        <v/>
      </c>
      <c r="TY7" s="15" t="str">
        <f t="shared" si="8"/>
        <v/>
      </c>
      <c r="TZ7" s="15" t="str">
        <f t="shared" si="8"/>
        <v/>
      </c>
      <c r="UA7" s="15" t="str">
        <f t="shared" si="8"/>
        <v/>
      </c>
      <c r="UB7" s="15" t="str">
        <f t="shared" si="8"/>
        <v/>
      </c>
      <c r="UC7" s="15" t="str">
        <f t="shared" si="8"/>
        <v/>
      </c>
      <c r="UD7" s="15" t="str">
        <f t="shared" si="8"/>
        <v/>
      </c>
      <c r="UE7" s="15" t="str">
        <f t="shared" si="8"/>
        <v/>
      </c>
      <c r="UF7" s="15" t="str">
        <f t="shared" si="8"/>
        <v/>
      </c>
      <c r="UG7" s="15" t="str">
        <f t="shared" si="8"/>
        <v/>
      </c>
      <c r="UH7" s="15" t="str">
        <f t="shared" si="8"/>
        <v/>
      </c>
      <c r="UI7" s="15" t="str">
        <f t="shared" si="8"/>
        <v/>
      </c>
      <c r="UJ7" s="15" t="str">
        <f t="shared" si="8"/>
        <v/>
      </c>
      <c r="UK7" s="15" t="str">
        <f t="shared" si="8"/>
        <v/>
      </c>
      <c r="UL7" s="15" t="str">
        <f t="shared" si="8"/>
        <v/>
      </c>
      <c r="UM7" s="15" t="str">
        <f t="shared" si="8"/>
        <v/>
      </c>
      <c r="UN7" s="15" t="str">
        <f t="shared" si="8"/>
        <v/>
      </c>
      <c r="UO7" s="15" t="str">
        <f t="shared" si="8"/>
        <v/>
      </c>
      <c r="UP7" s="15" t="str">
        <f t="shared" si="8"/>
        <v/>
      </c>
      <c r="UQ7" s="15" t="str">
        <f t="shared" si="8"/>
        <v/>
      </c>
      <c r="UR7" s="15" t="str">
        <f t="shared" si="8"/>
        <v/>
      </c>
      <c r="US7" s="15" t="str">
        <f t="shared" si="8"/>
        <v/>
      </c>
      <c r="UT7" s="15" t="str">
        <f t="shared" si="8"/>
        <v/>
      </c>
      <c r="UU7" s="15" t="str">
        <f t="shared" si="8"/>
        <v/>
      </c>
      <c r="UV7" s="15" t="str">
        <f t="shared" si="8"/>
        <v/>
      </c>
      <c r="UW7" s="15" t="str">
        <f t="shared" si="8"/>
        <v/>
      </c>
      <c r="UX7" s="15" t="str">
        <f t="shared" si="8"/>
        <v/>
      </c>
      <c r="UY7" s="15" t="str">
        <f t="shared" si="8"/>
        <v/>
      </c>
      <c r="UZ7" s="15" t="str">
        <f t="shared" si="8"/>
        <v/>
      </c>
      <c r="VA7" s="15" t="str">
        <f t="shared" si="8"/>
        <v/>
      </c>
      <c r="VB7" s="15" t="str">
        <f t="shared" si="8"/>
        <v/>
      </c>
      <c r="VC7" s="15" t="str">
        <f t="shared" si="8"/>
        <v/>
      </c>
      <c r="VD7" s="15" t="str">
        <f t="shared" si="8"/>
        <v/>
      </c>
      <c r="VE7" s="15" t="str">
        <f t="shared" si="8"/>
        <v/>
      </c>
      <c r="VF7" s="15" t="str">
        <f t="shared" si="8"/>
        <v/>
      </c>
      <c r="VG7" s="15" t="str">
        <f t="shared" si="8"/>
        <v/>
      </c>
      <c r="VH7" s="15" t="str">
        <f t="shared" ref="VH7:XS7" si="9">IF(ISNUMBER(VG7),IF(VG7+1&lt;=PeriodMonths,VG7+1,""),"")</f>
        <v/>
      </c>
      <c r="VI7" s="15" t="str">
        <f t="shared" si="9"/>
        <v/>
      </c>
      <c r="VJ7" s="15" t="str">
        <f t="shared" si="9"/>
        <v/>
      </c>
      <c r="VK7" s="15" t="str">
        <f t="shared" si="9"/>
        <v/>
      </c>
      <c r="VL7" s="15" t="str">
        <f t="shared" si="9"/>
        <v/>
      </c>
      <c r="VM7" s="15" t="str">
        <f t="shared" si="9"/>
        <v/>
      </c>
      <c r="VN7" s="15" t="str">
        <f t="shared" si="9"/>
        <v/>
      </c>
      <c r="VO7" s="15" t="str">
        <f t="shared" si="9"/>
        <v/>
      </c>
      <c r="VP7" s="15" t="str">
        <f t="shared" si="9"/>
        <v/>
      </c>
      <c r="VQ7" s="15" t="str">
        <f t="shared" si="9"/>
        <v/>
      </c>
      <c r="VR7" s="15" t="str">
        <f t="shared" si="9"/>
        <v/>
      </c>
      <c r="VS7" s="15" t="str">
        <f t="shared" si="9"/>
        <v/>
      </c>
      <c r="VT7" s="15" t="str">
        <f t="shared" si="9"/>
        <v/>
      </c>
      <c r="VU7" s="15" t="str">
        <f t="shared" si="9"/>
        <v/>
      </c>
      <c r="VV7" s="15" t="str">
        <f t="shared" si="9"/>
        <v/>
      </c>
      <c r="VW7" s="15" t="str">
        <f t="shared" si="9"/>
        <v/>
      </c>
      <c r="VX7" s="15" t="str">
        <f t="shared" si="9"/>
        <v/>
      </c>
      <c r="VY7" s="15" t="str">
        <f t="shared" si="9"/>
        <v/>
      </c>
      <c r="VZ7" s="15" t="str">
        <f t="shared" si="9"/>
        <v/>
      </c>
      <c r="WA7" s="15" t="str">
        <f t="shared" si="9"/>
        <v/>
      </c>
      <c r="WB7" s="15" t="str">
        <f t="shared" si="9"/>
        <v/>
      </c>
      <c r="WC7" s="15" t="str">
        <f t="shared" si="9"/>
        <v/>
      </c>
      <c r="WD7" s="15" t="str">
        <f t="shared" si="9"/>
        <v/>
      </c>
      <c r="WE7" s="15" t="str">
        <f t="shared" si="9"/>
        <v/>
      </c>
      <c r="WF7" s="15" t="str">
        <f t="shared" si="9"/>
        <v/>
      </c>
      <c r="WG7" s="15" t="str">
        <f t="shared" si="9"/>
        <v/>
      </c>
      <c r="WH7" s="15" t="str">
        <f t="shared" si="9"/>
        <v/>
      </c>
      <c r="WI7" s="15" t="str">
        <f t="shared" si="9"/>
        <v/>
      </c>
      <c r="WJ7" s="15" t="str">
        <f t="shared" si="9"/>
        <v/>
      </c>
      <c r="WK7" s="15" t="str">
        <f t="shared" si="9"/>
        <v/>
      </c>
      <c r="WL7" s="15" t="str">
        <f t="shared" si="9"/>
        <v/>
      </c>
      <c r="WM7" s="15" t="str">
        <f t="shared" si="9"/>
        <v/>
      </c>
      <c r="WN7" s="15" t="str">
        <f t="shared" si="9"/>
        <v/>
      </c>
      <c r="WO7" s="15" t="str">
        <f t="shared" si="9"/>
        <v/>
      </c>
      <c r="WP7" s="15" t="str">
        <f t="shared" si="9"/>
        <v/>
      </c>
      <c r="WQ7" s="15" t="str">
        <f t="shared" si="9"/>
        <v/>
      </c>
      <c r="WR7" s="15" t="str">
        <f t="shared" si="9"/>
        <v/>
      </c>
      <c r="WS7" s="15" t="str">
        <f t="shared" si="9"/>
        <v/>
      </c>
      <c r="WT7" s="15" t="str">
        <f t="shared" si="9"/>
        <v/>
      </c>
      <c r="WU7" s="15" t="str">
        <f t="shared" si="9"/>
        <v/>
      </c>
      <c r="WV7" s="15" t="str">
        <f t="shared" si="9"/>
        <v/>
      </c>
      <c r="WW7" s="15" t="str">
        <f t="shared" si="9"/>
        <v/>
      </c>
      <c r="WX7" s="15" t="str">
        <f t="shared" si="9"/>
        <v/>
      </c>
      <c r="WY7" s="15" t="str">
        <f t="shared" si="9"/>
        <v/>
      </c>
      <c r="WZ7" s="15" t="str">
        <f t="shared" si="9"/>
        <v/>
      </c>
      <c r="XA7" s="15" t="str">
        <f t="shared" si="9"/>
        <v/>
      </c>
      <c r="XB7" s="15" t="str">
        <f t="shared" si="9"/>
        <v/>
      </c>
      <c r="XC7" s="15" t="str">
        <f t="shared" si="9"/>
        <v/>
      </c>
      <c r="XD7" s="15" t="str">
        <f t="shared" si="9"/>
        <v/>
      </c>
      <c r="XE7" s="15" t="str">
        <f t="shared" si="9"/>
        <v/>
      </c>
      <c r="XF7" s="15" t="str">
        <f t="shared" si="9"/>
        <v/>
      </c>
      <c r="XG7" s="15" t="str">
        <f t="shared" si="9"/>
        <v/>
      </c>
      <c r="XH7" s="15" t="str">
        <f t="shared" si="9"/>
        <v/>
      </c>
      <c r="XI7" s="15" t="str">
        <f t="shared" si="9"/>
        <v/>
      </c>
      <c r="XJ7" s="15" t="str">
        <f t="shared" si="9"/>
        <v/>
      </c>
      <c r="XK7" s="15" t="str">
        <f t="shared" si="9"/>
        <v/>
      </c>
      <c r="XL7" s="15" t="str">
        <f t="shared" si="9"/>
        <v/>
      </c>
      <c r="XM7" s="15" t="str">
        <f t="shared" si="9"/>
        <v/>
      </c>
      <c r="XN7" s="15" t="str">
        <f t="shared" si="9"/>
        <v/>
      </c>
      <c r="XO7" s="15" t="str">
        <f t="shared" si="9"/>
        <v/>
      </c>
      <c r="XP7" s="15" t="str">
        <f t="shared" si="9"/>
        <v/>
      </c>
      <c r="XQ7" s="15" t="str">
        <f t="shared" si="9"/>
        <v/>
      </c>
      <c r="XR7" s="15" t="str">
        <f t="shared" si="9"/>
        <v/>
      </c>
      <c r="XS7" s="15" t="str">
        <f t="shared" si="9"/>
        <v/>
      </c>
      <c r="XT7" s="15" t="str">
        <f t="shared" ref="XT7:ZX7" si="10">IF(ISNUMBER(XS7),IF(XS7+1&lt;=PeriodMonths,XS7+1,""),"")</f>
        <v/>
      </c>
      <c r="XU7" s="15" t="str">
        <f t="shared" si="10"/>
        <v/>
      </c>
      <c r="XV7" s="15" t="str">
        <f t="shared" si="10"/>
        <v/>
      </c>
      <c r="XW7" s="15" t="str">
        <f t="shared" si="10"/>
        <v/>
      </c>
      <c r="XX7" s="15" t="str">
        <f t="shared" si="10"/>
        <v/>
      </c>
      <c r="XY7" s="15" t="str">
        <f t="shared" si="10"/>
        <v/>
      </c>
      <c r="XZ7" s="15" t="str">
        <f t="shared" si="10"/>
        <v/>
      </c>
      <c r="YA7" s="15" t="str">
        <f t="shared" si="10"/>
        <v/>
      </c>
      <c r="YB7" s="15" t="str">
        <f t="shared" si="10"/>
        <v/>
      </c>
      <c r="YC7" s="15" t="str">
        <f t="shared" si="10"/>
        <v/>
      </c>
      <c r="YD7" s="15" t="str">
        <f t="shared" si="10"/>
        <v/>
      </c>
      <c r="YE7" s="15" t="str">
        <f t="shared" si="10"/>
        <v/>
      </c>
      <c r="YF7" s="15" t="str">
        <f t="shared" si="10"/>
        <v/>
      </c>
      <c r="YG7" s="15" t="str">
        <f t="shared" si="10"/>
        <v/>
      </c>
      <c r="YH7" s="15" t="str">
        <f t="shared" si="10"/>
        <v/>
      </c>
      <c r="YI7" s="15" t="str">
        <f t="shared" si="10"/>
        <v/>
      </c>
      <c r="YJ7" s="15" t="str">
        <f t="shared" si="10"/>
        <v/>
      </c>
      <c r="YK7" s="15" t="str">
        <f t="shared" si="10"/>
        <v/>
      </c>
      <c r="YL7" s="15" t="str">
        <f t="shared" si="10"/>
        <v/>
      </c>
      <c r="YM7" s="15" t="str">
        <f t="shared" si="10"/>
        <v/>
      </c>
      <c r="YN7" s="15" t="str">
        <f t="shared" si="10"/>
        <v/>
      </c>
      <c r="YO7" s="15" t="str">
        <f t="shared" si="10"/>
        <v/>
      </c>
      <c r="YP7" s="15" t="str">
        <f t="shared" si="10"/>
        <v/>
      </c>
      <c r="YQ7" s="15" t="str">
        <f t="shared" si="10"/>
        <v/>
      </c>
      <c r="YR7" s="15" t="str">
        <f t="shared" si="10"/>
        <v/>
      </c>
      <c r="YS7" s="15" t="str">
        <f t="shared" si="10"/>
        <v/>
      </c>
      <c r="YT7" s="15" t="str">
        <f t="shared" si="10"/>
        <v/>
      </c>
      <c r="YU7" s="15" t="str">
        <f t="shared" si="10"/>
        <v/>
      </c>
      <c r="YV7" s="15" t="str">
        <f t="shared" si="10"/>
        <v/>
      </c>
      <c r="YW7" s="15" t="str">
        <f t="shared" si="10"/>
        <v/>
      </c>
      <c r="YX7" s="15" t="str">
        <f t="shared" si="10"/>
        <v/>
      </c>
      <c r="YY7" s="15" t="str">
        <f t="shared" si="10"/>
        <v/>
      </c>
      <c r="YZ7" s="15" t="str">
        <f t="shared" si="10"/>
        <v/>
      </c>
      <c r="ZA7" s="15" t="str">
        <f t="shared" si="10"/>
        <v/>
      </c>
      <c r="ZB7" s="15" t="str">
        <f t="shared" si="10"/>
        <v/>
      </c>
      <c r="ZC7" s="15" t="str">
        <f t="shared" si="10"/>
        <v/>
      </c>
      <c r="ZD7" s="15" t="str">
        <f t="shared" si="10"/>
        <v/>
      </c>
      <c r="ZE7" s="15" t="str">
        <f t="shared" si="10"/>
        <v/>
      </c>
      <c r="ZF7" s="15" t="str">
        <f t="shared" si="10"/>
        <v/>
      </c>
      <c r="ZG7" s="15" t="str">
        <f t="shared" si="10"/>
        <v/>
      </c>
      <c r="ZH7" s="15" t="str">
        <f t="shared" si="10"/>
        <v/>
      </c>
      <c r="ZI7" s="15" t="str">
        <f t="shared" si="10"/>
        <v/>
      </c>
      <c r="ZJ7" s="15" t="str">
        <f t="shared" si="10"/>
        <v/>
      </c>
      <c r="ZK7" s="15" t="str">
        <f t="shared" si="10"/>
        <v/>
      </c>
      <c r="ZL7" s="15" t="str">
        <f t="shared" si="10"/>
        <v/>
      </c>
      <c r="ZM7" s="15" t="str">
        <f t="shared" si="10"/>
        <v/>
      </c>
      <c r="ZN7" s="15" t="str">
        <f t="shared" si="10"/>
        <v/>
      </c>
      <c r="ZO7" s="15" t="str">
        <f t="shared" si="10"/>
        <v/>
      </c>
      <c r="ZP7" s="15" t="str">
        <f t="shared" si="10"/>
        <v/>
      </c>
      <c r="ZQ7" s="15" t="str">
        <f t="shared" si="10"/>
        <v/>
      </c>
      <c r="ZR7" s="15" t="str">
        <f t="shared" si="10"/>
        <v/>
      </c>
      <c r="ZS7" s="15" t="str">
        <f t="shared" si="10"/>
        <v/>
      </c>
      <c r="ZT7" s="15" t="str">
        <f t="shared" si="10"/>
        <v/>
      </c>
      <c r="ZU7" s="15" t="str">
        <f t="shared" si="10"/>
        <v/>
      </c>
      <c r="ZV7" s="15" t="str">
        <f t="shared" si="10"/>
        <v/>
      </c>
      <c r="ZW7" s="15" t="str">
        <f t="shared" si="10"/>
        <v/>
      </c>
      <c r="ZX7" s="16" t="str">
        <f t="shared" si="10"/>
        <v/>
      </c>
    </row>
    <row r="8" spans="2:702" ht="15.6">
      <c r="B8" s="94" t="s">
        <v>69</v>
      </c>
      <c r="C8" s="113">
        <f t="shared" ref="C8:BN8" si="11">IF(ISNUMBER(C$7),EDATE(StartDate,C$7),"")</f>
        <v>42522</v>
      </c>
      <c r="D8" s="113">
        <f t="shared" si="11"/>
        <v>42552</v>
      </c>
      <c r="E8" s="96">
        <f t="shared" si="11"/>
        <v>42583</v>
      </c>
      <c r="F8" s="96">
        <f t="shared" si="11"/>
        <v>42614</v>
      </c>
      <c r="G8" s="96">
        <f t="shared" si="11"/>
        <v>42644</v>
      </c>
      <c r="H8" s="96">
        <f t="shared" si="11"/>
        <v>42675</v>
      </c>
      <c r="I8" s="96">
        <f t="shared" si="11"/>
        <v>42705</v>
      </c>
      <c r="J8" s="96">
        <f t="shared" si="11"/>
        <v>42736</v>
      </c>
      <c r="K8" s="96">
        <f t="shared" si="11"/>
        <v>42767</v>
      </c>
      <c r="L8" s="96">
        <f t="shared" si="11"/>
        <v>42795</v>
      </c>
      <c r="M8" s="96">
        <f t="shared" si="11"/>
        <v>42826</v>
      </c>
      <c r="N8" s="96">
        <f t="shared" si="11"/>
        <v>42856</v>
      </c>
      <c r="O8" s="96">
        <f t="shared" si="11"/>
        <v>42887</v>
      </c>
      <c r="P8" s="96">
        <f t="shared" si="11"/>
        <v>42917</v>
      </c>
      <c r="Q8" s="96">
        <f t="shared" si="11"/>
        <v>42948</v>
      </c>
      <c r="R8" s="96">
        <f t="shared" si="11"/>
        <v>42979</v>
      </c>
      <c r="S8" s="96">
        <f t="shared" si="11"/>
        <v>43009</v>
      </c>
      <c r="T8" s="96">
        <f t="shared" si="11"/>
        <v>43040</v>
      </c>
      <c r="U8" s="96">
        <f t="shared" si="11"/>
        <v>43070</v>
      </c>
      <c r="V8" s="96">
        <f t="shared" si="11"/>
        <v>43101</v>
      </c>
      <c r="W8" s="96">
        <f t="shared" si="11"/>
        <v>43132</v>
      </c>
      <c r="X8" s="96">
        <f t="shared" si="11"/>
        <v>43160</v>
      </c>
      <c r="Y8" s="96">
        <f t="shared" si="11"/>
        <v>43191</v>
      </c>
      <c r="Z8" s="96">
        <f t="shared" si="11"/>
        <v>43221</v>
      </c>
      <c r="AA8" s="96">
        <f t="shared" si="11"/>
        <v>43252</v>
      </c>
      <c r="AB8" s="96" t="str">
        <f t="shared" si="11"/>
        <v/>
      </c>
      <c r="AC8" s="96" t="str">
        <f t="shared" si="11"/>
        <v/>
      </c>
      <c r="AD8" s="96" t="str">
        <f t="shared" si="11"/>
        <v/>
      </c>
      <c r="AE8" s="96" t="str">
        <f t="shared" si="11"/>
        <v/>
      </c>
      <c r="AF8" s="96" t="str">
        <f t="shared" si="11"/>
        <v/>
      </c>
      <c r="AG8" s="96" t="str">
        <f t="shared" si="11"/>
        <v/>
      </c>
      <c r="AH8" s="96" t="str">
        <f t="shared" si="11"/>
        <v/>
      </c>
      <c r="AI8" s="96" t="str">
        <f t="shared" si="11"/>
        <v/>
      </c>
      <c r="AJ8" s="96" t="str">
        <f t="shared" si="11"/>
        <v/>
      </c>
      <c r="AK8" s="96" t="str">
        <f t="shared" si="11"/>
        <v/>
      </c>
      <c r="AL8" s="96" t="str">
        <f t="shared" si="11"/>
        <v/>
      </c>
      <c r="AM8" s="96" t="str">
        <f t="shared" si="11"/>
        <v/>
      </c>
      <c r="AN8" s="96" t="str">
        <f t="shared" si="11"/>
        <v/>
      </c>
      <c r="AO8" s="96" t="str">
        <f t="shared" si="11"/>
        <v/>
      </c>
      <c r="AP8" s="96" t="str">
        <f t="shared" si="11"/>
        <v/>
      </c>
      <c r="AQ8" s="96" t="str">
        <f t="shared" si="11"/>
        <v/>
      </c>
      <c r="AR8" s="96" t="str">
        <f t="shared" si="11"/>
        <v/>
      </c>
      <c r="AS8" s="96" t="str">
        <f t="shared" si="11"/>
        <v/>
      </c>
      <c r="AT8" s="96" t="str">
        <f t="shared" si="11"/>
        <v/>
      </c>
      <c r="AU8" s="96" t="str">
        <f t="shared" si="11"/>
        <v/>
      </c>
      <c r="AV8" s="96" t="str">
        <f t="shared" si="11"/>
        <v/>
      </c>
      <c r="AW8" s="96" t="str">
        <f t="shared" si="11"/>
        <v/>
      </c>
      <c r="AX8" s="96" t="str">
        <f t="shared" si="11"/>
        <v/>
      </c>
      <c r="AY8" s="96" t="str">
        <f t="shared" si="11"/>
        <v/>
      </c>
      <c r="AZ8" s="96" t="str">
        <f t="shared" si="11"/>
        <v/>
      </c>
      <c r="BA8" s="96" t="str">
        <f t="shared" si="11"/>
        <v/>
      </c>
      <c r="BB8" s="96" t="str">
        <f t="shared" si="11"/>
        <v/>
      </c>
      <c r="BC8" s="96" t="str">
        <f t="shared" si="11"/>
        <v/>
      </c>
      <c r="BD8" s="96" t="str">
        <f t="shared" si="11"/>
        <v/>
      </c>
      <c r="BE8" s="96" t="str">
        <f t="shared" si="11"/>
        <v/>
      </c>
      <c r="BF8" s="96" t="str">
        <f t="shared" si="11"/>
        <v/>
      </c>
      <c r="BG8" s="96" t="str">
        <f t="shared" si="11"/>
        <v/>
      </c>
      <c r="BH8" s="96" t="str">
        <f t="shared" si="11"/>
        <v/>
      </c>
      <c r="BI8" s="96" t="str">
        <f t="shared" si="11"/>
        <v/>
      </c>
      <c r="BJ8" s="96" t="str">
        <f t="shared" si="11"/>
        <v/>
      </c>
      <c r="BK8" s="96" t="str">
        <f t="shared" si="11"/>
        <v/>
      </c>
      <c r="BL8" s="96" t="str">
        <f t="shared" si="11"/>
        <v/>
      </c>
      <c r="BM8" s="96" t="str">
        <f t="shared" si="11"/>
        <v/>
      </c>
      <c r="BN8" s="96" t="str">
        <f t="shared" si="11"/>
        <v/>
      </c>
      <c r="BO8" s="96" t="str">
        <f t="shared" ref="BO8:DZ8" si="12">IF(ISNUMBER(BO$7),EDATE(StartDate,BO$7),"")</f>
        <v/>
      </c>
      <c r="BP8" s="96" t="str">
        <f t="shared" si="12"/>
        <v/>
      </c>
      <c r="BQ8" s="96" t="str">
        <f t="shared" si="12"/>
        <v/>
      </c>
      <c r="BR8" s="96" t="str">
        <f t="shared" si="12"/>
        <v/>
      </c>
      <c r="BS8" s="96" t="str">
        <f t="shared" si="12"/>
        <v/>
      </c>
      <c r="BT8" s="96" t="str">
        <f t="shared" si="12"/>
        <v/>
      </c>
      <c r="BU8" s="96" t="str">
        <f t="shared" si="12"/>
        <v/>
      </c>
      <c r="BV8" s="96" t="str">
        <f t="shared" si="12"/>
        <v/>
      </c>
      <c r="BW8" s="96" t="str">
        <f t="shared" si="12"/>
        <v/>
      </c>
      <c r="BX8" s="96" t="str">
        <f t="shared" si="12"/>
        <v/>
      </c>
      <c r="BY8" s="96" t="str">
        <f t="shared" si="12"/>
        <v/>
      </c>
      <c r="BZ8" s="96" t="str">
        <f t="shared" si="12"/>
        <v/>
      </c>
      <c r="CA8" s="96" t="str">
        <f t="shared" si="12"/>
        <v/>
      </c>
      <c r="CB8" s="96" t="str">
        <f t="shared" si="12"/>
        <v/>
      </c>
      <c r="CC8" s="96" t="str">
        <f t="shared" si="12"/>
        <v/>
      </c>
      <c r="CD8" s="96" t="str">
        <f t="shared" si="12"/>
        <v/>
      </c>
      <c r="CE8" s="96" t="str">
        <f t="shared" si="12"/>
        <v/>
      </c>
      <c r="CF8" s="96" t="str">
        <f t="shared" si="12"/>
        <v/>
      </c>
      <c r="CG8" s="96" t="str">
        <f t="shared" si="12"/>
        <v/>
      </c>
      <c r="CH8" s="96" t="str">
        <f t="shared" si="12"/>
        <v/>
      </c>
      <c r="CI8" s="96" t="str">
        <f t="shared" si="12"/>
        <v/>
      </c>
      <c r="CJ8" s="96" t="str">
        <f t="shared" si="12"/>
        <v/>
      </c>
      <c r="CK8" s="96" t="str">
        <f t="shared" si="12"/>
        <v/>
      </c>
      <c r="CL8" s="96" t="str">
        <f t="shared" si="12"/>
        <v/>
      </c>
      <c r="CM8" s="96" t="str">
        <f t="shared" si="12"/>
        <v/>
      </c>
      <c r="CN8" s="96" t="str">
        <f t="shared" si="12"/>
        <v/>
      </c>
      <c r="CO8" s="96" t="str">
        <f t="shared" si="12"/>
        <v/>
      </c>
      <c r="CP8" s="96" t="str">
        <f t="shared" si="12"/>
        <v/>
      </c>
      <c r="CQ8" s="96" t="str">
        <f t="shared" si="12"/>
        <v/>
      </c>
      <c r="CR8" s="96" t="str">
        <f t="shared" si="12"/>
        <v/>
      </c>
      <c r="CS8" s="96" t="str">
        <f t="shared" si="12"/>
        <v/>
      </c>
      <c r="CT8" s="96" t="str">
        <f t="shared" si="12"/>
        <v/>
      </c>
      <c r="CU8" s="96" t="str">
        <f t="shared" si="12"/>
        <v/>
      </c>
      <c r="CV8" s="96" t="str">
        <f t="shared" si="12"/>
        <v/>
      </c>
      <c r="CW8" s="96" t="str">
        <f t="shared" si="12"/>
        <v/>
      </c>
      <c r="CX8" s="96" t="str">
        <f t="shared" si="12"/>
        <v/>
      </c>
      <c r="CY8" s="96" t="str">
        <f t="shared" si="12"/>
        <v/>
      </c>
      <c r="CZ8" s="96" t="str">
        <f t="shared" si="12"/>
        <v/>
      </c>
      <c r="DA8" s="96" t="str">
        <f t="shared" si="12"/>
        <v/>
      </c>
      <c r="DB8" s="96" t="str">
        <f t="shared" si="12"/>
        <v/>
      </c>
      <c r="DC8" s="96" t="str">
        <f t="shared" si="12"/>
        <v/>
      </c>
      <c r="DD8" s="96" t="str">
        <f t="shared" si="12"/>
        <v/>
      </c>
      <c r="DE8" s="96" t="str">
        <f t="shared" si="12"/>
        <v/>
      </c>
      <c r="DF8" s="96" t="str">
        <f t="shared" si="12"/>
        <v/>
      </c>
      <c r="DG8" s="96" t="str">
        <f t="shared" si="12"/>
        <v/>
      </c>
      <c r="DH8" s="96" t="str">
        <f t="shared" si="12"/>
        <v/>
      </c>
      <c r="DI8" s="96" t="str">
        <f t="shared" si="12"/>
        <v/>
      </c>
      <c r="DJ8" s="96" t="str">
        <f t="shared" si="12"/>
        <v/>
      </c>
      <c r="DK8" s="96" t="str">
        <f t="shared" si="12"/>
        <v/>
      </c>
      <c r="DL8" s="96" t="str">
        <f t="shared" si="12"/>
        <v/>
      </c>
      <c r="DM8" s="96" t="str">
        <f t="shared" si="12"/>
        <v/>
      </c>
      <c r="DN8" s="96" t="str">
        <f t="shared" si="12"/>
        <v/>
      </c>
      <c r="DO8" s="96" t="str">
        <f t="shared" si="12"/>
        <v/>
      </c>
      <c r="DP8" s="96" t="str">
        <f t="shared" si="12"/>
        <v/>
      </c>
      <c r="DQ8" s="96" t="str">
        <f t="shared" si="12"/>
        <v/>
      </c>
      <c r="DR8" s="96" t="str">
        <f t="shared" si="12"/>
        <v/>
      </c>
      <c r="DS8" s="96" t="str">
        <f t="shared" si="12"/>
        <v/>
      </c>
      <c r="DT8" s="96" t="str">
        <f t="shared" si="12"/>
        <v/>
      </c>
      <c r="DU8" s="96" t="str">
        <f t="shared" si="12"/>
        <v/>
      </c>
      <c r="DV8" s="96" t="str">
        <f t="shared" si="12"/>
        <v/>
      </c>
      <c r="DW8" s="96" t="str">
        <f t="shared" si="12"/>
        <v/>
      </c>
      <c r="DX8" s="96" t="str">
        <f t="shared" si="12"/>
        <v/>
      </c>
      <c r="DY8" s="96" t="str">
        <f t="shared" si="12"/>
        <v/>
      </c>
      <c r="DZ8" s="96" t="str">
        <f t="shared" si="12"/>
        <v/>
      </c>
      <c r="EA8" s="96" t="str">
        <f t="shared" ref="EA8:GL8" si="13">IF(ISNUMBER(EA$7),EDATE(StartDate,EA$7),"")</f>
        <v/>
      </c>
      <c r="EB8" s="96" t="str">
        <f t="shared" si="13"/>
        <v/>
      </c>
      <c r="EC8" s="96" t="str">
        <f t="shared" si="13"/>
        <v/>
      </c>
      <c r="ED8" s="96" t="str">
        <f t="shared" si="13"/>
        <v/>
      </c>
      <c r="EE8" s="96" t="str">
        <f t="shared" si="13"/>
        <v/>
      </c>
      <c r="EF8" s="96" t="str">
        <f t="shared" si="13"/>
        <v/>
      </c>
      <c r="EG8" s="96" t="str">
        <f t="shared" si="13"/>
        <v/>
      </c>
      <c r="EH8" s="96" t="str">
        <f t="shared" si="13"/>
        <v/>
      </c>
      <c r="EI8" s="96" t="str">
        <f t="shared" si="13"/>
        <v/>
      </c>
      <c r="EJ8" s="96" t="str">
        <f t="shared" si="13"/>
        <v/>
      </c>
      <c r="EK8" s="96" t="str">
        <f t="shared" si="13"/>
        <v/>
      </c>
      <c r="EL8" s="96" t="str">
        <f t="shared" si="13"/>
        <v/>
      </c>
      <c r="EM8" s="96" t="str">
        <f t="shared" si="13"/>
        <v/>
      </c>
      <c r="EN8" s="96" t="str">
        <f t="shared" si="13"/>
        <v/>
      </c>
      <c r="EO8" s="96" t="str">
        <f t="shared" si="13"/>
        <v/>
      </c>
      <c r="EP8" s="96" t="str">
        <f t="shared" si="13"/>
        <v/>
      </c>
      <c r="EQ8" s="96" t="str">
        <f t="shared" si="13"/>
        <v/>
      </c>
      <c r="ER8" s="96" t="str">
        <f t="shared" si="13"/>
        <v/>
      </c>
      <c r="ES8" s="96" t="str">
        <f t="shared" si="13"/>
        <v/>
      </c>
      <c r="ET8" s="96" t="str">
        <f t="shared" si="13"/>
        <v/>
      </c>
      <c r="EU8" s="96" t="str">
        <f t="shared" si="13"/>
        <v/>
      </c>
      <c r="EV8" s="96" t="str">
        <f t="shared" si="13"/>
        <v/>
      </c>
      <c r="EW8" s="96" t="str">
        <f t="shared" si="13"/>
        <v/>
      </c>
      <c r="EX8" s="96" t="str">
        <f t="shared" si="13"/>
        <v/>
      </c>
      <c r="EY8" s="96" t="str">
        <f t="shared" si="13"/>
        <v/>
      </c>
      <c r="EZ8" s="96" t="str">
        <f t="shared" si="13"/>
        <v/>
      </c>
      <c r="FA8" s="96" t="str">
        <f t="shared" si="13"/>
        <v/>
      </c>
      <c r="FB8" s="96" t="str">
        <f t="shared" si="13"/>
        <v/>
      </c>
      <c r="FC8" s="96" t="str">
        <f t="shared" si="13"/>
        <v/>
      </c>
      <c r="FD8" s="96" t="str">
        <f t="shared" si="13"/>
        <v/>
      </c>
      <c r="FE8" s="96" t="str">
        <f t="shared" si="13"/>
        <v/>
      </c>
      <c r="FF8" s="96" t="str">
        <f t="shared" si="13"/>
        <v/>
      </c>
      <c r="FG8" s="96" t="str">
        <f t="shared" si="13"/>
        <v/>
      </c>
      <c r="FH8" s="96" t="str">
        <f t="shared" si="13"/>
        <v/>
      </c>
      <c r="FI8" s="96" t="str">
        <f t="shared" si="13"/>
        <v/>
      </c>
      <c r="FJ8" s="96" t="str">
        <f t="shared" si="13"/>
        <v/>
      </c>
      <c r="FK8" s="96" t="str">
        <f t="shared" si="13"/>
        <v/>
      </c>
      <c r="FL8" s="96" t="str">
        <f t="shared" si="13"/>
        <v/>
      </c>
      <c r="FM8" s="96" t="str">
        <f t="shared" si="13"/>
        <v/>
      </c>
      <c r="FN8" s="96" t="str">
        <f t="shared" si="13"/>
        <v/>
      </c>
      <c r="FO8" s="96" t="str">
        <f t="shared" si="13"/>
        <v/>
      </c>
      <c r="FP8" s="96" t="str">
        <f t="shared" si="13"/>
        <v/>
      </c>
      <c r="FQ8" s="96" t="str">
        <f t="shared" si="13"/>
        <v/>
      </c>
      <c r="FR8" s="96" t="str">
        <f t="shared" si="13"/>
        <v/>
      </c>
      <c r="FS8" s="96" t="str">
        <f t="shared" si="13"/>
        <v/>
      </c>
      <c r="FT8" s="96" t="str">
        <f t="shared" si="13"/>
        <v/>
      </c>
      <c r="FU8" s="96" t="str">
        <f t="shared" si="13"/>
        <v/>
      </c>
      <c r="FV8" s="96" t="str">
        <f t="shared" si="13"/>
        <v/>
      </c>
      <c r="FW8" s="96" t="str">
        <f t="shared" si="13"/>
        <v/>
      </c>
      <c r="FX8" s="96" t="str">
        <f t="shared" si="13"/>
        <v/>
      </c>
      <c r="FY8" s="96" t="str">
        <f t="shared" si="13"/>
        <v/>
      </c>
      <c r="FZ8" s="96" t="str">
        <f t="shared" si="13"/>
        <v/>
      </c>
      <c r="GA8" s="96" t="str">
        <f t="shared" si="13"/>
        <v/>
      </c>
      <c r="GB8" s="96" t="str">
        <f t="shared" si="13"/>
        <v/>
      </c>
      <c r="GC8" s="96" t="str">
        <f t="shared" si="13"/>
        <v/>
      </c>
      <c r="GD8" s="96" t="str">
        <f t="shared" si="13"/>
        <v/>
      </c>
      <c r="GE8" s="96" t="str">
        <f t="shared" si="13"/>
        <v/>
      </c>
      <c r="GF8" s="96" t="str">
        <f t="shared" si="13"/>
        <v/>
      </c>
      <c r="GG8" s="96" t="str">
        <f t="shared" si="13"/>
        <v/>
      </c>
      <c r="GH8" s="96" t="str">
        <f t="shared" si="13"/>
        <v/>
      </c>
      <c r="GI8" s="96" t="str">
        <f t="shared" si="13"/>
        <v/>
      </c>
      <c r="GJ8" s="96" t="str">
        <f t="shared" si="13"/>
        <v/>
      </c>
      <c r="GK8" s="96" t="str">
        <f t="shared" si="13"/>
        <v/>
      </c>
      <c r="GL8" s="96" t="str">
        <f t="shared" si="13"/>
        <v/>
      </c>
      <c r="GM8" s="96" t="str">
        <f t="shared" ref="GM8:IX8" si="14">IF(ISNUMBER(GM$7),EDATE(StartDate,GM$7),"")</f>
        <v/>
      </c>
      <c r="GN8" s="96" t="str">
        <f t="shared" si="14"/>
        <v/>
      </c>
      <c r="GO8" s="96" t="str">
        <f t="shared" si="14"/>
        <v/>
      </c>
      <c r="GP8" s="96" t="str">
        <f t="shared" si="14"/>
        <v/>
      </c>
      <c r="GQ8" s="96" t="str">
        <f t="shared" si="14"/>
        <v/>
      </c>
      <c r="GR8" s="96" t="str">
        <f t="shared" si="14"/>
        <v/>
      </c>
      <c r="GS8" s="96" t="str">
        <f t="shared" si="14"/>
        <v/>
      </c>
      <c r="GT8" s="96" t="str">
        <f t="shared" si="14"/>
        <v/>
      </c>
      <c r="GU8" s="96" t="str">
        <f t="shared" si="14"/>
        <v/>
      </c>
      <c r="GV8" s="96" t="str">
        <f t="shared" si="14"/>
        <v/>
      </c>
      <c r="GW8" s="96" t="str">
        <f t="shared" si="14"/>
        <v/>
      </c>
      <c r="GX8" s="96" t="str">
        <f t="shared" si="14"/>
        <v/>
      </c>
      <c r="GY8" s="96" t="str">
        <f t="shared" si="14"/>
        <v/>
      </c>
      <c r="GZ8" s="96" t="str">
        <f t="shared" si="14"/>
        <v/>
      </c>
      <c r="HA8" s="96" t="str">
        <f t="shared" si="14"/>
        <v/>
      </c>
      <c r="HB8" s="96" t="str">
        <f t="shared" si="14"/>
        <v/>
      </c>
      <c r="HC8" s="96" t="str">
        <f t="shared" si="14"/>
        <v/>
      </c>
      <c r="HD8" s="96" t="str">
        <f t="shared" si="14"/>
        <v/>
      </c>
      <c r="HE8" s="96" t="str">
        <f t="shared" si="14"/>
        <v/>
      </c>
      <c r="HF8" s="96" t="str">
        <f t="shared" si="14"/>
        <v/>
      </c>
      <c r="HG8" s="96" t="str">
        <f t="shared" si="14"/>
        <v/>
      </c>
      <c r="HH8" s="96" t="str">
        <f t="shared" si="14"/>
        <v/>
      </c>
      <c r="HI8" s="96" t="str">
        <f t="shared" si="14"/>
        <v/>
      </c>
      <c r="HJ8" s="96" t="str">
        <f t="shared" si="14"/>
        <v/>
      </c>
      <c r="HK8" s="96" t="str">
        <f t="shared" si="14"/>
        <v/>
      </c>
      <c r="HL8" s="96" t="str">
        <f t="shared" si="14"/>
        <v/>
      </c>
      <c r="HM8" s="96" t="str">
        <f t="shared" si="14"/>
        <v/>
      </c>
      <c r="HN8" s="96" t="str">
        <f t="shared" si="14"/>
        <v/>
      </c>
      <c r="HO8" s="96" t="str">
        <f t="shared" si="14"/>
        <v/>
      </c>
      <c r="HP8" s="96" t="str">
        <f t="shared" si="14"/>
        <v/>
      </c>
      <c r="HQ8" s="96" t="str">
        <f t="shared" si="14"/>
        <v/>
      </c>
      <c r="HR8" s="96" t="str">
        <f t="shared" si="14"/>
        <v/>
      </c>
      <c r="HS8" s="96" t="str">
        <f t="shared" si="14"/>
        <v/>
      </c>
      <c r="HT8" s="96" t="str">
        <f t="shared" si="14"/>
        <v/>
      </c>
      <c r="HU8" s="96" t="str">
        <f t="shared" si="14"/>
        <v/>
      </c>
      <c r="HV8" s="96" t="str">
        <f t="shared" si="14"/>
        <v/>
      </c>
      <c r="HW8" s="96" t="str">
        <f t="shared" si="14"/>
        <v/>
      </c>
      <c r="HX8" s="96" t="str">
        <f t="shared" si="14"/>
        <v/>
      </c>
      <c r="HY8" s="96" t="str">
        <f t="shared" si="14"/>
        <v/>
      </c>
      <c r="HZ8" s="96" t="str">
        <f t="shared" si="14"/>
        <v/>
      </c>
      <c r="IA8" s="96" t="str">
        <f t="shared" si="14"/>
        <v/>
      </c>
      <c r="IB8" s="96" t="str">
        <f t="shared" si="14"/>
        <v/>
      </c>
      <c r="IC8" s="96" t="str">
        <f t="shared" si="14"/>
        <v/>
      </c>
      <c r="ID8" s="96" t="str">
        <f t="shared" si="14"/>
        <v/>
      </c>
      <c r="IE8" s="96" t="str">
        <f t="shared" si="14"/>
        <v/>
      </c>
      <c r="IF8" s="96" t="str">
        <f t="shared" si="14"/>
        <v/>
      </c>
      <c r="IG8" s="96" t="str">
        <f t="shared" si="14"/>
        <v/>
      </c>
      <c r="IH8" s="96" t="str">
        <f t="shared" si="14"/>
        <v/>
      </c>
      <c r="II8" s="96" t="str">
        <f t="shared" si="14"/>
        <v/>
      </c>
      <c r="IJ8" s="96" t="str">
        <f t="shared" si="14"/>
        <v/>
      </c>
      <c r="IK8" s="96" t="str">
        <f t="shared" si="14"/>
        <v/>
      </c>
      <c r="IL8" s="96" t="str">
        <f t="shared" si="14"/>
        <v/>
      </c>
      <c r="IM8" s="96" t="str">
        <f t="shared" si="14"/>
        <v/>
      </c>
      <c r="IN8" s="96" t="str">
        <f t="shared" si="14"/>
        <v/>
      </c>
      <c r="IO8" s="96" t="str">
        <f t="shared" si="14"/>
        <v/>
      </c>
      <c r="IP8" s="96" t="str">
        <f t="shared" si="14"/>
        <v/>
      </c>
      <c r="IQ8" s="96" t="str">
        <f t="shared" si="14"/>
        <v/>
      </c>
      <c r="IR8" s="96" t="str">
        <f t="shared" si="14"/>
        <v/>
      </c>
      <c r="IS8" s="96" t="str">
        <f t="shared" si="14"/>
        <v/>
      </c>
      <c r="IT8" s="96" t="str">
        <f t="shared" si="14"/>
        <v/>
      </c>
      <c r="IU8" s="96" t="str">
        <f t="shared" si="14"/>
        <v/>
      </c>
      <c r="IV8" s="96" t="str">
        <f t="shared" si="14"/>
        <v/>
      </c>
      <c r="IW8" s="96" t="str">
        <f t="shared" si="14"/>
        <v/>
      </c>
      <c r="IX8" s="96" t="str">
        <f t="shared" si="14"/>
        <v/>
      </c>
      <c r="IY8" s="96" t="str">
        <f t="shared" ref="IY8:LJ8" si="15">IF(ISNUMBER(IY$7),EDATE(StartDate,IY$7),"")</f>
        <v/>
      </c>
      <c r="IZ8" s="96" t="str">
        <f t="shared" si="15"/>
        <v/>
      </c>
      <c r="JA8" s="96" t="str">
        <f t="shared" si="15"/>
        <v/>
      </c>
      <c r="JB8" s="96" t="str">
        <f t="shared" si="15"/>
        <v/>
      </c>
      <c r="JC8" s="96" t="str">
        <f t="shared" si="15"/>
        <v/>
      </c>
      <c r="JD8" s="96" t="str">
        <f t="shared" si="15"/>
        <v/>
      </c>
      <c r="JE8" s="96" t="str">
        <f t="shared" si="15"/>
        <v/>
      </c>
      <c r="JF8" s="96" t="str">
        <f t="shared" si="15"/>
        <v/>
      </c>
      <c r="JG8" s="96" t="str">
        <f t="shared" si="15"/>
        <v/>
      </c>
      <c r="JH8" s="96" t="str">
        <f t="shared" si="15"/>
        <v/>
      </c>
      <c r="JI8" s="96" t="str">
        <f t="shared" si="15"/>
        <v/>
      </c>
      <c r="JJ8" s="96" t="str">
        <f t="shared" si="15"/>
        <v/>
      </c>
      <c r="JK8" s="96" t="str">
        <f t="shared" si="15"/>
        <v/>
      </c>
      <c r="JL8" s="96" t="str">
        <f t="shared" si="15"/>
        <v/>
      </c>
      <c r="JM8" s="96" t="str">
        <f t="shared" si="15"/>
        <v/>
      </c>
      <c r="JN8" s="96" t="str">
        <f t="shared" si="15"/>
        <v/>
      </c>
      <c r="JO8" s="96" t="str">
        <f t="shared" si="15"/>
        <v/>
      </c>
      <c r="JP8" s="96" t="str">
        <f t="shared" si="15"/>
        <v/>
      </c>
      <c r="JQ8" s="96" t="str">
        <f t="shared" si="15"/>
        <v/>
      </c>
      <c r="JR8" s="96" t="str">
        <f t="shared" si="15"/>
        <v/>
      </c>
      <c r="JS8" s="96" t="str">
        <f t="shared" si="15"/>
        <v/>
      </c>
      <c r="JT8" s="96" t="str">
        <f t="shared" si="15"/>
        <v/>
      </c>
      <c r="JU8" s="96" t="str">
        <f t="shared" si="15"/>
        <v/>
      </c>
      <c r="JV8" s="96" t="str">
        <f t="shared" si="15"/>
        <v/>
      </c>
      <c r="JW8" s="96" t="str">
        <f t="shared" si="15"/>
        <v/>
      </c>
      <c r="JX8" s="96" t="str">
        <f t="shared" si="15"/>
        <v/>
      </c>
      <c r="JY8" s="96" t="str">
        <f t="shared" si="15"/>
        <v/>
      </c>
      <c r="JZ8" s="96" t="str">
        <f t="shared" si="15"/>
        <v/>
      </c>
      <c r="KA8" s="96" t="str">
        <f t="shared" si="15"/>
        <v/>
      </c>
      <c r="KB8" s="96" t="str">
        <f t="shared" si="15"/>
        <v/>
      </c>
      <c r="KC8" s="96" t="str">
        <f t="shared" si="15"/>
        <v/>
      </c>
      <c r="KD8" s="96" t="str">
        <f t="shared" si="15"/>
        <v/>
      </c>
      <c r="KE8" s="96" t="str">
        <f t="shared" si="15"/>
        <v/>
      </c>
      <c r="KF8" s="96" t="str">
        <f t="shared" si="15"/>
        <v/>
      </c>
      <c r="KG8" s="96" t="str">
        <f t="shared" si="15"/>
        <v/>
      </c>
      <c r="KH8" s="96" t="str">
        <f t="shared" si="15"/>
        <v/>
      </c>
      <c r="KI8" s="96" t="str">
        <f t="shared" si="15"/>
        <v/>
      </c>
      <c r="KJ8" s="96" t="str">
        <f t="shared" si="15"/>
        <v/>
      </c>
      <c r="KK8" s="96" t="str">
        <f t="shared" si="15"/>
        <v/>
      </c>
      <c r="KL8" s="96" t="str">
        <f t="shared" si="15"/>
        <v/>
      </c>
      <c r="KM8" s="96" t="str">
        <f t="shared" si="15"/>
        <v/>
      </c>
      <c r="KN8" s="96" t="str">
        <f t="shared" si="15"/>
        <v/>
      </c>
      <c r="KO8" s="96" t="str">
        <f t="shared" si="15"/>
        <v/>
      </c>
      <c r="KP8" s="96" t="str">
        <f t="shared" si="15"/>
        <v/>
      </c>
      <c r="KQ8" s="96" t="str">
        <f t="shared" si="15"/>
        <v/>
      </c>
      <c r="KR8" s="96" t="str">
        <f t="shared" si="15"/>
        <v/>
      </c>
      <c r="KS8" s="96" t="str">
        <f t="shared" si="15"/>
        <v/>
      </c>
      <c r="KT8" s="96" t="str">
        <f t="shared" si="15"/>
        <v/>
      </c>
      <c r="KU8" s="96" t="str">
        <f t="shared" si="15"/>
        <v/>
      </c>
      <c r="KV8" s="96" t="str">
        <f t="shared" si="15"/>
        <v/>
      </c>
      <c r="KW8" s="96" t="str">
        <f t="shared" si="15"/>
        <v/>
      </c>
      <c r="KX8" s="96" t="str">
        <f t="shared" si="15"/>
        <v/>
      </c>
      <c r="KY8" s="96" t="str">
        <f t="shared" si="15"/>
        <v/>
      </c>
      <c r="KZ8" s="96" t="str">
        <f t="shared" si="15"/>
        <v/>
      </c>
      <c r="LA8" s="96" t="str">
        <f t="shared" si="15"/>
        <v/>
      </c>
      <c r="LB8" s="96" t="str">
        <f t="shared" si="15"/>
        <v/>
      </c>
      <c r="LC8" s="96" t="str">
        <f t="shared" si="15"/>
        <v/>
      </c>
      <c r="LD8" s="96" t="str">
        <f t="shared" si="15"/>
        <v/>
      </c>
      <c r="LE8" s="96" t="str">
        <f t="shared" si="15"/>
        <v/>
      </c>
      <c r="LF8" s="96" t="str">
        <f t="shared" si="15"/>
        <v/>
      </c>
      <c r="LG8" s="96" t="str">
        <f t="shared" si="15"/>
        <v/>
      </c>
      <c r="LH8" s="96" t="str">
        <f t="shared" si="15"/>
        <v/>
      </c>
      <c r="LI8" s="96" t="str">
        <f t="shared" si="15"/>
        <v/>
      </c>
      <c r="LJ8" s="96" t="str">
        <f t="shared" si="15"/>
        <v/>
      </c>
      <c r="LK8" s="96" t="str">
        <f t="shared" ref="LK8:NV8" si="16">IF(ISNUMBER(LK$7),EDATE(StartDate,LK$7),"")</f>
        <v/>
      </c>
      <c r="LL8" s="96" t="str">
        <f t="shared" si="16"/>
        <v/>
      </c>
      <c r="LM8" s="96" t="str">
        <f t="shared" si="16"/>
        <v/>
      </c>
      <c r="LN8" s="96" t="str">
        <f t="shared" si="16"/>
        <v/>
      </c>
      <c r="LO8" s="96" t="str">
        <f t="shared" si="16"/>
        <v/>
      </c>
      <c r="LP8" s="96" t="str">
        <f t="shared" si="16"/>
        <v/>
      </c>
      <c r="LQ8" s="96" t="str">
        <f t="shared" si="16"/>
        <v/>
      </c>
      <c r="LR8" s="96" t="str">
        <f t="shared" si="16"/>
        <v/>
      </c>
      <c r="LS8" s="96" t="str">
        <f t="shared" si="16"/>
        <v/>
      </c>
      <c r="LT8" s="96" t="str">
        <f t="shared" si="16"/>
        <v/>
      </c>
      <c r="LU8" s="96" t="str">
        <f t="shared" si="16"/>
        <v/>
      </c>
      <c r="LV8" s="96" t="str">
        <f t="shared" si="16"/>
        <v/>
      </c>
      <c r="LW8" s="96" t="str">
        <f t="shared" si="16"/>
        <v/>
      </c>
      <c r="LX8" s="96" t="str">
        <f t="shared" si="16"/>
        <v/>
      </c>
      <c r="LY8" s="96" t="str">
        <f t="shared" si="16"/>
        <v/>
      </c>
      <c r="LZ8" s="96" t="str">
        <f t="shared" si="16"/>
        <v/>
      </c>
      <c r="MA8" s="96" t="str">
        <f t="shared" si="16"/>
        <v/>
      </c>
      <c r="MB8" s="96" t="str">
        <f t="shared" si="16"/>
        <v/>
      </c>
      <c r="MC8" s="96" t="str">
        <f t="shared" si="16"/>
        <v/>
      </c>
      <c r="MD8" s="96" t="str">
        <f t="shared" si="16"/>
        <v/>
      </c>
      <c r="ME8" s="96" t="str">
        <f t="shared" si="16"/>
        <v/>
      </c>
      <c r="MF8" s="96" t="str">
        <f t="shared" si="16"/>
        <v/>
      </c>
      <c r="MG8" s="96" t="str">
        <f t="shared" si="16"/>
        <v/>
      </c>
      <c r="MH8" s="96" t="str">
        <f t="shared" si="16"/>
        <v/>
      </c>
      <c r="MI8" s="96" t="str">
        <f t="shared" si="16"/>
        <v/>
      </c>
      <c r="MJ8" s="96" t="str">
        <f t="shared" si="16"/>
        <v/>
      </c>
      <c r="MK8" s="96" t="str">
        <f t="shared" si="16"/>
        <v/>
      </c>
      <c r="ML8" s="96" t="str">
        <f t="shared" si="16"/>
        <v/>
      </c>
      <c r="MM8" s="96" t="str">
        <f t="shared" si="16"/>
        <v/>
      </c>
      <c r="MN8" s="96" t="str">
        <f t="shared" si="16"/>
        <v/>
      </c>
      <c r="MO8" s="96" t="str">
        <f t="shared" si="16"/>
        <v/>
      </c>
      <c r="MP8" s="96" t="str">
        <f t="shared" si="16"/>
        <v/>
      </c>
      <c r="MQ8" s="96" t="str">
        <f t="shared" si="16"/>
        <v/>
      </c>
      <c r="MR8" s="96" t="str">
        <f t="shared" si="16"/>
        <v/>
      </c>
      <c r="MS8" s="96" t="str">
        <f t="shared" si="16"/>
        <v/>
      </c>
      <c r="MT8" s="96" t="str">
        <f t="shared" si="16"/>
        <v/>
      </c>
      <c r="MU8" s="96" t="str">
        <f t="shared" si="16"/>
        <v/>
      </c>
      <c r="MV8" s="96" t="str">
        <f t="shared" si="16"/>
        <v/>
      </c>
      <c r="MW8" s="96" t="str">
        <f t="shared" si="16"/>
        <v/>
      </c>
      <c r="MX8" s="96" t="str">
        <f t="shared" si="16"/>
        <v/>
      </c>
      <c r="MY8" s="96" t="str">
        <f t="shared" si="16"/>
        <v/>
      </c>
      <c r="MZ8" s="96" t="str">
        <f t="shared" si="16"/>
        <v/>
      </c>
      <c r="NA8" s="96" t="str">
        <f t="shared" si="16"/>
        <v/>
      </c>
      <c r="NB8" s="96" t="str">
        <f t="shared" si="16"/>
        <v/>
      </c>
      <c r="NC8" s="96" t="str">
        <f t="shared" si="16"/>
        <v/>
      </c>
      <c r="ND8" s="96" t="str">
        <f t="shared" si="16"/>
        <v/>
      </c>
      <c r="NE8" s="96" t="str">
        <f t="shared" si="16"/>
        <v/>
      </c>
      <c r="NF8" s="96" t="str">
        <f t="shared" si="16"/>
        <v/>
      </c>
      <c r="NG8" s="96" t="str">
        <f t="shared" si="16"/>
        <v/>
      </c>
      <c r="NH8" s="96" t="str">
        <f t="shared" si="16"/>
        <v/>
      </c>
      <c r="NI8" s="96" t="str">
        <f t="shared" si="16"/>
        <v/>
      </c>
      <c r="NJ8" s="96" t="str">
        <f t="shared" si="16"/>
        <v/>
      </c>
      <c r="NK8" s="96" t="str">
        <f t="shared" si="16"/>
        <v/>
      </c>
      <c r="NL8" s="96" t="str">
        <f t="shared" si="16"/>
        <v/>
      </c>
      <c r="NM8" s="96" t="str">
        <f t="shared" si="16"/>
        <v/>
      </c>
      <c r="NN8" s="96" t="str">
        <f t="shared" si="16"/>
        <v/>
      </c>
      <c r="NO8" s="96" t="str">
        <f t="shared" si="16"/>
        <v/>
      </c>
      <c r="NP8" s="96" t="str">
        <f t="shared" si="16"/>
        <v/>
      </c>
      <c r="NQ8" s="96" t="str">
        <f t="shared" si="16"/>
        <v/>
      </c>
      <c r="NR8" s="96" t="str">
        <f t="shared" si="16"/>
        <v/>
      </c>
      <c r="NS8" s="96" t="str">
        <f t="shared" si="16"/>
        <v/>
      </c>
      <c r="NT8" s="96" t="str">
        <f t="shared" si="16"/>
        <v/>
      </c>
      <c r="NU8" s="96" t="str">
        <f t="shared" si="16"/>
        <v/>
      </c>
      <c r="NV8" s="96" t="str">
        <f t="shared" si="16"/>
        <v/>
      </c>
      <c r="NW8" s="96" t="str">
        <f t="shared" ref="NW8:QH8" si="17">IF(ISNUMBER(NW$7),EDATE(StartDate,NW$7),"")</f>
        <v/>
      </c>
      <c r="NX8" s="96" t="str">
        <f t="shared" si="17"/>
        <v/>
      </c>
      <c r="NY8" s="96" t="str">
        <f t="shared" si="17"/>
        <v/>
      </c>
      <c r="NZ8" s="96" t="str">
        <f t="shared" si="17"/>
        <v/>
      </c>
      <c r="OA8" s="96" t="str">
        <f t="shared" si="17"/>
        <v/>
      </c>
      <c r="OB8" s="96" t="str">
        <f t="shared" si="17"/>
        <v/>
      </c>
      <c r="OC8" s="96" t="str">
        <f t="shared" si="17"/>
        <v/>
      </c>
      <c r="OD8" s="96" t="str">
        <f t="shared" si="17"/>
        <v/>
      </c>
      <c r="OE8" s="96" t="str">
        <f t="shared" si="17"/>
        <v/>
      </c>
      <c r="OF8" s="96" t="str">
        <f t="shared" si="17"/>
        <v/>
      </c>
      <c r="OG8" s="96" t="str">
        <f t="shared" si="17"/>
        <v/>
      </c>
      <c r="OH8" s="96" t="str">
        <f t="shared" si="17"/>
        <v/>
      </c>
      <c r="OI8" s="96" t="str">
        <f t="shared" si="17"/>
        <v/>
      </c>
      <c r="OJ8" s="96" t="str">
        <f t="shared" si="17"/>
        <v/>
      </c>
      <c r="OK8" s="96" t="str">
        <f t="shared" si="17"/>
        <v/>
      </c>
      <c r="OL8" s="96" t="str">
        <f t="shared" si="17"/>
        <v/>
      </c>
      <c r="OM8" s="96" t="str">
        <f t="shared" si="17"/>
        <v/>
      </c>
      <c r="ON8" s="96" t="str">
        <f t="shared" si="17"/>
        <v/>
      </c>
      <c r="OO8" s="96" t="str">
        <f t="shared" si="17"/>
        <v/>
      </c>
      <c r="OP8" s="96" t="str">
        <f t="shared" si="17"/>
        <v/>
      </c>
      <c r="OQ8" s="96" t="str">
        <f t="shared" si="17"/>
        <v/>
      </c>
      <c r="OR8" s="96" t="str">
        <f t="shared" si="17"/>
        <v/>
      </c>
      <c r="OS8" s="96" t="str">
        <f t="shared" si="17"/>
        <v/>
      </c>
      <c r="OT8" s="96" t="str">
        <f t="shared" si="17"/>
        <v/>
      </c>
      <c r="OU8" s="96" t="str">
        <f t="shared" si="17"/>
        <v/>
      </c>
      <c r="OV8" s="96" t="str">
        <f t="shared" si="17"/>
        <v/>
      </c>
      <c r="OW8" s="96" t="str">
        <f t="shared" si="17"/>
        <v/>
      </c>
      <c r="OX8" s="96" t="str">
        <f t="shared" si="17"/>
        <v/>
      </c>
      <c r="OY8" s="96" t="str">
        <f t="shared" si="17"/>
        <v/>
      </c>
      <c r="OZ8" s="96" t="str">
        <f t="shared" si="17"/>
        <v/>
      </c>
      <c r="PA8" s="96" t="str">
        <f t="shared" si="17"/>
        <v/>
      </c>
      <c r="PB8" s="96" t="str">
        <f t="shared" si="17"/>
        <v/>
      </c>
      <c r="PC8" s="96" t="str">
        <f t="shared" si="17"/>
        <v/>
      </c>
      <c r="PD8" s="96" t="str">
        <f t="shared" si="17"/>
        <v/>
      </c>
      <c r="PE8" s="96" t="str">
        <f t="shared" si="17"/>
        <v/>
      </c>
      <c r="PF8" s="96" t="str">
        <f t="shared" si="17"/>
        <v/>
      </c>
      <c r="PG8" s="96" t="str">
        <f t="shared" si="17"/>
        <v/>
      </c>
      <c r="PH8" s="96" t="str">
        <f t="shared" si="17"/>
        <v/>
      </c>
      <c r="PI8" s="96" t="str">
        <f t="shared" si="17"/>
        <v/>
      </c>
      <c r="PJ8" s="96" t="str">
        <f t="shared" si="17"/>
        <v/>
      </c>
      <c r="PK8" s="96" t="str">
        <f t="shared" si="17"/>
        <v/>
      </c>
      <c r="PL8" s="96" t="str">
        <f t="shared" si="17"/>
        <v/>
      </c>
      <c r="PM8" s="96" t="str">
        <f t="shared" si="17"/>
        <v/>
      </c>
      <c r="PN8" s="96" t="str">
        <f t="shared" si="17"/>
        <v/>
      </c>
      <c r="PO8" s="96" t="str">
        <f t="shared" si="17"/>
        <v/>
      </c>
      <c r="PP8" s="96" t="str">
        <f t="shared" si="17"/>
        <v/>
      </c>
      <c r="PQ8" s="96" t="str">
        <f t="shared" si="17"/>
        <v/>
      </c>
      <c r="PR8" s="96" t="str">
        <f t="shared" si="17"/>
        <v/>
      </c>
      <c r="PS8" s="96" t="str">
        <f t="shared" si="17"/>
        <v/>
      </c>
      <c r="PT8" s="96" t="str">
        <f t="shared" si="17"/>
        <v/>
      </c>
      <c r="PU8" s="96" t="str">
        <f t="shared" si="17"/>
        <v/>
      </c>
      <c r="PV8" s="96" t="str">
        <f t="shared" si="17"/>
        <v/>
      </c>
      <c r="PW8" s="96" t="str">
        <f t="shared" si="17"/>
        <v/>
      </c>
      <c r="PX8" s="96" t="str">
        <f t="shared" si="17"/>
        <v/>
      </c>
      <c r="PY8" s="96" t="str">
        <f t="shared" si="17"/>
        <v/>
      </c>
      <c r="PZ8" s="96" t="str">
        <f t="shared" si="17"/>
        <v/>
      </c>
      <c r="QA8" s="96" t="str">
        <f t="shared" si="17"/>
        <v/>
      </c>
      <c r="QB8" s="96" t="str">
        <f t="shared" si="17"/>
        <v/>
      </c>
      <c r="QC8" s="96" t="str">
        <f t="shared" si="17"/>
        <v/>
      </c>
      <c r="QD8" s="96" t="str">
        <f t="shared" si="17"/>
        <v/>
      </c>
      <c r="QE8" s="96" t="str">
        <f t="shared" si="17"/>
        <v/>
      </c>
      <c r="QF8" s="96" t="str">
        <f t="shared" si="17"/>
        <v/>
      </c>
      <c r="QG8" s="96" t="str">
        <f t="shared" si="17"/>
        <v/>
      </c>
      <c r="QH8" s="96" t="str">
        <f t="shared" si="17"/>
        <v/>
      </c>
      <c r="QI8" s="96" t="str">
        <f t="shared" ref="QI8:ST8" si="18">IF(ISNUMBER(QI$7),EDATE(StartDate,QI$7),"")</f>
        <v/>
      </c>
      <c r="QJ8" s="96" t="str">
        <f t="shared" si="18"/>
        <v/>
      </c>
      <c r="QK8" s="96" t="str">
        <f t="shared" si="18"/>
        <v/>
      </c>
      <c r="QL8" s="96" t="str">
        <f t="shared" si="18"/>
        <v/>
      </c>
      <c r="QM8" s="96" t="str">
        <f t="shared" si="18"/>
        <v/>
      </c>
      <c r="QN8" s="96" t="str">
        <f t="shared" si="18"/>
        <v/>
      </c>
      <c r="QO8" s="96" t="str">
        <f t="shared" si="18"/>
        <v/>
      </c>
      <c r="QP8" s="96" t="str">
        <f t="shared" si="18"/>
        <v/>
      </c>
      <c r="QQ8" s="96" t="str">
        <f t="shared" si="18"/>
        <v/>
      </c>
      <c r="QR8" s="96" t="str">
        <f t="shared" si="18"/>
        <v/>
      </c>
      <c r="QS8" s="96" t="str">
        <f t="shared" si="18"/>
        <v/>
      </c>
      <c r="QT8" s="96" t="str">
        <f t="shared" si="18"/>
        <v/>
      </c>
      <c r="QU8" s="96" t="str">
        <f t="shared" si="18"/>
        <v/>
      </c>
      <c r="QV8" s="96" t="str">
        <f t="shared" si="18"/>
        <v/>
      </c>
      <c r="QW8" s="96" t="str">
        <f t="shared" si="18"/>
        <v/>
      </c>
      <c r="QX8" s="96" t="str">
        <f t="shared" si="18"/>
        <v/>
      </c>
      <c r="QY8" s="96" t="str">
        <f t="shared" si="18"/>
        <v/>
      </c>
      <c r="QZ8" s="96" t="str">
        <f t="shared" si="18"/>
        <v/>
      </c>
      <c r="RA8" s="96" t="str">
        <f t="shared" si="18"/>
        <v/>
      </c>
      <c r="RB8" s="96" t="str">
        <f t="shared" si="18"/>
        <v/>
      </c>
      <c r="RC8" s="96" t="str">
        <f t="shared" si="18"/>
        <v/>
      </c>
      <c r="RD8" s="96" t="str">
        <f t="shared" si="18"/>
        <v/>
      </c>
      <c r="RE8" s="96" t="str">
        <f t="shared" si="18"/>
        <v/>
      </c>
      <c r="RF8" s="96" t="str">
        <f t="shared" si="18"/>
        <v/>
      </c>
      <c r="RG8" s="96" t="str">
        <f t="shared" si="18"/>
        <v/>
      </c>
      <c r="RH8" s="96" t="str">
        <f t="shared" si="18"/>
        <v/>
      </c>
      <c r="RI8" s="96" t="str">
        <f t="shared" si="18"/>
        <v/>
      </c>
      <c r="RJ8" s="96" t="str">
        <f t="shared" si="18"/>
        <v/>
      </c>
      <c r="RK8" s="96" t="str">
        <f t="shared" si="18"/>
        <v/>
      </c>
      <c r="RL8" s="96" t="str">
        <f t="shared" si="18"/>
        <v/>
      </c>
      <c r="RM8" s="96" t="str">
        <f t="shared" si="18"/>
        <v/>
      </c>
      <c r="RN8" s="96" t="str">
        <f t="shared" si="18"/>
        <v/>
      </c>
      <c r="RO8" s="96" t="str">
        <f t="shared" si="18"/>
        <v/>
      </c>
      <c r="RP8" s="96" t="str">
        <f t="shared" si="18"/>
        <v/>
      </c>
      <c r="RQ8" s="96" t="str">
        <f t="shared" si="18"/>
        <v/>
      </c>
      <c r="RR8" s="96" t="str">
        <f t="shared" si="18"/>
        <v/>
      </c>
      <c r="RS8" s="96" t="str">
        <f t="shared" si="18"/>
        <v/>
      </c>
      <c r="RT8" s="96" t="str">
        <f t="shared" si="18"/>
        <v/>
      </c>
      <c r="RU8" s="96" t="str">
        <f t="shared" si="18"/>
        <v/>
      </c>
      <c r="RV8" s="96" t="str">
        <f t="shared" si="18"/>
        <v/>
      </c>
      <c r="RW8" s="96" t="str">
        <f t="shared" si="18"/>
        <v/>
      </c>
      <c r="RX8" s="96" t="str">
        <f t="shared" si="18"/>
        <v/>
      </c>
      <c r="RY8" s="96" t="str">
        <f t="shared" si="18"/>
        <v/>
      </c>
      <c r="RZ8" s="96" t="str">
        <f t="shared" si="18"/>
        <v/>
      </c>
      <c r="SA8" s="96" t="str">
        <f t="shared" si="18"/>
        <v/>
      </c>
      <c r="SB8" s="96" t="str">
        <f t="shared" si="18"/>
        <v/>
      </c>
      <c r="SC8" s="96" t="str">
        <f t="shared" si="18"/>
        <v/>
      </c>
      <c r="SD8" s="96" t="str">
        <f t="shared" si="18"/>
        <v/>
      </c>
      <c r="SE8" s="96" t="str">
        <f t="shared" si="18"/>
        <v/>
      </c>
      <c r="SF8" s="96" t="str">
        <f t="shared" si="18"/>
        <v/>
      </c>
      <c r="SG8" s="96" t="str">
        <f t="shared" si="18"/>
        <v/>
      </c>
      <c r="SH8" s="96" t="str">
        <f t="shared" si="18"/>
        <v/>
      </c>
      <c r="SI8" s="96" t="str">
        <f t="shared" si="18"/>
        <v/>
      </c>
      <c r="SJ8" s="96" t="str">
        <f t="shared" si="18"/>
        <v/>
      </c>
      <c r="SK8" s="96" t="str">
        <f t="shared" si="18"/>
        <v/>
      </c>
      <c r="SL8" s="96" t="str">
        <f t="shared" si="18"/>
        <v/>
      </c>
      <c r="SM8" s="96" t="str">
        <f t="shared" si="18"/>
        <v/>
      </c>
      <c r="SN8" s="96" t="str">
        <f t="shared" si="18"/>
        <v/>
      </c>
      <c r="SO8" s="96" t="str">
        <f t="shared" si="18"/>
        <v/>
      </c>
      <c r="SP8" s="96" t="str">
        <f t="shared" si="18"/>
        <v/>
      </c>
      <c r="SQ8" s="96" t="str">
        <f t="shared" si="18"/>
        <v/>
      </c>
      <c r="SR8" s="96" t="str">
        <f t="shared" si="18"/>
        <v/>
      </c>
      <c r="SS8" s="96" t="str">
        <f t="shared" si="18"/>
        <v/>
      </c>
      <c r="ST8" s="96" t="str">
        <f t="shared" si="18"/>
        <v/>
      </c>
      <c r="SU8" s="96" t="str">
        <f t="shared" ref="SU8:VF8" si="19">IF(ISNUMBER(SU$7),EDATE(StartDate,SU$7),"")</f>
        <v/>
      </c>
      <c r="SV8" s="96" t="str">
        <f t="shared" si="19"/>
        <v/>
      </c>
      <c r="SW8" s="96" t="str">
        <f t="shared" si="19"/>
        <v/>
      </c>
      <c r="SX8" s="96" t="str">
        <f t="shared" si="19"/>
        <v/>
      </c>
      <c r="SY8" s="96" t="str">
        <f t="shared" si="19"/>
        <v/>
      </c>
      <c r="SZ8" s="96" t="str">
        <f t="shared" si="19"/>
        <v/>
      </c>
      <c r="TA8" s="96" t="str">
        <f t="shared" si="19"/>
        <v/>
      </c>
      <c r="TB8" s="96" t="str">
        <f t="shared" si="19"/>
        <v/>
      </c>
      <c r="TC8" s="96" t="str">
        <f t="shared" si="19"/>
        <v/>
      </c>
      <c r="TD8" s="96" t="str">
        <f t="shared" si="19"/>
        <v/>
      </c>
      <c r="TE8" s="96" t="str">
        <f t="shared" si="19"/>
        <v/>
      </c>
      <c r="TF8" s="96" t="str">
        <f t="shared" si="19"/>
        <v/>
      </c>
      <c r="TG8" s="96" t="str">
        <f t="shared" si="19"/>
        <v/>
      </c>
      <c r="TH8" s="96" t="str">
        <f t="shared" si="19"/>
        <v/>
      </c>
      <c r="TI8" s="96" t="str">
        <f t="shared" si="19"/>
        <v/>
      </c>
      <c r="TJ8" s="96" t="str">
        <f t="shared" si="19"/>
        <v/>
      </c>
      <c r="TK8" s="96" t="str">
        <f t="shared" si="19"/>
        <v/>
      </c>
      <c r="TL8" s="96" t="str">
        <f t="shared" si="19"/>
        <v/>
      </c>
      <c r="TM8" s="96" t="str">
        <f t="shared" si="19"/>
        <v/>
      </c>
      <c r="TN8" s="96" t="str">
        <f t="shared" si="19"/>
        <v/>
      </c>
      <c r="TO8" s="96" t="str">
        <f t="shared" si="19"/>
        <v/>
      </c>
      <c r="TP8" s="96" t="str">
        <f t="shared" si="19"/>
        <v/>
      </c>
      <c r="TQ8" s="96" t="str">
        <f t="shared" si="19"/>
        <v/>
      </c>
      <c r="TR8" s="96" t="str">
        <f t="shared" si="19"/>
        <v/>
      </c>
      <c r="TS8" s="96" t="str">
        <f t="shared" si="19"/>
        <v/>
      </c>
      <c r="TT8" s="96" t="str">
        <f t="shared" si="19"/>
        <v/>
      </c>
      <c r="TU8" s="96" t="str">
        <f t="shared" si="19"/>
        <v/>
      </c>
      <c r="TV8" s="96" t="str">
        <f t="shared" si="19"/>
        <v/>
      </c>
      <c r="TW8" s="96" t="str">
        <f t="shared" si="19"/>
        <v/>
      </c>
      <c r="TX8" s="96" t="str">
        <f t="shared" si="19"/>
        <v/>
      </c>
      <c r="TY8" s="96" t="str">
        <f t="shared" si="19"/>
        <v/>
      </c>
      <c r="TZ8" s="96" t="str">
        <f t="shared" si="19"/>
        <v/>
      </c>
      <c r="UA8" s="96" t="str">
        <f t="shared" si="19"/>
        <v/>
      </c>
      <c r="UB8" s="96" t="str">
        <f t="shared" si="19"/>
        <v/>
      </c>
      <c r="UC8" s="96" t="str">
        <f t="shared" si="19"/>
        <v/>
      </c>
      <c r="UD8" s="96" t="str">
        <f t="shared" si="19"/>
        <v/>
      </c>
      <c r="UE8" s="96" t="str">
        <f t="shared" si="19"/>
        <v/>
      </c>
      <c r="UF8" s="96" t="str">
        <f t="shared" si="19"/>
        <v/>
      </c>
      <c r="UG8" s="96" t="str">
        <f t="shared" si="19"/>
        <v/>
      </c>
      <c r="UH8" s="96" t="str">
        <f t="shared" si="19"/>
        <v/>
      </c>
      <c r="UI8" s="96" t="str">
        <f t="shared" si="19"/>
        <v/>
      </c>
      <c r="UJ8" s="96" t="str">
        <f t="shared" si="19"/>
        <v/>
      </c>
      <c r="UK8" s="96" t="str">
        <f t="shared" si="19"/>
        <v/>
      </c>
      <c r="UL8" s="96" t="str">
        <f t="shared" si="19"/>
        <v/>
      </c>
      <c r="UM8" s="96" t="str">
        <f t="shared" si="19"/>
        <v/>
      </c>
      <c r="UN8" s="96" t="str">
        <f t="shared" si="19"/>
        <v/>
      </c>
      <c r="UO8" s="96" t="str">
        <f t="shared" si="19"/>
        <v/>
      </c>
      <c r="UP8" s="96" t="str">
        <f t="shared" si="19"/>
        <v/>
      </c>
      <c r="UQ8" s="96" t="str">
        <f t="shared" si="19"/>
        <v/>
      </c>
      <c r="UR8" s="96" t="str">
        <f t="shared" si="19"/>
        <v/>
      </c>
      <c r="US8" s="96" t="str">
        <f t="shared" si="19"/>
        <v/>
      </c>
      <c r="UT8" s="96" t="str">
        <f t="shared" si="19"/>
        <v/>
      </c>
      <c r="UU8" s="96" t="str">
        <f t="shared" si="19"/>
        <v/>
      </c>
      <c r="UV8" s="96" t="str">
        <f t="shared" si="19"/>
        <v/>
      </c>
      <c r="UW8" s="96" t="str">
        <f t="shared" si="19"/>
        <v/>
      </c>
      <c r="UX8" s="96" t="str">
        <f t="shared" si="19"/>
        <v/>
      </c>
      <c r="UY8" s="96" t="str">
        <f t="shared" si="19"/>
        <v/>
      </c>
      <c r="UZ8" s="96" t="str">
        <f t="shared" si="19"/>
        <v/>
      </c>
      <c r="VA8" s="96" t="str">
        <f t="shared" si="19"/>
        <v/>
      </c>
      <c r="VB8" s="96" t="str">
        <f t="shared" si="19"/>
        <v/>
      </c>
      <c r="VC8" s="96" t="str">
        <f t="shared" si="19"/>
        <v/>
      </c>
      <c r="VD8" s="96" t="str">
        <f t="shared" si="19"/>
        <v/>
      </c>
      <c r="VE8" s="96" t="str">
        <f t="shared" si="19"/>
        <v/>
      </c>
      <c r="VF8" s="96" t="str">
        <f t="shared" si="19"/>
        <v/>
      </c>
      <c r="VG8" s="96" t="str">
        <f t="shared" ref="VG8:XR8" si="20">IF(ISNUMBER(VG$7),EDATE(StartDate,VG$7),"")</f>
        <v/>
      </c>
      <c r="VH8" s="96" t="str">
        <f t="shared" si="20"/>
        <v/>
      </c>
      <c r="VI8" s="96" t="str">
        <f t="shared" si="20"/>
        <v/>
      </c>
      <c r="VJ8" s="96" t="str">
        <f t="shared" si="20"/>
        <v/>
      </c>
      <c r="VK8" s="96" t="str">
        <f t="shared" si="20"/>
        <v/>
      </c>
      <c r="VL8" s="96" t="str">
        <f t="shared" si="20"/>
        <v/>
      </c>
      <c r="VM8" s="96" t="str">
        <f t="shared" si="20"/>
        <v/>
      </c>
      <c r="VN8" s="96" t="str">
        <f t="shared" si="20"/>
        <v/>
      </c>
      <c r="VO8" s="96" t="str">
        <f t="shared" si="20"/>
        <v/>
      </c>
      <c r="VP8" s="96" t="str">
        <f t="shared" si="20"/>
        <v/>
      </c>
      <c r="VQ8" s="96" t="str">
        <f t="shared" si="20"/>
        <v/>
      </c>
      <c r="VR8" s="96" t="str">
        <f t="shared" si="20"/>
        <v/>
      </c>
      <c r="VS8" s="96" t="str">
        <f t="shared" si="20"/>
        <v/>
      </c>
      <c r="VT8" s="96" t="str">
        <f t="shared" si="20"/>
        <v/>
      </c>
      <c r="VU8" s="96" t="str">
        <f t="shared" si="20"/>
        <v/>
      </c>
      <c r="VV8" s="96" t="str">
        <f t="shared" si="20"/>
        <v/>
      </c>
      <c r="VW8" s="96" t="str">
        <f t="shared" si="20"/>
        <v/>
      </c>
      <c r="VX8" s="96" t="str">
        <f t="shared" si="20"/>
        <v/>
      </c>
      <c r="VY8" s="96" t="str">
        <f t="shared" si="20"/>
        <v/>
      </c>
      <c r="VZ8" s="96" t="str">
        <f t="shared" si="20"/>
        <v/>
      </c>
      <c r="WA8" s="96" t="str">
        <f t="shared" si="20"/>
        <v/>
      </c>
      <c r="WB8" s="96" t="str">
        <f t="shared" si="20"/>
        <v/>
      </c>
      <c r="WC8" s="96" t="str">
        <f t="shared" si="20"/>
        <v/>
      </c>
      <c r="WD8" s="96" t="str">
        <f t="shared" si="20"/>
        <v/>
      </c>
      <c r="WE8" s="96" t="str">
        <f t="shared" si="20"/>
        <v/>
      </c>
      <c r="WF8" s="96" t="str">
        <f t="shared" si="20"/>
        <v/>
      </c>
      <c r="WG8" s="96" t="str">
        <f t="shared" si="20"/>
        <v/>
      </c>
      <c r="WH8" s="96" t="str">
        <f t="shared" si="20"/>
        <v/>
      </c>
      <c r="WI8" s="96" t="str">
        <f t="shared" si="20"/>
        <v/>
      </c>
      <c r="WJ8" s="96" t="str">
        <f t="shared" si="20"/>
        <v/>
      </c>
      <c r="WK8" s="96" t="str">
        <f t="shared" si="20"/>
        <v/>
      </c>
      <c r="WL8" s="96" t="str">
        <f t="shared" si="20"/>
        <v/>
      </c>
      <c r="WM8" s="96" t="str">
        <f t="shared" si="20"/>
        <v/>
      </c>
      <c r="WN8" s="96" t="str">
        <f t="shared" si="20"/>
        <v/>
      </c>
      <c r="WO8" s="96" t="str">
        <f t="shared" si="20"/>
        <v/>
      </c>
      <c r="WP8" s="96" t="str">
        <f t="shared" si="20"/>
        <v/>
      </c>
      <c r="WQ8" s="96" t="str">
        <f t="shared" si="20"/>
        <v/>
      </c>
      <c r="WR8" s="96" t="str">
        <f t="shared" si="20"/>
        <v/>
      </c>
      <c r="WS8" s="96" t="str">
        <f t="shared" si="20"/>
        <v/>
      </c>
      <c r="WT8" s="96" t="str">
        <f t="shared" si="20"/>
        <v/>
      </c>
      <c r="WU8" s="96" t="str">
        <f t="shared" si="20"/>
        <v/>
      </c>
      <c r="WV8" s="96" t="str">
        <f t="shared" si="20"/>
        <v/>
      </c>
      <c r="WW8" s="96" t="str">
        <f t="shared" si="20"/>
        <v/>
      </c>
      <c r="WX8" s="96" t="str">
        <f t="shared" si="20"/>
        <v/>
      </c>
      <c r="WY8" s="96" t="str">
        <f t="shared" si="20"/>
        <v/>
      </c>
      <c r="WZ8" s="96" t="str">
        <f t="shared" si="20"/>
        <v/>
      </c>
      <c r="XA8" s="96" t="str">
        <f t="shared" si="20"/>
        <v/>
      </c>
      <c r="XB8" s="96" t="str">
        <f t="shared" si="20"/>
        <v/>
      </c>
      <c r="XC8" s="96" t="str">
        <f t="shared" si="20"/>
        <v/>
      </c>
      <c r="XD8" s="96" t="str">
        <f t="shared" si="20"/>
        <v/>
      </c>
      <c r="XE8" s="96" t="str">
        <f t="shared" si="20"/>
        <v/>
      </c>
      <c r="XF8" s="96" t="str">
        <f t="shared" si="20"/>
        <v/>
      </c>
      <c r="XG8" s="96" t="str">
        <f t="shared" si="20"/>
        <v/>
      </c>
      <c r="XH8" s="96" t="str">
        <f t="shared" si="20"/>
        <v/>
      </c>
      <c r="XI8" s="96" t="str">
        <f t="shared" si="20"/>
        <v/>
      </c>
      <c r="XJ8" s="96" t="str">
        <f t="shared" si="20"/>
        <v/>
      </c>
      <c r="XK8" s="96" t="str">
        <f t="shared" si="20"/>
        <v/>
      </c>
      <c r="XL8" s="96" t="str">
        <f t="shared" si="20"/>
        <v/>
      </c>
      <c r="XM8" s="96" t="str">
        <f t="shared" si="20"/>
        <v/>
      </c>
      <c r="XN8" s="96" t="str">
        <f t="shared" si="20"/>
        <v/>
      </c>
      <c r="XO8" s="96" t="str">
        <f t="shared" si="20"/>
        <v/>
      </c>
      <c r="XP8" s="96" t="str">
        <f t="shared" si="20"/>
        <v/>
      </c>
      <c r="XQ8" s="96" t="str">
        <f t="shared" si="20"/>
        <v/>
      </c>
      <c r="XR8" s="96" t="str">
        <f t="shared" si="20"/>
        <v/>
      </c>
      <c r="XS8" s="96" t="str">
        <f t="shared" ref="XS8:ZX8" si="21">IF(ISNUMBER(XS$7),EDATE(StartDate,XS$7),"")</f>
        <v/>
      </c>
      <c r="XT8" s="96" t="str">
        <f t="shared" si="21"/>
        <v/>
      </c>
      <c r="XU8" s="96" t="str">
        <f t="shared" si="21"/>
        <v/>
      </c>
      <c r="XV8" s="96" t="str">
        <f t="shared" si="21"/>
        <v/>
      </c>
      <c r="XW8" s="96" t="str">
        <f t="shared" si="21"/>
        <v/>
      </c>
      <c r="XX8" s="96" t="str">
        <f t="shared" si="21"/>
        <v/>
      </c>
      <c r="XY8" s="96" t="str">
        <f t="shared" si="21"/>
        <v/>
      </c>
      <c r="XZ8" s="96" t="str">
        <f t="shared" si="21"/>
        <v/>
      </c>
      <c r="YA8" s="96" t="str">
        <f t="shared" si="21"/>
        <v/>
      </c>
      <c r="YB8" s="96" t="str">
        <f t="shared" si="21"/>
        <v/>
      </c>
      <c r="YC8" s="96" t="str">
        <f t="shared" si="21"/>
        <v/>
      </c>
      <c r="YD8" s="96" t="str">
        <f t="shared" si="21"/>
        <v/>
      </c>
      <c r="YE8" s="96" t="str">
        <f t="shared" si="21"/>
        <v/>
      </c>
      <c r="YF8" s="96" t="str">
        <f t="shared" si="21"/>
        <v/>
      </c>
      <c r="YG8" s="96" t="str">
        <f t="shared" si="21"/>
        <v/>
      </c>
      <c r="YH8" s="96" t="str">
        <f t="shared" si="21"/>
        <v/>
      </c>
      <c r="YI8" s="96" t="str">
        <f t="shared" si="21"/>
        <v/>
      </c>
      <c r="YJ8" s="96" t="str">
        <f t="shared" si="21"/>
        <v/>
      </c>
      <c r="YK8" s="96" t="str">
        <f t="shared" si="21"/>
        <v/>
      </c>
      <c r="YL8" s="96" t="str">
        <f t="shared" si="21"/>
        <v/>
      </c>
      <c r="YM8" s="96" t="str">
        <f t="shared" si="21"/>
        <v/>
      </c>
      <c r="YN8" s="96" t="str">
        <f t="shared" si="21"/>
        <v/>
      </c>
      <c r="YO8" s="96" t="str">
        <f t="shared" si="21"/>
        <v/>
      </c>
      <c r="YP8" s="96" t="str">
        <f t="shared" si="21"/>
        <v/>
      </c>
      <c r="YQ8" s="96" t="str">
        <f t="shared" si="21"/>
        <v/>
      </c>
      <c r="YR8" s="96" t="str">
        <f t="shared" si="21"/>
        <v/>
      </c>
      <c r="YS8" s="96" t="str">
        <f t="shared" si="21"/>
        <v/>
      </c>
      <c r="YT8" s="96" t="str">
        <f t="shared" si="21"/>
        <v/>
      </c>
      <c r="YU8" s="96" t="str">
        <f t="shared" si="21"/>
        <v/>
      </c>
      <c r="YV8" s="96" t="str">
        <f t="shared" si="21"/>
        <v/>
      </c>
      <c r="YW8" s="96" t="str">
        <f t="shared" si="21"/>
        <v/>
      </c>
      <c r="YX8" s="96" t="str">
        <f t="shared" si="21"/>
        <v/>
      </c>
      <c r="YY8" s="96" t="str">
        <f t="shared" si="21"/>
        <v/>
      </c>
      <c r="YZ8" s="96" t="str">
        <f t="shared" si="21"/>
        <v/>
      </c>
      <c r="ZA8" s="96" t="str">
        <f t="shared" si="21"/>
        <v/>
      </c>
      <c r="ZB8" s="96" t="str">
        <f t="shared" si="21"/>
        <v/>
      </c>
      <c r="ZC8" s="96" t="str">
        <f t="shared" si="21"/>
        <v/>
      </c>
      <c r="ZD8" s="96" t="str">
        <f t="shared" si="21"/>
        <v/>
      </c>
      <c r="ZE8" s="96" t="str">
        <f t="shared" si="21"/>
        <v/>
      </c>
      <c r="ZF8" s="96" t="str">
        <f t="shared" si="21"/>
        <v/>
      </c>
      <c r="ZG8" s="96" t="str">
        <f t="shared" si="21"/>
        <v/>
      </c>
      <c r="ZH8" s="96" t="str">
        <f t="shared" si="21"/>
        <v/>
      </c>
      <c r="ZI8" s="96" t="str">
        <f t="shared" si="21"/>
        <v/>
      </c>
      <c r="ZJ8" s="96" t="str">
        <f t="shared" si="21"/>
        <v/>
      </c>
      <c r="ZK8" s="96" t="str">
        <f t="shared" si="21"/>
        <v/>
      </c>
      <c r="ZL8" s="96" t="str">
        <f t="shared" si="21"/>
        <v/>
      </c>
      <c r="ZM8" s="96" t="str">
        <f t="shared" si="21"/>
        <v/>
      </c>
      <c r="ZN8" s="96" t="str">
        <f t="shared" si="21"/>
        <v/>
      </c>
      <c r="ZO8" s="96" t="str">
        <f t="shared" si="21"/>
        <v/>
      </c>
      <c r="ZP8" s="96" t="str">
        <f t="shared" si="21"/>
        <v/>
      </c>
      <c r="ZQ8" s="96" t="str">
        <f t="shared" si="21"/>
        <v/>
      </c>
      <c r="ZR8" s="96" t="str">
        <f t="shared" si="21"/>
        <v/>
      </c>
      <c r="ZS8" s="96" t="str">
        <f t="shared" si="21"/>
        <v/>
      </c>
      <c r="ZT8" s="96" t="str">
        <f t="shared" si="21"/>
        <v/>
      </c>
      <c r="ZU8" s="96" t="str">
        <f t="shared" si="21"/>
        <v/>
      </c>
      <c r="ZV8" s="96" t="str">
        <f t="shared" si="21"/>
        <v/>
      </c>
      <c r="ZW8" s="96" t="str">
        <f t="shared" si="21"/>
        <v/>
      </c>
      <c r="ZX8" s="98" t="str">
        <f t="shared" si="21"/>
        <v/>
      </c>
    </row>
    <row r="9" spans="2:702" ht="15.6">
      <c r="B9" s="12" t="s">
        <v>70</v>
      </c>
      <c r="C9" s="82">
        <f>IF(ISNUMBER(C7),DAY(DATE(YEAR(C8),MONTH(C8)+1,1)-1),"")</f>
        <v>30</v>
      </c>
      <c r="D9" s="58">
        <f t="shared" ref="D9" si="22">IF(ISNUMBER(D7),DAY(DATE(YEAR(D8),MONTH(D8)+1,1)-1),"")</f>
        <v>31</v>
      </c>
      <c r="E9" s="102">
        <f t="shared" ref="E9" si="23">IF(ISNUMBER(E7),DAY(DATE(YEAR(E8),MONTH(E8)+1,1)-1),"")</f>
        <v>31</v>
      </c>
      <c r="F9" s="102">
        <f t="shared" ref="F9" si="24">IF(ISNUMBER(F7),DAY(DATE(YEAR(F8),MONTH(F8)+1,1)-1),"")</f>
        <v>30</v>
      </c>
      <c r="G9" s="102">
        <f t="shared" ref="G9" si="25">IF(ISNUMBER(G7),DAY(DATE(YEAR(G8),MONTH(G8)+1,1)-1),"")</f>
        <v>31</v>
      </c>
      <c r="H9" s="102">
        <f t="shared" ref="H9" si="26">IF(ISNUMBER(H7),DAY(DATE(YEAR(H8),MONTH(H8)+1,1)-1),"")</f>
        <v>30</v>
      </c>
      <c r="I9" s="102">
        <f t="shared" ref="I9" si="27">IF(ISNUMBER(I7),DAY(DATE(YEAR(I8),MONTH(I8)+1,1)-1),"")</f>
        <v>31</v>
      </c>
      <c r="J9" s="102">
        <f t="shared" ref="J9" si="28">IF(ISNUMBER(J7),DAY(DATE(YEAR(J8),MONTH(J8)+1,1)-1),"")</f>
        <v>31</v>
      </c>
      <c r="K9" s="102">
        <f t="shared" ref="K9" si="29">IF(ISNUMBER(K7),DAY(DATE(YEAR(K8),MONTH(K8)+1,1)-1),"")</f>
        <v>28</v>
      </c>
      <c r="L9" s="102">
        <f t="shared" ref="L9" si="30">IF(ISNUMBER(L7),DAY(DATE(YEAR(L8),MONTH(L8)+1,1)-1),"")</f>
        <v>31</v>
      </c>
      <c r="M9" s="102">
        <f t="shared" ref="M9" si="31">IF(ISNUMBER(M7),DAY(DATE(YEAR(M8),MONTH(M8)+1,1)-1),"")</f>
        <v>30</v>
      </c>
      <c r="N9" s="102">
        <f t="shared" ref="N9" si="32">IF(ISNUMBER(N7),DAY(DATE(YEAR(N8),MONTH(N8)+1,1)-1),"")</f>
        <v>31</v>
      </c>
      <c r="O9" s="102">
        <f t="shared" ref="O9" si="33">IF(ISNUMBER(O7),DAY(DATE(YEAR(O8),MONTH(O8)+1,1)-1),"")</f>
        <v>30</v>
      </c>
      <c r="P9" s="102">
        <f t="shared" ref="P9" si="34">IF(ISNUMBER(P7),DAY(DATE(YEAR(P8),MONTH(P8)+1,1)-1),"")</f>
        <v>31</v>
      </c>
      <c r="Q9" s="102">
        <f t="shared" ref="Q9" si="35">IF(ISNUMBER(Q7),DAY(DATE(YEAR(Q8),MONTH(Q8)+1,1)-1),"")</f>
        <v>31</v>
      </c>
      <c r="R9" s="102">
        <f t="shared" ref="R9" si="36">IF(ISNUMBER(R7),DAY(DATE(YEAR(R8),MONTH(R8)+1,1)-1),"")</f>
        <v>30</v>
      </c>
      <c r="S9" s="102">
        <f t="shared" ref="S9" si="37">IF(ISNUMBER(S7),DAY(DATE(YEAR(S8),MONTH(S8)+1,1)-1),"")</f>
        <v>31</v>
      </c>
      <c r="T9" s="102">
        <f t="shared" ref="T9" si="38">IF(ISNUMBER(T7),DAY(DATE(YEAR(T8),MONTH(T8)+1,1)-1),"")</f>
        <v>30</v>
      </c>
      <c r="U9" s="102">
        <f t="shared" ref="U9" si="39">IF(ISNUMBER(U7),DAY(DATE(YEAR(U8),MONTH(U8)+1,1)-1),"")</f>
        <v>31</v>
      </c>
      <c r="V9" s="102">
        <f t="shared" ref="V9" si="40">IF(ISNUMBER(V7),DAY(DATE(YEAR(V8),MONTH(V8)+1,1)-1),"")</f>
        <v>31</v>
      </c>
      <c r="W9" s="102">
        <f t="shared" ref="W9" si="41">IF(ISNUMBER(W7),DAY(DATE(YEAR(W8),MONTH(W8)+1,1)-1),"")</f>
        <v>28</v>
      </c>
      <c r="X9" s="102">
        <f t="shared" ref="X9" si="42">IF(ISNUMBER(X7),DAY(DATE(YEAR(X8),MONTH(X8)+1,1)-1),"")</f>
        <v>31</v>
      </c>
      <c r="Y9" s="102">
        <f t="shared" ref="Y9" si="43">IF(ISNUMBER(Y7),DAY(DATE(YEAR(Y8),MONTH(Y8)+1,1)-1),"")</f>
        <v>30</v>
      </c>
      <c r="Z9" s="102">
        <f t="shared" ref="Z9" si="44">IF(ISNUMBER(Z7),DAY(DATE(YEAR(Z8),MONTH(Z8)+1,1)-1),"")</f>
        <v>31</v>
      </c>
      <c r="AA9" s="102">
        <f t="shared" ref="AA9" si="45">IF(ISNUMBER(AA7),DAY(DATE(YEAR(AA8),MONTH(AA8)+1,1)-1),"")</f>
        <v>30</v>
      </c>
      <c r="AB9" s="102" t="str">
        <f t="shared" ref="AB9" si="46">IF(ISNUMBER(AB7),DAY(DATE(YEAR(AB8),MONTH(AB8)+1,1)-1),"")</f>
        <v/>
      </c>
      <c r="AC9" s="102" t="str">
        <f t="shared" ref="AC9" si="47">IF(ISNUMBER(AC7),DAY(DATE(YEAR(AC8),MONTH(AC8)+1,1)-1),"")</f>
        <v/>
      </c>
      <c r="AD9" s="102" t="str">
        <f t="shared" ref="AD9" si="48">IF(ISNUMBER(AD7),DAY(DATE(YEAR(AD8),MONTH(AD8)+1,1)-1),"")</f>
        <v/>
      </c>
      <c r="AE9" s="102" t="str">
        <f t="shared" ref="AE9" si="49">IF(ISNUMBER(AE7),DAY(DATE(YEAR(AE8),MONTH(AE8)+1,1)-1),"")</f>
        <v/>
      </c>
      <c r="AF9" s="102" t="str">
        <f t="shared" ref="AF9" si="50">IF(ISNUMBER(AF7),DAY(DATE(YEAR(AF8),MONTH(AF8)+1,1)-1),"")</f>
        <v/>
      </c>
      <c r="AG9" s="102" t="str">
        <f t="shared" ref="AG9" si="51">IF(ISNUMBER(AG7),DAY(DATE(YEAR(AG8),MONTH(AG8)+1,1)-1),"")</f>
        <v/>
      </c>
      <c r="AH9" s="102" t="str">
        <f t="shared" ref="AH9" si="52">IF(ISNUMBER(AH7),DAY(DATE(YEAR(AH8),MONTH(AH8)+1,1)-1),"")</f>
        <v/>
      </c>
      <c r="AI9" s="102" t="str">
        <f t="shared" ref="AI9" si="53">IF(ISNUMBER(AI7),DAY(DATE(YEAR(AI8),MONTH(AI8)+1,1)-1),"")</f>
        <v/>
      </c>
      <c r="AJ9" s="102" t="str">
        <f t="shared" ref="AJ9" si="54">IF(ISNUMBER(AJ7),DAY(DATE(YEAR(AJ8),MONTH(AJ8)+1,1)-1),"")</f>
        <v/>
      </c>
      <c r="AK9" s="102" t="str">
        <f t="shared" ref="AK9" si="55">IF(ISNUMBER(AK7),DAY(DATE(YEAR(AK8),MONTH(AK8)+1,1)-1),"")</f>
        <v/>
      </c>
      <c r="AL9" s="102" t="str">
        <f t="shared" ref="AL9" si="56">IF(ISNUMBER(AL7),DAY(DATE(YEAR(AL8),MONTH(AL8)+1,1)-1),"")</f>
        <v/>
      </c>
      <c r="AM9" s="102" t="str">
        <f t="shared" ref="AM9" si="57">IF(ISNUMBER(AM7),DAY(DATE(YEAR(AM8),MONTH(AM8)+1,1)-1),"")</f>
        <v/>
      </c>
      <c r="AN9" s="102" t="str">
        <f t="shared" ref="AN9" si="58">IF(ISNUMBER(AN7),DAY(DATE(YEAR(AN8),MONTH(AN8)+1,1)-1),"")</f>
        <v/>
      </c>
      <c r="AO9" s="102" t="str">
        <f t="shared" ref="AO9" si="59">IF(ISNUMBER(AO7),DAY(DATE(YEAR(AO8),MONTH(AO8)+1,1)-1),"")</f>
        <v/>
      </c>
      <c r="AP9" s="102" t="str">
        <f t="shared" ref="AP9" si="60">IF(ISNUMBER(AP7),DAY(DATE(YEAR(AP8),MONTH(AP8)+1,1)-1),"")</f>
        <v/>
      </c>
      <c r="AQ9" s="102" t="str">
        <f t="shared" ref="AQ9" si="61">IF(ISNUMBER(AQ7),DAY(DATE(YEAR(AQ8),MONTH(AQ8)+1,1)-1),"")</f>
        <v/>
      </c>
      <c r="AR9" s="102" t="str">
        <f t="shared" ref="AR9" si="62">IF(ISNUMBER(AR7),DAY(DATE(YEAR(AR8),MONTH(AR8)+1,1)-1),"")</f>
        <v/>
      </c>
      <c r="AS9" s="102" t="str">
        <f t="shared" ref="AS9" si="63">IF(ISNUMBER(AS7),DAY(DATE(YEAR(AS8),MONTH(AS8)+1,1)-1),"")</f>
        <v/>
      </c>
      <c r="AT9" s="102" t="str">
        <f t="shared" ref="AT9" si="64">IF(ISNUMBER(AT7),DAY(DATE(YEAR(AT8),MONTH(AT8)+1,1)-1),"")</f>
        <v/>
      </c>
      <c r="AU9" s="102" t="str">
        <f t="shared" ref="AU9" si="65">IF(ISNUMBER(AU7),DAY(DATE(YEAR(AU8),MONTH(AU8)+1,1)-1),"")</f>
        <v/>
      </c>
      <c r="AV9" s="102" t="str">
        <f t="shared" ref="AV9" si="66">IF(ISNUMBER(AV7),DAY(DATE(YEAR(AV8),MONTH(AV8)+1,1)-1),"")</f>
        <v/>
      </c>
      <c r="AW9" s="102" t="str">
        <f t="shared" ref="AW9" si="67">IF(ISNUMBER(AW7),DAY(DATE(YEAR(AW8),MONTH(AW8)+1,1)-1),"")</f>
        <v/>
      </c>
      <c r="AX9" s="102" t="str">
        <f t="shared" ref="AX9" si="68">IF(ISNUMBER(AX7),DAY(DATE(YEAR(AX8),MONTH(AX8)+1,1)-1),"")</f>
        <v/>
      </c>
      <c r="AY9" s="102" t="str">
        <f t="shared" ref="AY9" si="69">IF(ISNUMBER(AY7),DAY(DATE(YEAR(AY8),MONTH(AY8)+1,1)-1),"")</f>
        <v/>
      </c>
      <c r="AZ9" s="102" t="str">
        <f t="shared" ref="AZ9" si="70">IF(ISNUMBER(AZ7),DAY(DATE(YEAR(AZ8),MONTH(AZ8)+1,1)-1),"")</f>
        <v/>
      </c>
      <c r="BA9" s="102" t="str">
        <f t="shared" ref="BA9" si="71">IF(ISNUMBER(BA7),DAY(DATE(YEAR(BA8),MONTH(BA8)+1,1)-1),"")</f>
        <v/>
      </c>
      <c r="BB9" s="102" t="str">
        <f t="shared" ref="BB9" si="72">IF(ISNUMBER(BB7),DAY(DATE(YEAR(BB8),MONTH(BB8)+1,1)-1),"")</f>
        <v/>
      </c>
      <c r="BC9" s="102" t="str">
        <f t="shared" ref="BC9" si="73">IF(ISNUMBER(BC7),DAY(DATE(YEAR(BC8),MONTH(BC8)+1,1)-1),"")</f>
        <v/>
      </c>
      <c r="BD9" s="102" t="str">
        <f t="shared" ref="BD9" si="74">IF(ISNUMBER(BD7),DAY(DATE(YEAR(BD8),MONTH(BD8)+1,1)-1),"")</f>
        <v/>
      </c>
      <c r="BE9" s="102" t="str">
        <f t="shared" ref="BE9" si="75">IF(ISNUMBER(BE7),DAY(DATE(YEAR(BE8),MONTH(BE8)+1,1)-1),"")</f>
        <v/>
      </c>
      <c r="BF9" s="102" t="str">
        <f t="shared" ref="BF9" si="76">IF(ISNUMBER(BF7),DAY(DATE(YEAR(BF8),MONTH(BF8)+1,1)-1),"")</f>
        <v/>
      </c>
      <c r="BG9" s="102" t="str">
        <f t="shared" ref="BG9" si="77">IF(ISNUMBER(BG7),DAY(DATE(YEAR(BG8),MONTH(BG8)+1,1)-1),"")</f>
        <v/>
      </c>
      <c r="BH9" s="102" t="str">
        <f t="shared" ref="BH9" si="78">IF(ISNUMBER(BH7),DAY(DATE(YEAR(BH8),MONTH(BH8)+1,1)-1),"")</f>
        <v/>
      </c>
      <c r="BI9" s="102" t="str">
        <f t="shared" ref="BI9" si="79">IF(ISNUMBER(BI7),DAY(DATE(YEAR(BI8),MONTH(BI8)+1,1)-1),"")</f>
        <v/>
      </c>
      <c r="BJ9" s="102" t="str">
        <f t="shared" ref="BJ9" si="80">IF(ISNUMBER(BJ7),DAY(DATE(YEAR(BJ8),MONTH(BJ8)+1,1)-1),"")</f>
        <v/>
      </c>
      <c r="BK9" s="102" t="str">
        <f t="shared" ref="BK9" si="81">IF(ISNUMBER(BK7),DAY(DATE(YEAR(BK8),MONTH(BK8)+1,1)-1),"")</f>
        <v/>
      </c>
      <c r="BL9" s="102" t="str">
        <f t="shared" ref="BL9" si="82">IF(ISNUMBER(BL7),DAY(DATE(YEAR(BL8),MONTH(BL8)+1,1)-1),"")</f>
        <v/>
      </c>
      <c r="BM9" s="102" t="str">
        <f t="shared" ref="BM9" si="83">IF(ISNUMBER(BM7),DAY(DATE(YEAR(BM8),MONTH(BM8)+1,1)-1),"")</f>
        <v/>
      </c>
      <c r="BN9" s="102" t="str">
        <f t="shared" ref="BN9" si="84">IF(ISNUMBER(BN7),DAY(DATE(YEAR(BN8),MONTH(BN8)+1,1)-1),"")</f>
        <v/>
      </c>
      <c r="BO9" s="102" t="str">
        <f t="shared" ref="BO9" si="85">IF(ISNUMBER(BO7),DAY(DATE(YEAR(BO8),MONTH(BO8)+1,1)-1),"")</f>
        <v/>
      </c>
      <c r="BP9" s="102" t="str">
        <f t="shared" ref="BP9" si="86">IF(ISNUMBER(BP7),DAY(DATE(YEAR(BP8),MONTH(BP8)+1,1)-1),"")</f>
        <v/>
      </c>
      <c r="BQ9" s="102" t="str">
        <f t="shared" ref="BQ9" si="87">IF(ISNUMBER(BQ7),DAY(DATE(YEAR(BQ8),MONTH(BQ8)+1,1)-1),"")</f>
        <v/>
      </c>
      <c r="BR9" s="102" t="str">
        <f t="shared" ref="BR9" si="88">IF(ISNUMBER(BR7),DAY(DATE(YEAR(BR8),MONTH(BR8)+1,1)-1),"")</f>
        <v/>
      </c>
      <c r="BS9" s="102" t="str">
        <f t="shared" ref="BS9" si="89">IF(ISNUMBER(BS7),DAY(DATE(YEAR(BS8),MONTH(BS8)+1,1)-1),"")</f>
        <v/>
      </c>
      <c r="BT9" s="102" t="str">
        <f t="shared" ref="BT9" si="90">IF(ISNUMBER(BT7),DAY(DATE(YEAR(BT8),MONTH(BT8)+1,1)-1),"")</f>
        <v/>
      </c>
      <c r="BU9" s="102" t="str">
        <f t="shared" ref="BU9" si="91">IF(ISNUMBER(BU7),DAY(DATE(YEAR(BU8),MONTH(BU8)+1,1)-1),"")</f>
        <v/>
      </c>
      <c r="BV9" s="102" t="str">
        <f t="shared" ref="BV9" si="92">IF(ISNUMBER(BV7),DAY(DATE(YEAR(BV8),MONTH(BV8)+1,1)-1),"")</f>
        <v/>
      </c>
      <c r="BW9" s="102" t="str">
        <f t="shared" ref="BW9" si="93">IF(ISNUMBER(BW7),DAY(DATE(YEAR(BW8),MONTH(BW8)+1,1)-1),"")</f>
        <v/>
      </c>
      <c r="BX9" s="102" t="str">
        <f t="shared" ref="BX9" si="94">IF(ISNUMBER(BX7),DAY(DATE(YEAR(BX8),MONTH(BX8)+1,1)-1),"")</f>
        <v/>
      </c>
      <c r="BY9" s="102" t="str">
        <f t="shared" ref="BY9" si="95">IF(ISNUMBER(BY7),DAY(DATE(YEAR(BY8),MONTH(BY8)+1,1)-1),"")</f>
        <v/>
      </c>
      <c r="BZ9" s="102" t="str">
        <f t="shared" ref="BZ9" si="96">IF(ISNUMBER(BZ7),DAY(DATE(YEAR(BZ8),MONTH(BZ8)+1,1)-1),"")</f>
        <v/>
      </c>
      <c r="CA9" s="102" t="str">
        <f t="shared" ref="CA9" si="97">IF(ISNUMBER(CA7),DAY(DATE(YEAR(CA8),MONTH(CA8)+1,1)-1),"")</f>
        <v/>
      </c>
      <c r="CB9" s="102" t="str">
        <f t="shared" ref="CB9" si="98">IF(ISNUMBER(CB7),DAY(DATE(YEAR(CB8),MONTH(CB8)+1,1)-1),"")</f>
        <v/>
      </c>
      <c r="CC9" s="102" t="str">
        <f t="shared" ref="CC9" si="99">IF(ISNUMBER(CC7),DAY(DATE(YEAR(CC8),MONTH(CC8)+1,1)-1),"")</f>
        <v/>
      </c>
      <c r="CD9" s="102" t="str">
        <f t="shared" ref="CD9" si="100">IF(ISNUMBER(CD7),DAY(DATE(YEAR(CD8),MONTH(CD8)+1,1)-1),"")</f>
        <v/>
      </c>
      <c r="CE9" s="102" t="str">
        <f t="shared" ref="CE9" si="101">IF(ISNUMBER(CE7),DAY(DATE(YEAR(CE8),MONTH(CE8)+1,1)-1),"")</f>
        <v/>
      </c>
      <c r="CF9" s="102" t="str">
        <f t="shared" ref="CF9" si="102">IF(ISNUMBER(CF7),DAY(DATE(YEAR(CF8),MONTH(CF8)+1,1)-1),"")</f>
        <v/>
      </c>
      <c r="CG9" s="102" t="str">
        <f t="shared" ref="CG9" si="103">IF(ISNUMBER(CG7),DAY(DATE(YEAR(CG8),MONTH(CG8)+1,1)-1),"")</f>
        <v/>
      </c>
      <c r="CH9" s="102" t="str">
        <f t="shared" ref="CH9" si="104">IF(ISNUMBER(CH7),DAY(DATE(YEAR(CH8),MONTH(CH8)+1,1)-1),"")</f>
        <v/>
      </c>
      <c r="CI9" s="102" t="str">
        <f t="shared" ref="CI9" si="105">IF(ISNUMBER(CI7),DAY(DATE(YEAR(CI8),MONTH(CI8)+1,1)-1),"")</f>
        <v/>
      </c>
      <c r="CJ9" s="102" t="str">
        <f t="shared" ref="CJ9" si="106">IF(ISNUMBER(CJ7),DAY(DATE(YEAR(CJ8),MONTH(CJ8)+1,1)-1),"")</f>
        <v/>
      </c>
      <c r="CK9" s="102" t="str">
        <f t="shared" ref="CK9" si="107">IF(ISNUMBER(CK7),DAY(DATE(YEAR(CK8),MONTH(CK8)+1,1)-1),"")</f>
        <v/>
      </c>
      <c r="CL9" s="102" t="str">
        <f t="shared" ref="CL9" si="108">IF(ISNUMBER(CL7),DAY(DATE(YEAR(CL8),MONTH(CL8)+1,1)-1),"")</f>
        <v/>
      </c>
      <c r="CM9" s="102" t="str">
        <f t="shared" ref="CM9" si="109">IF(ISNUMBER(CM7),DAY(DATE(YEAR(CM8),MONTH(CM8)+1,1)-1),"")</f>
        <v/>
      </c>
      <c r="CN9" s="102" t="str">
        <f t="shared" ref="CN9" si="110">IF(ISNUMBER(CN7),DAY(DATE(YEAR(CN8),MONTH(CN8)+1,1)-1),"")</f>
        <v/>
      </c>
      <c r="CO9" s="102" t="str">
        <f t="shared" ref="CO9" si="111">IF(ISNUMBER(CO7),DAY(DATE(YEAR(CO8),MONTH(CO8)+1,1)-1),"")</f>
        <v/>
      </c>
      <c r="CP9" s="102" t="str">
        <f t="shared" ref="CP9" si="112">IF(ISNUMBER(CP7),DAY(DATE(YEAR(CP8),MONTH(CP8)+1,1)-1),"")</f>
        <v/>
      </c>
      <c r="CQ9" s="102" t="str">
        <f t="shared" ref="CQ9" si="113">IF(ISNUMBER(CQ7),DAY(DATE(YEAR(CQ8),MONTH(CQ8)+1,1)-1),"")</f>
        <v/>
      </c>
      <c r="CR9" s="102" t="str">
        <f t="shared" ref="CR9" si="114">IF(ISNUMBER(CR7),DAY(DATE(YEAR(CR8),MONTH(CR8)+1,1)-1),"")</f>
        <v/>
      </c>
      <c r="CS9" s="102" t="str">
        <f t="shared" ref="CS9" si="115">IF(ISNUMBER(CS7),DAY(DATE(YEAR(CS8),MONTH(CS8)+1,1)-1),"")</f>
        <v/>
      </c>
      <c r="CT9" s="102" t="str">
        <f t="shared" ref="CT9" si="116">IF(ISNUMBER(CT7),DAY(DATE(YEAR(CT8),MONTH(CT8)+1,1)-1),"")</f>
        <v/>
      </c>
      <c r="CU9" s="102" t="str">
        <f t="shared" ref="CU9" si="117">IF(ISNUMBER(CU7),DAY(DATE(YEAR(CU8),MONTH(CU8)+1,1)-1),"")</f>
        <v/>
      </c>
      <c r="CV9" s="102" t="str">
        <f t="shared" ref="CV9" si="118">IF(ISNUMBER(CV7),DAY(DATE(YEAR(CV8),MONTH(CV8)+1,1)-1),"")</f>
        <v/>
      </c>
      <c r="CW9" s="102" t="str">
        <f t="shared" ref="CW9" si="119">IF(ISNUMBER(CW7),DAY(DATE(YEAR(CW8),MONTH(CW8)+1,1)-1),"")</f>
        <v/>
      </c>
      <c r="CX9" s="102" t="str">
        <f t="shared" ref="CX9" si="120">IF(ISNUMBER(CX7),DAY(DATE(YEAR(CX8),MONTH(CX8)+1,1)-1),"")</f>
        <v/>
      </c>
      <c r="CY9" s="102" t="str">
        <f t="shared" ref="CY9" si="121">IF(ISNUMBER(CY7),DAY(DATE(YEAR(CY8),MONTH(CY8)+1,1)-1),"")</f>
        <v/>
      </c>
      <c r="CZ9" s="102" t="str">
        <f t="shared" ref="CZ9" si="122">IF(ISNUMBER(CZ7),DAY(DATE(YEAR(CZ8),MONTH(CZ8)+1,1)-1),"")</f>
        <v/>
      </c>
      <c r="DA9" s="102" t="str">
        <f t="shared" ref="DA9" si="123">IF(ISNUMBER(DA7),DAY(DATE(YEAR(DA8),MONTH(DA8)+1,1)-1),"")</f>
        <v/>
      </c>
      <c r="DB9" s="102" t="str">
        <f t="shared" ref="DB9" si="124">IF(ISNUMBER(DB7),DAY(DATE(YEAR(DB8),MONTH(DB8)+1,1)-1),"")</f>
        <v/>
      </c>
      <c r="DC9" s="102" t="str">
        <f t="shared" ref="DC9" si="125">IF(ISNUMBER(DC7),DAY(DATE(YEAR(DC8),MONTH(DC8)+1,1)-1),"")</f>
        <v/>
      </c>
      <c r="DD9" s="102" t="str">
        <f t="shared" ref="DD9" si="126">IF(ISNUMBER(DD7),DAY(DATE(YEAR(DD8),MONTH(DD8)+1,1)-1),"")</f>
        <v/>
      </c>
      <c r="DE9" s="102" t="str">
        <f t="shared" ref="DE9" si="127">IF(ISNUMBER(DE7),DAY(DATE(YEAR(DE8),MONTH(DE8)+1,1)-1),"")</f>
        <v/>
      </c>
      <c r="DF9" s="102" t="str">
        <f t="shared" ref="DF9" si="128">IF(ISNUMBER(DF7),DAY(DATE(YEAR(DF8),MONTH(DF8)+1,1)-1),"")</f>
        <v/>
      </c>
      <c r="DG9" s="102" t="str">
        <f t="shared" ref="DG9" si="129">IF(ISNUMBER(DG7),DAY(DATE(YEAR(DG8),MONTH(DG8)+1,1)-1),"")</f>
        <v/>
      </c>
      <c r="DH9" s="102" t="str">
        <f t="shared" ref="DH9" si="130">IF(ISNUMBER(DH7),DAY(DATE(YEAR(DH8),MONTH(DH8)+1,1)-1),"")</f>
        <v/>
      </c>
      <c r="DI9" s="102" t="str">
        <f t="shared" ref="DI9" si="131">IF(ISNUMBER(DI7),DAY(DATE(YEAR(DI8),MONTH(DI8)+1,1)-1),"")</f>
        <v/>
      </c>
      <c r="DJ9" s="102" t="str">
        <f t="shared" ref="DJ9" si="132">IF(ISNUMBER(DJ7),DAY(DATE(YEAR(DJ8),MONTH(DJ8)+1,1)-1),"")</f>
        <v/>
      </c>
      <c r="DK9" s="102" t="str">
        <f t="shared" ref="DK9" si="133">IF(ISNUMBER(DK7),DAY(DATE(YEAR(DK8),MONTH(DK8)+1,1)-1),"")</f>
        <v/>
      </c>
      <c r="DL9" s="102" t="str">
        <f t="shared" ref="DL9" si="134">IF(ISNUMBER(DL7),DAY(DATE(YEAR(DL8),MONTH(DL8)+1,1)-1),"")</f>
        <v/>
      </c>
      <c r="DM9" s="102" t="str">
        <f t="shared" ref="DM9" si="135">IF(ISNUMBER(DM7),DAY(DATE(YEAR(DM8),MONTH(DM8)+1,1)-1),"")</f>
        <v/>
      </c>
      <c r="DN9" s="102" t="str">
        <f t="shared" ref="DN9" si="136">IF(ISNUMBER(DN7),DAY(DATE(YEAR(DN8),MONTH(DN8)+1,1)-1),"")</f>
        <v/>
      </c>
      <c r="DO9" s="102" t="str">
        <f t="shared" ref="DO9" si="137">IF(ISNUMBER(DO7),DAY(DATE(YEAR(DO8),MONTH(DO8)+1,1)-1),"")</f>
        <v/>
      </c>
      <c r="DP9" s="102" t="str">
        <f t="shared" ref="DP9" si="138">IF(ISNUMBER(DP7),DAY(DATE(YEAR(DP8),MONTH(DP8)+1,1)-1),"")</f>
        <v/>
      </c>
      <c r="DQ9" s="102" t="str">
        <f t="shared" ref="DQ9" si="139">IF(ISNUMBER(DQ7),DAY(DATE(YEAR(DQ8),MONTH(DQ8)+1,1)-1),"")</f>
        <v/>
      </c>
      <c r="DR9" s="102" t="str">
        <f t="shared" ref="DR9" si="140">IF(ISNUMBER(DR7),DAY(DATE(YEAR(DR8),MONTH(DR8)+1,1)-1),"")</f>
        <v/>
      </c>
      <c r="DS9" s="102" t="str">
        <f t="shared" ref="DS9" si="141">IF(ISNUMBER(DS7),DAY(DATE(YEAR(DS8),MONTH(DS8)+1,1)-1),"")</f>
        <v/>
      </c>
      <c r="DT9" s="102" t="str">
        <f t="shared" ref="DT9" si="142">IF(ISNUMBER(DT7),DAY(DATE(YEAR(DT8),MONTH(DT8)+1,1)-1),"")</f>
        <v/>
      </c>
      <c r="DU9" s="102" t="str">
        <f t="shared" ref="DU9" si="143">IF(ISNUMBER(DU7),DAY(DATE(YEAR(DU8),MONTH(DU8)+1,1)-1),"")</f>
        <v/>
      </c>
      <c r="DV9" s="102" t="str">
        <f t="shared" ref="DV9" si="144">IF(ISNUMBER(DV7),DAY(DATE(YEAR(DV8),MONTH(DV8)+1,1)-1),"")</f>
        <v/>
      </c>
      <c r="DW9" s="102" t="str">
        <f t="shared" ref="DW9" si="145">IF(ISNUMBER(DW7),DAY(DATE(YEAR(DW8),MONTH(DW8)+1,1)-1),"")</f>
        <v/>
      </c>
      <c r="DX9" s="102" t="str">
        <f t="shared" ref="DX9" si="146">IF(ISNUMBER(DX7),DAY(DATE(YEAR(DX8),MONTH(DX8)+1,1)-1),"")</f>
        <v/>
      </c>
      <c r="DY9" s="102" t="str">
        <f t="shared" ref="DY9" si="147">IF(ISNUMBER(DY7),DAY(DATE(YEAR(DY8),MONTH(DY8)+1,1)-1),"")</f>
        <v/>
      </c>
      <c r="DZ9" s="102" t="str">
        <f t="shared" ref="DZ9" si="148">IF(ISNUMBER(DZ7),DAY(DATE(YEAR(DZ8),MONTH(DZ8)+1,1)-1),"")</f>
        <v/>
      </c>
      <c r="EA9" s="102" t="str">
        <f t="shared" ref="EA9" si="149">IF(ISNUMBER(EA7),DAY(DATE(YEAR(EA8),MONTH(EA8)+1,1)-1),"")</f>
        <v/>
      </c>
      <c r="EB9" s="102" t="str">
        <f t="shared" ref="EB9" si="150">IF(ISNUMBER(EB7),DAY(DATE(YEAR(EB8),MONTH(EB8)+1,1)-1),"")</f>
        <v/>
      </c>
      <c r="EC9" s="102" t="str">
        <f t="shared" ref="EC9" si="151">IF(ISNUMBER(EC7),DAY(DATE(YEAR(EC8),MONTH(EC8)+1,1)-1),"")</f>
        <v/>
      </c>
      <c r="ED9" s="102" t="str">
        <f t="shared" ref="ED9" si="152">IF(ISNUMBER(ED7),DAY(DATE(YEAR(ED8),MONTH(ED8)+1,1)-1),"")</f>
        <v/>
      </c>
      <c r="EE9" s="102" t="str">
        <f t="shared" ref="EE9" si="153">IF(ISNUMBER(EE7),DAY(DATE(YEAR(EE8),MONTH(EE8)+1,1)-1),"")</f>
        <v/>
      </c>
      <c r="EF9" s="102" t="str">
        <f t="shared" ref="EF9" si="154">IF(ISNUMBER(EF7),DAY(DATE(YEAR(EF8),MONTH(EF8)+1,1)-1),"")</f>
        <v/>
      </c>
      <c r="EG9" s="102" t="str">
        <f t="shared" ref="EG9" si="155">IF(ISNUMBER(EG7),DAY(DATE(YEAR(EG8),MONTH(EG8)+1,1)-1),"")</f>
        <v/>
      </c>
      <c r="EH9" s="102" t="str">
        <f t="shared" ref="EH9" si="156">IF(ISNUMBER(EH7),DAY(DATE(YEAR(EH8),MONTH(EH8)+1,1)-1),"")</f>
        <v/>
      </c>
      <c r="EI9" s="102" t="str">
        <f t="shared" ref="EI9" si="157">IF(ISNUMBER(EI7),DAY(DATE(YEAR(EI8),MONTH(EI8)+1,1)-1),"")</f>
        <v/>
      </c>
      <c r="EJ9" s="102" t="str">
        <f t="shared" ref="EJ9" si="158">IF(ISNUMBER(EJ7),DAY(DATE(YEAR(EJ8),MONTH(EJ8)+1,1)-1),"")</f>
        <v/>
      </c>
      <c r="EK9" s="102" t="str">
        <f t="shared" ref="EK9" si="159">IF(ISNUMBER(EK7),DAY(DATE(YEAR(EK8),MONTH(EK8)+1,1)-1),"")</f>
        <v/>
      </c>
      <c r="EL9" s="102" t="str">
        <f t="shared" ref="EL9" si="160">IF(ISNUMBER(EL7),DAY(DATE(YEAR(EL8),MONTH(EL8)+1,1)-1),"")</f>
        <v/>
      </c>
      <c r="EM9" s="102" t="str">
        <f t="shared" ref="EM9" si="161">IF(ISNUMBER(EM7),DAY(DATE(YEAR(EM8),MONTH(EM8)+1,1)-1),"")</f>
        <v/>
      </c>
      <c r="EN9" s="102" t="str">
        <f t="shared" ref="EN9" si="162">IF(ISNUMBER(EN7),DAY(DATE(YEAR(EN8),MONTH(EN8)+1,1)-1),"")</f>
        <v/>
      </c>
      <c r="EO9" s="102" t="str">
        <f t="shared" ref="EO9" si="163">IF(ISNUMBER(EO7),DAY(DATE(YEAR(EO8),MONTH(EO8)+1,1)-1),"")</f>
        <v/>
      </c>
      <c r="EP9" s="102" t="str">
        <f t="shared" ref="EP9" si="164">IF(ISNUMBER(EP7),DAY(DATE(YEAR(EP8),MONTH(EP8)+1,1)-1),"")</f>
        <v/>
      </c>
      <c r="EQ9" s="102" t="str">
        <f t="shared" ref="EQ9" si="165">IF(ISNUMBER(EQ7),DAY(DATE(YEAR(EQ8),MONTH(EQ8)+1,1)-1),"")</f>
        <v/>
      </c>
      <c r="ER9" s="102" t="str">
        <f t="shared" ref="ER9" si="166">IF(ISNUMBER(ER7),DAY(DATE(YEAR(ER8),MONTH(ER8)+1,1)-1),"")</f>
        <v/>
      </c>
      <c r="ES9" s="102" t="str">
        <f t="shared" ref="ES9" si="167">IF(ISNUMBER(ES7),DAY(DATE(YEAR(ES8),MONTH(ES8)+1,1)-1),"")</f>
        <v/>
      </c>
      <c r="ET9" s="102" t="str">
        <f t="shared" ref="ET9" si="168">IF(ISNUMBER(ET7),DAY(DATE(YEAR(ET8),MONTH(ET8)+1,1)-1),"")</f>
        <v/>
      </c>
      <c r="EU9" s="102" t="str">
        <f t="shared" ref="EU9" si="169">IF(ISNUMBER(EU7),DAY(DATE(YEAR(EU8),MONTH(EU8)+1,1)-1),"")</f>
        <v/>
      </c>
      <c r="EV9" s="102" t="str">
        <f t="shared" ref="EV9" si="170">IF(ISNUMBER(EV7),DAY(DATE(YEAR(EV8),MONTH(EV8)+1,1)-1),"")</f>
        <v/>
      </c>
      <c r="EW9" s="102" t="str">
        <f t="shared" ref="EW9" si="171">IF(ISNUMBER(EW7),DAY(DATE(YEAR(EW8),MONTH(EW8)+1,1)-1),"")</f>
        <v/>
      </c>
      <c r="EX9" s="102" t="str">
        <f t="shared" ref="EX9" si="172">IF(ISNUMBER(EX7),DAY(DATE(YEAR(EX8),MONTH(EX8)+1,1)-1),"")</f>
        <v/>
      </c>
      <c r="EY9" s="102" t="str">
        <f t="shared" ref="EY9" si="173">IF(ISNUMBER(EY7),DAY(DATE(YEAR(EY8),MONTH(EY8)+1,1)-1),"")</f>
        <v/>
      </c>
      <c r="EZ9" s="102" t="str">
        <f t="shared" ref="EZ9" si="174">IF(ISNUMBER(EZ7),DAY(DATE(YEAR(EZ8),MONTH(EZ8)+1,1)-1),"")</f>
        <v/>
      </c>
      <c r="FA9" s="102" t="str">
        <f t="shared" ref="FA9" si="175">IF(ISNUMBER(FA7),DAY(DATE(YEAR(FA8),MONTH(FA8)+1,1)-1),"")</f>
        <v/>
      </c>
      <c r="FB9" s="102" t="str">
        <f t="shared" ref="FB9" si="176">IF(ISNUMBER(FB7),DAY(DATE(YEAR(FB8),MONTH(FB8)+1,1)-1),"")</f>
        <v/>
      </c>
      <c r="FC9" s="102" t="str">
        <f t="shared" ref="FC9" si="177">IF(ISNUMBER(FC7),DAY(DATE(YEAR(FC8),MONTH(FC8)+1,1)-1),"")</f>
        <v/>
      </c>
      <c r="FD9" s="102" t="str">
        <f t="shared" ref="FD9" si="178">IF(ISNUMBER(FD7),DAY(DATE(YEAR(FD8),MONTH(FD8)+1,1)-1),"")</f>
        <v/>
      </c>
      <c r="FE9" s="102" t="str">
        <f t="shared" ref="FE9" si="179">IF(ISNUMBER(FE7),DAY(DATE(YEAR(FE8),MONTH(FE8)+1,1)-1),"")</f>
        <v/>
      </c>
      <c r="FF9" s="102" t="str">
        <f t="shared" ref="FF9" si="180">IF(ISNUMBER(FF7),DAY(DATE(YEAR(FF8),MONTH(FF8)+1,1)-1),"")</f>
        <v/>
      </c>
      <c r="FG9" s="102" t="str">
        <f t="shared" ref="FG9" si="181">IF(ISNUMBER(FG7),DAY(DATE(YEAR(FG8),MONTH(FG8)+1,1)-1),"")</f>
        <v/>
      </c>
      <c r="FH9" s="102" t="str">
        <f t="shared" ref="FH9" si="182">IF(ISNUMBER(FH7),DAY(DATE(YEAR(FH8),MONTH(FH8)+1,1)-1),"")</f>
        <v/>
      </c>
      <c r="FI9" s="102" t="str">
        <f t="shared" ref="FI9" si="183">IF(ISNUMBER(FI7),DAY(DATE(YEAR(FI8),MONTH(FI8)+1,1)-1),"")</f>
        <v/>
      </c>
      <c r="FJ9" s="102" t="str">
        <f t="shared" ref="FJ9" si="184">IF(ISNUMBER(FJ7),DAY(DATE(YEAR(FJ8),MONTH(FJ8)+1,1)-1),"")</f>
        <v/>
      </c>
      <c r="FK9" s="102" t="str">
        <f t="shared" ref="FK9" si="185">IF(ISNUMBER(FK7),DAY(DATE(YEAR(FK8),MONTH(FK8)+1,1)-1),"")</f>
        <v/>
      </c>
      <c r="FL9" s="102" t="str">
        <f t="shared" ref="FL9" si="186">IF(ISNUMBER(FL7),DAY(DATE(YEAR(FL8),MONTH(FL8)+1,1)-1),"")</f>
        <v/>
      </c>
      <c r="FM9" s="102" t="str">
        <f t="shared" ref="FM9" si="187">IF(ISNUMBER(FM7),DAY(DATE(YEAR(FM8),MONTH(FM8)+1,1)-1),"")</f>
        <v/>
      </c>
      <c r="FN9" s="102" t="str">
        <f t="shared" ref="FN9" si="188">IF(ISNUMBER(FN7),DAY(DATE(YEAR(FN8),MONTH(FN8)+1,1)-1),"")</f>
        <v/>
      </c>
      <c r="FO9" s="102" t="str">
        <f t="shared" ref="FO9" si="189">IF(ISNUMBER(FO7),DAY(DATE(YEAR(FO8),MONTH(FO8)+1,1)-1),"")</f>
        <v/>
      </c>
      <c r="FP9" s="102" t="str">
        <f t="shared" ref="FP9" si="190">IF(ISNUMBER(FP7),DAY(DATE(YEAR(FP8),MONTH(FP8)+1,1)-1),"")</f>
        <v/>
      </c>
      <c r="FQ9" s="102" t="str">
        <f t="shared" ref="FQ9" si="191">IF(ISNUMBER(FQ7),DAY(DATE(YEAR(FQ8),MONTH(FQ8)+1,1)-1),"")</f>
        <v/>
      </c>
      <c r="FR9" s="102" t="str">
        <f t="shared" ref="FR9" si="192">IF(ISNUMBER(FR7),DAY(DATE(YEAR(FR8),MONTH(FR8)+1,1)-1),"")</f>
        <v/>
      </c>
      <c r="FS9" s="102" t="str">
        <f t="shared" ref="FS9" si="193">IF(ISNUMBER(FS7),DAY(DATE(YEAR(FS8),MONTH(FS8)+1,1)-1),"")</f>
        <v/>
      </c>
      <c r="FT9" s="102" t="str">
        <f t="shared" ref="FT9" si="194">IF(ISNUMBER(FT7),DAY(DATE(YEAR(FT8),MONTH(FT8)+1,1)-1),"")</f>
        <v/>
      </c>
      <c r="FU9" s="102" t="str">
        <f t="shared" ref="FU9" si="195">IF(ISNUMBER(FU7),DAY(DATE(YEAR(FU8),MONTH(FU8)+1,1)-1),"")</f>
        <v/>
      </c>
      <c r="FV9" s="102" t="str">
        <f t="shared" ref="FV9" si="196">IF(ISNUMBER(FV7),DAY(DATE(YEAR(FV8),MONTH(FV8)+1,1)-1),"")</f>
        <v/>
      </c>
      <c r="FW9" s="102" t="str">
        <f t="shared" ref="FW9" si="197">IF(ISNUMBER(FW7),DAY(DATE(YEAR(FW8),MONTH(FW8)+1,1)-1),"")</f>
        <v/>
      </c>
      <c r="FX9" s="102" t="str">
        <f t="shared" ref="FX9" si="198">IF(ISNUMBER(FX7),DAY(DATE(YEAR(FX8),MONTH(FX8)+1,1)-1),"")</f>
        <v/>
      </c>
      <c r="FY9" s="102" t="str">
        <f t="shared" ref="FY9" si="199">IF(ISNUMBER(FY7),DAY(DATE(YEAR(FY8),MONTH(FY8)+1,1)-1),"")</f>
        <v/>
      </c>
      <c r="FZ9" s="102" t="str">
        <f t="shared" ref="FZ9" si="200">IF(ISNUMBER(FZ7),DAY(DATE(YEAR(FZ8),MONTH(FZ8)+1,1)-1),"")</f>
        <v/>
      </c>
      <c r="GA9" s="102" t="str">
        <f t="shared" ref="GA9" si="201">IF(ISNUMBER(GA7),DAY(DATE(YEAR(GA8),MONTH(GA8)+1,1)-1),"")</f>
        <v/>
      </c>
      <c r="GB9" s="102" t="str">
        <f t="shared" ref="GB9" si="202">IF(ISNUMBER(GB7),DAY(DATE(YEAR(GB8),MONTH(GB8)+1,1)-1),"")</f>
        <v/>
      </c>
      <c r="GC9" s="102" t="str">
        <f t="shared" ref="GC9" si="203">IF(ISNUMBER(GC7),DAY(DATE(YEAR(GC8),MONTH(GC8)+1,1)-1),"")</f>
        <v/>
      </c>
      <c r="GD9" s="102" t="str">
        <f t="shared" ref="GD9" si="204">IF(ISNUMBER(GD7),DAY(DATE(YEAR(GD8),MONTH(GD8)+1,1)-1),"")</f>
        <v/>
      </c>
      <c r="GE9" s="102" t="str">
        <f t="shared" ref="GE9" si="205">IF(ISNUMBER(GE7),DAY(DATE(YEAR(GE8),MONTH(GE8)+1,1)-1),"")</f>
        <v/>
      </c>
      <c r="GF9" s="102" t="str">
        <f t="shared" ref="GF9" si="206">IF(ISNUMBER(GF7),DAY(DATE(YEAR(GF8),MONTH(GF8)+1,1)-1),"")</f>
        <v/>
      </c>
      <c r="GG9" s="102" t="str">
        <f t="shared" ref="GG9" si="207">IF(ISNUMBER(GG7),DAY(DATE(YEAR(GG8),MONTH(GG8)+1,1)-1),"")</f>
        <v/>
      </c>
      <c r="GH9" s="102" t="str">
        <f t="shared" ref="GH9" si="208">IF(ISNUMBER(GH7),DAY(DATE(YEAR(GH8),MONTH(GH8)+1,1)-1),"")</f>
        <v/>
      </c>
      <c r="GI9" s="102" t="str">
        <f t="shared" ref="GI9" si="209">IF(ISNUMBER(GI7),DAY(DATE(YEAR(GI8),MONTH(GI8)+1,1)-1),"")</f>
        <v/>
      </c>
      <c r="GJ9" s="102" t="str">
        <f t="shared" ref="GJ9" si="210">IF(ISNUMBER(GJ7),DAY(DATE(YEAR(GJ8),MONTH(GJ8)+1,1)-1),"")</f>
        <v/>
      </c>
      <c r="GK9" s="102" t="str">
        <f t="shared" ref="GK9" si="211">IF(ISNUMBER(GK7),DAY(DATE(YEAR(GK8),MONTH(GK8)+1,1)-1),"")</f>
        <v/>
      </c>
      <c r="GL9" s="102" t="str">
        <f t="shared" ref="GL9" si="212">IF(ISNUMBER(GL7),DAY(DATE(YEAR(GL8),MONTH(GL8)+1,1)-1),"")</f>
        <v/>
      </c>
      <c r="GM9" s="102" t="str">
        <f t="shared" ref="GM9" si="213">IF(ISNUMBER(GM7),DAY(DATE(YEAR(GM8),MONTH(GM8)+1,1)-1),"")</f>
        <v/>
      </c>
      <c r="GN9" s="102" t="str">
        <f t="shared" ref="GN9" si="214">IF(ISNUMBER(GN7),DAY(DATE(YEAR(GN8),MONTH(GN8)+1,1)-1),"")</f>
        <v/>
      </c>
      <c r="GO9" s="102" t="str">
        <f t="shared" ref="GO9" si="215">IF(ISNUMBER(GO7),DAY(DATE(YEAR(GO8),MONTH(GO8)+1,1)-1),"")</f>
        <v/>
      </c>
      <c r="GP9" s="102" t="str">
        <f t="shared" ref="GP9" si="216">IF(ISNUMBER(GP7),DAY(DATE(YEAR(GP8),MONTH(GP8)+1,1)-1),"")</f>
        <v/>
      </c>
      <c r="GQ9" s="102" t="str">
        <f t="shared" ref="GQ9" si="217">IF(ISNUMBER(GQ7),DAY(DATE(YEAR(GQ8),MONTH(GQ8)+1,1)-1),"")</f>
        <v/>
      </c>
      <c r="GR9" s="102" t="str">
        <f t="shared" ref="GR9" si="218">IF(ISNUMBER(GR7),DAY(DATE(YEAR(GR8),MONTH(GR8)+1,1)-1),"")</f>
        <v/>
      </c>
      <c r="GS9" s="102" t="str">
        <f t="shared" ref="GS9" si="219">IF(ISNUMBER(GS7),DAY(DATE(YEAR(GS8),MONTH(GS8)+1,1)-1),"")</f>
        <v/>
      </c>
      <c r="GT9" s="102" t="str">
        <f t="shared" ref="GT9" si="220">IF(ISNUMBER(GT7),DAY(DATE(YEAR(GT8),MONTH(GT8)+1,1)-1),"")</f>
        <v/>
      </c>
      <c r="GU9" s="102" t="str">
        <f t="shared" ref="GU9" si="221">IF(ISNUMBER(GU7),DAY(DATE(YEAR(GU8),MONTH(GU8)+1,1)-1),"")</f>
        <v/>
      </c>
      <c r="GV9" s="102" t="str">
        <f t="shared" ref="GV9" si="222">IF(ISNUMBER(GV7),DAY(DATE(YEAR(GV8),MONTH(GV8)+1,1)-1),"")</f>
        <v/>
      </c>
      <c r="GW9" s="102" t="str">
        <f t="shared" ref="GW9" si="223">IF(ISNUMBER(GW7),DAY(DATE(YEAR(GW8),MONTH(GW8)+1,1)-1),"")</f>
        <v/>
      </c>
      <c r="GX9" s="102" t="str">
        <f t="shared" ref="GX9" si="224">IF(ISNUMBER(GX7),DAY(DATE(YEAR(GX8),MONTH(GX8)+1,1)-1),"")</f>
        <v/>
      </c>
      <c r="GY9" s="102" t="str">
        <f t="shared" ref="GY9" si="225">IF(ISNUMBER(GY7),DAY(DATE(YEAR(GY8),MONTH(GY8)+1,1)-1),"")</f>
        <v/>
      </c>
      <c r="GZ9" s="102" t="str">
        <f t="shared" ref="GZ9" si="226">IF(ISNUMBER(GZ7),DAY(DATE(YEAR(GZ8),MONTH(GZ8)+1,1)-1),"")</f>
        <v/>
      </c>
      <c r="HA9" s="102" t="str">
        <f t="shared" ref="HA9" si="227">IF(ISNUMBER(HA7),DAY(DATE(YEAR(HA8),MONTH(HA8)+1,1)-1),"")</f>
        <v/>
      </c>
      <c r="HB9" s="102" t="str">
        <f t="shared" ref="HB9" si="228">IF(ISNUMBER(HB7),DAY(DATE(YEAR(HB8),MONTH(HB8)+1,1)-1),"")</f>
        <v/>
      </c>
      <c r="HC9" s="102" t="str">
        <f t="shared" ref="HC9" si="229">IF(ISNUMBER(HC7),DAY(DATE(YEAR(HC8),MONTH(HC8)+1,1)-1),"")</f>
        <v/>
      </c>
      <c r="HD9" s="102" t="str">
        <f t="shared" ref="HD9" si="230">IF(ISNUMBER(HD7),DAY(DATE(YEAR(HD8),MONTH(HD8)+1,1)-1),"")</f>
        <v/>
      </c>
      <c r="HE9" s="102" t="str">
        <f t="shared" ref="HE9" si="231">IF(ISNUMBER(HE7),DAY(DATE(YEAR(HE8),MONTH(HE8)+1,1)-1),"")</f>
        <v/>
      </c>
      <c r="HF9" s="102" t="str">
        <f t="shared" ref="HF9" si="232">IF(ISNUMBER(HF7),DAY(DATE(YEAR(HF8),MONTH(HF8)+1,1)-1),"")</f>
        <v/>
      </c>
      <c r="HG9" s="102" t="str">
        <f t="shared" ref="HG9" si="233">IF(ISNUMBER(HG7),DAY(DATE(YEAR(HG8),MONTH(HG8)+1,1)-1),"")</f>
        <v/>
      </c>
      <c r="HH9" s="102" t="str">
        <f t="shared" ref="HH9" si="234">IF(ISNUMBER(HH7),DAY(DATE(YEAR(HH8),MONTH(HH8)+1,1)-1),"")</f>
        <v/>
      </c>
      <c r="HI9" s="102" t="str">
        <f t="shared" ref="HI9" si="235">IF(ISNUMBER(HI7),DAY(DATE(YEAR(HI8),MONTH(HI8)+1,1)-1),"")</f>
        <v/>
      </c>
      <c r="HJ9" s="102" t="str">
        <f t="shared" ref="HJ9" si="236">IF(ISNUMBER(HJ7),DAY(DATE(YEAR(HJ8),MONTH(HJ8)+1,1)-1),"")</f>
        <v/>
      </c>
      <c r="HK9" s="102" t="str">
        <f t="shared" ref="HK9" si="237">IF(ISNUMBER(HK7),DAY(DATE(YEAR(HK8),MONTH(HK8)+1,1)-1),"")</f>
        <v/>
      </c>
      <c r="HL9" s="102" t="str">
        <f t="shared" ref="HL9" si="238">IF(ISNUMBER(HL7),DAY(DATE(YEAR(HL8),MONTH(HL8)+1,1)-1),"")</f>
        <v/>
      </c>
      <c r="HM9" s="102" t="str">
        <f t="shared" ref="HM9" si="239">IF(ISNUMBER(HM7),DAY(DATE(YEAR(HM8),MONTH(HM8)+1,1)-1),"")</f>
        <v/>
      </c>
      <c r="HN9" s="102" t="str">
        <f t="shared" ref="HN9" si="240">IF(ISNUMBER(HN7),DAY(DATE(YEAR(HN8),MONTH(HN8)+1,1)-1),"")</f>
        <v/>
      </c>
      <c r="HO9" s="102" t="str">
        <f t="shared" ref="HO9" si="241">IF(ISNUMBER(HO7),DAY(DATE(YEAR(HO8),MONTH(HO8)+1,1)-1),"")</f>
        <v/>
      </c>
      <c r="HP9" s="102" t="str">
        <f t="shared" ref="HP9" si="242">IF(ISNUMBER(HP7),DAY(DATE(YEAR(HP8),MONTH(HP8)+1,1)-1),"")</f>
        <v/>
      </c>
      <c r="HQ9" s="102" t="str">
        <f t="shared" ref="HQ9" si="243">IF(ISNUMBER(HQ7),DAY(DATE(YEAR(HQ8),MONTH(HQ8)+1,1)-1),"")</f>
        <v/>
      </c>
      <c r="HR9" s="102" t="str">
        <f t="shared" ref="HR9" si="244">IF(ISNUMBER(HR7),DAY(DATE(YEAR(HR8),MONTH(HR8)+1,1)-1),"")</f>
        <v/>
      </c>
      <c r="HS9" s="102" t="str">
        <f t="shared" ref="HS9" si="245">IF(ISNUMBER(HS7),DAY(DATE(YEAR(HS8),MONTH(HS8)+1,1)-1),"")</f>
        <v/>
      </c>
      <c r="HT9" s="102" t="str">
        <f t="shared" ref="HT9" si="246">IF(ISNUMBER(HT7),DAY(DATE(YEAR(HT8),MONTH(HT8)+1,1)-1),"")</f>
        <v/>
      </c>
      <c r="HU9" s="102" t="str">
        <f t="shared" ref="HU9" si="247">IF(ISNUMBER(HU7),DAY(DATE(YEAR(HU8),MONTH(HU8)+1,1)-1),"")</f>
        <v/>
      </c>
      <c r="HV9" s="102" t="str">
        <f t="shared" ref="HV9" si="248">IF(ISNUMBER(HV7),DAY(DATE(YEAR(HV8),MONTH(HV8)+1,1)-1),"")</f>
        <v/>
      </c>
      <c r="HW9" s="102" t="str">
        <f t="shared" ref="HW9" si="249">IF(ISNUMBER(HW7),DAY(DATE(YEAR(HW8),MONTH(HW8)+1,1)-1),"")</f>
        <v/>
      </c>
      <c r="HX9" s="102" t="str">
        <f t="shared" ref="HX9" si="250">IF(ISNUMBER(HX7),DAY(DATE(YEAR(HX8),MONTH(HX8)+1,1)-1),"")</f>
        <v/>
      </c>
      <c r="HY9" s="102" t="str">
        <f t="shared" ref="HY9" si="251">IF(ISNUMBER(HY7),DAY(DATE(YEAR(HY8),MONTH(HY8)+1,1)-1),"")</f>
        <v/>
      </c>
      <c r="HZ9" s="102" t="str">
        <f t="shared" ref="HZ9" si="252">IF(ISNUMBER(HZ7),DAY(DATE(YEAR(HZ8),MONTH(HZ8)+1,1)-1),"")</f>
        <v/>
      </c>
      <c r="IA9" s="102" t="str">
        <f t="shared" ref="IA9" si="253">IF(ISNUMBER(IA7),DAY(DATE(YEAR(IA8),MONTH(IA8)+1,1)-1),"")</f>
        <v/>
      </c>
      <c r="IB9" s="102" t="str">
        <f t="shared" ref="IB9" si="254">IF(ISNUMBER(IB7),DAY(DATE(YEAR(IB8),MONTH(IB8)+1,1)-1),"")</f>
        <v/>
      </c>
      <c r="IC9" s="102" t="str">
        <f t="shared" ref="IC9" si="255">IF(ISNUMBER(IC7),DAY(DATE(YEAR(IC8),MONTH(IC8)+1,1)-1),"")</f>
        <v/>
      </c>
      <c r="ID9" s="102" t="str">
        <f t="shared" ref="ID9" si="256">IF(ISNUMBER(ID7),DAY(DATE(YEAR(ID8),MONTH(ID8)+1,1)-1),"")</f>
        <v/>
      </c>
      <c r="IE9" s="102" t="str">
        <f t="shared" ref="IE9" si="257">IF(ISNUMBER(IE7),DAY(DATE(YEAR(IE8),MONTH(IE8)+1,1)-1),"")</f>
        <v/>
      </c>
      <c r="IF9" s="102" t="str">
        <f t="shared" ref="IF9" si="258">IF(ISNUMBER(IF7),DAY(DATE(YEAR(IF8),MONTH(IF8)+1,1)-1),"")</f>
        <v/>
      </c>
      <c r="IG9" s="102" t="str">
        <f t="shared" ref="IG9" si="259">IF(ISNUMBER(IG7),DAY(DATE(YEAR(IG8),MONTH(IG8)+1,1)-1),"")</f>
        <v/>
      </c>
      <c r="IH9" s="102" t="str">
        <f t="shared" ref="IH9" si="260">IF(ISNUMBER(IH7),DAY(DATE(YEAR(IH8),MONTH(IH8)+1,1)-1),"")</f>
        <v/>
      </c>
      <c r="II9" s="102" t="str">
        <f t="shared" ref="II9" si="261">IF(ISNUMBER(II7),DAY(DATE(YEAR(II8),MONTH(II8)+1,1)-1),"")</f>
        <v/>
      </c>
      <c r="IJ9" s="102" t="str">
        <f t="shared" ref="IJ9" si="262">IF(ISNUMBER(IJ7),DAY(DATE(YEAR(IJ8),MONTH(IJ8)+1,1)-1),"")</f>
        <v/>
      </c>
      <c r="IK9" s="102" t="str">
        <f t="shared" ref="IK9" si="263">IF(ISNUMBER(IK7),DAY(DATE(YEAR(IK8),MONTH(IK8)+1,1)-1),"")</f>
        <v/>
      </c>
      <c r="IL9" s="102" t="str">
        <f t="shared" ref="IL9" si="264">IF(ISNUMBER(IL7),DAY(DATE(YEAR(IL8),MONTH(IL8)+1,1)-1),"")</f>
        <v/>
      </c>
      <c r="IM9" s="102" t="str">
        <f t="shared" ref="IM9" si="265">IF(ISNUMBER(IM7),DAY(DATE(YEAR(IM8),MONTH(IM8)+1,1)-1),"")</f>
        <v/>
      </c>
      <c r="IN9" s="102" t="str">
        <f t="shared" ref="IN9" si="266">IF(ISNUMBER(IN7),DAY(DATE(YEAR(IN8),MONTH(IN8)+1,1)-1),"")</f>
        <v/>
      </c>
      <c r="IO9" s="102" t="str">
        <f t="shared" ref="IO9" si="267">IF(ISNUMBER(IO7),DAY(DATE(YEAR(IO8),MONTH(IO8)+1,1)-1),"")</f>
        <v/>
      </c>
      <c r="IP9" s="102" t="str">
        <f t="shared" ref="IP9" si="268">IF(ISNUMBER(IP7),DAY(DATE(YEAR(IP8),MONTH(IP8)+1,1)-1),"")</f>
        <v/>
      </c>
      <c r="IQ9" s="102" t="str">
        <f t="shared" ref="IQ9" si="269">IF(ISNUMBER(IQ7),DAY(DATE(YEAR(IQ8),MONTH(IQ8)+1,1)-1),"")</f>
        <v/>
      </c>
      <c r="IR9" s="102" t="str">
        <f t="shared" ref="IR9" si="270">IF(ISNUMBER(IR7),DAY(DATE(YEAR(IR8),MONTH(IR8)+1,1)-1),"")</f>
        <v/>
      </c>
      <c r="IS9" s="102" t="str">
        <f t="shared" ref="IS9" si="271">IF(ISNUMBER(IS7),DAY(DATE(YEAR(IS8),MONTH(IS8)+1,1)-1),"")</f>
        <v/>
      </c>
      <c r="IT9" s="102" t="str">
        <f t="shared" ref="IT9" si="272">IF(ISNUMBER(IT7),DAY(DATE(YEAR(IT8),MONTH(IT8)+1,1)-1),"")</f>
        <v/>
      </c>
      <c r="IU9" s="102" t="str">
        <f t="shared" ref="IU9" si="273">IF(ISNUMBER(IU7),DAY(DATE(YEAR(IU8),MONTH(IU8)+1,1)-1),"")</f>
        <v/>
      </c>
      <c r="IV9" s="102" t="str">
        <f t="shared" ref="IV9" si="274">IF(ISNUMBER(IV7),DAY(DATE(YEAR(IV8),MONTH(IV8)+1,1)-1),"")</f>
        <v/>
      </c>
      <c r="IW9" s="102" t="str">
        <f t="shared" ref="IW9" si="275">IF(ISNUMBER(IW7),DAY(DATE(YEAR(IW8),MONTH(IW8)+1,1)-1),"")</f>
        <v/>
      </c>
      <c r="IX9" s="102" t="str">
        <f t="shared" ref="IX9" si="276">IF(ISNUMBER(IX7),DAY(DATE(YEAR(IX8),MONTH(IX8)+1,1)-1),"")</f>
        <v/>
      </c>
      <c r="IY9" s="102" t="str">
        <f t="shared" ref="IY9" si="277">IF(ISNUMBER(IY7),DAY(DATE(YEAR(IY8),MONTH(IY8)+1,1)-1),"")</f>
        <v/>
      </c>
      <c r="IZ9" s="102" t="str">
        <f t="shared" ref="IZ9" si="278">IF(ISNUMBER(IZ7),DAY(DATE(YEAR(IZ8),MONTH(IZ8)+1,1)-1),"")</f>
        <v/>
      </c>
      <c r="JA9" s="102" t="str">
        <f t="shared" ref="JA9" si="279">IF(ISNUMBER(JA7),DAY(DATE(YEAR(JA8),MONTH(JA8)+1,1)-1),"")</f>
        <v/>
      </c>
      <c r="JB9" s="102" t="str">
        <f t="shared" ref="JB9" si="280">IF(ISNUMBER(JB7),DAY(DATE(YEAR(JB8),MONTH(JB8)+1,1)-1),"")</f>
        <v/>
      </c>
      <c r="JC9" s="102" t="str">
        <f t="shared" ref="JC9" si="281">IF(ISNUMBER(JC7),DAY(DATE(YEAR(JC8),MONTH(JC8)+1,1)-1),"")</f>
        <v/>
      </c>
      <c r="JD9" s="102" t="str">
        <f t="shared" ref="JD9" si="282">IF(ISNUMBER(JD7),DAY(DATE(YEAR(JD8),MONTH(JD8)+1,1)-1),"")</f>
        <v/>
      </c>
      <c r="JE9" s="102" t="str">
        <f t="shared" ref="JE9" si="283">IF(ISNUMBER(JE7),DAY(DATE(YEAR(JE8),MONTH(JE8)+1,1)-1),"")</f>
        <v/>
      </c>
      <c r="JF9" s="102" t="str">
        <f t="shared" ref="JF9" si="284">IF(ISNUMBER(JF7),DAY(DATE(YEAR(JF8),MONTH(JF8)+1,1)-1),"")</f>
        <v/>
      </c>
      <c r="JG9" s="102" t="str">
        <f t="shared" ref="JG9" si="285">IF(ISNUMBER(JG7),DAY(DATE(YEAR(JG8),MONTH(JG8)+1,1)-1),"")</f>
        <v/>
      </c>
      <c r="JH9" s="102" t="str">
        <f t="shared" ref="JH9" si="286">IF(ISNUMBER(JH7),DAY(DATE(YEAR(JH8),MONTH(JH8)+1,1)-1),"")</f>
        <v/>
      </c>
      <c r="JI9" s="102" t="str">
        <f t="shared" ref="JI9" si="287">IF(ISNUMBER(JI7),DAY(DATE(YEAR(JI8),MONTH(JI8)+1,1)-1),"")</f>
        <v/>
      </c>
      <c r="JJ9" s="102" t="str">
        <f t="shared" ref="JJ9" si="288">IF(ISNUMBER(JJ7),DAY(DATE(YEAR(JJ8),MONTH(JJ8)+1,1)-1),"")</f>
        <v/>
      </c>
      <c r="JK9" s="102" t="str">
        <f t="shared" ref="JK9" si="289">IF(ISNUMBER(JK7),DAY(DATE(YEAR(JK8),MONTH(JK8)+1,1)-1),"")</f>
        <v/>
      </c>
      <c r="JL9" s="102" t="str">
        <f t="shared" ref="JL9" si="290">IF(ISNUMBER(JL7),DAY(DATE(YEAR(JL8),MONTH(JL8)+1,1)-1),"")</f>
        <v/>
      </c>
      <c r="JM9" s="102" t="str">
        <f t="shared" ref="JM9" si="291">IF(ISNUMBER(JM7),DAY(DATE(YEAR(JM8),MONTH(JM8)+1,1)-1),"")</f>
        <v/>
      </c>
      <c r="JN9" s="102" t="str">
        <f t="shared" ref="JN9" si="292">IF(ISNUMBER(JN7),DAY(DATE(YEAR(JN8),MONTH(JN8)+1,1)-1),"")</f>
        <v/>
      </c>
      <c r="JO9" s="102" t="str">
        <f t="shared" ref="JO9" si="293">IF(ISNUMBER(JO7),DAY(DATE(YEAR(JO8),MONTH(JO8)+1,1)-1),"")</f>
        <v/>
      </c>
      <c r="JP9" s="102" t="str">
        <f t="shared" ref="JP9" si="294">IF(ISNUMBER(JP7),DAY(DATE(YEAR(JP8),MONTH(JP8)+1,1)-1),"")</f>
        <v/>
      </c>
      <c r="JQ9" s="102" t="str">
        <f t="shared" ref="JQ9" si="295">IF(ISNUMBER(JQ7),DAY(DATE(YEAR(JQ8),MONTH(JQ8)+1,1)-1),"")</f>
        <v/>
      </c>
      <c r="JR9" s="102" t="str">
        <f t="shared" ref="JR9" si="296">IF(ISNUMBER(JR7),DAY(DATE(YEAR(JR8),MONTH(JR8)+1,1)-1),"")</f>
        <v/>
      </c>
      <c r="JS9" s="102" t="str">
        <f t="shared" ref="JS9" si="297">IF(ISNUMBER(JS7),DAY(DATE(YEAR(JS8),MONTH(JS8)+1,1)-1),"")</f>
        <v/>
      </c>
      <c r="JT9" s="102" t="str">
        <f t="shared" ref="JT9" si="298">IF(ISNUMBER(JT7),DAY(DATE(YEAR(JT8),MONTH(JT8)+1,1)-1),"")</f>
        <v/>
      </c>
      <c r="JU9" s="102" t="str">
        <f t="shared" ref="JU9" si="299">IF(ISNUMBER(JU7),DAY(DATE(YEAR(JU8),MONTH(JU8)+1,1)-1),"")</f>
        <v/>
      </c>
      <c r="JV9" s="102" t="str">
        <f t="shared" ref="JV9" si="300">IF(ISNUMBER(JV7),DAY(DATE(YEAR(JV8),MONTH(JV8)+1,1)-1),"")</f>
        <v/>
      </c>
      <c r="JW9" s="102" t="str">
        <f t="shared" ref="JW9" si="301">IF(ISNUMBER(JW7),DAY(DATE(YEAR(JW8),MONTH(JW8)+1,1)-1),"")</f>
        <v/>
      </c>
      <c r="JX9" s="102" t="str">
        <f t="shared" ref="JX9" si="302">IF(ISNUMBER(JX7),DAY(DATE(YEAR(JX8),MONTH(JX8)+1,1)-1),"")</f>
        <v/>
      </c>
      <c r="JY9" s="102" t="str">
        <f t="shared" ref="JY9" si="303">IF(ISNUMBER(JY7),DAY(DATE(YEAR(JY8),MONTH(JY8)+1,1)-1),"")</f>
        <v/>
      </c>
      <c r="JZ9" s="102" t="str">
        <f t="shared" ref="JZ9" si="304">IF(ISNUMBER(JZ7),DAY(DATE(YEAR(JZ8),MONTH(JZ8)+1,1)-1),"")</f>
        <v/>
      </c>
      <c r="KA9" s="102" t="str">
        <f t="shared" ref="KA9" si="305">IF(ISNUMBER(KA7),DAY(DATE(YEAR(KA8),MONTH(KA8)+1,1)-1),"")</f>
        <v/>
      </c>
      <c r="KB9" s="102" t="str">
        <f t="shared" ref="KB9" si="306">IF(ISNUMBER(KB7),DAY(DATE(YEAR(KB8),MONTH(KB8)+1,1)-1),"")</f>
        <v/>
      </c>
      <c r="KC9" s="102" t="str">
        <f t="shared" ref="KC9" si="307">IF(ISNUMBER(KC7),DAY(DATE(YEAR(KC8),MONTH(KC8)+1,1)-1),"")</f>
        <v/>
      </c>
      <c r="KD9" s="102" t="str">
        <f t="shared" ref="KD9" si="308">IF(ISNUMBER(KD7),DAY(DATE(YEAR(KD8),MONTH(KD8)+1,1)-1),"")</f>
        <v/>
      </c>
      <c r="KE9" s="102" t="str">
        <f t="shared" ref="KE9" si="309">IF(ISNUMBER(KE7),DAY(DATE(YEAR(KE8),MONTH(KE8)+1,1)-1),"")</f>
        <v/>
      </c>
      <c r="KF9" s="102" t="str">
        <f t="shared" ref="KF9" si="310">IF(ISNUMBER(KF7),DAY(DATE(YEAR(KF8),MONTH(KF8)+1,1)-1),"")</f>
        <v/>
      </c>
      <c r="KG9" s="102" t="str">
        <f t="shared" ref="KG9" si="311">IF(ISNUMBER(KG7),DAY(DATE(YEAR(KG8),MONTH(KG8)+1,1)-1),"")</f>
        <v/>
      </c>
      <c r="KH9" s="102" t="str">
        <f t="shared" ref="KH9" si="312">IF(ISNUMBER(KH7),DAY(DATE(YEAR(KH8),MONTH(KH8)+1,1)-1),"")</f>
        <v/>
      </c>
      <c r="KI9" s="102" t="str">
        <f t="shared" ref="KI9" si="313">IF(ISNUMBER(KI7),DAY(DATE(YEAR(KI8),MONTH(KI8)+1,1)-1),"")</f>
        <v/>
      </c>
      <c r="KJ9" s="102" t="str">
        <f t="shared" ref="KJ9" si="314">IF(ISNUMBER(KJ7),DAY(DATE(YEAR(KJ8),MONTH(KJ8)+1,1)-1),"")</f>
        <v/>
      </c>
      <c r="KK9" s="102" t="str">
        <f t="shared" ref="KK9" si="315">IF(ISNUMBER(KK7),DAY(DATE(YEAR(KK8),MONTH(KK8)+1,1)-1),"")</f>
        <v/>
      </c>
      <c r="KL9" s="102" t="str">
        <f t="shared" ref="KL9" si="316">IF(ISNUMBER(KL7),DAY(DATE(YEAR(KL8),MONTH(KL8)+1,1)-1),"")</f>
        <v/>
      </c>
      <c r="KM9" s="102" t="str">
        <f t="shared" ref="KM9" si="317">IF(ISNUMBER(KM7),DAY(DATE(YEAR(KM8),MONTH(KM8)+1,1)-1),"")</f>
        <v/>
      </c>
      <c r="KN9" s="102" t="str">
        <f t="shared" ref="KN9" si="318">IF(ISNUMBER(KN7),DAY(DATE(YEAR(KN8),MONTH(KN8)+1,1)-1),"")</f>
        <v/>
      </c>
      <c r="KO9" s="102" t="str">
        <f t="shared" ref="KO9" si="319">IF(ISNUMBER(KO7),DAY(DATE(YEAR(KO8),MONTH(KO8)+1,1)-1),"")</f>
        <v/>
      </c>
      <c r="KP9" s="102" t="str">
        <f t="shared" ref="KP9" si="320">IF(ISNUMBER(KP7),DAY(DATE(YEAR(KP8),MONTH(KP8)+1,1)-1),"")</f>
        <v/>
      </c>
      <c r="KQ9" s="102" t="str">
        <f t="shared" ref="KQ9" si="321">IF(ISNUMBER(KQ7),DAY(DATE(YEAR(KQ8),MONTH(KQ8)+1,1)-1),"")</f>
        <v/>
      </c>
      <c r="KR9" s="102" t="str">
        <f t="shared" ref="KR9" si="322">IF(ISNUMBER(KR7),DAY(DATE(YEAR(KR8),MONTH(KR8)+1,1)-1),"")</f>
        <v/>
      </c>
      <c r="KS9" s="102" t="str">
        <f t="shared" ref="KS9" si="323">IF(ISNUMBER(KS7),DAY(DATE(YEAR(KS8),MONTH(KS8)+1,1)-1),"")</f>
        <v/>
      </c>
      <c r="KT9" s="102" t="str">
        <f t="shared" ref="KT9" si="324">IF(ISNUMBER(KT7),DAY(DATE(YEAR(KT8),MONTH(KT8)+1,1)-1),"")</f>
        <v/>
      </c>
      <c r="KU9" s="102" t="str">
        <f t="shared" ref="KU9" si="325">IF(ISNUMBER(KU7),DAY(DATE(YEAR(KU8),MONTH(KU8)+1,1)-1),"")</f>
        <v/>
      </c>
      <c r="KV9" s="102" t="str">
        <f t="shared" ref="KV9" si="326">IF(ISNUMBER(KV7),DAY(DATE(YEAR(KV8),MONTH(KV8)+1,1)-1),"")</f>
        <v/>
      </c>
      <c r="KW9" s="102" t="str">
        <f t="shared" ref="KW9" si="327">IF(ISNUMBER(KW7),DAY(DATE(YEAR(KW8),MONTH(KW8)+1,1)-1),"")</f>
        <v/>
      </c>
      <c r="KX9" s="102" t="str">
        <f t="shared" ref="KX9" si="328">IF(ISNUMBER(KX7),DAY(DATE(YEAR(KX8),MONTH(KX8)+1,1)-1),"")</f>
        <v/>
      </c>
      <c r="KY9" s="102" t="str">
        <f t="shared" ref="KY9" si="329">IF(ISNUMBER(KY7),DAY(DATE(YEAR(KY8),MONTH(KY8)+1,1)-1),"")</f>
        <v/>
      </c>
      <c r="KZ9" s="102" t="str">
        <f t="shared" ref="KZ9" si="330">IF(ISNUMBER(KZ7),DAY(DATE(YEAR(KZ8),MONTH(KZ8)+1,1)-1),"")</f>
        <v/>
      </c>
      <c r="LA9" s="102" t="str">
        <f t="shared" ref="LA9" si="331">IF(ISNUMBER(LA7),DAY(DATE(YEAR(LA8),MONTH(LA8)+1,1)-1),"")</f>
        <v/>
      </c>
      <c r="LB9" s="102" t="str">
        <f t="shared" ref="LB9" si="332">IF(ISNUMBER(LB7),DAY(DATE(YEAR(LB8),MONTH(LB8)+1,1)-1),"")</f>
        <v/>
      </c>
      <c r="LC9" s="102" t="str">
        <f t="shared" ref="LC9" si="333">IF(ISNUMBER(LC7),DAY(DATE(YEAR(LC8),MONTH(LC8)+1,1)-1),"")</f>
        <v/>
      </c>
      <c r="LD9" s="102" t="str">
        <f t="shared" ref="LD9" si="334">IF(ISNUMBER(LD7),DAY(DATE(YEAR(LD8),MONTH(LD8)+1,1)-1),"")</f>
        <v/>
      </c>
      <c r="LE9" s="102" t="str">
        <f t="shared" ref="LE9" si="335">IF(ISNUMBER(LE7),DAY(DATE(YEAR(LE8),MONTH(LE8)+1,1)-1),"")</f>
        <v/>
      </c>
      <c r="LF9" s="102" t="str">
        <f t="shared" ref="LF9" si="336">IF(ISNUMBER(LF7),DAY(DATE(YEAR(LF8),MONTH(LF8)+1,1)-1),"")</f>
        <v/>
      </c>
      <c r="LG9" s="102" t="str">
        <f t="shared" ref="LG9" si="337">IF(ISNUMBER(LG7),DAY(DATE(YEAR(LG8),MONTH(LG8)+1,1)-1),"")</f>
        <v/>
      </c>
      <c r="LH9" s="102" t="str">
        <f t="shared" ref="LH9" si="338">IF(ISNUMBER(LH7),DAY(DATE(YEAR(LH8),MONTH(LH8)+1,1)-1),"")</f>
        <v/>
      </c>
      <c r="LI9" s="102" t="str">
        <f t="shared" ref="LI9" si="339">IF(ISNUMBER(LI7),DAY(DATE(YEAR(LI8),MONTH(LI8)+1,1)-1),"")</f>
        <v/>
      </c>
      <c r="LJ9" s="102" t="str">
        <f t="shared" ref="LJ9" si="340">IF(ISNUMBER(LJ7),DAY(DATE(YEAR(LJ8),MONTH(LJ8)+1,1)-1),"")</f>
        <v/>
      </c>
      <c r="LK9" s="102" t="str">
        <f t="shared" ref="LK9" si="341">IF(ISNUMBER(LK7),DAY(DATE(YEAR(LK8),MONTH(LK8)+1,1)-1),"")</f>
        <v/>
      </c>
      <c r="LL9" s="102" t="str">
        <f t="shared" ref="LL9" si="342">IF(ISNUMBER(LL7),DAY(DATE(YEAR(LL8),MONTH(LL8)+1,1)-1),"")</f>
        <v/>
      </c>
      <c r="LM9" s="102" t="str">
        <f t="shared" ref="LM9" si="343">IF(ISNUMBER(LM7),DAY(DATE(YEAR(LM8),MONTH(LM8)+1,1)-1),"")</f>
        <v/>
      </c>
      <c r="LN9" s="102" t="str">
        <f t="shared" ref="LN9" si="344">IF(ISNUMBER(LN7),DAY(DATE(YEAR(LN8),MONTH(LN8)+1,1)-1),"")</f>
        <v/>
      </c>
      <c r="LO9" s="102" t="str">
        <f t="shared" ref="LO9" si="345">IF(ISNUMBER(LO7),DAY(DATE(YEAR(LO8),MONTH(LO8)+1,1)-1),"")</f>
        <v/>
      </c>
      <c r="LP9" s="102" t="str">
        <f t="shared" ref="LP9" si="346">IF(ISNUMBER(LP7),DAY(DATE(YEAR(LP8),MONTH(LP8)+1,1)-1),"")</f>
        <v/>
      </c>
      <c r="LQ9" s="102" t="str">
        <f t="shared" ref="LQ9" si="347">IF(ISNUMBER(LQ7),DAY(DATE(YEAR(LQ8),MONTH(LQ8)+1,1)-1),"")</f>
        <v/>
      </c>
      <c r="LR9" s="102" t="str">
        <f t="shared" ref="LR9" si="348">IF(ISNUMBER(LR7),DAY(DATE(YEAR(LR8),MONTH(LR8)+1,1)-1),"")</f>
        <v/>
      </c>
      <c r="LS9" s="102" t="str">
        <f t="shared" ref="LS9" si="349">IF(ISNUMBER(LS7),DAY(DATE(YEAR(LS8),MONTH(LS8)+1,1)-1),"")</f>
        <v/>
      </c>
      <c r="LT9" s="102" t="str">
        <f t="shared" ref="LT9" si="350">IF(ISNUMBER(LT7),DAY(DATE(YEAR(LT8),MONTH(LT8)+1,1)-1),"")</f>
        <v/>
      </c>
      <c r="LU9" s="102" t="str">
        <f t="shared" ref="LU9" si="351">IF(ISNUMBER(LU7),DAY(DATE(YEAR(LU8),MONTH(LU8)+1,1)-1),"")</f>
        <v/>
      </c>
      <c r="LV9" s="102" t="str">
        <f t="shared" ref="LV9" si="352">IF(ISNUMBER(LV7),DAY(DATE(YEAR(LV8),MONTH(LV8)+1,1)-1),"")</f>
        <v/>
      </c>
      <c r="LW9" s="102" t="str">
        <f t="shared" ref="LW9" si="353">IF(ISNUMBER(LW7),DAY(DATE(YEAR(LW8),MONTH(LW8)+1,1)-1),"")</f>
        <v/>
      </c>
      <c r="LX9" s="102" t="str">
        <f t="shared" ref="LX9" si="354">IF(ISNUMBER(LX7),DAY(DATE(YEAR(LX8),MONTH(LX8)+1,1)-1),"")</f>
        <v/>
      </c>
      <c r="LY9" s="102" t="str">
        <f t="shared" ref="LY9" si="355">IF(ISNUMBER(LY7),DAY(DATE(YEAR(LY8),MONTH(LY8)+1,1)-1),"")</f>
        <v/>
      </c>
      <c r="LZ9" s="102" t="str">
        <f t="shared" ref="LZ9" si="356">IF(ISNUMBER(LZ7),DAY(DATE(YEAR(LZ8),MONTH(LZ8)+1,1)-1),"")</f>
        <v/>
      </c>
      <c r="MA9" s="102" t="str">
        <f t="shared" ref="MA9" si="357">IF(ISNUMBER(MA7),DAY(DATE(YEAR(MA8),MONTH(MA8)+1,1)-1),"")</f>
        <v/>
      </c>
      <c r="MB9" s="102" t="str">
        <f t="shared" ref="MB9" si="358">IF(ISNUMBER(MB7),DAY(DATE(YEAR(MB8),MONTH(MB8)+1,1)-1),"")</f>
        <v/>
      </c>
      <c r="MC9" s="102" t="str">
        <f t="shared" ref="MC9" si="359">IF(ISNUMBER(MC7),DAY(DATE(YEAR(MC8),MONTH(MC8)+1,1)-1),"")</f>
        <v/>
      </c>
      <c r="MD9" s="102" t="str">
        <f t="shared" ref="MD9" si="360">IF(ISNUMBER(MD7),DAY(DATE(YEAR(MD8),MONTH(MD8)+1,1)-1),"")</f>
        <v/>
      </c>
      <c r="ME9" s="102" t="str">
        <f t="shared" ref="ME9" si="361">IF(ISNUMBER(ME7),DAY(DATE(YEAR(ME8),MONTH(ME8)+1,1)-1),"")</f>
        <v/>
      </c>
      <c r="MF9" s="102" t="str">
        <f t="shared" ref="MF9" si="362">IF(ISNUMBER(MF7),DAY(DATE(YEAR(MF8),MONTH(MF8)+1,1)-1),"")</f>
        <v/>
      </c>
      <c r="MG9" s="102" t="str">
        <f t="shared" ref="MG9" si="363">IF(ISNUMBER(MG7),DAY(DATE(YEAR(MG8),MONTH(MG8)+1,1)-1),"")</f>
        <v/>
      </c>
      <c r="MH9" s="102" t="str">
        <f t="shared" ref="MH9" si="364">IF(ISNUMBER(MH7),DAY(DATE(YEAR(MH8),MONTH(MH8)+1,1)-1),"")</f>
        <v/>
      </c>
      <c r="MI9" s="102" t="str">
        <f t="shared" ref="MI9" si="365">IF(ISNUMBER(MI7),DAY(DATE(YEAR(MI8),MONTH(MI8)+1,1)-1),"")</f>
        <v/>
      </c>
      <c r="MJ9" s="102" t="str">
        <f t="shared" ref="MJ9" si="366">IF(ISNUMBER(MJ7),DAY(DATE(YEAR(MJ8),MONTH(MJ8)+1,1)-1),"")</f>
        <v/>
      </c>
      <c r="MK9" s="102" t="str">
        <f t="shared" ref="MK9" si="367">IF(ISNUMBER(MK7),DAY(DATE(YEAR(MK8),MONTH(MK8)+1,1)-1),"")</f>
        <v/>
      </c>
      <c r="ML9" s="102" t="str">
        <f t="shared" ref="ML9" si="368">IF(ISNUMBER(ML7),DAY(DATE(YEAR(ML8),MONTH(ML8)+1,1)-1),"")</f>
        <v/>
      </c>
      <c r="MM9" s="102" t="str">
        <f t="shared" ref="MM9" si="369">IF(ISNUMBER(MM7),DAY(DATE(YEAR(MM8),MONTH(MM8)+1,1)-1),"")</f>
        <v/>
      </c>
      <c r="MN9" s="102" t="str">
        <f t="shared" ref="MN9" si="370">IF(ISNUMBER(MN7),DAY(DATE(YEAR(MN8),MONTH(MN8)+1,1)-1),"")</f>
        <v/>
      </c>
      <c r="MO9" s="102" t="str">
        <f t="shared" ref="MO9" si="371">IF(ISNUMBER(MO7),DAY(DATE(YEAR(MO8),MONTH(MO8)+1,1)-1),"")</f>
        <v/>
      </c>
      <c r="MP9" s="102" t="str">
        <f t="shared" ref="MP9" si="372">IF(ISNUMBER(MP7),DAY(DATE(YEAR(MP8),MONTH(MP8)+1,1)-1),"")</f>
        <v/>
      </c>
      <c r="MQ9" s="102" t="str">
        <f t="shared" ref="MQ9" si="373">IF(ISNUMBER(MQ7),DAY(DATE(YEAR(MQ8),MONTH(MQ8)+1,1)-1),"")</f>
        <v/>
      </c>
      <c r="MR9" s="102" t="str">
        <f t="shared" ref="MR9" si="374">IF(ISNUMBER(MR7),DAY(DATE(YEAR(MR8),MONTH(MR8)+1,1)-1),"")</f>
        <v/>
      </c>
      <c r="MS9" s="102" t="str">
        <f t="shared" ref="MS9" si="375">IF(ISNUMBER(MS7),DAY(DATE(YEAR(MS8),MONTH(MS8)+1,1)-1),"")</f>
        <v/>
      </c>
      <c r="MT9" s="102" t="str">
        <f t="shared" ref="MT9" si="376">IF(ISNUMBER(MT7),DAY(DATE(YEAR(MT8),MONTH(MT8)+1,1)-1),"")</f>
        <v/>
      </c>
      <c r="MU9" s="102" t="str">
        <f t="shared" ref="MU9" si="377">IF(ISNUMBER(MU7),DAY(DATE(YEAR(MU8),MONTH(MU8)+1,1)-1),"")</f>
        <v/>
      </c>
      <c r="MV9" s="102" t="str">
        <f t="shared" ref="MV9" si="378">IF(ISNUMBER(MV7),DAY(DATE(YEAR(MV8),MONTH(MV8)+1,1)-1),"")</f>
        <v/>
      </c>
      <c r="MW9" s="102" t="str">
        <f t="shared" ref="MW9" si="379">IF(ISNUMBER(MW7),DAY(DATE(YEAR(MW8),MONTH(MW8)+1,1)-1),"")</f>
        <v/>
      </c>
      <c r="MX9" s="102" t="str">
        <f t="shared" ref="MX9" si="380">IF(ISNUMBER(MX7),DAY(DATE(YEAR(MX8),MONTH(MX8)+1,1)-1),"")</f>
        <v/>
      </c>
      <c r="MY9" s="102" t="str">
        <f t="shared" ref="MY9" si="381">IF(ISNUMBER(MY7),DAY(DATE(YEAR(MY8),MONTH(MY8)+1,1)-1),"")</f>
        <v/>
      </c>
      <c r="MZ9" s="102" t="str">
        <f t="shared" ref="MZ9" si="382">IF(ISNUMBER(MZ7),DAY(DATE(YEAR(MZ8),MONTH(MZ8)+1,1)-1),"")</f>
        <v/>
      </c>
      <c r="NA9" s="102" t="str">
        <f t="shared" ref="NA9" si="383">IF(ISNUMBER(NA7),DAY(DATE(YEAR(NA8),MONTH(NA8)+1,1)-1),"")</f>
        <v/>
      </c>
      <c r="NB9" s="102" t="str">
        <f t="shared" ref="NB9" si="384">IF(ISNUMBER(NB7),DAY(DATE(YEAR(NB8),MONTH(NB8)+1,1)-1),"")</f>
        <v/>
      </c>
      <c r="NC9" s="102" t="str">
        <f t="shared" ref="NC9" si="385">IF(ISNUMBER(NC7),DAY(DATE(YEAR(NC8),MONTH(NC8)+1,1)-1),"")</f>
        <v/>
      </c>
      <c r="ND9" s="102" t="str">
        <f t="shared" ref="ND9" si="386">IF(ISNUMBER(ND7),DAY(DATE(YEAR(ND8),MONTH(ND8)+1,1)-1),"")</f>
        <v/>
      </c>
      <c r="NE9" s="102" t="str">
        <f t="shared" ref="NE9" si="387">IF(ISNUMBER(NE7),DAY(DATE(YEAR(NE8),MONTH(NE8)+1,1)-1),"")</f>
        <v/>
      </c>
      <c r="NF9" s="102" t="str">
        <f t="shared" ref="NF9" si="388">IF(ISNUMBER(NF7),DAY(DATE(YEAR(NF8),MONTH(NF8)+1,1)-1),"")</f>
        <v/>
      </c>
      <c r="NG9" s="102" t="str">
        <f t="shared" ref="NG9" si="389">IF(ISNUMBER(NG7),DAY(DATE(YEAR(NG8),MONTH(NG8)+1,1)-1),"")</f>
        <v/>
      </c>
      <c r="NH9" s="102" t="str">
        <f t="shared" ref="NH9" si="390">IF(ISNUMBER(NH7),DAY(DATE(YEAR(NH8),MONTH(NH8)+1,1)-1),"")</f>
        <v/>
      </c>
      <c r="NI9" s="102" t="str">
        <f t="shared" ref="NI9" si="391">IF(ISNUMBER(NI7),DAY(DATE(YEAR(NI8),MONTH(NI8)+1,1)-1),"")</f>
        <v/>
      </c>
      <c r="NJ9" s="102" t="str">
        <f t="shared" ref="NJ9" si="392">IF(ISNUMBER(NJ7),DAY(DATE(YEAR(NJ8),MONTH(NJ8)+1,1)-1),"")</f>
        <v/>
      </c>
      <c r="NK9" s="102" t="str">
        <f t="shared" ref="NK9" si="393">IF(ISNUMBER(NK7),DAY(DATE(YEAR(NK8),MONTH(NK8)+1,1)-1),"")</f>
        <v/>
      </c>
      <c r="NL9" s="102" t="str">
        <f t="shared" ref="NL9" si="394">IF(ISNUMBER(NL7),DAY(DATE(YEAR(NL8),MONTH(NL8)+1,1)-1),"")</f>
        <v/>
      </c>
      <c r="NM9" s="102" t="str">
        <f t="shared" ref="NM9" si="395">IF(ISNUMBER(NM7),DAY(DATE(YEAR(NM8),MONTH(NM8)+1,1)-1),"")</f>
        <v/>
      </c>
      <c r="NN9" s="102" t="str">
        <f t="shared" ref="NN9" si="396">IF(ISNUMBER(NN7),DAY(DATE(YEAR(NN8),MONTH(NN8)+1,1)-1),"")</f>
        <v/>
      </c>
      <c r="NO9" s="102" t="str">
        <f t="shared" ref="NO9" si="397">IF(ISNUMBER(NO7),DAY(DATE(YEAR(NO8),MONTH(NO8)+1,1)-1),"")</f>
        <v/>
      </c>
      <c r="NP9" s="102" t="str">
        <f t="shared" ref="NP9" si="398">IF(ISNUMBER(NP7),DAY(DATE(YEAR(NP8),MONTH(NP8)+1,1)-1),"")</f>
        <v/>
      </c>
      <c r="NQ9" s="102" t="str">
        <f t="shared" ref="NQ9" si="399">IF(ISNUMBER(NQ7),DAY(DATE(YEAR(NQ8),MONTH(NQ8)+1,1)-1),"")</f>
        <v/>
      </c>
      <c r="NR9" s="102" t="str">
        <f t="shared" ref="NR9" si="400">IF(ISNUMBER(NR7),DAY(DATE(YEAR(NR8),MONTH(NR8)+1,1)-1),"")</f>
        <v/>
      </c>
      <c r="NS9" s="102" t="str">
        <f t="shared" ref="NS9" si="401">IF(ISNUMBER(NS7),DAY(DATE(YEAR(NS8),MONTH(NS8)+1,1)-1),"")</f>
        <v/>
      </c>
      <c r="NT9" s="102" t="str">
        <f t="shared" ref="NT9" si="402">IF(ISNUMBER(NT7),DAY(DATE(YEAR(NT8),MONTH(NT8)+1,1)-1),"")</f>
        <v/>
      </c>
      <c r="NU9" s="102" t="str">
        <f t="shared" ref="NU9" si="403">IF(ISNUMBER(NU7),DAY(DATE(YEAR(NU8),MONTH(NU8)+1,1)-1),"")</f>
        <v/>
      </c>
      <c r="NV9" s="102" t="str">
        <f t="shared" ref="NV9" si="404">IF(ISNUMBER(NV7),DAY(DATE(YEAR(NV8),MONTH(NV8)+1,1)-1),"")</f>
        <v/>
      </c>
      <c r="NW9" s="102" t="str">
        <f t="shared" ref="NW9" si="405">IF(ISNUMBER(NW7),DAY(DATE(YEAR(NW8),MONTH(NW8)+1,1)-1),"")</f>
        <v/>
      </c>
      <c r="NX9" s="102" t="str">
        <f t="shared" ref="NX9" si="406">IF(ISNUMBER(NX7),DAY(DATE(YEAR(NX8),MONTH(NX8)+1,1)-1),"")</f>
        <v/>
      </c>
      <c r="NY9" s="102" t="str">
        <f t="shared" ref="NY9" si="407">IF(ISNUMBER(NY7),DAY(DATE(YEAR(NY8),MONTH(NY8)+1,1)-1),"")</f>
        <v/>
      </c>
      <c r="NZ9" s="102" t="str">
        <f t="shared" ref="NZ9" si="408">IF(ISNUMBER(NZ7),DAY(DATE(YEAR(NZ8),MONTH(NZ8)+1,1)-1),"")</f>
        <v/>
      </c>
      <c r="OA9" s="102" t="str">
        <f t="shared" ref="OA9" si="409">IF(ISNUMBER(OA7),DAY(DATE(YEAR(OA8),MONTH(OA8)+1,1)-1),"")</f>
        <v/>
      </c>
      <c r="OB9" s="102" t="str">
        <f t="shared" ref="OB9" si="410">IF(ISNUMBER(OB7),DAY(DATE(YEAR(OB8),MONTH(OB8)+1,1)-1),"")</f>
        <v/>
      </c>
      <c r="OC9" s="102" t="str">
        <f t="shared" ref="OC9" si="411">IF(ISNUMBER(OC7),DAY(DATE(YEAR(OC8),MONTH(OC8)+1,1)-1),"")</f>
        <v/>
      </c>
      <c r="OD9" s="102" t="str">
        <f t="shared" ref="OD9" si="412">IF(ISNUMBER(OD7),DAY(DATE(YEAR(OD8),MONTH(OD8)+1,1)-1),"")</f>
        <v/>
      </c>
      <c r="OE9" s="102" t="str">
        <f t="shared" ref="OE9" si="413">IF(ISNUMBER(OE7),DAY(DATE(YEAR(OE8),MONTH(OE8)+1,1)-1),"")</f>
        <v/>
      </c>
      <c r="OF9" s="102" t="str">
        <f t="shared" ref="OF9" si="414">IF(ISNUMBER(OF7),DAY(DATE(YEAR(OF8),MONTH(OF8)+1,1)-1),"")</f>
        <v/>
      </c>
      <c r="OG9" s="102" t="str">
        <f t="shared" ref="OG9" si="415">IF(ISNUMBER(OG7),DAY(DATE(YEAR(OG8),MONTH(OG8)+1,1)-1),"")</f>
        <v/>
      </c>
      <c r="OH9" s="102" t="str">
        <f t="shared" ref="OH9" si="416">IF(ISNUMBER(OH7),DAY(DATE(YEAR(OH8),MONTH(OH8)+1,1)-1),"")</f>
        <v/>
      </c>
      <c r="OI9" s="102" t="str">
        <f t="shared" ref="OI9" si="417">IF(ISNUMBER(OI7),DAY(DATE(YEAR(OI8),MONTH(OI8)+1,1)-1),"")</f>
        <v/>
      </c>
      <c r="OJ9" s="102" t="str">
        <f t="shared" ref="OJ9" si="418">IF(ISNUMBER(OJ7),DAY(DATE(YEAR(OJ8),MONTH(OJ8)+1,1)-1),"")</f>
        <v/>
      </c>
      <c r="OK9" s="102" t="str">
        <f t="shared" ref="OK9" si="419">IF(ISNUMBER(OK7),DAY(DATE(YEAR(OK8),MONTH(OK8)+1,1)-1),"")</f>
        <v/>
      </c>
      <c r="OL9" s="102" t="str">
        <f t="shared" ref="OL9" si="420">IF(ISNUMBER(OL7),DAY(DATE(YEAR(OL8),MONTH(OL8)+1,1)-1),"")</f>
        <v/>
      </c>
      <c r="OM9" s="102" t="str">
        <f t="shared" ref="OM9" si="421">IF(ISNUMBER(OM7),DAY(DATE(YEAR(OM8),MONTH(OM8)+1,1)-1),"")</f>
        <v/>
      </c>
      <c r="ON9" s="102" t="str">
        <f t="shared" ref="ON9" si="422">IF(ISNUMBER(ON7),DAY(DATE(YEAR(ON8),MONTH(ON8)+1,1)-1),"")</f>
        <v/>
      </c>
      <c r="OO9" s="102" t="str">
        <f t="shared" ref="OO9" si="423">IF(ISNUMBER(OO7),DAY(DATE(YEAR(OO8),MONTH(OO8)+1,1)-1),"")</f>
        <v/>
      </c>
      <c r="OP9" s="102" t="str">
        <f t="shared" ref="OP9" si="424">IF(ISNUMBER(OP7),DAY(DATE(YEAR(OP8),MONTH(OP8)+1,1)-1),"")</f>
        <v/>
      </c>
      <c r="OQ9" s="102" t="str">
        <f t="shared" ref="OQ9" si="425">IF(ISNUMBER(OQ7),DAY(DATE(YEAR(OQ8),MONTH(OQ8)+1,1)-1),"")</f>
        <v/>
      </c>
      <c r="OR9" s="102" t="str">
        <f t="shared" ref="OR9" si="426">IF(ISNUMBER(OR7),DAY(DATE(YEAR(OR8),MONTH(OR8)+1,1)-1),"")</f>
        <v/>
      </c>
      <c r="OS9" s="102" t="str">
        <f t="shared" ref="OS9" si="427">IF(ISNUMBER(OS7),DAY(DATE(YEAR(OS8),MONTH(OS8)+1,1)-1),"")</f>
        <v/>
      </c>
      <c r="OT9" s="102" t="str">
        <f t="shared" ref="OT9" si="428">IF(ISNUMBER(OT7),DAY(DATE(YEAR(OT8),MONTH(OT8)+1,1)-1),"")</f>
        <v/>
      </c>
      <c r="OU9" s="102" t="str">
        <f t="shared" ref="OU9" si="429">IF(ISNUMBER(OU7),DAY(DATE(YEAR(OU8),MONTH(OU8)+1,1)-1),"")</f>
        <v/>
      </c>
      <c r="OV9" s="102" t="str">
        <f t="shared" ref="OV9" si="430">IF(ISNUMBER(OV7),DAY(DATE(YEAR(OV8),MONTH(OV8)+1,1)-1),"")</f>
        <v/>
      </c>
      <c r="OW9" s="102" t="str">
        <f t="shared" ref="OW9" si="431">IF(ISNUMBER(OW7),DAY(DATE(YEAR(OW8),MONTH(OW8)+1,1)-1),"")</f>
        <v/>
      </c>
      <c r="OX9" s="102" t="str">
        <f t="shared" ref="OX9" si="432">IF(ISNUMBER(OX7),DAY(DATE(YEAR(OX8),MONTH(OX8)+1,1)-1),"")</f>
        <v/>
      </c>
      <c r="OY9" s="102" t="str">
        <f t="shared" ref="OY9" si="433">IF(ISNUMBER(OY7),DAY(DATE(YEAR(OY8),MONTH(OY8)+1,1)-1),"")</f>
        <v/>
      </c>
      <c r="OZ9" s="102" t="str">
        <f t="shared" ref="OZ9" si="434">IF(ISNUMBER(OZ7),DAY(DATE(YEAR(OZ8),MONTH(OZ8)+1,1)-1),"")</f>
        <v/>
      </c>
      <c r="PA9" s="102" t="str">
        <f t="shared" ref="PA9" si="435">IF(ISNUMBER(PA7),DAY(DATE(YEAR(PA8),MONTH(PA8)+1,1)-1),"")</f>
        <v/>
      </c>
      <c r="PB9" s="102" t="str">
        <f t="shared" ref="PB9" si="436">IF(ISNUMBER(PB7),DAY(DATE(YEAR(PB8),MONTH(PB8)+1,1)-1),"")</f>
        <v/>
      </c>
      <c r="PC9" s="102" t="str">
        <f t="shared" ref="PC9" si="437">IF(ISNUMBER(PC7),DAY(DATE(YEAR(PC8),MONTH(PC8)+1,1)-1),"")</f>
        <v/>
      </c>
      <c r="PD9" s="102" t="str">
        <f t="shared" ref="PD9" si="438">IF(ISNUMBER(PD7),DAY(DATE(YEAR(PD8),MONTH(PD8)+1,1)-1),"")</f>
        <v/>
      </c>
      <c r="PE9" s="102" t="str">
        <f t="shared" ref="PE9" si="439">IF(ISNUMBER(PE7),DAY(DATE(YEAR(PE8),MONTH(PE8)+1,1)-1),"")</f>
        <v/>
      </c>
      <c r="PF9" s="102" t="str">
        <f t="shared" ref="PF9" si="440">IF(ISNUMBER(PF7),DAY(DATE(YEAR(PF8),MONTH(PF8)+1,1)-1),"")</f>
        <v/>
      </c>
      <c r="PG9" s="102" t="str">
        <f t="shared" ref="PG9" si="441">IF(ISNUMBER(PG7),DAY(DATE(YEAR(PG8),MONTH(PG8)+1,1)-1),"")</f>
        <v/>
      </c>
      <c r="PH9" s="102" t="str">
        <f t="shared" ref="PH9" si="442">IF(ISNUMBER(PH7),DAY(DATE(YEAR(PH8),MONTH(PH8)+1,1)-1),"")</f>
        <v/>
      </c>
      <c r="PI9" s="102" t="str">
        <f t="shared" ref="PI9" si="443">IF(ISNUMBER(PI7),DAY(DATE(YEAR(PI8),MONTH(PI8)+1,1)-1),"")</f>
        <v/>
      </c>
      <c r="PJ9" s="102" t="str">
        <f t="shared" ref="PJ9" si="444">IF(ISNUMBER(PJ7),DAY(DATE(YEAR(PJ8),MONTH(PJ8)+1,1)-1),"")</f>
        <v/>
      </c>
      <c r="PK9" s="102" t="str">
        <f t="shared" ref="PK9" si="445">IF(ISNUMBER(PK7),DAY(DATE(YEAR(PK8),MONTH(PK8)+1,1)-1),"")</f>
        <v/>
      </c>
      <c r="PL9" s="102" t="str">
        <f t="shared" ref="PL9" si="446">IF(ISNUMBER(PL7),DAY(DATE(YEAR(PL8),MONTH(PL8)+1,1)-1),"")</f>
        <v/>
      </c>
      <c r="PM9" s="102" t="str">
        <f t="shared" ref="PM9" si="447">IF(ISNUMBER(PM7),DAY(DATE(YEAR(PM8),MONTH(PM8)+1,1)-1),"")</f>
        <v/>
      </c>
      <c r="PN9" s="102" t="str">
        <f t="shared" ref="PN9" si="448">IF(ISNUMBER(PN7),DAY(DATE(YEAR(PN8),MONTH(PN8)+1,1)-1),"")</f>
        <v/>
      </c>
      <c r="PO9" s="102" t="str">
        <f t="shared" ref="PO9" si="449">IF(ISNUMBER(PO7),DAY(DATE(YEAR(PO8),MONTH(PO8)+1,1)-1),"")</f>
        <v/>
      </c>
      <c r="PP9" s="102" t="str">
        <f t="shared" ref="PP9" si="450">IF(ISNUMBER(PP7),DAY(DATE(YEAR(PP8),MONTH(PP8)+1,1)-1),"")</f>
        <v/>
      </c>
      <c r="PQ9" s="102" t="str">
        <f t="shared" ref="PQ9" si="451">IF(ISNUMBER(PQ7),DAY(DATE(YEAR(PQ8),MONTH(PQ8)+1,1)-1),"")</f>
        <v/>
      </c>
      <c r="PR9" s="102" t="str">
        <f t="shared" ref="PR9" si="452">IF(ISNUMBER(PR7),DAY(DATE(YEAR(PR8),MONTH(PR8)+1,1)-1),"")</f>
        <v/>
      </c>
      <c r="PS9" s="102" t="str">
        <f t="shared" ref="PS9" si="453">IF(ISNUMBER(PS7),DAY(DATE(YEAR(PS8),MONTH(PS8)+1,1)-1),"")</f>
        <v/>
      </c>
      <c r="PT9" s="102" t="str">
        <f t="shared" ref="PT9" si="454">IF(ISNUMBER(PT7),DAY(DATE(YEAR(PT8),MONTH(PT8)+1,1)-1),"")</f>
        <v/>
      </c>
      <c r="PU9" s="102" t="str">
        <f t="shared" ref="PU9" si="455">IF(ISNUMBER(PU7),DAY(DATE(YEAR(PU8),MONTH(PU8)+1,1)-1),"")</f>
        <v/>
      </c>
      <c r="PV9" s="102" t="str">
        <f t="shared" ref="PV9" si="456">IF(ISNUMBER(PV7),DAY(DATE(YEAR(PV8),MONTH(PV8)+1,1)-1),"")</f>
        <v/>
      </c>
      <c r="PW9" s="102" t="str">
        <f t="shared" ref="PW9" si="457">IF(ISNUMBER(PW7),DAY(DATE(YEAR(PW8),MONTH(PW8)+1,1)-1),"")</f>
        <v/>
      </c>
      <c r="PX9" s="102" t="str">
        <f t="shared" ref="PX9" si="458">IF(ISNUMBER(PX7),DAY(DATE(YEAR(PX8),MONTH(PX8)+1,1)-1),"")</f>
        <v/>
      </c>
      <c r="PY9" s="102" t="str">
        <f t="shared" ref="PY9" si="459">IF(ISNUMBER(PY7),DAY(DATE(YEAR(PY8),MONTH(PY8)+1,1)-1),"")</f>
        <v/>
      </c>
      <c r="PZ9" s="102" t="str">
        <f t="shared" ref="PZ9" si="460">IF(ISNUMBER(PZ7),DAY(DATE(YEAR(PZ8),MONTH(PZ8)+1,1)-1),"")</f>
        <v/>
      </c>
      <c r="QA9" s="102" t="str">
        <f t="shared" ref="QA9" si="461">IF(ISNUMBER(QA7),DAY(DATE(YEAR(QA8),MONTH(QA8)+1,1)-1),"")</f>
        <v/>
      </c>
      <c r="QB9" s="102" t="str">
        <f t="shared" ref="QB9" si="462">IF(ISNUMBER(QB7),DAY(DATE(YEAR(QB8),MONTH(QB8)+1,1)-1),"")</f>
        <v/>
      </c>
      <c r="QC9" s="102" t="str">
        <f t="shared" ref="QC9" si="463">IF(ISNUMBER(QC7),DAY(DATE(YEAR(QC8),MONTH(QC8)+1,1)-1),"")</f>
        <v/>
      </c>
      <c r="QD9" s="102" t="str">
        <f t="shared" ref="QD9" si="464">IF(ISNUMBER(QD7),DAY(DATE(YEAR(QD8),MONTH(QD8)+1,1)-1),"")</f>
        <v/>
      </c>
      <c r="QE9" s="102" t="str">
        <f t="shared" ref="QE9" si="465">IF(ISNUMBER(QE7),DAY(DATE(YEAR(QE8),MONTH(QE8)+1,1)-1),"")</f>
        <v/>
      </c>
      <c r="QF9" s="102" t="str">
        <f t="shared" ref="QF9" si="466">IF(ISNUMBER(QF7),DAY(DATE(YEAR(QF8),MONTH(QF8)+1,1)-1),"")</f>
        <v/>
      </c>
      <c r="QG9" s="102" t="str">
        <f t="shared" ref="QG9" si="467">IF(ISNUMBER(QG7),DAY(DATE(YEAR(QG8),MONTH(QG8)+1,1)-1),"")</f>
        <v/>
      </c>
      <c r="QH9" s="102" t="str">
        <f t="shared" ref="QH9" si="468">IF(ISNUMBER(QH7),DAY(DATE(YEAR(QH8),MONTH(QH8)+1,1)-1),"")</f>
        <v/>
      </c>
      <c r="QI9" s="102" t="str">
        <f t="shared" ref="QI9" si="469">IF(ISNUMBER(QI7),DAY(DATE(YEAR(QI8),MONTH(QI8)+1,1)-1),"")</f>
        <v/>
      </c>
      <c r="QJ9" s="102" t="str">
        <f t="shared" ref="QJ9" si="470">IF(ISNUMBER(QJ7),DAY(DATE(YEAR(QJ8),MONTH(QJ8)+1,1)-1),"")</f>
        <v/>
      </c>
      <c r="QK9" s="102" t="str">
        <f t="shared" ref="QK9" si="471">IF(ISNUMBER(QK7),DAY(DATE(YEAR(QK8),MONTH(QK8)+1,1)-1),"")</f>
        <v/>
      </c>
      <c r="QL9" s="102" t="str">
        <f t="shared" ref="QL9" si="472">IF(ISNUMBER(QL7),DAY(DATE(YEAR(QL8),MONTH(QL8)+1,1)-1),"")</f>
        <v/>
      </c>
      <c r="QM9" s="102" t="str">
        <f t="shared" ref="QM9" si="473">IF(ISNUMBER(QM7),DAY(DATE(YEAR(QM8),MONTH(QM8)+1,1)-1),"")</f>
        <v/>
      </c>
      <c r="QN9" s="102" t="str">
        <f t="shared" ref="QN9" si="474">IF(ISNUMBER(QN7),DAY(DATE(YEAR(QN8),MONTH(QN8)+1,1)-1),"")</f>
        <v/>
      </c>
      <c r="QO9" s="102" t="str">
        <f t="shared" ref="QO9" si="475">IF(ISNUMBER(QO7),DAY(DATE(YEAR(QO8),MONTH(QO8)+1,1)-1),"")</f>
        <v/>
      </c>
      <c r="QP9" s="102" t="str">
        <f t="shared" ref="QP9" si="476">IF(ISNUMBER(QP7),DAY(DATE(YEAR(QP8),MONTH(QP8)+1,1)-1),"")</f>
        <v/>
      </c>
      <c r="QQ9" s="102" t="str">
        <f t="shared" ref="QQ9" si="477">IF(ISNUMBER(QQ7),DAY(DATE(YEAR(QQ8),MONTH(QQ8)+1,1)-1),"")</f>
        <v/>
      </c>
      <c r="QR9" s="102" t="str">
        <f t="shared" ref="QR9" si="478">IF(ISNUMBER(QR7),DAY(DATE(YEAR(QR8),MONTH(QR8)+1,1)-1),"")</f>
        <v/>
      </c>
      <c r="QS9" s="102" t="str">
        <f t="shared" ref="QS9" si="479">IF(ISNUMBER(QS7),DAY(DATE(YEAR(QS8),MONTH(QS8)+1,1)-1),"")</f>
        <v/>
      </c>
      <c r="QT9" s="102" t="str">
        <f t="shared" ref="QT9" si="480">IF(ISNUMBER(QT7),DAY(DATE(YEAR(QT8),MONTH(QT8)+1,1)-1),"")</f>
        <v/>
      </c>
      <c r="QU9" s="102" t="str">
        <f t="shared" ref="QU9" si="481">IF(ISNUMBER(QU7),DAY(DATE(YEAR(QU8),MONTH(QU8)+1,1)-1),"")</f>
        <v/>
      </c>
      <c r="QV9" s="102" t="str">
        <f t="shared" ref="QV9" si="482">IF(ISNUMBER(QV7),DAY(DATE(YEAR(QV8),MONTH(QV8)+1,1)-1),"")</f>
        <v/>
      </c>
      <c r="QW9" s="102" t="str">
        <f t="shared" ref="QW9" si="483">IF(ISNUMBER(QW7),DAY(DATE(YEAR(QW8),MONTH(QW8)+1,1)-1),"")</f>
        <v/>
      </c>
      <c r="QX9" s="102" t="str">
        <f t="shared" ref="QX9" si="484">IF(ISNUMBER(QX7),DAY(DATE(YEAR(QX8),MONTH(QX8)+1,1)-1),"")</f>
        <v/>
      </c>
      <c r="QY9" s="102" t="str">
        <f t="shared" ref="QY9" si="485">IF(ISNUMBER(QY7),DAY(DATE(YEAR(QY8),MONTH(QY8)+1,1)-1),"")</f>
        <v/>
      </c>
      <c r="QZ9" s="102" t="str">
        <f t="shared" ref="QZ9" si="486">IF(ISNUMBER(QZ7),DAY(DATE(YEAR(QZ8),MONTH(QZ8)+1,1)-1),"")</f>
        <v/>
      </c>
      <c r="RA9" s="102" t="str">
        <f t="shared" ref="RA9" si="487">IF(ISNUMBER(RA7),DAY(DATE(YEAR(RA8),MONTH(RA8)+1,1)-1),"")</f>
        <v/>
      </c>
      <c r="RB9" s="102" t="str">
        <f t="shared" ref="RB9" si="488">IF(ISNUMBER(RB7),DAY(DATE(YEAR(RB8),MONTH(RB8)+1,1)-1),"")</f>
        <v/>
      </c>
      <c r="RC9" s="102" t="str">
        <f t="shared" ref="RC9" si="489">IF(ISNUMBER(RC7),DAY(DATE(YEAR(RC8),MONTH(RC8)+1,1)-1),"")</f>
        <v/>
      </c>
      <c r="RD9" s="102" t="str">
        <f t="shared" ref="RD9" si="490">IF(ISNUMBER(RD7),DAY(DATE(YEAR(RD8),MONTH(RD8)+1,1)-1),"")</f>
        <v/>
      </c>
      <c r="RE9" s="102" t="str">
        <f t="shared" ref="RE9" si="491">IF(ISNUMBER(RE7),DAY(DATE(YEAR(RE8),MONTH(RE8)+1,1)-1),"")</f>
        <v/>
      </c>
      <c r="RF9" s="102" t="str">
        <f t="shared" ref="RF9" si="492">IF(ISNUMBER(RF7),DAY(DATE(YEAR(RF8),MONTH(RF8)+1,1)-1),"")</f>
        <v/>
      </c>
      <c r="RG9" s="102" t="str">
        <f t="shared" ref="RG9" si="493">IF(ISNUMBER(RG7),DAY(DATE(YEAR(RG8),MONTH(RG8)+1,1)-1),"")</f>
        <v/>
      </c>
      <c r="RH9" s="102" t="str">
        <f t="shared" ref="RH9" si="494">IF(ISNUMBER(RH7),DAY(DATE(YEAR(RH8),MONTH(RH8)+1,1)-1),"")</f>
        <v/>
      </c>
      <c r="RI9" s="102" t="str">
        <f t="shared" ref="RI9" si="495">IF(ISNUMBER(RI7),DAY(DATE(YEAR(RI8),MONTH(RI8)+1,1)-1),"")</f>
        <v/>
      </c>
      <c r="RJ9" s="102" t="str">
        <f t="shared" ref="RJ9" si="496">IF(ISNUMBER(RJ7),DAY(DATE(YEAR(RJ8),MONTH(RJ8)+1,1)-1),"")</f>
        <v/>
      </c>
      <c r="RK9" s="102" t="str">
        <f t="shared" ref="RK9" si="497">IF(ISNUMBER(RK7),DAY(DATE(YEAR(RK8),MONTH(RK8)+1,1)-1),"")</f>
        <v/>
      </c>
      <c r="RL9" s="102" t="str">
        <f t="shared" ref="RL9" si="498">IF(ISNUMBER(RL7),DAY(DATE(YEAR(RL8),MONTH(RL8)+1,1)-1),"")</f>
        <v/>
      </c>
      <c r="RM9" s="102" t="str">
        <f t="shared" ref="RM9" si="499">IF(ISNUMBER(RM7),DAY(DATE(YEAR(RM8),MONTH(RM8)+1,1)-1),"")</f>
        <v/>
      </c>
      <c r="RN9" s="102" t="str">
        <f t="shared" ref="RN9" si="500">IF(ISNUMBER(RN7),DAY(DATE(YEAR(RN8),MONTH(RN8)+1,1)-1),"")</f>
        <v/>
      </c>
      <c r="RO9" s="102" t="str">
        <f t="shared" ref="RO9" si="501">IF(ISNUMBER(RO7),DAY(DATE(YEAR(RO8),MONTH(RO8)+1,1)-1),"")</f>
        <v/>
      </c>
      <c r="RP9" s="102" t="str">
        <f t="shared" ref="RP9" si="502">IF(ISNUMBER(RP7),DAY(DATE(YEAR(RP8),MONTH(RP8)+1,1)-1),"")</f>
        <v/>
      </c>
      <c r="RQ9" s="102" t="str">
        <f t="shared" ref="RQ9" si="503">IF(ISNUMBER(RQ7),DAY(DATE(YEAR(RQ8),MONTH(RQ8)+1,1)-1),"")</f>
        <v/>
      </c>
      <c r="RR9" s="102" t="str">
        <f t="shared" ref="RR9" si="504">IF(ISNUMBER(RR7),DAY(DATE(YEAR(RR8),MONTH(RR8)+1,1)-1),"")</f>
        <v/>
      </c>
      <c r="RS9" s="102" t="str">
        <f t="shared" ref="RS9" si="505">IF(ISNUMBER(RS7),DAY(DATE(YEAR(RS8),MONTH(RS8)+1,1)-1),"")</f>
        <v/>
      </c>
      <c r="RT9" s="102" t="str">
        <f t="shared" ref="RT9" si="506">IF(ISNUMBER(RT7),DAY(DATE(YEAR(RT8),MONTH(RT8)+1,1)-1),"")</f>
        <v/>
      </c>
      <c r="RU9" s="102" t="str">
        <f t="shared" ref="RU9" si="507">IF(ISNUMBER(RU7),DAY(DATE(YEAR(RU8),MONTH(RU8)+1,1)-1),"")</f>
        <v/>
      </c>
      <c r="RV9" s="102" t="str">
        <f t="shared" ref="RV9" si="508">IF(ISNUMBER(RV7),DAY(DATE(YEAR(RV8),MONTH(RV8)+1,1)-1),"")</f>
        <v/>
      </c>
      <c r="RW9" s="102" t="str">
        <f t="shared" ref="RW9" si="509">IF(ISNUMBER(RW7),DAY(DATE(YEAR(RW8),MONTH(RW8)+1,1)-1),"")</f>
        <v/>
      </c>
      <c r="RX9" s="102" t="str">
        <f t="shared" ref="RX9" si="510">IF(ISNUMBER(RX7),DAY(DATE(YEAR(RX8),MONTH(RX8)+1,1)-1),"")</f>
        <v/>
      </c>
      <c r="RY9" s="102" t="str">
        <f t="shared" ref="RY9" si="511">IF(ISNUMBER(RY7),DAY(DATE(YEAR(RY8),MONTH(RY8)+1,1)-1),"")</f>
        <v/>
      </c>
      <c r="RZ9" s="102" t="str">
        <f t="shared" ref="RZ9" si="512">IF(ISNUMBER(RZ7),DAY(DATE(YEAR(RZ8),MONTH(RZ8)+1,1)-1),"")</f>
        <v/>
      </c>
      <c r="SA9" s="102" t="str">
        <f t="shared" ref="SA9" si="513">IF(ISNUMBER(SA7),DAY(DATE(YEAR(SA8),MONTH(SA8)+1,1)-1),"")</f>
        <v/>
      </c>
      <c r="SB9" s="102" t="str">
        <f t="shared" ref="SB9" si="514">IF(ISNUMBER(SB7),DAY(DATE(YEAR(SB8),MONTH(SB8)+1,1)-1),"")</f>
        <v/>
      </c>
      <c r="SC9" s="102" t="str">
        <f t="shared" ref="SC9" si="515">IF(ISNUMBER(SC7),DAY(DATE(YEAR(SC8),MONTH(SC8)+1,1)-1),"")</f>
        <v/>
      </c>
      <c r="SD9" s="102" t="str">
        <f t="shared" ref="SD9" si="516">IF(ISNUMBER(SD7),DAY(DATE(YEAR(SD8),MONTH(SD8)+1,1)-1),"")</f>
        <v/>
      </c>
      <c r="SE9" s="102" t="str">
        <f t="shared" ref="SE9" si="517">IF(ISNUMBER(SE7),DAY(DATE(YEAR(SE8),MONTH(SE8)+1,1)-1),"")</f>
        <v/>
      </c>
      <c r="SF9" s="102" t="str">
        <f t="shared" ref="SF9" si="518">IF(ISNUMBER(SF7),DAY(DATE(YEAR(SF8),MONTH(SF8)+1,1)-1),"")</f>
        <v/>
      </c>
      <c r="SG9" s="102" t="str">
        <f t="shared" ref="SG9" si="519">IF(ISNUMBER(SG7),DAY(DATE(YEAR(SG8),MONTH(SG8)+1,1)-1),"")</f>
        <v/>
      </c>
      <c r="SH9" s="102" t="str">
        <f t="shared" ref="SH9" si="520">IF(ISNUMBER(SH7),DAY(DATE(YEAR(SH8),MONTH(SH8)+1,1)-1),"")</f>
        <v/>
      </c>
      <c r="SI9" s="102" t="str">
        <f t="shared" ref="SI9" si="521">IF(ISNUMBER(SI7),DAY(DATE(YEAR(SI8),MONTH(SI8)+1,1)-1),"")</f>
        <v/>
      </c>
      <c r="SJ9" s="102" t="str">
        <f t="shared" ref="SJ9" si="522">IF(ISNUMBER(SJ7),DAY(DATE(YEAR(SJ8),MONTH(SJ8)+1,1)-1),"")</f>
        <v/>
      </c>
      <c r="SK9" s="102" t="str">
        <f t="shared" ref="SK9" si="523">IF(ISNUMBER(SK7),DAY(DATE(YEAR(SK8),MONTH(SK8)+1,1)-1),"")</f>
        <v/>
      </c>
      <c r="SL9" s="102" t="str">
        <f t="shared" ref="SL9" si="524">IF(ISNUMBER(SL7),DAY(DATE(YEAR(SL8),MONTH(SL8)+1,1)-1),"")</f>
        <v/>
      </c>
      <c r="SM9" s="102" t="str">
        <f t="shared" ref="SM9" si="525">IF(ISNUMBER(SM7),DAY(DATE(YEAR(SM8),MONTH(SM8)+1,1)-1),"")</f>
        <v/>
      </c>
      <c r="SN9" s="102" t="str">
        <f t="shared" ref="SN9" si="526">IF(ISNUMBER(SN7),DAY(DATE(YEAR(SN8),MONTH(SN8)+1,1)-1),"")</f>
        <v/>
      </c>
      <c r="SO9" s="102" t="str">
        <f t="shared" ref="SO9" si="527">IF(ISNUMBER(SO7),DAY(DATE(YEAR(SO8),MONTH(SO8)+1,1)-1),"")</f>
        <v/>
      </c>
      <c r="SP9" s="102" t="str">
        <f t="shared" ref="SP9" si="528">IF(ISNUMBER(SP7),DAY(DATE(YEAR(SP8),MONTH(SP8)+1,1)-1),"")</f>
        <v/>
      </c>
      <c r="SQ9" s="102" t="str">
        <f t="shared" ref="SQ9" si="529">IF(ISNUMBER(SQ7),DAY(DATE(YEAR(SQ8),MONTH(SQ8)+1,1)-1),"")</f>
        <v/>
      </c>
      <c r="SR9" s="102" t="str">
        <f t="shared" ref="SR9" si="530">IF(ISNUMBER(SR7),DAY(DATE(YEAR(SR8),MONTH(SR8)+1,1)-1),"")</f>
        <v/>
      </c>
      <c r="SS9" s="102" t="str">
        <f t="shared" ref="SS9" si="531">IF(ISNUMBER(SS7),DAY(DATE(YEAR(SS8),MONTH(SS8)+1,1)-1),"")</f>
        <v/>
      </c>
      <c r="ST9" s="102" t="str">
        <f t="shared" ref="ST9" si="532">IF(ISNUMBER(ST7),DAY(DATE(YEAR(ST8),MONTH(ST8)+1,1)-1),"")</f>
        <v/>
      </c>
      <c r="SU9" s="102" t="str">
        <f t="shared" ref="SU9" si="533">IF(ISNUMBER(SU7),DAY(DATE(YEAR(SU8),MONTH(SU8)+1,1)-1),"")</f>
        <v/>
      </c>
      <c r="SV9" s="102" t="str">
        <f t="shared" ref="SV9" si="534">IF(ISNUMBER(SV7),DAY(DATE(YEAR(SV8),MONTH(SV8)+1,1)-1),"")</f>
        <v/>
      </c>
      <c r="SW9" s="102" t="str">
        <f t="shared" ref="SW9" si="535">IF(ISNUMBER(SW7),DAY(DATE(YEAR(SW8),MONTH(SW8)+1,1)-1),"")</f>
        <v/>
      </c>
      <c r="SX9" s="102" t="str">
        <f t="shared" ref="SX9" si="536">IF(ISNUMBER(SX7),DAY(DATE(YEAR(SX8),MONTH(SX8)+1,1)-1),"")</f>
        <v/>
      </c>
      <c r="SY9" s="102" t="str">
        <f t="shared" ref="SY9" si="537">IF(ISNUMBER(SY7),DAY(DATE(YEAR(SY8),MONTH(SY8)+1,1)-1),"")</f>
        <v/>
      </c>
      <c r="SZ9" s="102" t="str">
        <f t="shared" ref="SZ9" si="538">IF(ISNUMBER(SZ7),DAY(DATE(YEAR(SZ8),MONTH(SZ8)+1,1)-1),"")</f>
        <v/>
      </c>
      <c r="TA9" s="102" t="str">
        <f t="shared" ref="TA9" si="539">IF(ISNUMBER(TA7),DAY(DATE(YEAR(TA8),MONTH(TA8)+1,1)-1),"")</f>
        <v/>
      </c>
      <c r="TB9" s="102" t="str">
        <f t="shared" ref="TB9" si="540">IF(ISNUMBER(TB7),DAY(DATE(YEAR(TB8),MONTH(TB8)+1,1)-1),"")</f>
        <v/>
      </c>
      <c r="TC9" s="102" t="str">
        <f t="shared" ref="TC9" si="541">IF(ISNUMBER(TC7),DAY(DATE(YEAR(TC8),MONTH(TC8)+1,1)-1),"")</f>
        <v/>
      </c>
      <c r="TD9" s="102" t="str">
        <f t="shared" ref="TD9" si="542">IF(ISNUMBER(TD7),DAY(DATE(YEAR(TD8),MONTH(TD8)+1,1)-1),"")</f>
        <v/>
      </c>
      <c r="TE9" s="102" t="str">
        <f t="shared" ref="TE9" si="543">IF(ISNUMBER(TE7),DAY(DATE(YEAR(TE8),MONTH(TE8)+1,1)-1),"")</f>
        <v/>
      </c>
      <c r="TF9" s="102" t="str">
        <f t="shared" ref="TF9" si="544">IF(ISNUMBER(TF7),DAY(DATE(YEAR(TF8),MONTH(TF8)+1,1)-1),"")</f>
        <v/>
      </c>
      <c r="TG9" s="102" t="str">
        <f t="shared" ref="TG9" si="545">IF(ISNUMBER(TG7),DAY(DATE(YEAR(TG8),MONTH(TG8)+1,1)-1),"")</f>
        <v/>
      </c>
      <c r="TH9" s="102" t="str">
        <f t="shared" ref="TH9" si="546">IF(ISNUMBER(TH7),DAY(DATE(YEAR(TH8),MONTH(TH8)+1,1)-1),"")</f>
        <v/>
      </c>
      <c r="TI9" s="102" t="str">
        <f t="shared" ref="TI9" si="547">IF(ISNUMBER(TI7),DAY(DATE(YEAR(TI8),MONTH(TI8)+1,1)-1),"")</f>
        <v/>
      </c>
      <c r="TJ9" s="102" t="str">
        <f t="shared" ref="TJ9" si="548">IF(ISNUMBER(TJ7),DAY(DATE(YEAR(TJ8),MONTH(TJ8)+1,1)-1),"")</f>
        <v/>
      </c>
      <c r="TK9" s="102" t="str">
        <f t="shared" ref="TK9" si="549">IF(ISNUMBER(TK7),DAY(DATE(YEAR(TK8),MONTH(TK8)+1,1)-1),"")</f>
        <v/>
      </c>
      <c r="TL9" s="102" t="str">
        <f t="shared" ref="TL9" si="550">IF(ISNUMBER(TL7),DAY(DATE(YEAR(TL8),MONTH(TL8)+1,1)-1),"")</f>
        <v/>
      </c>
      <c r="TM9" s="102" t="str">
        <f t="shared" ref="TM9" si="551">IF(ISNUMBER(TM7),DAY(DATE(YEAR(TM8),MONTH(TM8)+1,1)-1),"")</f>
        <v/>
      </c>
      <c r="TN9" s="102" t="str">
        <f t="shared" ref="TN9" si="552">IF(ISNUMBER(TN7),DAY(DATE(YEAR(TN8),MONTH(TN8)+1,1)-1),"")</f>
        <v/>
      </c>
      <c r="TO9" s="102" t="str">
        <f t="shared" ref="TO9" si="553">IF(ISNUMBER(TO7),DAY(DATE(YEAR(TO8),MONTH(TO8)+1,1)-1),"")</f>
        <v/>
      </c>
      <c r="TP9" s="102" t="str">
        <f t="shared" ref="TP9" si="554">IF(ISNUMBER(TP7),DAY(DATE(YEAR(TP8),MONTH(TP8)+1,1)-1),"")</f>
        <v/>
      </c>
      <c r="TQ9" s="102" t="str">
        <f t="shared" ref="TQ9" si="555">IF(ISNUMBER(TQ7),DAY(DATE(YEAR(TQ8),MONTH(TQ8)+1,1)-1),"")</f>
        <v/>
      </c>
      <c r="TR9" s="102" t="str">
        <f t="shared" ref="TR9" si="556">IF(ISNUMBER(TR7),DAY(DATE(YEAR(TR8),MONTH(TR8)+1,1)-1),"")</f>
        <v/>
      </c>
      <c r="TS9" s="102" t="str">
        <f t="shared" ref="TS9" si="557">IF(ISNUMBER(TS7),DAY(DATE(YEAR(TS8),MONTH(TS8)+1,1)-1),"")</f>
        <v/>
      </c>
      <c r="TT9" s="102" t="str">
        <f t="shared" ref="TT9" si="558">IF(ISNUMBER(TT7),DAY(DATE(YEAR(TT8),MONTH(TT8)+1,1)-1),"")</f>
        <v/>
      </c>
      <c r="TU9" s="102" t="str">
        <f t="shared" ref="TU9" si="559">IF(ISNUMBER(TU7),DAY(DATE(YEAR(TU8),MONTH(TU8)+1,1)-1),"")</f>
        <v/>
      </c>
      <c r="TV9" s="102" t="str">
        <f t="shared" ref="TV9" si="560">IF(ISNUMBER(TV7),DAY(DATE(YEAR(TV8),MONTH(TV8)+1,1)-1),"")</f>
        <v/>
      </c>
      <c r="TW9" s="102" t="str">
        <f t="shared" ref="TW9" si="561">IF(ISNUMBER(TW7),DAY(DATE(YEAR(TW8),MONTH(TW8)+1,1)-1),"")</f>
        <v/>
      </c>
      <c r="TX9" s="102" t="str">
        <f t="shared" ref="TX9" si="562">IF(ISNUMBER(TX7),DAY(DATE(YEAR(TX8),MONTH(TX8)+1,1)-1),"")</f>
        <v/>
      </c>
      <c r="TY9" s="102" t="str">
        <f t="shared" ref="TY9" si="563">IF(ISNUMBER(TY7),DAY(DATE(YEAR(TY8),MONTH(TY8)+1,1)-1),"")</f>
        <v/>
      </c>
      <c r="TZ9" s="102" t="str">
        <f t="shared" ref="TZ9" si="564">IF(ISNUMBER(TZ7),DAY(DATE(YEAR(TZ8),MONTH(TZ8)+1,1)-1),"")</f>
        <v/>
      </c>
      <c r="UA9" s="102" t="str">
        <f t="shared" ref="UA9" si="565">IF(ISNUMBER(UA7),DAY(DATE(YEAR(UA8),MONTH(UA8)+1,1)-1),"")</f>
        <v/>
      </c>
      <c r="UB9" s="102" t="str">
        <f t="shared" ref="UB9" si="566">IF(ISNUMBER(UB7),DAY(DATE(YEAR(UB8),MONTH(UB8)+1,1)-1),"")</f>
        <v/>
      </c>
      <c r="UC9" s="102" t="str">
        <f t="shared" ref="UC9" si="567">IF(ISNUMBER(UC7),DAY(DATE(YEAR(UC8),MONTH(UC8)+1,1)-1),"")</f>
        <v/>
      </c>
      <c r="UD9" s="102" t="str">
        <f t="shared" ref="UD9" si="568">IF(ISNUMBER(UD7),DAY(DATE(YEAR(UD8),MONTH(UD8)+1,1)-1),"")</f>
        <v/>
      </c>
      <c r="UE9" s="102" t="str">
        <f t="shared" ref="UE9" si="569">IF(ISNUMBER(UE7),DAY(DATE(YEAR(UE8),MONTH(UE8)+1,1)-1),"")</f>
        <v/>
      </c>
      <c r="UF9" s="102" t="str">
        <f t="shared" ref="UF9" si="570">IF(ISNUMBER(UF7),DAY(DATE(YEAR(UF8),MONTH(UF8)+1,1)-1),"")</f>
        <v/>
      </c>
      <c r="UG9" s="102" t="str">
        <f t="shared" ref="UG9" si="571">IF(ISNUMBER(UG7),DAY(DATE(YEAR(UG8),MONTH(UG8)+1,1)-1),"")</f>
        <v/>
      </c>
      <c r="UH9" s="102" t="str">
        <f t="shared" ref="UH9" si="572">IF(ISNUMBER(UH7),DAY(DATE(YEAR(UH8),MONTH(UH8)+1,1)-1),"")</f>
        <v/>
      </c>
      <c r="UI9" s="102" t="str">
        <f t="shared" ref="UI9" si="573">IF(ISNUMBER(UI7),DAY(DATE(YEAR(UI8),MONTH(UI8)+1,1)-1),"")</f>
        <v/>
      </c>
      <c r="UJ9" s="102" t="str">
        <f t="shared" ref="UJ9" si="574">IF(ISNUMBER(UJ7),DAY(DATE(YEAR(UJ8),MONTH(UJ8)+1,1)-1),"")</f>
        <v/>
      </c>
      <c r="UK9" s="102" t="str">
        <f t="shared" ref="UK9" si="575">IF(ISNUMBER(UK7),DAY(DATE(YEAR(UK8),MONTH(UK8)+1,1)-1),"")</f>
        <v/>
      </c>
      <c r="UL9" s="102" t="str">
        <f t="shared" ref="UL9" si="576">IF(ISNUMBER(UL7),DAY(DATE(YEAR(UL8),MONTH(UL8)+1,1)-1),"")</f>
        <v/>
      </c>
      <c r="UM9" s="102" t="str">
        <f t="shared" ref="UM9" si="577">IF(ISNUMBER(UM7),DAY(DATE(YEAR(UM8),MONTH(UM8)+1,1)-1),"")</f>
        <v/>
      </c>
      <c r="UN9" s="102" t="str">
        <f t="shared" ref="UN9" si="578">IF(ISNUMBER(UN7),DAY(DATE(YEAR(UN8),MONTH(UN8)+1,1)-1),"")</f>
        <v/>
      </c>
      <c r="UO9" s="102" t="str">
        <f t="shared" ref="UO9" si="579">IF(ISNUMBER(UO7),DAY(DATE(YEAR(UO8),MONTH(UO8)+1,1)-1),"")</f>
        <v/>
      </c>
      <c r="UP9" s="102" t="str">
        <f t="shared" ref="UP9" si="580">IF(ISNUMBER(UP7),DAY(DATE(YEAR(UP8),MONTH(UP8)+1,1)-1),"")</f>
        <v/>
      </c>
      <c r="UQ9" s="102" t="str">
        <f t="shared" ref="UQ9" si="581">IF(ISNUMBER(UQ7),DAY(DATE(YEAR(UQ8),MONTH(UQ8)+1,1)-1),"")</f>
        <v/>
      </c>
      <c r="UR9" s="102" t="str">
        <f t="shared" ref="UR9" si="582">IF(ISNUMBER(UR7),DAY(DATE(YEAR(UR8),MONTH(UR8)+1,1)-1),"")</f>
        <v/>
      </c>
      <c r="US9" s="102" t="str">
        <f t="shared" ref="US9" si="583">IF(ISNUMBER(US7),DAY(DATE(YEAR(US8),MONTH(US8)+1,1)-1),"")</f>
        <v/>
      </c>
      <c r="UT9" s="102" t="str">
        <f t="shared" ref="UT9" si="584">IF(ISNUMBER(UT7),DAY(DATE(YEAR(UT8),MONTH(UT8)+1,1)-1),"")</f>
        <v/>
      </c>
      <c r="UU9" s="102" t="str">
        <f t="shared" ref="UU9" si="585">IF(ISNUMBER(UU7),DAY(DATE(YEAR(UU8),MONTH(UU8)+1,1)-1),"")</f>
        <v/>
      </c>
      <c r="UV9" s="102" t="str">
        <f t="shared" ref="UV9" si="586">IF(ISNUMBER(UV7),DAY(DATE(YEAR(UV8),MONTH(UV8)+1,1)-1),"")</f>
        <v/>
      </c>
      <c r="UW9" s="102" t="str">
        <f t="shared" ref="UW9" si="587">IF(ISNUMBER(UW7),DAY(DATE(YEAR(UW8),MONTH(UW8)+1,1)-1),"")</f>
        <v/>
      </c>
      <c r="UX9" s="102" t="str">
        <f t="shared" ref="UX9" si="588">IF(ISNUMBER(UX7),DAY(DATE(YEAR(UX8),MONTH(UX8)+1,1)-1),"")</f>
        <v/>
      </c>
      <c r="UY9" s="102" t="str">
        <f t="shared" ref="UY9" si="589">IF(ISNUMBER(UY7),DAY(DATE(YEAR(UY8),MONTH(UY8)+1,1)-1),"")</f>
        <v/>
      </c>
      <c r="UZ9" s="102" t="str">
        <f t="shared" ref="UZ9" si="590">IF(ISNUMBER(UZ7),DAY(DATE(YEAR(UZ8),MONTH(UZ8)+1,1)-1),"")</f>
        <v/>
      </c>
      <c r="VA9" s="102" t="str">
        <f t="shared" ref="VA9" si="591">IF(ISNUMBER(VA7),DAY(DATE(YEAR(VA8),MONTH(VA8)+1,1)-1),"")</f>
        <v/>
      </c>
      <c r="VB9" s="102" t="str">
        <f t="shared" ref="VB9" si="592">IF(ISNUMBER(VB7),DAY(DATE(YEAR(VB8),MONTH(VB8)+1,1)-1),"")</f>
        <v/>
      </c>
      <c r="VC9" s="102" t="str">
        <f t="shared" ref="VC9" si="593">IF(ISNUMBER(VC7),DAY(DATE(YEAR(VC8),MONTH(VC8)+1,1)-1),"")</f>
        <v/>
      </c>
      <c r="VD9" s="102" t="str">
        <f t="shared" ref="VD9" si="594">IF(ISNUMBER(VD7),DAY(DATE(YEAR(VD8),MONTH(VD8)+1,1)-1),"")</f>
        <v/>
      </c>
      <c r="VE9" s="102" t="str">
        <f t="shared" ref="VE9" si="595">IF(ISNUMBER(VE7),DAY(DATE(YEAR(VE8),MONTH(VE8)+1,1)-1),"")</f>
        <v/>
      </c>
      <c r="VF9" s="102" t="str">
        <f t="shared" ref="VF9" si="596">IF(ISNUMBER(VF7),DAY(DATE(YEAR(VF8),MONTH(VF8)+1,1)-1),"")</f>
        <v/>
      </c>
      <c r="VG9" s="102" t="str">
        <f t="shared" ref="VG9" si="597">IF(ISNUMBER(VG7),DAY(DATE(YEAR(VG8),MONTH(VG8)+1,1)-1),"")</f>
        <v/>
      </c>
      <c r="VH9" s="102" t="str">
        <f t="shared" ref="VH9" si="598">IF(ISNUMBER(VH7),DAY(DATE(YEAR(VH8),MONTH(VH8)+1,1)-1),"")</f>
        <v/>
      </c>
      <c r="VI9" s="102" t="str">
        <f t="shared" ref="VI9" si="599">IF(ISNUMBER(VI7),DAY(DATE(YEAR(VI8),MONTH(VI8)+1,1)-1),"")</f>
        <v/>
      </c>
      <c r="VJ9" s="102" t="str">
        <f t="shared" ref="VJ9" si="600">IF(ISNUMBER(VJ7),DAY(DATE(YEAR(VJ8),MONTH(VJ8)+1,1)-1),"")</f>
        <v/>
      </c>
      <c r="VK9" s="102" t="str">
        <f t="shared" ref="VK9" si="601">IF(ISNUMBER(VK7),DAY(DATE(YEAR(VK8),MONTH(VK8)+1,1)-1),"")</f>
        <v/>
      </c>
      <c r="VL9" s="102" t="str">
        <f t="shared" ref="VL9" si="602">IF(ISNUMBER(VL7),DAY(DATE(YEAR(VL8),MONTH(VL8)+1,1)-1),"")</f>
        <v/>
      </c>
      <c r="VM9" s="102" t="str">
        <f t="shared" ref="VM9" si="603">IF(ISNUMBER(VM7),DAY(DATE(YEAR(VM8),MONTH(VM8)+1,1)-1),"")</f>
        <v/>
      </c>
      <c r="VN9" s="102" t="str">
        <f t="shared" ref="VN9" si="604">IF(ISNUMBER(VN7),DAY(DATE(YEAR(VN8),MONTH(VN8)+1,1)-1),"")</f>
        <v/>
      </c>
      <c r="VO9" s="102" t="str">
        <f t="shared" ref="VO9" si="605">IF(ISNUMBER(VO7),DAY(DATE(YEAR(VO8),MONTH(VO8)+1,1)-1),"")</f>
        <v/>
      </c>
      <c r="VP9" s="102" t="str">
        <f t="shared" ref="VP9" si="606">IF(ISNUMBER(VP7),DAY(DATE(YEAR(VP8),MONTH(VP8)+1,1)-1),"")</f>
        <v/>
      </c>
      <c r="VQ9" s="102" t="str">
        <f t="shared" ref="VQ9" si="607">IF(ISNUMBER(VQ7),DAY(DATE(YEAR(VQ8),MONTH(VQ8)+1,1)-1),"")</f>
        <v/>
      </c>
      <c r="VR9" s="102" t="str">
        <f t="shared" ref="VR9" si="608">IF(ISNUMBER(VR7),DAY(DATE(YEAR(VR8),MONTH(VR8)+1,1)-1),"")</f>
        <v/>
      </c>
      <c r="VS9" s="102" t="str">
        <f t="shared" ref="VS9" si="609">IF(ISNUMBER(VS7),DAY(DATE(YEAR(VS8),MONTH(VS8)+1,1)-1),"")</f>
        <v/>
      </c>
      <c r="VT9" s="102" t="str">
        <f t="shared" ref="VT9" si="610">IF(ISNUMBER(VT7),DAY(DATE(YEAR(VT8),MONTH(VT8)+1,1)-1),"")</f>
        <v/>
      </c>
      <c r="VU9" s="102" t="str">
        <f t="shared" ref="VU9" si="611">IF(ISNUMBER(VU7),DAY(DATE(YEAR(VU8),MONTH(VU8)+1,1)-1),"")</f>
        <v/>
      </c>
      <c r="VV9" s="102" t="str">
        <f t="shared" ref="VV9" si="612">IF(ISNUMBER(VV7),DAY(DATE(YEAR(VV8),MONTH(VV8)+1,1)-1),"")</f>
        <v/>
      </c>
      <c r="VW9" s="102" t="str">
        <f t="shared" ref="VW9" si="613">IF(ISNUMBER(VW7),DAY(DATE(YEAR(VW8),MONTH(VW8)+1,1)-1),"")</f>
        <v/>
      </c>
      <c r="VX9" s="102" t="str">
        <f t="shared" ref="VX9" si="614">IF(ISNUMBER(VX7),DAY(DATE(YEAR(VX8),MONTH(VX8)+1,1)-1),"")</f>
        <v/>
      </c>
      <c r="VY9" s="102" t="str">
        <f t="shared" ref="VY9" si="615">IF(ISNUMBER(VY7),DAY(DATE(YEAR(VY8),MONTH(VY8)+1,1)-1),"")</f>
        <v/>
      </c>
      <c r="VZ9" s="102" t="str">
        <f t="shared" ref="VZ9" si="616">IF(ISNUMBER(VZ7),DAY(DATE(YEAR(VZ8),MONTH(VZ8)+1,1)-1),"")</f>
        <v/>
      </c>
      <c r="WA9" s="102" t="str">
        <f t="shared" ref="WA9" si="617">IF(ISNUMBER(WA7),DAY(DATE(YEAR(WA8),MONTH(WA8)+1,1)-1),"")</f>
        <v/>
      </c>
      <c r="WB9" s="102" t="str">
        <f t="shared" ref="WB9" si="618">IF(ISNUMBER(WB7),DAY(DATE(YEAR(WB8),MONTH(WB8)+1,1)-1),"")</f>
        <v/>
      </c>
      <c r="WC9" s="102" t="str">
        <f t="shared" ref="WC9" si="619">IF(ISNUMBER(WC7),DAY(DATE(YEAR(WC8),MONTH(WC8)+1,1)-1),"")</f>
        <v/>
      </c>
      <c r="WD9" s="102" t="str">
        <f t="shared" ref="WD9" si="620">IF(ISNUMBER(WD7),DAY(DATE(YEAR(WD8),MONTH(WD8)+1,1)-1),"")</f>
        <v/>
      </c>
      <c r="WE9" s="102" t="str">
        <f t="shared" ref="WE9" si="621">IF(ISNUMBER(WE7),DAY(DATE(YEAR(WE8),MONTH(WE8)+1,1)-1),"")</f>
        <v/>
      </c>
      <c r="WF9" s="102" t="str">
        <f t="shared" ref="WF9" si="622">IF(ISNUMBER(WF7),DAY(DATE(YEAR(WF8),MONTH(WF8)+1,1)-1),"")</f>
        <v/>
      </c>
      <c r="WG9" s="102" t="str">
        <f t="shared" ref="WG9" si="623">IF(ISNUMBER(WG7),DAY(DATE(YEAR(WG8),MONTH(WG8)+1,1)-1),"")</f>
        <v/>
      </c>
      <c r="WH9" s="102" t="str">
        <f t="shared" ref="WH9" si="624">IF(ISNUMBER(WH7),DAY(DATE(YEAR(WH8),MONTH(WH8)+1,1)-1),"")</f>
        <v/>
      </c>
      <c r="WI9" s="102" t="str">
        <f t="shared" ref="WI9" si="625">IF(ISNUMBER(WI7),DAY(DATE(YEAR(WI8),MONTH(WI8)+1,1)-1),"")</f>
        <v/>
      </c>
      <c r="WJ9" s="102" t="str">
        <f t="shared" ref="WJ9" si="626">IF(ISNUMBER(WJ7),DAY(DATE(YEAR(WJ8),MONTH(WJ8)+1,1)-1),"")</f>
        <v/>
      </c>
      <c r="WK9" s="102" t="str">
        <f t="shared" ref="WK9" si="627">IF(ISNUMBER(WK7),DAY(DATE(YEAR(WK8),MONTH(WK8)+1,1)-1),"")</f>
        <v/>
      </c>
      <c r="WL9" s="102" t="str">
        <f t="shared" ref="WL9" si="628">IF(ISNUMBER(WL7),DAY(DATE(YEAR(WL8),MONTH(WL8)+1,1)-1),"")</f>
        <v/>
      </c>
      <c r="WM9" s="102" t="str">
        <f t="shared" ref="WM9" si="629">IF(ISNUMBER(WM7),DAY(DATE(YEAR(WM8),MONTH(WM8)+1,1)-1),"")</f>
        <v/>
      </c>
      <c r="WN9" s="102" t="str">
        <f t="shared" ref="WN9" si="630">IF(ISNUMBER(WN7),DAY(DATE(YEAR(WN8),MONTH(WN8)+1,1)-1),"")</f>
        <v/>
      </c>
      <c r="WO9" s="102" t="str">
        <f t="shared" ref="WO9" si="631">IF(ISNUMBER(WO7),DAY(DATE(YEAR(WO8),MONTH(WO8)+1,1)-1),"")</f>
        <v/>
      </c>
      <c r="WP9" s="102" t="str">
        <f t="shared" ref="WP9" si="632">IF(ISNUMBER(WP7),DAY(DATE(YEAR(WP8),MONTH(WP8)+1,1)-1),"")</f>
        <v/>
      </c>
      <c r="WQ9" s="102" t="str">
        <f t="shared" ref="WQ9" si="633">IF(ISNUMBER(WQ7),DAY(DATE(YEAR(WQ8),MONTH(WQ8)+1,1)-1),"")</f>
        <v/>
      </c>
      <c r="WR9" s="102" t="str">
        <f t="shared" ref="WR9" si="634">IF(ISNUMBER(WR7),DAY(DATE(YEAR(WR8),MONTH(WR8)+1,1)-1),"")</f>
        <v/>
      </c>
      <c r="WS9" s="102" t="str">
        <f t="shared" ref="WS9" si="635">IF(ISNUMBER(WS7),DAY(DATE(YEAR(WS8),MONTH(WS8)+1,1)-1),"")</f>
        <v/>
      </c>
      <c r="WT9" s="102" t="str">
        <f t="shared" ref="WT9" si="636">IF(ISNUMBER(WT7),DAY(DATE(YEAR(WT8),MONTH(WT8)+1,1)-1),"")</f>
        <v/>
      </c>
      <c r="WU9" s="102" t="str">
        <f t="shared" ref="WU9" si="637">IF(ISNUMBER(WU7),DAY(DATE(YEAR(WU8),MONTH(WU8)+1,1)-1),"")</f>
        <v/>
      </c>
      <c r="WV9" s="102" t="str">
        <f t="shared" ref="WV9" si="638">IF(ISNUMBER(WV7),DAY(DATE(YEAR(WV8),MONTH(WV8)+1,1)-1),"")</f>
        <v/>
      </c>
      <c r="WW9" s="102" t="str">
        <f t="shared" ref="WW9" si="639">IF(ISNUMBER(WW7),DAY(DATE(YEAR(WW8),MONTH(WW8)+1,1)-1),"")</f>
        <v/>
      </c>
      <c r="WX9" s="102" t="str">
        <f t="shared" ref="WX9" si="640">IF(ISNUMBER(WX7),DAY(DATE(YEAR(WX8),MONTH(WX8)+1,1)-1),"")</f>
        <v/>
      </c>
      <c r="WY9" s="102" t="str">
        <f t="shared" ref="WY9" si="641">IF(ISNUMBER(WY7),DAY(DATE(YEAR(WY8),MONTH(WY8)+1,1)-1),"")</f>
        <v/>
      </c>
      <c r="WZ9" s="102" t="str">
        <f t="shared" ref="WZ9" si="642">IF(ISNUMBER(WZ7),DAY(DATE(YEAR(WZ8),MONTH(WZ8)+1,1)-1),"")</f>
        <v/>
      </c>
      <c r="XA9" s="102" t="str">
        <f t="shared" ref="XA9" si="643">IF(ISNUMBER(XA7),DAY(DATE(YEAR(XA8),MONTH(XA8)+1,1)-1),"")</f>
        <v/>
      </c>
      <c r="XB9" s="102" t="str">
        <f t="shared" ref="XB9" si="644">IF(ISNUMBER(XB7),DAY(DATE(YEAR(XB8),MONTH(XB8)+1,1)-1),"")</f>
        <v/>
      </c>
      <c r="XC9" s="102" t="str">
        <f t="shared" ref="XC9" si="645">IF(ISNUMBER(XC7),DAY(DATE(YEAR(XC8),MONTH(XC8)+1,1)-1),"")</f>
        <v/>
      </c>
      <c r="XD9" s="102" t="str">
        <f t="shared" ref="XD9" si="646">IF(ISNUMBER(XD7),DAY(DATE(YEAR(XD8),MONTH(XD8)+1,1)-1),"")</f>
        <v/>
      </c>
      <c r="XE9" s="102" t="str">
        <f t="shared" ref="XE9" si="647">IF(ISNUMBER(XE7),DAY(DATE(YEAR(XE8),MONTH(XE8)+1,1)-1),"")</f>
        <v/>
      </c>
      <c r="XF9" s="102" t="str">
        <f t="shared" ref="XF9" si="648">IF(ISNUMBER(XF7),DAY(DATE(YEAR(XF8),MONTH(XF8)+1,1)-1),"")</f>
        <v/>
      </c>
      <c r="XG9" s="102" t="str">
        <f t="shared" ref="XG9" si="649">IF(ISNUMBER(XG7),DAY(DATE(YEAR(XG8),MONTH(XG8)+1,1)-1),"")</f>
        <v/>
      </c>
      <c r="XH9" s="102" t="str">
        <f t="shared" ref="XH9" si="650">IF(ISNUMBER(XH7),DAY(DATE(YEAR(XH8),MONTH(XH8)+1,1)-1),"")</f>
        <v/>
      </c>
      <c r="XI9" s="102" t="str">
        <f t="shared" ref="XI9" si="651">IF(ISNUMBER(XI7),DAY(DATE(YEAR(XI8),MONTH(XI8)+1,1)-1),"")</f>
        <v/>
      </c>
      <c r="XJ9" s="102" t="str">
        <f t="shared" ref="XJ9" si="652">IF(ISNUMBER(XJ7),DAY(DATE(YEAR(XJ8),MONTH(XJ8)+1,1)-1),"")</f>
        <v/>
      </c>
      <c r="XK9" s="102" t="str">
        <f t="shared" ref="XK9" si="653">IF(ISNUMBER(XK7),DAY(DATE(YEAR(XK8),MONTH(XK8)+1,1)-1),"")</f>
        <v/>
      </c>
      <c r="XL9" s="102" t="str">
        <f t="shared" ref="XL9" si="654">IF(ISNUMBER(XL7),DAY(DATE(YEAR(XL8),MONTH(XL8)+1,1)-1),"")</f>
        <v/>
      </c>
      <c r="XM9" s="102" t="str">
        <f t="shared" ref="XM9" si="655">IF(ISNUMBER(XM7),DAY(DATE(YEAR(XM8),MONTH(XM8)+1,1)-1),"")</f>
        <v/>
      </c>
      <c r="XN9" s="102" t="str">
        <f t="shared" ref="XN9" si="656">IF(ISNUMBER(XN7),DAY(DATE(YEAR(XN8),MONTH(XN8)+1,1)-1),"")</f>
        <v/>
      </c>
      <c r="XO9" s="102" t="str">
        <f t="shared" ref="XO9" si="657">IF(ISNUMBER(XO7),DAY(DATE(YEAR(XO8),MONTH(XO8)+1,1)-1),"")</f>
        <v/>
      </c>
      <c r="XP9" s="102" t="str">
        <f t="shared" ref="XP9" si="658">IF(ISNUMBER(XP7),DAY(DATE(YEAR(XP8),MONTH(XP8)+1,1)-1),"")</f>
        <v/>
      </c>
      <c r="XQ9" s="102" t="str">
        <f t="shared" ref="XQ9" si="659">IF(ISNUMBER(XQ7),DAY(DATE(YEAR(XQ8),MONTH(XQ8)+1,1)-1),"")</f>
        <v/>
      </c>
      <c r="XR9" s="102" t="str">
        <f t="shared" ref="XR9" si="660">IF(ISNUMBER(XR7),DAY(DATE(YEAR(XR8),MONTH(XR8)+1,1)-1),"")</f>
        <v/>
      </c>
      <c r="XS9" s="102" t="str">
        <f t="shared" ref="XS9" si="661">IF(ISNUMBER(XS7),DAY(DATE(YEAR(XS8),MONTH(XS8)+1,1)-1),"")</f>
        <v/>
      </c>
      <c r="XT9" s="102" t="str">
        <f t="shared" ref="XT9" si="662">IF(ISNUMBER(XT7),DAY(DATE(YEAR(XT8),MONTH(XT8)+1,1)-1),"")</f>
        <v/>
      </c>
      <c r="XU9" s="102" t="str">
        <f t="shared" ref="XU9" si="663">IF(ISNUMBER(XU7),DAY(DATE(YEAR(XU8),MONTH(XU8)+1,1)-1),"")</f>
        <v/>
      </c>
      <c r="XV9" s="102" t="str">
        <f t="shared" ref="XV9" si="664">IF(ISNUMBER(XV7),DAY(DATE(YEAR(XV8),MONTH(XV8)+1,1)-1),"")</f>
        <v/>
      </c>
      <c r="XW9" s="102" t="str">
        <f t="shared" ref="XW9" si="665">IF(ISNUMBER(XW7),DAY(DATE(YEAR(XW8),MONTH(XW8)+1,1)-1),"")</f>
        <v/>
      </c>
      <c r="XX9" s="102" t="str">
        <f t="shared" ref="XX9" si="666">IF(ISNUMBER(XX7),DAY(DATE(YEAR(XX8),MONTH(XX8)+1,1)-1),"")</f>
        <v/>
      </c>
      <c r="XY9" s="102" t="str">
        <f t="shared" ref="XY9" si="667">IF(ISNUMBER(XY7),DAY(DATE(YEAR(XY8),MONTH(XY8)+1,1)-1),"")</f>
        <v/>
      </c>
      <c r="XZ9" s="102" t="str">
        <f t="shared" ref="XZ9" si="668">IF(ISNUMBER(XZ7),DAY(DATE(YEAR(XZ8),MONTH(XZ8)+1,1)-1),"")</f>
        <v/>
      </c>
      <c r="YA9" s="102" t="str">
        <f t="shared" ref="YA9" si="669">IF(ISNUMBER(YA7),DAY(DATE(YEAR(YA8),MONTH(YA8)+1,1)-1),"")</f>
        <v/>
      </c>
      <c r="YB9" s="102" t="str">
        <f t="shared" ref="YB9" si="670">IF(ISNUMBER(YB7),DAY(DATE(YEAR(YB8),MONTH(YB8)+1,1)-1),"")</f>
        <v/>
      </c>
      <c r="YC9" s="102" t="str">
        <f t="shared" ref="YC9" si="671">IF(ISNUMBER(YC7),DAY(DATE(YEAR(YC8),MONTH(YC8)+1,1)-1),"")</f>
        <v/>
      </c>
      <c r="YD9" s="102" t="str">
        <f t="shared" ref="YD9" si="672">IF(ISNUMBER(YD7),DAY(DATE(YEAR(YD8),MONTH(YD8)+1,1)-1),"")</f>
        <v/>
      </c>
      <c r="YE9" s="102" t="str">
        <f t="shared" ref="YE9" si="673">IF(ISNUMBER(YE7),DAY(DATE(YEAR(YE8),MONTH(YE8)+1,1)-1),"")</f>
        <v/>
      </c>
      <c r="YF9" s="102" t="str">
        <f t="shared" ref="YF9" si="674">IF(ISNUMBER(YF7),DAY(DATE(YEAR(YF8),MONTH(YF8)+1,1)-1),"")</f>
        <v/>
      </c>
      <c r="YG9" s="102" t="str">
        <f t="shared" ref="YG9" si="675">IF(ISNUMBER(YG7),DAY(DATE(YEAR(YG8),MONTH(YG8)+1,1)-1),"")</f>
        <v/>
      </c>
      <c r="YH9" s="102" t="str">
        <f t="shared" ref="YH9" si="676">IF(ISNUMBER(YH7),DAY(DATE(YEAR(YH8),MONTH(YH8)+1,1)-1),"")</f>
        <v/>
      </c>
      <c r="YI9" s="102" t="str">
        <f t="shared" ref="YI9" si="677">IF(ISNUMBER(YI7),DAY(DATE(YEAR(YI8),MONTH(YI8)+1,1)-1),"")</f>
        <v/>
      </c>
      <c r="YJ9" s="102" t="str">
        <f t="shared" ref="YJ9" si="678">IF(ISNUMBER(YJ7),DAY(DATE(YEAR(YJ8),MONTH(YJ8)+1,1)-1),"")</f>
        <v/>
      </c>
      <c r="YK9" s="102" t="str">
        <f t="shared" ref="YK9" si="679">IF(ISNUMBER(YK7),DAY(DATE(YEAR(YK8),MONTH(YK8)+1,1)-1),"")</f>
        <v/>
      </c>
      <c r="YL9" s="102" t="str">
        <f t="shared" ref="YL9" si="680">IF(ISNUMBER(YL7),DAY(DATE(YEAR(YL8),MONTH(YL8)+1,1)-1),"")</f>
        <v/>
      </c>
      <c r="YM9" s="102" t="str">
        <f t="shared" ref="YM9" si="681">IF(ISNUMBER(YM7),DAY(DATE(YEAR(YM8),MONTH(YM8)+1,1)-1),"")</f>
        <v/>
      </c>
      <c r="YN9" s="102" t="str">
        <f t="shared" ref="YN9" si="682">IF(ISNUMBER(YN7),DAY(DATE(YEAR(YN8),MONTH(YN8)+1,1)-1),"")</f>
        <v/>
      </c>
      <c r="YO9" s="102" t="str">
        <f t="shared" ref="YO9" si="683">IF(ISNUMBER(YO7),DAY(DATE(YEAR(YO8),MONTH(YO8)+1,1)-1),"")</f>
        <v/>
      </c>
      <c r="YP9" s="102" t="str">
        <f t="shared" ref="YP9" si="684">IF(ISNUMBER(YP7),DAY(DATE(YEAR(YP8),MONTH(YP8)+1,1)-1),"")</f>
        <v/>
      </c>
      <c r="YQ9" s="102" t="str">
        <f t="shared" ref="YQ9" si="685">IF(ISNUMBER(YQ7),DAY(DATE(YEAR(YQ8),MONTH(YQ8)+1,1)-1),"")</f>
        <v/>
      </c>
      <c r="YR9" s="102" t="str">
        <f t="shared" ref="YR9" si="686">IF(ISNUMBER(YR7),DAY(DATE(YEAR(YR8),MONTH(YR8)+1,1)-1),"")</f>
        <v/>
      </c>
      <c r="YS9" s="102" t="str">
        <f t="shared" ref="YS9" si="687">IF(ISNUMBER(YS7),DAY(DATE(YEAR(YS8),MONTH(YS8)+1,1)-1),"")</f>
        <v/>
      </c>
      <c r="YT9" s="102" t="str">
        <f t="shared" ref="YT9" si="688">IF(ISNUMBER(YT7),DAY(DATE(YEAR(YT8),MONTH(YT8)+1,1)-1),"")</f>
        <v/>
      </c>
      <c r="YU9" s="102" t="str">
        <f t="shared" ref="YU9" si="689">IF(ISNUMBER(YU7),DAY(DATE(YEAR(YU8),MONTH(YU8)+1,1)-1),"")</f>
        <v/>
      </c>
      <c r="YV9" s="102" t="str">
        <f t="shared" ref="YV9" si="690">IF(ISNUMBER(YV7),DAY(DATE(YEAR(YV8),MONTH(YV8)+1,1)-1),"")</f>
        <v/>
      </c>
      <c r="YW9" s="102" t="str">
        <f t="shared" ref="YW9" si="691">IF(ISNUMBER(YW7),DAY(DATE(YEAR(YW8),MONTH(YW8)+1,1)-1),"")</f>
        <v/>
      </c>
      <c r="YX9" s="102" t="str">
        <f t="shared" ref="YX9" si="692">IF(ISNUMBER(YX7),DAY(DATE(YEAR(YX8),MONTH(YX8)+1,1)-1),"")</f>
        <v/>
      </c>
      <c r="YY9" s="102" t="str">
        <f t="shared" ref="YY9" si="693">IF(ISNUMBER(YY7),DAY(DATE(YEAR(YY8),MONTH(YY8)+1,1)-1),"")</f>
        <v/>
      </c>
      <c r="YZ9" s="102" t="str">
        <f t="shared" ref="YZ9" si="694">IF(ISNUMBER(YZ7),DAY(DATE(YEAR(YZ8),MONTH(YZ8)+1,1)-1),"")</f>
        <v/>
      </c>
      <c r="ZA9" s="102" t="str">
        <f t="shared" ref="ZA9" si="695">IF(ISNUMBER(ZA7),DAY(DATE(YEAR(ZA8),MONTH(ZA8)+1,1)-1),"")</f>
        <v/>
      </c>
      <c r="ZB9" s="102" t="str">
        <f t="shared" ref="ZB9" si="696">IF(ISNUMBER(ZB7),DAY(DATE(YEAR(ZB8),MONTH(ZB8)+1,1)-1),"")</f>
        <v/>
      </c>
      <c r="ZC9" s="102" t="str">
        <f t="shared" ref="ZC9" si="697">IF(ISNUMBER(ZC7),DAY(DATE(YEAR(ZC8),MONTH(ZC8)+1,1)-1),"")</f>
        <v/>
      </c>
      <c r="ZD9" s="102" t="str">
        <f t="shared" ref="ZD9" si="698">IF(ISNUMBER(ZD7),DAY(DATE(YEAR(ZD8),MONTH(ZD8)+1,1)-1),"")</f>
        <v/>
      </c>
      <c r="ZE9" s="102" t="str">
        <f t="shared" ref="ZE9" si="699">IF(ISNUMBER(ZE7),DAY(DATE(YEAR(ZE8),MONTH(ZE8)+1,1)-1),"")</f>
        <v/>
      </c>
      <c r="ZF9" s="102" t="str">
        <f t="shared" ref="ZF9" si="700">IF(ISNUMBER(ZF7),DAY(DATE(YEAR(ZF8),MONTH(ZF8)+1,1)-1),"")</f>
        <v/>
      </c>
      <c r="ZG9" s="102" t="str">
        <f t="shared" ref="ZG9" si="701">IF(ISNUMBER(ZG7),DAY(DATE(YEAR(ZG8),MONTH(ZG8)+1,1)-1),"")</f>
        <v/>
      </c>
      <c r="ZH9" s="102" t="str">
        <f t="shared" ref="ZH9" si="702">IF(ISNUMBER(ZH7),DAY(DATE(YEAR(ZH8),MONTH(ZH8)+1,1)-1),"")</f>
        <v/>
      </c>
      <c r="ZI9" s="102" t="str">
        <f t="shared" ref="ZI9" si="703">IF(ISNUMBER(ZI7),DAY(DATE(YEAR(ZI8),MONTH(ZI8)+1,1)-1),"")</f>
        <v/>
      </c>
      <c r="ZJ9" s="102" t="str">
        <f t="shared" ref="ZJ9" si="704">IF(ISNUMBER(ZJ7),DAY(DATE(YEAR(ZJ8),MONTH(ZJ8)+1,1)-1),"")</f>
        <v/>
      </c>
      <c r="ZK9" s="102" t="str">
        <f t="shared" ref="ZK9" si="705">IF(ISNUMBER(ZK7),DAY(DATE(YEAR(ZK8),MONTH(ZK8)+1,1)-1),"")</f>
        <v/>
      </c>
      <c r="ZL9" s="102" t="str">
        <f t="shared" ref="ZL9" si="706">IF(ISNUMBER(ZL7),DAY(DATE(YEAR(ZL8),MONTH(ZL8)+1,1)-1),"")</f>
        <v/>
      </c>
      <c r="ZM9" s="102" t="str">
        <f t="shared" ref="ZM9" si="707">IF(ISNUMBER(ZM7),DAY(DATE(YEAR(ZM8),MONTH(ZM8)+1,1)-1),"")</f>
        <v/>
      </c>
      <c r="ZN9" s="102" t="str">
        <f t="shared" ref="ZN9" si="708">IF(ISNUMBER(ZN7),DAY(DATE(YEAR(ZN8),MONTH(ZN8)+1,1)-1),"")</f>
        <v/>
      </c>
      <c r="ZO9" s="102" t="str">
        <f t="shared" ref="ZO9" si="709">IF(ISNUMBER(ZO7),DAY(DATE(YEAR(ZO8),MONTH(ZO8)+1,1)-1),"")</f>
        <v/>
      </c>
      <c r="ZP9" s="102" t="str">
        <f t="shared" ref="ZP9" si="710">IF(ISNUMBER(ZP7),DAY(DATE(YEAR(ZP8),MONTH(ZP8)+1,1)-1),"")</f>
        <v/>
      </c>
      <c r="ZQ9" s="102" t="str">
        <f t="shared" ref="ZQ9" si="711">IF(ISNUMBER(ZQ7),DAY(DATE(YEAR(ZQ8),MONTH(ZQ8)+1,1)-1),"")</f>
        <v/>
      </c>
      <c r="ZR9" s="102" t="str">
        <f t="shared" ref="ZR9" si="712">IF(ISNUMBER(ZR7),DAY(DATE(YEAR(ZR8),MONTH(ZR8)+1,1)-1),"")</f>
        <v/>
      </c>
      <c r="ZS9" s="102" t="str">
        <f t="shared" ref="ZS9" si="713">IF(ISNUMBER(ZS7),DAY(DATE(YEAR(ZS8),MONTH(ZS8)+1,1)-1),"")</f>
        <v/>
      </c>
      <c r="ZT9" s="102" t="str">
        <f t="shared" ref="ZT9" si="714">IF(ISNUMBER(ZT7),DAY(DATE(YEAR(ZT8),MONTH(ZT8)+1,1)-1),"")</f>
        <v/>
      </c>
      <c r="ZU9" s="102" t="str">
        <f t="shared" ref="ZU9" si="715">IF(ISNUMBER(ZU7),DAY(DATE(YEAR(ZU8),MONTH(ZU8)+1,1)-1),"")</f>
        <v/>
      </c>
      <c r="ZV9" s="102" t="str">
        <f t="shared" ref="ZV9" si="716">IF(ISNUMBER(ZV7),DAY(DATE(YEAR(ZV8),MONTH(ZV8)+1,1)-1),"")</f>
        <v/>
      </c>
      <c r="ZW9" s="102" t="str">
        <f t="shared" ref="ZW9" si="717">IF(ISNUMBER(ZW7),DAY(DATE(YEAR(ZW8),MONTH(ZW8)+1,1)-1),"")</f>
        <v/>
      </c>
      <c r="ZX9" s="114" t="str">
        <f t="shared" ref="ZX9" si="718">IF(ISNUMBER(ZX7),DAY(DATE(YEAR(ZX8),MONTH(ZX8)+1,1)-1),"")</f>
        <v/>
      </c>
    </row>
    <row r="10" spans="2:702" ht="14.45">
      <c r="B10" s="8" t="s">
        <v>71</v>
      </c>
      <c r="C10" s="107">
        <f>Control!$F$11</f>
        <v>600000</v>
      </c>
      <c r="D10" s="9">
        <f>IF(ISNUMBER(D7),C10+C9*$D$4, "")</f>
        <v>2876712.3287671232</v>
      </c>
      <c r="E10" s="9">
        <f>IF(ISNUMBER(E7),D10+D9*$D$4, "")</f>
        <v>5229315.0684931502</v>
      </c>
      <c r="F10" s="9">
        <f t="shared" ref="F10:BP10" si="719">IF(ISNUMBER(F7),E10+E9*$D$4, "")</f>
        <v>7581917.8082191776</v>
      </c>
      <c r="G10" s="9">
        <f t="shared" si="719"/>
        <v>9858630.1369863003</v>
      </c>
      <c r="H10" s="9">
        <f t="shared" si="719"/>
        <v>12211232.876712328</v>
      </c>
      <c r="I10" s="9">
        <f t="shared" si="719"/>
        <v>14487945.205479451</v>
      </c>
      <c r="J10" s="9">
        <f t="shared" si="719"/>
        <v>16840547.945205476</v>
      </c>
      <c r="K10" s="9">
        <f t="shared" si="719"/>
        <v>19193150.684931502</v>
      </c>
      <c r="L10" s="9">
        <f t="shared" si="719"/>
        <v>21318082.191780817</v>
      </c>
      <c r="M10" s="9">
        <f t="shared" si="719"/>
        <v>23670684.931506842</v>
      </c>
      <c r="N10" s="9">
        <f t="shared" si="719"/>
        <v>25947397.260273967</v>
      </c>
      <c r="O10" s="9">
        <f t="shared" si="719"/>
        <v>28299999.999999993</v>
      </c>
      <c r="P10" s="9">
        <f t="shared" si="719"/>
        <v>30576712.328767117</v>
      </c>
      <c r="Q10" s="9">
        <f t="shared" si="719"/>
        <v>32929315.068493143</v>
      </c>
      <c r="R10" s="9">
        <f t="shared" si="719"/>
        <v>35281917.808219172</v>
      </c>
      <c r="S10" s="9">
        <f t="shared" si="719"/>
        <v>37558630.136986293</v>
      </c>
      <c r="T10" s="9">
        <f t="shared" si="719"/>
        <v>39911232.876712322</v>
      </c>
      <c r="U10" s="9">
        <f t="shared" si="719"/>
        <v>42187945.205479443</v>
      </c>
      <c r="V10" s="9">
        <f t="shared" si="719"/>
        <v>44540547.945205472</v>
      </c>
      <c r="W10" s="9">
        <f t="shared" si="719"/>
        <v>46893150.684931502</v>
      </c>
      <c r="X10" s="9">
        <f t="shared" si="719"/>
        <v>49018082.19178082</v>
      </c>
      <c r="Y10" s="9">
        <f t="shared" si="719"/>
        <v>51370684.93150685</v>
      </c>
      <c r="Z10" s="9">
        <f t="shared" si="719"/>
        <v>53647397.260273971</v>
      </c>
      <c r="AA10" s="9">
        <f t="shared" si="719"/>
        <v>56000000</v>
      </c>
      <c r="AB10" s="9" t="str">
        <f t="shared" si="719"/>
        <v/>
      </c>
      <c r="AC10" s="9" t="str">
        <f t="shared" si="719"/>
        <v/>
      </c>
      <c r="AD10" s="9" t="str">
        <f t="shared" si="719"/>
        <v/>
      </c>
      <c r="AE10" s="9" t="str">
        <f t="shared" si="719"/>
        <v/>
      </c>
      <c r="AF10" s="9" t="str">
        <f t="shared" si="719"/>
        <v/>
      </c>
      <c r="AG10" s="9" t="str">
        <f t="shared" si="719"/>
        <v/>
      </c>
      <c r="AH10" s="9" t="str">
        <f t="shared" si="719"/>
        <v/>
      </c>
      <c r="AI10" s="9" t="str">
        <f t="shared" si="719"/>
        <v/>
      </c>
      <c r="AJ10" s="9" t="str">
        <f t="shared" si="719"/>
        <v/>
      </c>
      <c r="AK10" s="9" t="str">
        <f t="shared" si="719"/>
        <v/>
      </c>
      <c r="AL10" s="9" t="str">
        <f t="shared" si="719"/>
        <v/>
      </c>
      <c r="AM10" s="9" t="str">
        <f t="shared" si="719"/>
        <v/>
      </c>
      <c r="AN10" s="9" t="str">
        <f t="shared" si="719"/>
        <v/>
      </c>
      <c r="AO10" s="9" t="str">
        <f t="shared" si="719"/>
        <v/>
      </c>
      <c r="AP10" s="9" t="str">
        <f t="shared" si="719"/>
        <v/>
      </c>
      <c r="AQ10" s="9" t="str">
        <f t="shared" si="719"/>
        <v/>
      </c>
      <c r="AR10" s="9" t="str">
        <f t="shared" si="719"/>
        <v/>
      </c>
      <c r="AS10" s="9" t="str">
        <f t="shared" si="719"/>
        <v/>
      </c>
      <c r="AT10" s="9" t="str">
        <f t="shared" si="719"/>
        <v/>
      </c>
      <c r="AU10" s="9" t="str">
        <f t="shared" si="719"/>
        <v/>
      </c>
      <c r="AV10" s="9" t="str">
        <f t="shared" si="719"/>
        <v/>
      </c>
      <c r="AW10" s="9" t="str">
        <f t="shared" si="719"/>
        <v/>
      </c>
      <c r="AX10" s="9" t="str">
        <f t="shared" si="719"/>
        <v/>
      </c>
      <c r="AY10" s="9" t="str">
        <f t="shared" si="719"/>
        <v/>
      </c>
      <c r="AZ10" s="9" t="str">
        <f t="shared" si="719"/>
        <v/>
      </c>
      <c r="BA10" s="9" t="str">
        <f t="shared" si="719"/>
        <v/>
      </c>
      <c r="BB10" s="9" t="str">
        <f t="shared" si="719"/>
        <v/>
      </c>
      <c r="BC10" s="9" t="str">
        <f t="shared" si="719"/>
        <v/>
      </c>
      <c r="BD10" s="9" t="str">
        <f t="shared" si="719"/>
        <v/>
      </c>
      <c r="BE10" s="9" t="str">
        <f t="shared" si="719"/>
        <v/>
      </c>
      <c r="BF10" s="9" t="str">
        <f t="shared" si="719"/>
        <v/>
      </c>
      <c r="BG10" s="9" t="str">
        <f t="shared" si="719"/>
        <v/>
      </c>
      <c r="BH10" s="9" t="str">
        <f t="shared" si="719"/>
        <v/>
      </c>
      <c r="BI10" s="9" t="str">
        <f t="shared" si="719"/>
        <v/>
      </c>
      <c r="BJ10" s="9" t="str">
        <f t="shared" si="719"/>
        <v/>
      </c>
      <c r="BK10" s="9" t="str">
        <f t="shared" si="719"/>
        <v/>
      </c>
      <c r="BL10" s="9" t="str">
        <f t="shared" si="719"/>
        <v/>
      </c>
      <c r="BM10" s="9" t="str">
        <f t="shared" si="719"/>
        <v/>
      </c>
      <c r="BN10" s="9" t="str">
        <f t="shared" si="719"/>
        <v/>
      </c>
      <c r="BO10" s="9" t="str">
        <f t="shared" si="719"/>
        <v/>
      </c>
      <c r="BP10" s="9" t="str">
        <f t="shared" si="719"/>
        <v/>
      </c>
      <c r="BQ10" s="9" t="str">
        <f t="shared" ref="BQ10:EB10" si="720">IF(ISNUMBER(BQ7),BP10+BP9*$D$4, "")</f>
        <v/>
      </c>
      <c r="BR10" s="9" t="str">
        <f t="shared" si="720"/>
        <v/>
      </c>
      <c r="BS10" s="9" t="str">
        <f t="shared" si="720"/>
        <v/>
      </c>
      <c r="BT10" s="9" t="str">
        <f t="shared" si="720"/>
        <v/>
      </c>
      <c r="BU10" s="9" t="str">
        <f t="shared" si="720"/>
        <v/>
      </c>
      <c r="BV10" s="9" t="str">
        <f t="shared" si="720"/>
        <v/>
      </c>
      <c r="BW10" s="9" t="str">
        <f t="shared" si="720"/>
        <v/>
      </c>
      <c r="BX10" s="9" t="str">
        <f t="shared" si="720"/>
        <v/>
      </c>
      <c r="BY10" s="9" t="str">
        <f t="shared" si="720"/>
        <v/>
      </c>
      <c r="BZ10" s="9" t="str">
        <f t="shared" si="720"/>
        <v/>
      </c>
      <c r="CA10" s="9" t="str">
        <f t="shared" si="720"/>
        <v/>
      </c>
      <c r="CB10" s="9" t="str">
        <f t="shared" si="720"/>
        <v/>
      </c>
      <c r="CC10" s="9" t="str">
        <f t="shared" si="720"/>
        <v/>
      </c>
      <c r="CD10" s="9" t="str">
        <f t="shared" si="720"/>
        <v/>
      </c>
      <c r="CE10" s="9" t="str">
        <f t="shared" si="720"/>
        <v/>
      </c>
      <c r="CF10" s="9" t="str">
        <f t="shared" si="720"/>
        <v/>
      </c>
      <c r="CG10" s="9" t="str">
        <f t="shared" si="720"/>
        <v/>
      </c>
      <c r="CH10" s="9" t="str">
        <f t="shared" si="720"/>
        <v/>
      </c>
      <c r="CI10" s="9" t="str">
        <f t="shared" si="720"/>
        <v/>
      </c>
      <c r="CJ10" s="9" t="str">
        <f t="shared" si="720"/>
        <v/>
      </c>
      <c r="CK10" s="9" t="str">
        <f t="shared" si="720"/>
        <v/>
      </c>
      <c r="CL10" s="9" t="str">
        <f t="shared" si="720"/>
        <v/>
      </c>
      <c r="CM10" s="9" t="str">
        <f t="shared" si="720"/>
        <v/>
      </c>
      <c r="CN10" s="9" t="str">
        <f t="shared" si="720"/>
        <v/>
      </c>
      <c r="CO10" s="9" t="str">
        <f t="shared" si="720"/>
        <v/>
      </c>
      <c r="CP10" s="9" t="str">
        <f t="shared" si="720"/>
        <v/>
      </c>
      <c r="CQ10" s="9" t="str">
        <f t="shared" si="720"/>
        <v/>
      </c>
      <c r="CR10" s="9" t="str">
        <f t="shared" si="720"/>
        <v/>
      </c>
      <c r="CS10" s="9" t="str">
        <f t="shared" si="720"/>
        <v/>
      </c>
      <c r="CT10" s="9" t="str">
        <f t="shared" si="720"/>
        <v/>
      </c>
      <c r="CU10" s="9" t="str">
        <f t="shared" si="720"/>
        <v/>
      </c>
      <c r="CV10" s="9" t="str">
        <f t="shared" si="720"/>
        <v/>
      </c>
      <c r="CW10" s="9" t="str">
        <f t="shared" si="720"/>
        <v/>
      </c>
      <c r="CX10" s="9" t="str">
        <f t="shared" si="720"/>
        <v/>
      </c>
      <c r="CY10" s="9" t="str">
        <f t="shared" si="720"/>
        <v/>
      </c>
      <c r="CZ10" s="9" t="str">
        <f t="shared" si="720"/>
        <v/>
      </c>
      <c r="DA10" s="9" t="str">
        <f t="shared" si="720"/>
        <v/>
      </c>
      <c r="DB10" s="9" t="str">
        <f t="shared" si="720"/>
        <v/>
      </c>
      <c r="DC10" s="9" t="str">
        <f t="shared" si="720"/>
        <v/>
      </c>
      <c r="DD10" s="9" t="str">
        <f t="shared" si="720"/>
        <v/>
      </c>
      <c r="DE10" s="9" t="str">
        <f t="shared" si="720"/>
        <v/>
      </c>
      <c r="DF10" s="9" t="str">
        <f t="shared" si="720"/>
        <v/>
      </c>
      <c r="DG10" s="9" t="str">
        <f t="shared" si="720"/>
        <v/>
      </c>
      <c r="DH10" s="9" t="str">
        <f t="shared" si="720"/>
        <v/>
      </c>
      <c r="DI10" s="9" t="str">
        <f t="shared" si="720"/>
        <v/>
      </c>
      <c r="DJ10" s="9" t="str">
        <f t="shared" si="720"/>
        <v/>
      </c>
      <c r="DK10" s="9" t="str">
        <f t="shared" si="720"/>
        <v/>
      </c>
      <c r="DL10" s="9" t="str">
        <f t="shared" si="720"/>
        <v/>
      </c>
      <c r="DM10" s="9" t="str">
        <f t="shared" si="720"/>
        <v/>
      </c>
      <c r="DN10" s="9" t="str">
        <f t="shared" si="720"/>
        <v/>
      </c>
      <c r="DO10" s="9" t="str">
        <f t="shared" si="720"/>
        <v/>
      </c>
      <c r="DP10" s="9" t="str">
        <f t="shared" si="720"/>
        <v/>
      </c>
      <c r="DQ10" s="9" t="str">
        <f t="shared" si="720"/>
        <v/>
      </c>
      <c r="DR10" s="9" t="str">
        <f t="shared" si="720"/>
        <v/>
      </c>
      <c r="DS10" s="9" t="str">
        <f t="shared" si="720"/>
        <v/>
      </c>
      <c r="DT10" s="9" t="str">
        <f t="shared" si="720"/>
        <v/>
      </c>
      <c r="DU10" s="9" t="str">
        <f t="shared" si="720"/>
        <v/>
      </c>
      <c r="DV10" s="9" t="str">
        <f t="shared" si="720"/>
        <v/>
      </c>
      <c r="DW10" s="9" t="str">
        <f t="shared" si="720"/>
        <v/>
      </c>
      <c r="DX10" s="9" t="str">
        <f t="shared" si="720"/>
        <v/>
      </c>
      <c r="DY10" s="9" t="str">
        <f t="shared" si="720"/>
        <v/>
      </c>
      <c r="DZ10" s="9" t="str">
        <f t="shared" si="720"/>
        <v/>
      </c>
      <c r="EA10" s="9" t="str">
        <f t="shared" si="720"/>
        <v/>
      </c>
      <c r="EB10" s="9" t="str">
        <f t="shared" si="720"/>
        <v/>
      </c>
      <c r="EC10" s="9" t="str">
        <f t="shared" ref="EC10:GN10" si="721">IF(ISNUMBER(EC7),EB10+EB9*$D$4, "")</f>
        <v/>
      </c>
      <c r="ED10" s="9" t="str">
        <f t="shared" si="721"/>
        <v/>
      </c>
      <c r="EE10" s="9" t="str">
        <f t="shared" si="721"/>
        <v/>
      </c>
      <c r="EF10" s="9" t="str">
        <f t="shared" si="721"/>
        <v/>
      </c>
      <c r="EG10" s="9" t="str">
        <f t="shared" si="721"/>
        <v/>
      </c>
      <c r="EH10" s="9" t="str">
        <f t="shared" si="721"/>
        <v/>
      </c>
      <c r="EI10" s="9" t="str">
        <f t="shared" si="721"/>
        <v/>
      </c>
      <c r="EJ10" s="9" t="str">
        <f t="shared" si="721"/>
        <v/>
      </c>
      <c r="EK10" s="9" t="str">
        <f t="shared" si="721"/>
        <v/>
      </c>
      <c r="EL10" s="9" t="str">
        <f t="shared" si="721"/>
        <v/>
      </c>
      <c r="EM10" s="9" t="str">
        <f t="shared" si="721"/>
        <v/>
      </c>
      <c r="EN10" s="9" t="str">
        <f t="shared" si="721"/>
        <v/>
      </c>
      <c r="EO10" s="9" t="str">
        <f t="shared" si="721"/>
        <v/>
      </c>
      <c r="EP10" s="9" t="str">
        <f t="shared" si="721"/>
        <v/>
      </c>
      <c r="EQ10" s="9" t="str">
        <f t="shared" si="721"/>
        <v/>
      </c>
      <c r="ER10" s="9" t="str">
        <f t="shared" si="721"/>
        <v/>
      </c>
      <c r="ES10" s="9" t="str">
        <f t="shared" si="721"/>
        <v/>
      </c>
      <c r="ET10" s="9" t="str">
        <f t="shared" si="721"/>
        <v/>
      </c>
      <c r="EU10" s="9" t="str">
        <f t="shared" si="721"/>
        <v/>
      </c>
      <c r="EV10" s="9" t="str">
        <f t="shared" si="721"/>
        <v/>
      </c>
      <c r="EW10" s="9" t="str">
        <f t="shared" si="721"/>
        <v/>
      </c>
      <c r="EX10" s="9" t="str">
        <f t="shared" si="721"/>
        <v/>
      </c>
      <c r="EY10" s="9" t="str">
        <f t="shared" si="721"/>
        <v/>
      </c>
      <c r="EZ10" s="9" t="str">
        <f t="shared" si="721"/>
        <v/>
      </c>
      <c r="FA10" s="9" t="str">
        <f t="shared" si="721"/>
        <v/>
      </c>
      <c r="FB10" s="9" t="str">
        <f t="shared" si="721"/>
        <v/>
      </c>
      <c r="FC10" s="9" t="str">
        <f t="shared" si="721"/>
        <v/>
      </c>
      <c r="FD10" s="9" t="str">
        <f t="shared" si="721"/>
        <v/>
      </c>
      <c r="FE10" s="9" t="str">
        <f t="shared" si="721"/>
        <v/>
      </c>
      <c r="FF10" s="9" t="str">
        <f t="shared" si="721"/>
        <v/>
      </c>
      <c r="FG10" s="9" t="str">
        <f t="shared" si="721"/>
        <v/>
      </c>
      <c r="FH10" s="9" t="str">
        <f t="shared" si="721"/>
        <v/>
      </c>
      <c r="FI10" s="9" t="str">
        <f t="shared" si="721"/>
        <v/>
      </c>
      <c r="FJ10" s="9" t="str">
        <f t="shared" si="721"/>
        <v/>
      </c>
      <c r="FK10" s="9" t="str">
        <f t="shared" si="721"/>
        <v/>
      </c>
      <c r="FL10" s="9" t="str">
        <f t="shared" si="721"/>
        <v/>
      </c>
      <c r="FM10" s="9" t="str">
        <f t="shared" si="721"/>
        <v/>
      </c>
      <c r="FN10" s="9" t="str">
        <f t="shared" si="721"/>
        <v/>
      </c>
      <c r="FO10" s="9" t="str">
        <f t="shared" si="721"/>
        <v/>
      </c>
      <c r="FP10" s="9" t="str">
        <f t="shared" si="721"/>
        <v/>
      </c>
      <c r="FQ10" s="9" t="str">
        <f t="shared" si="721"/>
        <v/>
      </c>
      <c r="FR10" s="9" t="str">
        <f t="shared" si="721"/>
        <v/>
      </c>
      <c r="FS10" s="9" t="str">
        <f t="shared" si="721"/>
        <v/>
      </c>
      <c r="FT10" s="9" t="str">
        <f t="shared" si="721"/>
        <v/>
      </c>
      <c r="FU10" s="9" t="str">
        <f t="shared" si="721"/>
        <v/>
      </c>
      <c r="FV10" s="9" t="str">
        <f t="shared" si="721"/>
        <v/>
      </c>
      <c r="FW10" s="9" t="str">
        <f t="shared" si="721"/>
        <v/>
      </c>
      <c r="FX10" s="9" t="str">
        <f t="shared" si="721"/>
        <v/>
      </c>
      <c r="FY10" s="9" t="str">
        <f t="shared" si="721"/>
        <v/>
      </c>
      <c r="FZ10" s="9" t="str">
        <f t="shared" si="721"/>
        <v/>
      </c>
      <c r="GA10" s="9" t="str">
        <f t="shared" si="721"/>
        <v/>
      </c>
      <c r="GB10" s="9" t="str">
        <f t="shared" si="721"/>
        <v/>
      </c>
      <c r="GC10" s="9" t="str">
        <f t="shared" si="721"/>
        <v/>
      </c>
      <c r="GD10" s="9" t="str">
        <f t="shared" si="721"/>
        <v/>
      </c>
      <c r="GE10" s="9" t="str">
        <f t="shared" si="721"/>
        <v/>
      </c>
      <c r="GF10" s="9" t="str">
        <f t="shared" si="721"/>
        <v/>
      </c>
      <c r="GG10" s="9" t="str">
        <f t="shared" si="721"/>
        <v/>
      </c>
      <c r="GH10" s="9" t="str">
        <f t="shared" si="721"/>
        <v/>
      </c>
      <c r="GI10" s="9" t="str">
        <f t="shared" si="721"/>
        <v/>
      </c>
      <c r="GJ10" s="9" t="str">
        <f t="shared" si="721"/>
        <v/>
      </c>
      <c r="GK10" s="9" t="str">
        <f t="shared" si="721"/>
        <v/>
      </c>
      <c r="GL10" s="9" t="str">
        <f t="shared" si="721"/>
        <v/>
      </c>
      <c r="GM10" s="9" t="str">
        <f t="shared" si="721"/>
        <v/>
      </c>
      <c r="GN10" s="9" t="str">
        <f t="shared" si="721"/>
        <v/>
      </c>
      <c r="GO10" s="9" t="str">
        <f t="shared" ref="GO10:IZ10" si="722">IF(ISNUMBER(GO7),GN10+GN9*$D$4, "")</f>
        <v/>
      </c>
      <c r="GP10" s="9" t="str">
        <f t="shared" si="722"/>
        <v/>
      </c>
      <c r="GQ10" s="9" t="str">
        <f t="shared" si="722"/>
        <v/>
      </c>
      <c r="GR10" s="9" t="str">
        <f t="shared" si="722"/>
        <v/>
      </c>
      <c r="GS10" s="9" t="str">
        <f t="shared" si="722"/>
        <v/>
      </c>
      <c r="GT10" s="9" t="str">
        <f t="shared" si="722"/>
        <v/>
      </c>
      <c r="GU10" s="9" t="str">
        <f t="shared" si="722"/>
        <v/>
      </c>
      <c r="GV10" s="9" t="str">
        <f t="shared" si="722"/>
        <v/>
      </c>
      <c r="GW10" s="9" t="str">
        <f t="shared" si="722"/>
        <v/>
      </c>
      <c r="GX10" s="9" t="str">
        <f t="shared" si="722"/>
        <v/>
      </c>
      <c r="GY10" s="9" t="str">
        <f t="shared" si="722"/>
        <v/>
      </c>
      <c r="GZ10" s="9" t="str">
        <f t="shared" si="722"/>
        <v/>
      </c>
      <c r="HA10" s="9" t="str">
        <f t="shared" si="722"/>
        <v/>
      </c>
      <c r="HB10" s="9" t="str">
        <f t="shared" si="722"/>
        <v/>
      </c>
      <c r="HC10" s="9" t="str">
        <f t="shared" si="722"/>
        <v/>
      </c>
      <c r="HD10" s="9" t="str">
        <f t="shared" si="722"/>
        <v/>
      </c>
      <c r="HE10" s="9" t="str">
        <f t="shared" si="722"/>
        <v/>
      </c>
      <c r="HF10" s="9" t="str">
        <f t="shared" si="722"/>
        <v/>
      </c>
      <c r="HG10" s="9" t="str">
        <f t="shared" si="722"/>
        <v/>
      </c>
      <c r="HH10" s="9" t="str">
        <f t="shared" si="722"/>
        <v/>
      </c>
      <c r="HI10" s="9" t="str">
        <f t="shared" si="722"/>
        <v/>
      </c>
      <c r="HJ10" s="9" t="str">
        <f t="shared" si="722"/>
        <v/>
      </c>
      <c r="HK10" s="9" t="str">
        <f t="shared" si="722"/>
        <v/>
      </c>
      <c r="HL10" s="9" t="str">
        <f t="shared" si="722"/>
        <v/>
      </c>
      <c r="HM10" s="9" t="str">
        <f t="shared" si="722"/>
        <v/>
      </c>
      <c r="HN10" s="9" t="str">
        <f t="shared" si="722"/>
        <v/>
      </c>
      <c r="HO10" s="9" t="str">
        <f t="shared" si="722"/>
        <v/>
      </c>
      <c r="HP10" s="9" t="str">
        <f t="shared" si="722"/>
        <v/>
      </c>
      <c r="HQ10" s="9" t="str">
        <f t="shared" si="722"/>
        <v/>
      </c>
      <c r="HR10" s="9" t="str">
        <f t="shared" si="722"/>
        <v/>
      </c>
      <c r="HS10" s="9" t="str">
        <f t="shared" si="722"/>
        <v/>
      </c>
      <c r="HT10" s="9" t="str">
        <f t="shared" si="722"/>
        <v/>
      </c>
      <c r="HU10" s="9" t="str">
        <f t="shared" si="722"/>
        <v/>
      </c>
      <c r="HV10" s="9" t="str">
        <f t="shared" si="722"/>
        <v/>
      </c>
      <c r="HW10" s="9" t="str">
        <f t="shared" si="722"/>
        <v/>
      </c>
      <c r="HX10" s="9" t="str">
        <f t="shared" si="722"/>
        <v/>
      </c>
      <c r="HY10" s="9" t="str">
        <f t="shared" si="722"/>
        <v/>
      </c>
      <c r="HZ10" s="9" t="str">
        <f t="shared" si="722"/>
        <v/>
      </c>
      <c r="IA10" s="9" t="str">
        <f t="shared" si="722"/>
        <v/>
      </c>
      <c r="IB10" s="9" t="str">
        <f t="shared" si="722"/>
        <v/>
      </c>
      <c r="IC10" s="9" t="str">
        <f t="shared" si="722"/>
        <v/>
      </c>
      <c r="ID10" s="9" t="str">
        <f t="shared" si="722"/>
        <v/>
      </c>
      <c r="IE10" s="9" t="str">
        <f t="shared" si="722"/>
        <v/>
      </c>
      <c r="IF10" s="9" t="str">
        <f t="shared" si="722"/>
        <v/>
      </c>
      <c r="IG10" s="9" t="str">
        <f t="shared" si="722"/>
        <v/>
      </c>
      <c r="IH10" s="9" t="str">
        <f t="shared" si="722"/>
        <v/>
      </c>
      <c r="II10" s="9" t="str">
        <f t="shared" si="722"/>
        <v/>
      </c>
      <c r="IJ10" s="9" t="str">
        <f t="shared" si="722"/>
        <v/>
      </c>
      <c r="IK10" s="9" t="str">
        <f t="shared" si="722"/>
        <v/>
      </c>
      <c r="IL10" s="9" t="str">
        <f t="shared" si="722"/>
        <v/>
      </c>
      <c r="IM10" s="9" t="str">
        <f t="shared" si="722"/>
        <v/>
      </c>
      <c r="IN10" s="9" t="str">
        <f t="shared" si="722"/>
        <v/>
      </c>
      <c r="IO10" s="9" t="str">
        <f t="shared" si="722"/>
        <v/>
      </c>
      <c r="IP10" s="9" t="str">
        <f t="shared" si="722"/>
        <v/>
      </c>
      <c r="IQ10" s="9" t="str">
        <f t="shared" si="722"/>
        <v/>
      </c>
      <c r="IR10" s="9" t="str">
        <f t="shared" si="722"/>
        <v/>
      </c>
      <c r="IS10" s="9" t="str">
        <f t="shared" si="722"/>
        <v/>
      </c>
      <c r="IT10" s="9" t="str">
        <f t="shared" si="722"/>
        <v/>
      </c>
      <c r="IU10" s="9" t="str">
        <f t="shared" si="722"/>
        <v/>
      </c>
      <c r="IV10" s="9" t="str">
        <f t="shared" si="722"/>
        <v/>
      </c>
      <c r="IW10" s="9" t="str">
        <f t="shared" si="722"/>
        <v/>
      </c>
      <c r="IX10" s="9" t="str">
        <f t="shared" si="722"/>
        <v/>
      </c>
      <c r="IY10" s="9" t="str">
        <f t="shared" si="722"/>
        <v/>
      </c>
      <c r="IZ10" s="9" t="str">
        <f t="shared" si="722"/>
        <v/>
      </c>
      <c r="JA10" s="9" t="str">
        <f t="shared" ref="JA10:LL10" si="723">IF(ISNUMBER(JA7),IZ10+IZ9*$D$4, "")</f>
        <v/>
      </c>
      <c r="JB10" s="9" t="str">
        <f t="shared" si="723"/>
        <v/>
      </c>
      <c r="JC10" s="9" t="str">
        <f t="shared" si="723"/>
        <v/>
      </c>
      <c r="JD10" s="9" t="str">
        <f t="shared" si="723"/>
        <v/>
      </c>
      <c r="JE10" s="9" t="str">
        <f t="shared" si="723"/>
        <v/>
      </c>
      <c r="JF10" s="9" t="str">
        <f t="shared" si="723"/>
        <v/>
      </c>
      <c r="JG10" s="9" t="str">
        <f t="shared" si="723"/>
        <v/>
      </c>
      <c r="JH10" s="9" t="str">
        <f t="shared" si="723"/>
        <v/>
      </c>
      <c r="JI10" s="9" t="str">
        <f t="shared" si="723"/>
        <v/>
      </c>
      <c r="JJ10" s="9" t="str">
        <f t="shared" si="723"/>
        <v/>
      </c>
      <c r="JK10" s="9" t="str">
        <f t="shared" si="723"/>
        <v/>
      </c>
      <c r="JL10" s="9" t="str">
        <f t="shared" si="723"/>
        <v/>
      </c>
      <c r="JM10" s="9" t="str">
        <f t="shared" si="723"/>
        <v/>
      </c>
      <c r="JN10" s="9" t="str">
        <f t="shared" si="723"/>
        <v/>
      </c>
      <c r="JO10" s="9" t="str">
        <f t="shared" si="723"/>
        <v/>
      </c>
      <c r="JP10" s="9" t="str">
        <f t="shared" si="723"/>
        <v/>
      </c>
      <c r="JQ10" s="9" t="str">
        <f t="shared" si="723"/>
        <v/>
      </c>
      <c r="JR10" s="9" t="str">
        <f t="shared" si="723"/>
        <v/>
      </c>
      <c r="JS10" s="9" t="str">
        <f t="shared" si="723"/>
        <v/>
      </c>
      <c r="JT10" s="9" t="str">
        <f t="shared" si="723"/>
        <v/>
      </c>
      <c r="JU10" s="9" t="str">
        <f t="shared" si="723"/>
        <v/>
      </c>
      <c r="JV10" s="9" t="str">
        <f t="shared" si="723"/>
        <v/>
      </c>
      <c r="JW10" s="9" t="str">
        <f t="shared" si="723"/>
        <v/>
      </c>
      <c r="JX10" s="9" t="str">
        <f t="shared" si="723"/>
        <v/>
      </c>
      <c r="JY10" s="9" t="str">
        <f t="shared" si="723"/>
        <v/>
      </c>
      <c r="JZ10" s="9" t="str">
        <f t="shared" si="723"/>
        <v/>
      </c>
      <c r="KA10" s="9" t="str">
        <f t="shared" si="723"/>
        <v/>
      </c>
      <c r="KB10" s="9" t="str">
        <f t="shared" si="723"/>
        <v/>
      </c>
      <c r="KC10" s="9" t="str">
        <f t="shared" si="723"/>
        <v/>
      </c>
      <c r="KD10" s="9" t="str">
        <f t="shared" si="723"/>
        <v/>
      </c>
      <c r="KE10" s="9" t="str">
        <f t="shared" si="723"/>
        <v/>
      </c>
      <c r="KF10" s="9" t="str">
        <f t="shared" si="723"/>
        <v/>
      </c>
      <c r="KG10" s="9" t="str">
        <f t="shared" si="723"/>
        <v/>
      </c>
      <c r="KH10" s="9" t="str">
        <f t="shared" si="723"/>
        <v/>
      </c>
      <c r="KI10" s="9" t="str">
        <f t="shared" si="723"/>
        <v/>
      </c>
      <c r="KJ10" s="9" t="str">
        <f t="shared" si="723"/>
        <v/>
      </c>
      <c r="KK10" s="9" t="str">
        <f t="shared" si="723"/>
        <v/>
      </c>
      <c r="KL10" s="9" t="str">
        <f t="shared" si="723"/>
        <v/>
      </c>
      <c r="KM10" s="9" t="str">
        <f t="shared" si="723"/>
        <v/>
      </c>
      <c r="KN10" s="9" t="str">
        <f t="shared" si="723"/>
        <v/>
      </c>
      <c r="KO10" s="9" t="str">
        <f t="shared" si="723"/>
        <v/>
      </c>
      <c r="KP10" s="9" t="str">
        <f t="shared" si="723"/>
        <v/>
      </c>
      <c r="KQ10" s="9" t="str">
        <f t="shared" si="723"/>
        <v/>
      </c>
      <c r="KR10" s="9" t="str">
        <f t="shared" si="723"/>
        <v/>
      </c>
      <c r="KS10" s="9" t="str">
        <f t="shared" si="723"/>
        <v/>
      </c>
      <c r="KT10" s="9" t="str">
        <f t="shared" si="723"/>
        <v/>
      </c>
      <c r="KU10" s="9" t="str">
        <f t="shared" si="723"/>
        <v/>
      </c>
      <c r="KV10" s="9" t="str">
        <f t="shared" si="723"/>
        <v/>
      </c>
      <c r="KW10" s="9" t="str">
        <f t="shared" si="723"/>
        <v/>
      </c>
      <c r="KX10" s="9" t="str">
        <f t="shared" si="723"/>
        <v/>
      </c>
      <c r="KY10" s="9" t="str">
        <f t="shared" si="723"/>
        <v/>
      </c>
      <c r="KZ10" s="9" t="str">
        <f t="shared" si="723"/>
        <v/>
      </c>
      <c r="LA10" s="9" t="str">
        <f t="shared" si="723"/>
        <v/>
      </c>
      <c r="LB10" s="9" t="str">
        <f t="shared" si="723"/>
        <v/>
      </c>
      <c r="LC10" s="9" t="str">
        <f t="shared" si="723"/>
        <v/>
      </c>
      <c r="LD10" s="9" t="str">
        <f t="shared" si="723"/>
        <v/>
      </c>
      <c r="LE10" s="9" t="str">
        <f t="shared" si="723"/>
        <v/>
      </c>
      <c r="LF10" s="9" t="str">
        <f t="shared" si="723"/>
        <v/>
      </c>
      <c r="LG10" s="9" t="str">
        <f t="shared" si="723"/>
        <v/>
      </c>
      <c r="LH10" s="9" t="str">
        <f t="shared" si="723"/>
        <v/>
      </c>
      <c r="LI10" s="9" t="str">
        <f t="shared" si="723"/>
        <v/>
      </c>
      <c r="LJ10" s="9" t="str">
        <f t="shared" si="723"/>
        <v/>
      </c>
      <c r="LK10" s="9" t="str">
        <f t="shared" si="723"/>
        <v/>
      </c>
      <c r="LL10" s="9" t="str">
        <f t="shared" si="723"/>
        <v/>
      </c>
      <c r="LM10" s="9" t="str">
        <f t="shared" ref="LM10:NX10" si="724">IF(ISNUMBER(LM7),LL10+LL9*$D$4, "")</f>
        <v/>
      </c>
      <c r="LN10" s="9" t="str">
        <f t="shared" si="724"/>
        <v/>
      </c>
      <c r="LO10" s="9" t="str">
        <f t="shared" si="724"/>
        <v/>
      </c>
      <c r="LP10" s="9" t="str">
        <f t="shared" si="724"/>
        <v/>
      </c>
      <c r="LQ10" s="9" t="str">
        <f t="shared" si="724"/>
        <v/>
      </c>
      <c r="LR10" s="9" t="str">
        <f t="shared" si="724"/>
        <v/>
      </c>
      <c r="LS10" s="9" t="str">
        <f t="shared" si="724"/>
        <v/>
      </c>
      <c r="LT10" s="9" t="str">
        <f t="shared" si="724"/>
        <v/>
      </c>
      <c r="LU10" s="9" t="str">
        <f t="shared" si="724"/>
        <v/>
      </c>
      <c r="LV10" s="9" t="str">
        <f t="shared" si="724"/>
        <v/>
      </c>
      <c r="LW10" s="9" t="str">
        <f t="shared" si="724"/>
        <v/>
      </c>
      <c r="LX10" s="9" t="str">
        <f t="shared" si="724"/>
        <v/>
      </c>
      <c r="LY10" s="9" t="str">
        <f t="shared" si="724"/>
        <v/>
      </c>
      <c r="LZ10" s="9" t="str">
        <f t="shared" si="724"/>
        <v/>
      </c>
      <c r="MA10" s="9" t="str">
        <f t="shared" si="724"/>
        <v/>
      </c>
      <c r="MB10" s="9" t="str">
        <f t="shared" si="724"/>
        <v/>
      </c>
      <c r="MC10" s="9" t="str">
        <f t="shared" si="724"/>
        <v/>
      </c>
      <c r="MD10" s="9" t="str">
        <f t="shared" si="724"/>
        <v/>
      </c>
      <c r="ME10" s="9" t="str">
        <f t="shared" si="724"/>
        <v/>
      </c>
      <c r="MF10" s="9" t="str">
        <f t="shared" si="724"/>
        <v/>
      </c>
      <c r="MG10" s="9" t="str">
        <f t="shared" si="724"/>
        <v/>
      </c>
      <c r="MH10" s="9" t="str">
        <f t="shared" si="724"/>
        <v/>
      </c>
      <c r="MI10" s="9" t="str">
        <f t="shared" si="724"/>
        <v/>
      </c>
      <c r="MJ10" s="9" t="str">
        <f t="shared" si="724"/>
        <v/>
      </c>
      <c r="MK10" s="9" t="str">
        <f t="shared" si="724"/>
        <v/>
      </c>
      <c r="ML10" s="9" t="str">
        <f t="shared" si="724"/>
        <v/>
      </c>
      <c r="MM10" s="9" t="str">
        <f t="shared" si="724"/>
        <v/>
      </c>
      <c r="MN10" s="9" t="str">
        <f t="shared" si="724"/>
        <v/>
      </c>
      <c r="MO10" s="9" t="str">
        <f t="shared" si="724"/>
        <v/>
      </c>
      <c r="MP10" s="9" t="str">
        <f t="shared" si="724"/>
        <v/>
      </c>
      <c r="MQ10" s="9" t="str">
        <f t="shared" si="724"/>
        <v/>
      </c>
      <c r="MR10" s="9" t="str">
        <f t="shared" si="724"/>
        <v/>
      </c>
      <c r="MS10" s="9" t="str">
        <f t="shared" si="724"/>
        <v/>
      </c>
      <c r="MT10" s="9" t="str">
        <f t="shared" si="724"/>
        <v/>
      </c>
      <c r="MU10" s="9" t="str">
        <f t="shared" si="724"/>
        <v/>
      </c>
      <c r="MV10" s="9" t="str">
        <f t="shared" si="724"/>
        <v/>
      </c>
      <c r="MW10" s="9" t="str">
        <f t="shared" si="724"/>
        <v/>
      </c>
      <c r="MX10" s="9" t="str">
        <f t="shared" si="724"/>
        <v/>
      </c>
      <c r="MY10" s="9" t="str">
        <f t="shared" si="724"/>
        <v/>
      </c>
      <c r="MZ10" s="9" t="str">
        <f t="shared" si="724"/>
        <v/>
      </c>
      <c r="NA10" s="9" t="str">
        <f t="shared" si="724"/>
        <v/>
      </c>
      <c r="NB10" s="9" t="str">
        <f t="shared" si="724"/>
        <v/>
      </c>
      <c r="NC10" s="9" t="str">
        <f t="shared" si="724"/>
        <v/>
      </c>
      <c r="ND10" s="9" t="str">
        <f t="shared" si="724"/>
        <v/>
      </c>
      <c r="NE10" s="9" t="str">
        <f t="shared" si="724"/>
        <v/>
      </c>
      <c r="NF10" s="9" t="str">
        <f t="shared" si="724"/>
        <v/>
      </c>
      <c r="NG10" s="9" t="str">
        <f t="shared" si="724"/>
        <v/>
      </c>
      <c r="NH10" s="9" t="str">
        <f t="shared" si="724"/>
        <v/>
      </c>
      <c r="NI10" s="9" t="str">
        <f t="shared" si="724"/>
        <v/>
      </c>
      <c r="NJ10" s="9" t="str">
        <f t="shared" si="724"/>
        <v/>
      </c>
      <c r="NK10" s="9" t="str">
        <f t="shared" si="724"/>
        <v/>
      </c>
      <c r="NL10" s="9" t="str">
        <f t="shared" si="724"/>
        <v/>
      </c>
      <c r="NM10" s="9" t="str">
        <f t="shared" si="724"/>
        <v/>
      </c>
      <c r="NN10" s="9" t="str">
        <f t="shared" si="724"/>
        <v/>
      </c>
      <c r="NO10" s="9" t="str">
        <f t="shared" si="724"/>
        <v/>
      </c>
      <c r="NP10" s="9" t="str">
        <f t="shared" si="724"/>
        <v/>
      </c>
      <c r="NQ10" s="9" t="str">
        <f t="shared" si="724"/>
        <v/>
      </c>
      <c r="NR10" s="9" t="str">
        <f t="shared" si="724"/>
        <v/>
      </c>
      <c r="NS10" s="9" t="str">
        <f t="shared" si="724"/>
        <v/>
      </c>
      <c r="NT10" s="9" t="str">
        <f t="shared" si="724"/>
        <v/>
      </c>
      <c r="NU10" s="9" t="str">
        <f t="shared" si="724"/>
        <v/>
      </c>
      <c r="NV10" s="9" t="str">
        <f t="shared" si="724"/>
        <v/>
      </c>
      <c r="NW10" s="9" t="str">
        <f t="shared" si="724"/>
        <v/>
      </c>
      <c r="NX10" s="9" t="str">
        <f t="shared" si="724"/>
        <v/>
      </c>
      <c r="NY10" s="9" t="str">
        <f t="shared" ref="NY10:QJ10" si="725">IF(ISNUMBER(NY7),NX10+NX9*$D$4, "")</f>
        <v/>
      </c>
      <c r="NZ10" s="9" t="str">
        <f t="shared" si="725"/>
        <v/>
      </c>
      <c r="OA10" s="9" t="str">
        <f t="shared" si="725"/>
        <v/>
      </c>
      <c r="OB10" s="9" t="str">
        <f t="shared" si="725"/>
        <v/>
      </c>
      <c r="OC10" s="9" t="str">
        <f t="shared" si="725"/>
        <v/>
      </c>
      <c r="OD10" s="9" t="str">
        <f t="shared" si="725"/>
        <v/>
      </c>
      <c r="OE10" s="9" t="str">
        <f t="shared" si="725"/>
        <v/>
      </c>
      <c r="OF10" s="9" t="str">
        <f t="shared" si="725"/>
        <v/>
      </c>
      <c r="OG10" s="9" t="str">
        <f t="shared" si="725"/>
        <v/>
      </c>
      <c r="OH10" s="9" t="str">
        <f t="shared" si="725"/>
        <v/>
      </c>
      <c r="OI10" s="9" t="str">
        <f t="shared" si="725"/>
        <v/>
      </c>
      <c r="OJ10" s="9" t="str">
        <f t="shared" si="725"/>
        <v/>
      </c>
      <c r="OK10" s="9" t="str">
        <f t="shared" si="725"/>
        <v/>
      </c>
      <c r="OL10" s="9" t="str">
        <f t="shared" si="725"/>
        <v/>
      </c>
      <c r="OM10" s="9" t="str">
        <f t="shared" si="725"/>
        <v/>
      </c>
      <c r="ON10" s="9" t="str">
        <f t="shared" si="725"/>
        <v/>
      </c>
      <c r="OO10" s="9" t="str">
        <f t="shared" si="725"/>
        <v/>
      </c>
      <c r="OP10" s="9" t="str">
        <f t="shared" si="725"/>
        <v/>
      </c>
      <c r="OQ10" s="9" t="str">
        <f t="shared" si="725"/>
        <v/>
      </c>
      <c r="OR10" s="9" t="str">
        <f t="shared" si="725"/>
        <v/>
      </c>
      <c r="OS10" s="9" t="str">
        <f t="shared" si="725"/>
        <v/>
      </c>
      <c r="OT10" s="9" t="str">
        <f t="shared" si="725"/>
        <v/>
      </c>
      <c r="OU10" s="9" t="str">
        <f t="shared" si="725"/>
        <v/>
      </c>
      <c r="OV10" s="9" t="str">
        <f t="shared" si="725"/>
        <v/>
      </c>
      <c r="OW10" s="9" t="str">
        <f t="shared" si="725"/>
        <v/>
      </c>
      <c r="OX10" s="9" t="str">
        <f t="shared" si="725"/>
        <v/>
      </c>
      <c r="OY10" s="9" t="str">
        <f t="shared" si="725"/>
        <v/>
      </c>
      <c r="OZ10" s="9" t="str">
        <f t="shared" si="725"/>
        <v/>
      </c>
      <c r="PA10" s="9" t="str">
        <f t="shared" si="725"/>
        <v/>
      </c>
      <c r="PB10" s="9" t="str">
        <f t="shared" si="725"/>
        <v/>
      </c>
      <c r="PC10" s="9" t="str">
        <f t="shared" si="725"/>
        <v/>
      </c>
      <c r="PD10" s="9" t="str">
        <f t="shared" si="725"/>
        <v/>
      </c>
      <c r="PE10" s="9" t="str">
        <f t="shared" si="725"/>
        <v/>
      </c>
      <c r="PF10" s="9" t="str">
        <f t="shared" si="725"/>
        <v/>
      </c>
      <c r="PG10" s="9" t="str">
        <f t="shared" si="725"/>
        <v/>
      </c>
      <c r="PH10" s="9" t="str">
        <f t="shared" si="725"/>
        <v/>
      </c>
      <c r="PI10" s="9" t="str">
        <f t="shared" si="725"/>
        <v/>
      </c>
      <c r="PJ10" s="9" t="str">
        <f t="shared" si="725"/>
        <v/>
      </c>
      <c r="PK10" s="9" t="str">
        <f t="shared" si="725"/>
        <v/>
      </c>
      <c r="PL10" s="9" t="str">
        <f t="shared" si="725"/>
        <v/>
      </c>
      <c r="PM10" s="9" t="str">
        <f t="shared" si="725"/>
        <v/>
      </c>
      <c r="PN10" s="9" t="str">
        <f t="shared" si="725"/>
        <v/>
      </c>
      <c r="PO10" s="9" t="str">
        <f t="shared" si="725"/>
        <v/>
      </c>
      <c r="PP10" s="9" t="str">
        <f t="shared" si="725"/>
        <v/>
      </c>
      <c r="PQ10" s="9" t="str">
        <f t="shared" si="725"/>
        <v/>
      </c>
      <c r="PR10" s="9" t="str">
        <f t="shared" si="725"/>
        <v/>
      </c>
      <c r="PS10" s="9" t="str">
        <f t="shared" si="725"/>
        <v/>
      </c>
      <c r="PT10" s="9" t="str">
        <f t="shared" si="725"/>
        <v/>
      </c>
      <c r="PU10" s="9" t="str">
        <f t="shared" si="725"/>
        <v/>
      </c>
      <c r="PV10" s="9" t="str">
        <f t="shared" si="725"/>
        <v/>
      </c>
      <c r="PW10" s="9" t="str">
        <f t="shared" si="725"/>
        <v/>
      </c>
      <c r="PX10" s="9" t="str">
        <f t="shared" si="725"/>
        <v/>
      </c>
      <c r="PY10" s="9" t="str">
        <f t="shared" si="725"/>
        <v/>
      </c>
      <c r="PZ10" s="9" t="str">
        <f t="shared" si="725"/>
        <v/>
      </c>
      <c r="QA10" s="9" t="str">
        <f t="shared" si="725"/>
        <v/>
      </c>
      <c r="QB10" s="9" t="str">
        <f t="shared" si="725"/>
        <v/>
      </c>
      <c r="QC10" s="9" t="str">
        <f t="shared" si="725"/>
        <v/>
      </c>
      <c r="QD10" s="9" t="str">
        <f t="shared" si="725"/>
        <v/>
      </c>
      <c r="QE10" s="9" t="str">
        <f t="shared" si="725"/>
        <v/>
      </c>
      <c r="QF10" s="9" t="str">
        <f t="shared" si="725"/>
        <v/>
      </c>
      <c r="QG10" s="9" t="str">
        <f t="shared" si="725"/>
        <v/>
      </c>
      <c r="QH10" s="9" t="str">
        <f t="shared" si="725"/>
        <v/>
      </c>
      <c r="QI10" s="9" t="str">
        <f t="shared" si="725"/>
        <v/>
      </c>
      <c r="QJ10" s="9" t="str">
        <f t="shared" si="725"/>
        <v/>
      </c>
      <c r="QK10" s="9" t="str">
        <f t="shared" ref="QK10:SV10" si="726">IF(ISNUMBER(QK7),QJ10+QJ9*$D$4, "")</f>
        <v/>
      </c>
      <c r="QL10" s="9" t="str">
        <f t="shared" si="726"/>
        <v/>
      </c>
      <c r="QM10" s="9" t="str">
        <f t="shared" si="726"/>
        <v/>
      </c>
      <c r="QN10" s="9" t="str">
        <f t="shared" si="726"/>
        <v/>
      </c>
      <c r="QO10" s="9" t="str">
        <f t="shared" si="726"/>
        <v/>
      </c>
      <c r="QP10" s="9" t="str">
        <f t="shared" si="726"/>
        <v/>
      </c>
      <c r="QQ10" s="9" t="str">
        <f t="shared" si="726"/>
        <v/>
      </c>
      <c r="QR10" s="9" t="str">
        <f t="shared" si="726"/>
        <v/>
      </c>
      <c r="QS10" s="9" t="str">
        <f t="shared" si="726"/>
        <v/>
      </c>
      <c r="QT10" s="9" t="str">
        <f t="shared" si="726"/>
        <v/>
      </c>
      <c r="QU10" s="9" t="str">
        <f t="shared" si="726"/>
        <v/>
      </c>
      <c r="QV10" s="9" t="str">
        <f t="shared" si="726"/>
        <v/>
      </c>
      <c r="QW10" s="9" t="str">
        <f t="shared" si="726"/>
        <v/>
      </c>
      <c r="QX10" s="9" t="str">
        <f t="shared" si="726"/>
        <v/>
      </c>
      <c r="QY10" s="9" t="str">
        <f t="shared" si="726"/>
        <v/>
      </c>
      <c r="QZ10" s="9" t="str">
        <f t="shared" si="726"/>
        <v/>
      </c>
      <c r="RA10" s="9" t="str">
        <f t="shared" si="726"/>
        <v/>
      </c>
      <c r="RB10" s="9" t="str">
        <f t="shared" si="726"/>
        <v/>
      </c>
      <c r="RC10" s="9" t="str">
        <f t="shared" si="726"/>
        <v/>
      </c>
      <c r="RD10" s="9" t="str">
        <f t="shared" si="726"/>
        <v/>
      </c>
      <c r="RE10" s="9" t="str">
        <f t="shared" si="726"/>
        <v/>
      </c>
      <c r="RF10" s="9" t="str">
        <f t="shared" si="726"/>
        <v/>
      </c>
      <c r="RG10" s="9" t="str">
        <f t="shared" si="726"/>
        <v/>
      </c>
      <c r="RH10" s="9" t="str">
        <f t="shared" si="726"/>
        <v/>
      </c>
      <c r="RI10" s="9" t="str">
        <f t="shared" si="726"/>
        <v/>
      </c>
      <c r="RJ10" s="9" t="str">
        <f t="shared" si="726"/>
        <v/>
      </c>
      <c r="RK10" s="9" t="str">
        <f t="shared" si="726"/>
        <v/>
      </c>
      <c r="RL10" s="9" t="str">
        <f t="shared" si="726"/>
        <v/>
      </c>
      <c r="RM10" s="9" t="str">
        <f t="shared" si="726"/>
        <v/>
      </c>
      <c r="RN10" s="9" t="str">
        <f t="shared" si="726"/>
        <v/>
      </c>
      <c r="RO10" s="9" t="str">
        <f t="shared" si="726"/>
        <v/>
      </c>
      <c r="RP10" s="9" t="str">
        <f t="shared" si="726"/>
        <v/>
      </c>
      <c r="RQ10" s="9" t="str">
        <f t="shared" si="726"/>
        <v/>
      </c>
      <c r="RR10" s="9" t="str">
        <f t="shared" si="726"/>
        <v/>
      </c>
      <c r="RS10" s="9" t="str">
        <f t="shared" si="726"/>
        <v/>
      </c>
      <c r="RT10" s="9" t="str">
        <f t="shared" si="726"/>
        <v/>
      </c>
      <c r="RU10" s="9" t="str">
        <f t="shared" si="726"/>
        <v/>
      </c>
      <c r="RV10" s="9" t="str">
        <f t="shared" si="726"/>
        <v/>
      </c>
      <c r="RW10" s="9" t="str">
        <f t="shared" si="726"/>
        <v/>
      </c>
      <c r="RX10" s="9" t="str">
        <f t="shared" si="726"/>
        <v/>
      </c>
      <c r="RY10" s="9" t="str">
        <f t="shared" si="726"/>
        <v/>
      </c>
      <c r="RZ10" s="9" t="str">
        <f t="shared" si="726"/>
        <v/>
      </c>
      <c r="SA10" s="9" t="str">
        <f t="shared" si="726"/>
        <v/>
      </c>
      <c r="SB10" s="9" t="str">
        <f t="shared" si="726"/>
        <v/>
      </c>
      <c r="SC10" s="9" t="str">
        <f t="shared" si="726"/>
        <v/>
      </c>
      <c r="SD10" s="9" t="str">
        <f t="shared" si="726"/>
        <v/>
      </c>
      <c r="SE10" s="9" t="str">
        <f t="shared" si="726"/>
        <v/>
      </c>
      <c r="SF10" s="9" t="str">
        <f t="shared" si="726"/>
        <v/>
      </c>
      <c r="SG10" s="9" t="str">
        <f t="shared" si="726"/>
        <v/>
      </c>
      <c r="SH10" s="9" t="str">
        <f t="shared" si="726"/>
        <v/>
      </c>
      <c r="SI10" s="9" t="str">
        <f t="shared" si="726"/>
        <v/>
      </c>
      <c r="SJ10" s="9" t="str">
        <f t="shared" si="726"/>
        <v/>
      </c>
      <c r="SK10" s="9" t="str">
        <f t="shared" si="726"/>
        <v/>
      </c>
      <c r="SL10" s="9" t="str">
        <f t="shared" si="726"/>
        <v/>
      </c>
      <c r="SM10" s="9" t="str">
        <f t="shared" si="726"/>
        <v/>
      </c>
      <c r="SN10" s="9" t="str">
        <f t="shared" si="726"/>
        <v/>
      </c>
      <c r="SO10" s="9" t="str">
        <f t="shared" si="726"/>
        <v/>
      </c>
      <c r="SP10" s="9" t="str">
        <f t="shared" si="726"/>
        <v/>
      </c>
      <c r="SQ10" s="9" t="str">
        <f t="shared" si="726"/>
        <v/>
      </c>
      <c r="SR10" s="9" t="str">
        <f t="shared" si="726"/>
        <v/>
      </c>
      <c r="SS10" s="9" t="str">
        <f t="shared" si="726"/>
        <v/>
      </c>
      <c r="ST10" s="9" t="str">
        <f t="shared" si="726"/>
        <v/>
      </c>
      <c r="SU10" s="9" t="str">
        <f t="shared" si="726"/>
        <v/>
      </c>
      <c r="SV10" s="9" t="str">
        <f t="shared" si="726"/>
        <v/>
      </c>
      <c r="SW10" s="9" t="str">
        <f t="shared" ref="SW10:VH10" si="727">IF(ISNUMBER(SW7),SV10+SV9*$D$4, "")</f>
        <v/>
      </c>
      <c r="SX10" s="9" t="str">
        <f t="shared" si="727"/>
        <v/>
      </c>
      <c r="SY10" s="9" t="str">
        <f t="shared" si="727"/>
        <v/>
      </c>
      <c r="SZ10" s="9" t="str">
        <f t="shared" si="727"/>
        <v/>
      </c>
      <c r="TA10" s="9" t="str">
        <f t="shared" si="727"/>
        <v/>
      </c>
      <c r="TB10" s="9" t="str">
        <f t="shared" si="727"/>
        <v/>
      </c>
      <c r="TC10" s="9" t="str">
        <f t="shared" si="727"/>
        <v/>
      </c>
      <c r="TD10" s="9" t="str">
        <f t="shared" si="727"/>
        <v/>
      </c>
      <c r="TE10" s="9" t="str">
        <f t="shared" si="727"/>
        <v/>
      </c>
      <c r="TF10" s="9" t="str">
        <f t="shared" si="727"/>
        <v/>
      </c>
      <c r="TG10" s="9" t="str">
        <f t="shared" si="727"/>
        <v/>
      </c>
      <c r="TH10" s="9" t="str">
        <f t="shared" si="727"/>
        <v/>
      </c>
      <c r="TI10" s="9" t="str">
        <f t="shared" si="727"/>
        <v/>
      </c>
      <c r="TJ10" s="9" t="str">
        <f t="shared" si="727"/>
        <v/>
      </c>
      <c r="TK10" s="9" t="str">
        <f t="shared" si="727"/>
        <v/>
      </c>
      <c r="TL10" s="9" t="str">
        <f t="shared" si="727"/>
        <v/>
      </c>
      <c r="TM10" s="9" t="str">
        <f t="shared" si="727"/>
        <v/>
      </c>
      <c r="TN10" s="9" t="str">
        <f t="shared" si="727"/>
        <v/>
      </c>
      <c r="TO10" s="9" t="str">
        <f t="shared" si="727"/>
        <v/>
      </c>
      <c r="TP10" s="9" t="str">
        <f t="shared" si="727"/>
        <v/>
      </c>
      <c r="TQ10" s="9" t="str">
        <f t="shared" si="727"/>
        <v/>
      </c>
      <c r="TR10" s="9" t="str">
        <f t="shared" si="727"/>
        <v/>
      </c>
      <c r="TS10" s="9" t="str">
        <f t="shared" si="727"/>
        <v/>
      </c>
      <c r="TT10" s="9" t="str">
        <f t="shared" si="727"/>
        <v/>
      </c>
      <c r="TU10" s="9" t="str">
        <f t="shared" si="727"/>
        <v/>
      </c>
      <c r="TV10" s="9" t="str">
        <f t="shared" si="727"/>
        <v/>
      </c>
      <c r="TW10" s="9" t="str">
        <f t="shared" si="727"/>
        <v/>
      </c>
      <c r="TX10" s="9" t="str">
        <f t="shared" si="727"/>
        <v/>
      </c>
      <c r="TY10" s="9" t="str">
        <f t="shared" si="727"/>
        <v/>
      </c>
      <c r="TZ10" s="9" t="str">
        <f t="shared" si="727"/>
        <v/>
      </c>
      <c r="UA10" s="9" t="str">
        <f t="shared" si="727"/>
        <v/>
      </c>
      <c r="UB10" s="9" t="str">
        <f t="shared" si="727"/>
        <v/>
      </c>
      <c r="UC10" s="9" t="str">
        <f t="shared" si="727"/>
        <v/>
      </c>
      <c r="UD10" s="9" t="str">
        <f t="shared" si="727"/>
        <v/>
      </c>
      <c r="UE10" s="9" t="str">
        <f t="shared" si="727"/>
        <v/>
      </c>
      <c r="UF10" s="9" t="str">
        <f t="shared" si="727"/>
        <v/>
      </c>
      <c r="UG10" s="9" t="str">
        <f t="shared" si="727"/>
        <v/>
      </c>
      <c r="UH10" s="9" t="str">
        <f t="shared" si="727"/>
        <v/>
      </c>
      <c r="UI10" s="9" t="str">
        <f t="shared" si="727"/>
        <v/>
      </c>
      <c r="UJ10" s="9" t="str">
        <f t="shared" si="727"/>
        <v/>
      </c>
      <c r="UK10" s="9" t="str">
        <f t="shared" si="727"/>
        <v/>
      </c>
      <c r="UL10" s="9" t="str">
        <f t="shared" si="727"/>
        <v/>
      </c>
      <c r="UM10" s="9" t="str">
        <f t="shared" si="727"/>
        <v/>
      </c>
      <c r="UN10" s="9" t="str">
        <f t="shared" si="727"/>
        <v/>
      </c>
      <c r="UO10" s="9" t="str">
        <f t="shared" si="727"/>
        <v/>
      </c>
      <c r="UP10" s="9" t="str">
        <f t="shared" si="727"/>
        <v/>
      </c>
      <c r="UQ10" s="9" t="str">
        <f t="shared" si="727"/>
        <v/>
      </c>
      <c r="UR10" s="9" t="str">
        <f t="shared" si="727"/>
        <v/>
      </c>
      <c r="US10" s="9" t="str">
        <f t="shared" si="727"/>
        <v/>
      </c>
      <c r="UT10" s="9" t="str">
        <f t="shared" si="727"/>
        <v/>
      </c>
      <c r="UU10" s="9" t="str">
        <f t="shared" si="727"/>
        <v/>
      </c>
      <c r="UV10" s="9" t="str">
        <f t="shared" si="727"/>
        <v/>
      </c>
      <c r="UW10" s="9" t="str">
        <f t="shared" si="727"/>
        <v/>
      </c>
      <c r="UX10" s="9" t="str">
        <f t="shared" si="727"/>
        <v/>
      </c>
      <c r="UY10" s="9" t="str">
        <f t="shared" si="727"/>
        <v/>
      </c>
      <c r="UZ10" s="9" t="str">
        <f t="shared" si="727"/>
        <v/>
      </c>
      <c r="VA10" s="9" t="str">
        <f t="shared" si="727"/>
        <v/>
      </c>
      <c r="VB10" s="9" t="str">
        <f t="shared" si="727"/>
        <v/>
      </c>
      <c r="VC10" s="9" t="str">
        <f t="shared" si="727"/>
        <v/>
      </c>
      <c r="VD10" s="9" t="str">
        <f t="shared" si="727"/>
        <v/>
      </c>
      <c r="VE10" s="9" t="str">
        <f t="shared" si="727"/>
        <v/>
      </c>
      <c r="VF10" s="9" t="str">
        <f t="shared" si="727"/>
        <v/>
      </c>
      <c r="VG10" s="9" t="str">
        <f t="shared" si="727"/>
        <v/>
      </c>
      <c r="VH10" s="9" t="str">
        <f t="shared" si="727"/>
        <v/>
      </c>
      <c r="VI10" s="9" t="str">
        <f t="shared" ref="VI10:XT10" si="728">IF(ISNUMBER(VI7),VH10+VH9*$D$4, "")</f>
        <v/>
      </c>
      <c r="VJ10" s="9" t="str">
        <f t="shared" si="728"/>
        <v/>
      </c>
      <c r="VK10" s="9" t="str">
        <f t="shared" si="728"/>
        <v/>
      </c>
      <c r="VL10" s="9" t="str">
        <f t="shared" si="728"/>
        <v/>
      </c>
      <c r="VM10" s="9" t="str">
        <f t="shared" si="728"/>
        <v/>
      </c>
      <c r="VN10" s="9" t="str">
        <f t="shared" si="728"/>
        <v/>
      </c>
      <c r="VO10" s="9" t="str">
        <f t="shared" si="728"/>
        <v/>
      </c>
      <c r="VP10" s="9" t="str">
        <f t="shared" si="728"/>
        <v/>
      </c>
      <c r="VQ10" s="9" t="str">
        <f t="shared" si="728"/>
        <v/>
      </c>
      <c r="VR10" s="9" t="str">
        <f t="shared" si="728"/>
        <v/>
      </c>
      <c r="VS10" s="9" t="str">
        <f t="shared" si="728"/>
        <v/>
      </c>
      <c r="VT10" s="9" t="str">
        <f t="shared" si="728"/>
        <v/>
      </c>
      <c r="VU10" s="9" t="str">
        <f t="shared" si="728"/>
        <v/>
      </c>
      <c r="VV10" s="9" t="str">
        <f t="shared" si="728"/>
        <v/>
      </c>
      <c r="VW10" s="9" t="str">
        <f t="shared" si="728"/>
        <v/>
      </c>
      <c r="VX10" s="9" t="str">
        <f t="shared" si="728"/>
        <v/>
      </c>
      <c r="VY10" s="9" t="str">
        <f t="shared" si="728"/>
        <v/>
      </c>
      <c r="VZ10" s="9" t="str">
        <f t="shared" si="728"/>
        <v/>
      </c>
      <c r="WA10" s="9" t="str">
        <f t="shared" si="728"/>
        <v/>
      </c>
      <c r="WB10" s="9" t="str">
        <f t="shared" si="728"/>
        <v/>
      </c>
      <c r="WC10" s="9" t="str">
        <f t="shared" si="728"/>
        <v/>
      </c>
      <c r="WD10" s="9" t="str">
        <f t="shared" si="728"/>
        <v/>
      </c>
      <c r="WE10" s="9" t="str">
        <f t="shared" si="728"/>
        <v/>
      </c>
      <c r="WF10" s="9" t="str">
        <f t="shared" si="728"/>
        <v/>
      </c>
      <c r="WG10" s="9" t="str">
        <f t="shared" si="728"/>
        <v/>
      </c>
      <c r="WH10" s="9" t="str">
        <f t="shared" si="728"/>
        <v/>
      </c>
      <c r="WI10" s="9" t="str">
        <f t="shared" si="728"/>
        <v/>
      </c>
      <c r="WJ10" s="9" t="str">
        <f t="shared" si="728"/>
        <v/>
      </c>
      <c r="WK10" s="9" t="str">
        <f t="shared" si="728"/>
        <v/>
      </c>
      <c r="WL10" s="9" t="str">
        <f t="shared" si="728"/>
        <v/>
      </c>
      <c r="WM10" s="9" t="str">
        <f t="shared" si="728"/>
        <v/>
      </c>
      <c r="WN10" s="9" t="str">
        <f t="shared" si="728"/>
        <v/>
      </c>
      <c r="WO10" s="9" t="str">
        <f t="shared" si="728"/>
        <v/>
      </c>
      <c r="WP10" s="9" t="str">
        <f t="shared" si="728"/>
        <v/>
      </c>
      <c r="WQ10" s="9" t="str">
        <f t="shared" si="728"/>
        <v/>
      </c>
      <c r="WR10" s="9" t="str">
        <f t="shared" si="728"/>
        <v/>
      </c>
      <c r="WS10" s="9" t="str">
        <f t="shared" si="728"/>
        <v/>
      </c>
      <c r="WT10" s="9" t="str">
        <f t="shared" si="728"/>
        <v/>
      </c>
      <c r="WU10" s="9" t="str">
        <f t="shared" si="728"/>
        <v/>
      </c>
      <c r="WV10" s="9" t="str">
        <f t="shared" si="728"/>
        <v/>
      </c>
      <c r="WW10" s="9" t="str">
        <f t="shared" si="728"/>
        <v/>
      </c>
      <c r="WX10" s="9" t="str">
        <f t="shared" si="728"/>
        <v/>
      </c>
      <c r="WY10" s="9" t="str">
        <f t="shared" si="728"/>
        <v/>
      </c>
      <c r="WZ10" s="9" t="str">
        <f t="shared" si="728"/>
        <v/>
      </c>
      <c r="XA10" s="9" t="str">
        <f t="shared" si="728"/>
        <v/>
      </c>
      <c r="XB10" s="9" t="str">
        <f t="shared" si="728"/>
        <v/>
      </c>
      <c r="XC10" s="9" t="str">
        <f t="shared" si="728"/>
        <v/>
      </c>
      <c r="XD10" s="9" t="str">
        <f t="shared" si="728"/>
        <v/>
      </c>
      <c r="XE10" s="9" t="str">
        <f t="shared" si="728"/>
        <v/>
      </c>
      <c r="XF10" s="9" t="str">
        <f t="shared" si="728"/>
        <v/>
      </c>
      <c r="XG10" s="9" t="str">
        <f t="shared" si="728"/>
        <v/>
      </c>
      <c r="XH10" s="9" t="str">
        <f t="shared" si="728"/>
        <v/>
      </c>
      <c r="XI10" s="9" t="str">
        <f t="shared" si="728"/>
        <v/>
      </c>
      <c r="XJ10" s="9" t="str">
        <f t="shared" si="728"/>
        <v/>
      </c>
      <c r="XK10" s="9" t="str">
        <f t="shared" si="728"/>
        <v/>
      </c>
      <c r="XL10" s="9" t="str">
        <f t="shared" si="728"/>
        <v/>
      </c>
      <c r="XM10" s="9" t="str">
        <f t="shared" si="728"/>
        <v/>
      </c>
      <c r="XN10" s="9" t="str">
        <f t="shared" si="728"/>
        <v/>
      </c>
      <c r="XO10" s="9" t="str">
        <f t="shared" si="728"/>
        <v/>
      </c>
      <c r="XP10" s="9" t="str">
        <f t="shared" si="728"/>
        <v/>
      </c>
      <c r="XQ10" s="9" t="str">
        <f t="shared" si="728"/>
        <v/>
      </c>
      <c r="XR10" s="9" t="str">
        <f t="shared" si="728"/>
        <v/>
      </c>
      <c r="XS10" s="9" t="str">
        <f t="shared" si="728"/>
        <v/>
      </c>
      <c r="XT10" s="9" t="str">
        <f t="shared" si="728"/>
        <v/>
      </c>
      <c r="XU10" s="9" t="str">
        <f t="shared" ref="XU10:ZX10" si="729">IF(ISNUMBER(XU7),XT10+XT9*$D$4, "")</f>
        <v/>
      </c>
      <c r="XV10" s="9" t="str">
        <f t="shared" si="729"/>
        <v/>
      </c>
      <c r="XW10" s="9" t="str">
        <f t="shared" si="729"/>
        <v/>
      </c>
      <c r="XX10" s="9" t="str">
        <f t="shared" si="729"/>
        <v/>
      </c>
      <c r="XY10" s="9" t="str">
        <f t="shared" si="729"/>
        <v/>
      </c>
      <c r="XZ10" s="9" t="str">
        <f t="shared" si="729"/>
        <v/>
      </c>
      <c r="YA10" s="9" t="str">
        <f t="shared" si="729"/>
        <v/>
      </c>
      <c r="YB10" s="9" t="str">
        <f t="shared" si="729"/>
        <v/>
      </c>
      <c r="YC10" s="9" t="str">
        <f t="shared" si="729"/>
        <v/>
      </c>
      <c r="YD10" s="9" t="str">
        <f t="shared" si="729"/>
        <v/>
      </c>
      <c r="YE10" s="9" t="str">
        <f t="shared" si="729"/>
        <v/>
      </c>
      <c r="YF10" s="9" t="str">
        <f t="shared" si="729"/>
        <v/>
      </c>
      <c r="YG10" s="9" t="str">
        <f t="shared" si="729"/>
        <v/>
      </c>
      <c r="YH10" s="9" t="str">
        <f t="shared" si="729"/>
        <v/>
      </c>
      <c r="YI10" s="9" t="str">
        <f t="shared" si="729"/>
        <v/>
      </c>
      <c r="YJ10" s="9" t="str">
        <f t="shared" si="729"/>
        <v/>
      </c>
      <c r="YK10" s="9" t="str">
        <f t="shared" si="729"/>
        <v/>
      </c>
      <c r="YL10" s="9" t="str">
        <f t="shared" si="729"/>
        <v/>
      </c>
      <c r="YM10" s="9" t="str">
        <f t="shared" si="729"/>
        <v/>
      </c>
      <c r="YN10" s="9" t="str">
        <f t="shared" si="729"/>
        <v/>
      </c>
      <c r="YO10" s="9" t="str">
        <f t="shared" si="729"/>
        <v/>
      </c>
      <c r="YP10" s="9" t="str">
        <f t="shared" si="729"/>
        <v/>
      </c>
      <c r="YQ10" s="9" t="str">
        <f t="shared" si="729"/>
        <v/>
      </c>
      <c r="YR10" s="9" t="str">
        <f t="shared" si="729"/>
        <v/>
      </c>
      <c r="YS10" s="9" t="str">
        <f t="shared" si="729"/>
        <v/>
      </c>
      <c r="YT10" s="9" t="str">
        <f t="shared" si="729"/>
        <v/>
      </c>
      <c r="YU10" s="9" t="str">
        <f t="shared" si="729"/>
        <v/>
      </c>
      <c r="YV10" s="9" t="str">
        <f t="shared" si="729"/>
        <v/>
      </c>
      <c r="YW10" s="9" t="str">
        <f t="shared" si="729"/>
        <v/>
      </c>
      <c r="YX10" s="9" t="str">
        <f t="shared" si="729"/>
        <v/>
      </c>
      <c r="YY10" s="9" t="str">
        <f t="shared" si="729"/>
        <v/>
      </c>
      <c r="YZ10" s="9" t="str">
        <f t="shared" si="729"/>
        <v/>
      </c>
      <c r="ZA10" s="9" t="str">
        <f t="shared" si="729"/>
        <v/>
      </c>
      <c r="ZB10" s="9" t="str">
        <f t="shared" si="729"/>
        <v/>
      </c>
      <c r="ZC10" s="9" t="str">
        <f t="shared" si="729"/>
        <v/>
      </c>
      <c r="ZD10" s="9" t="str">
        <f t="shared" si="729"/>
        <v/>
      </c>
      <c r="ZE10" s="9" t="str">
        <f t="shared" si="729"/>
        <v/>
      </c>
      <c r="ZF10" s="9" t="str">
        <f t="shared" si="729"/>
        <v/>
      </c>
      <c r="ZG10" s="9" t="str">
        <f t="shared" si="729"/>
        <v/>
      </c>
      <c r="ZH10" s="9" t="str">
        <f t="shared" si="729"/>
        <v/>
      </c>
      <c r="ZI10" s="9" t="str">
        <f t="shared" si="729"/>
        <v/>
      </c>
      <c r="ZJ10" s="9" t="str">
        <f t="shared" si="729"/>
        <v/>
      </c>
      <c r="ZK10" s="9" t="str">
        <f t="shared" si="729"/>
        <v/>
      </c>
      <c r="ZL10" s="9" t="str">
        <f t="shared" si="729"/>
        <v/>
      </c>
      <c r="ZM10" s="9" t="str">
        <f t="shared" si="729"/>
        <v/>
      </c>
      <c r="ZN10" s="9" t="str">
        <f t="shared" si="729"/>
        <v/>
      </c>
      <c r="ZO10" s="9" t="str">
        <f t="shared" si="729"/>
        <v/>
      </c>
      <c r="ZP10" s="9" t="str">
        <f t="shared" si="729"/>
        <v/>
      </c>
      <c r="ZQ10" s="9" t="str">
        <f t="shared" si="729"/>
        <v/>
      </c>
      <c r="ZR10" s="9" t="str">
        <f t="shared" si="729"/>
        <v/>
      </c>
      <c r="ZS10" s="9" t="str">
        <f t="shared" si="729"/>
        <v/>
      </c>
      <c r="ZT10" s="9" t="str">
        <f t="shared" si="729"/>
        <v/>
      </c>
      <c r="ZU10" s="9" t="str">
        <f t="shared" si="729"/>
        <v/>
      </c>
      <c r="ZV10" s="9" t="str">
        <f t="shared" si="729"/>
        <v/>
      </c>
      <c r="ZW10" s="9" t="str">
        <f t="shared" si="729"/>
        <v/>
      </c>
      <c r="ZX10" s="9" t="str">
        <f t="shared" si="729"/>
        <v/>
      </c>
    </row>
    <row r="11" spans="2:702" ht="14.45">
      <c r="B11" s="106" t="s">
        <v>41</v>
      </c>
      <c r="C11" s="108">
        <f>Control!$F$11</f>
        <v>600000</v>
      </c>
      <c r="D11" s="10">
        <f>IF(ISNUMBER(D7),Control!$F$11+(Control!$F$12-Control!$F$11)/(1+EXP(-($K$3*12/PeriodDays)*(SUM($C$9:D9)-PeriodDays*$K$4))), "")</f>
        <v>712509.95068016474</v>
      </c>
      <c r="E11" s="10">
        <f>IF(ISNUMBER(E7),Control!$F$11+(Control!$F$12-Control!$F$11)/(1+EXP(-($K$3*12/PeriodDays)*(SUM($C$9:E9)-PeriodDays*$K$4))), "")</f>
        <v>787032.40525843482</v>
      </c>
      <c r="F11" s="10">
        <f>IF(ISNUMBER(F7),Control!$F$11+(Control!$F$12-Control!$F$11)/(1+EXP(-($K$3*12/PeriodDays)*(SUM($C$9:F9)-PeriodDays*$K$4))), "")</f>
        <v>905601.7479204624</v>
      </c>
      <c r="G11" s="10">
        <f>IF(ISNUMBER(G7),Control!$F$11+(Control!$F$12-Control!$F$11)/(1+EXP(-($K$3*12/PeriodDays)*(SUM($C$9:G9)-PeriodDays*$K$4))), "")</f>
        <v>1106848.613252471</v>
      </c>
      <c r="H11" s="10">
        <f>IF(ISNUMBER(H7),Control!$F$11+(Control!$F$12-Control!$F$11)/(1+EXP(-($K$3*12/PeriodDays)*(SUM($C$9:H9)-PeriodDays*$K$4))), "")</f>
        <v>1425135.7124802284</v>
      </c>
      <c r="I11" s="10">
        <f>IF(ISNUMBER(I7),Control!$F$11+(Control!$F$12-Control!$F$11)/(1+EXP(-($K$3*12/PeriodDays)*(SUM($C$9:I9)-PeriodDays*$K$4))), "")</f>
        <v>1960063.7220579907</v>
      </c>
      <c r="J11" s="10">
        <f>IF(ISNUMBER(J7),Control!$F$11+(Control!$F$12-Control!$F$11)/(1+EXP(-($K$3*12/PeriodDays)*(SUM($C$9:J9)-PeriodDays*$K$4))), "")</f>
        <v>2827625.554455671</v>
      </c>
      <c r="K11" s="10">
        <f>IF(ISNUMBER(K7),Control!$F$11+(Control!$F$12-Control!$F$11)/(1+EXP(-($K$3*12/PeriodDays)*(SUM($C$9:K9)-PeriodDays*$K$4))), "")</f>
        <v>4048637.3438543179</v>
      </c>
      <c r="L11" s="10">
        <f>IF(ISNUMBER(L7),Control!$F$11+(Control!$F$12-Control!$F$11)/(1+EXP(-($K$3*12/PeriodDays)*(SUM($C$9:L9)-PeriodDays*$K$4))), "")</f>
        <v>6112562.0678839022</v>
      </c>
      <c r="M11" s="10">
        <f>IF(ISNUMBER(M7),Control!$F$11+(Control!$F$12-Control!$F$11)/(1+EXP(-($K$3*12/PeriodDays)*(SUM($C$9:M9)-PeriodDays*$K$4))), "")</f>
        <v>9088223.2747471109</v>
      </c>
      <c r="N11" s="10">
        <f>IF(ISNUMBER(N7),Control!$F$11+(Control!$F$12-Control!$F$11)/(1+EXP(-($K$3*12/PeriodDays)*(SUM($C$9:N9)-PeriodDays*$K$4))), "")</f>
        <v>13423726.994154423</v>
      </c>
      <c r="O11" s="10">
        <f>IF(ISNUMBER(O7),Control!$F$11+(Control!$F$12-Control!$F$11)/(1+EXP(-($K$3*12/PeriodDays)*(SUM($C$9:O9)-PeriodDays*$K$4))), "")</f>
        <v>18898365.147802223</v>
      </c>
      <c r="P11" s="10">
        <f>IF(ISNUMBER(P7),Control!$F$11+(Control!$F$12-Control!$F$11)/(1+EXP(-($K$3*12/PeriodDays)*(SUM($C$9:P9)-PeriodDays*$K$4))), "")</f>
        <v>25576769.924180027</v>
      </c>
      <c r="Q11" s="10">
        <f>IF(ISNUMBER(Q7),Control!$F$11+(Control!$F$12-Control!$F$11)/(1+EXP(-($K$3*12/PeriodDays)*(SUM($C$9:Q9)-PeriodDays*$K$4))), "")</f>
        <v>32590928.595525395</v>
      </c>
      <c r="R11" s="10">
        <f>IF(ISNUMBER(R7),Control!$F$11+(Control!$F$12-Control!$F$11)/(1+EXP(-($K$3*12/PeriodDays)*(SUM($C$9:R9)-PeriodDays*$K$4))), "")</f>
        <v>38889453.347484656</v>
      </c>
      <c r="S11" s="10">
        <f>IF(ISNUMBER(S7),Control!$F$11+(Control!$F$12-Control!$F$11)/(1+EXP(-($K$3*12/PeriodDays)*(SUM($C$9:S9)-PeriodDays*$K$4))), "")</f>
        <v>44275147.446518004</v>
      </c>
      <c r="T11" s="10">
        <f>IF(ISNUMBER(T7),Control!$F$11+(Control!$F$12-Control!$F$11)/(1+EXP(-($K$3*12/PeriodDays)*(SUM($C$9:T9)-PeriodDays*$K$4))), "")</f>
        <v>48196716.546735503</v>
      </c>
      <c r="U11" s="10">
        <f>IF(ISNUMBER(U7),Control!$F$11+(Control!$F$12-Control!$F$11)/(1+EXP(-($K$3*12/PeriodDays)*(SUM($C$9:U9)-PeriodDays*$K$4))), "")</f>
        <v>51032902.930500418</v>
      </c>
      <c r="V11" s="10">
        <f>IF(ISNUMBER(V7),Control!$F$11+(Control!$F$12-Control!$F$11)/(1+EXP(-($K$3*12/PeriodDays)*(SUM($C$9:V9)-PeriodDays*$K$4))), "")</f>
        <v>52905272.320864052</v>
      </c>
      <c r="W11" s="10">
        <f>IF(ISNUMBER(W7),Control!$F$11+(Control!$F$12-Control!$F$11)/(1+EXP(-($K$3*12/PeriodDays)*(SUM($C$9:W9)-PeriodDays*$K$4))), "")</f>
        <v>54005790.091823116</v>
      </c>
      <c r="X11" s="10">
        <f>IF(ISNUMBER(X7),Control!$F$11+(Control!$F$12-Control!$F$11)/(1+EXP(-($K$3*12/PeriodDays)*(SUM($C$9:X9)-PeriodDays*$K$4))), "")</f>
        <v>54784524.84521094</v>
      </c>
      <c r="Y11" s="10">
        <f>IF(ISNUMBER(Y7),Control!$F$11+(Control!$F$12-Control!$F$11)/(1+EXP(-($K$3*12/PeriodDays)*(SUM($C$9:Y9)-PeriodDays*$K$4))), "")</f>
        <v>55251315.544828907</v>
      </c>
      <c r="Z11" s="10">
        <f>IF(ISNUMBER(Z7),Control!$F$11+(Control!$F$12-Control!$F$11)/(1+EXP(-($K$3*12/PeriodDays)*(SUM($C$9:Z9)-PeriodDays*$K$4))), "")</f>
        <v>55547793.558114946</v>
      </c>
      <c r="AA11" s="10">
        <f>IF(ISNUMBER(AA7),Control!$F$11+(Control!$F$12-Control!$F$11)/(1+EXP(-($K$3*12/PeriodDays)*(SUM($C$9:AA9)-PeriodDays*$K$4))), "")</f>
        <v>55722957.513519354</v>
      </c>
      <c r="AB11" s="10" t="str">
        <f>IF(ISNUMBER(AB7),Control!$F$11+(Control!$F$12-Control!$F$11)/(1+EXP(-($K$3*12/PeriodDays)*(SUM($C$9:AB9)-PeriodDays*$K$4))), "")</f>
        <v/>
      </c>
      <c r="AC11" s="10" t="str">
        <f>IF(ISNUMBER(AC7),Control!$F$11+(Control!$F$12-Control!$F$11)/(1+EXP(-($K$3*12/PeriodDays)*(SUM($C$9:AC9)-PeriodDays*$K$4))), "")</f>
        <v/>
      </c>
      <c r="AD11" s="10" t="str">
        <f>IF(ISNUMBER(AD7),Control!$F$11+(Control!$F$12-Control!$F$11)/(1+EXP(-($K$3*12/PeriodDays)*(SUM($C$9:AD9)-PeriodDays*$K$4))), "")</f>
        <v/>
      </c>
      <c r="AE11" s="10" t="str">
        <f>IF(ISNUMBER(AE7),Control!$F$11+(Control!$F$12-Control!$F$11)/(1+EXP(-($K$3*12/PeriodDays)*(SUM($C$9:AE9)-PeriodDays*$K$4))), "")</f>
        <v/>
      </c>
      <c r="AF11" s="10" t="str">
        <f>IF(ISNUMBER(AF7),Control!$F$11+(Control!$F$12-Control!$F$11)/(1+EXP(-($K$3*12/PeriodDays)*(SUM($C$9:AF9)-PeriodDays*$K$4))), "")</f>
        <v/>
      </c>
      <c r="AG11" s="10" t="str">
        <f>IF(ISNUMBER(AG7),Control!$F$11+(Control!$F$12-Control!$F$11)/(1+EXP(-($K$3*12/PeriodDays)*(SUM($C$9:AG9)-PeriodDays*$K$4))), "")</f>
        <v/>
      </c>
      <c r="AH11" s="10" t="str">
        <f>IF(ISNUMBER(AH7),Control!$F$11+(Control!$F$12-Control!$F$11)/(1+EXP(-($K$3*12/PeriodDays)*(SUM($C$9:AH9)-PeriodDays*$K$4))), "")</f>
        <v/>
      </c>
      <c r="AI11" s="10" t="str">
        <f>IF(ISNUMBER(AI7),Control!$F$11+(Control!$F$12-Control!$F$11)/(1+EXP(-($K$3*12/PeriodDays)*(SUM($C$9:AI9)-PeriodDays*$K$4))), "")</f>
        <v/>
      </c>
      <c r="AJ11" s="10" t="str">
        <f>IF(ISNUMBER(AJ7),Control!$F$11+(Control!$F$12-Control!$F$11)/(1+EXP(-($K$3*12/PeriodDays)*(SUM($C$9:AJ9)-PeriodDays*$K$4))), "")</f>
        <v/>
      </c>
      <c r="AK11" s="10" t="str">
        <f>IF(ISNUMBER(AK7),Control!$F$11+(Control!$F$12-Control!$F$11)/(1+EXP(-($K$3*12/PeriodDays)*(SUM($C$9:AK9)-PeriodDays*$K$4))), "")</f>
        <v/>
      </c>
      <c r="AL11" s="10" t="str">
        <f>IF(ISNUMBER(AL7),Control!$F$11+(Control!$F$12-Control!$F$11)/(1+EXP(-($K$3*12/PeriodDays)*(SUM($C$9:AL9)-PeriodDays*$K$4))), "")</f>
        <v/>
      </c>
      <c r="AM11" s="10" t="str">
        <f>IF(ISNUMBER(AM7),Control!$F$11+(Control!$F$12-Control!$F$11)/(1+EXP(-($K$3*12/PeriodDays)*(SUM($C$9:AM9)-PeriodDays*$K$4))), "")</f>
        <v/>
      </c>
      <c r="AN11" s="10" t="str">
        <f>IF(ISNUMBER(AN7),Control!$F$11+(Control!$F$12-Control!$F$11)/(1+EXP(-($K$3*12/PeriodDays)*(SUM($C$9:AN9)-PeriodDays*$K$4))), "")</f>
        <v/>
      </c>
      <c r="AO11" s="10" t="str">
        <f>IF(ISNUMBER(AO7),Control!$F$11+(Control!$F$12-Control!$F$11)/(1+EXP(-($K$3*12/PeriodDays)*(SUM($C$9:AO9)-PeriodDays*$K$4))), "")</f>
        <v/>
      </c>
      <c r="AP11" s="10" t="str">
        <f>IF(ISNUMBER(AP7),Control!$F$11+(Control!$F$12-Control!$F$11)/(1+EXP(-($K$3*12/PeriodDays)*(SUM($C$9:AP9)-PeriodDays*$K$4))), "")</f>
        <v/>
      </c>
      <c r="AQ11" s="10" t="str">
        <f>IF(ISNUMBER(AQ7),Control!$F$11+(Control!$F$12-Control!$F$11)/(1+EXP(-($K$3*12/PeriodDays)*(SUM($C$9:AQ9)-PeriodDays*$K$4))), "")</f>
        <v/>
      </c>
      <c r="AR11" s="10" t="str">
        <f>IF(ISNUMBER(AR7),Control!$F$11+(Control!$F$12-Control!$F$11)/(1+EXP(-($K$3*12/PeriodDays)*(SUM($C$9:AR9)-PeriodDays*$K$4))), "")</f>
        <v/>
      </c>
      <c r="AS11" s="10" t="str">
        <f>IF(ISNUMBER(AS7),Control!$F$11+(Control!$F$12-Control!$F$11)/(1+EXP(-($K$3*12/PeriodDays)*(SUM($C$9:AS9)-PeriodDays*$K$4))), "")</f>
        <v/>
      </c>
      <c r="AT11" s="10" t="str">
        <f>IF(ISNUMBER(AT7),Control!$F$11+(Control!$F$12-Control!$F$11)/(1+EXP(-($K$3*12/PeriodDays)*(SUM($C$9:AT9)-PeriodDays*$K$4))), "")</f>
        <v/>
      </c>
      <c r="AU11" s="10" t="str">
        <f>IF(ISNUMBER(AU7),Control!$F$11+(Control!$F$12-Control!$F$11)/(1+EXP(-($K$3*12/PeriodDays)*(SUM($C$9:AU9)-PeriodDays*$K$4))), "")</f>
        <v/>
      </c>
      <c r="AV11" s="10" t="str">
        <f>IF(ISNUMBER(AV7),Control!$F$11+(Control!$F$12-Control!$F$11)/(1+EXP(-($K$3*12/PeriodDays)*(SUM($C$9:AV9)-PeriodDays*$K$4))), "")</f>
        <v/>
      </c>
      <c r="AW11" s="10" t="str">
        <f>IF(ISNUMBER(AW7),Control!$F$11+(Control!$F$12-Control!$F$11)/(1+EXP(-($K$3*12/PeriodDays)*(SUM($C$9:AW9)-PeriodDays*$K$4))), "")</f>
        <v/>
      </c>
      <c r="AX11" s="10" t="str">
        <f>IF(ISNUMBER(AX7),Control!$F$11+(Control!$F$12-Control!$F$11)/(1+EXP(-($K$3*12/PeriodDays)*(SUM($C$9:AX9)-PeriodDays*$K$4))), "")</f>
        <v/>
      </c>
      <c r="AY11" s="10" t="str">
        <f>IF(ISNUMBER(AY7),Control!$F$11+(Control!$F$12-Control!$F$11)/(1+EXP(-($K$3*12/PeriodDays)*(SUM($C$9:AY9)-PeriodDays*$K$4))), "")</f>
        <v/>
      </c>
      <c r="AZ11" s="10" t="str">
        <f>IF(ISNUMBER(AZ7),Control!$F$11+(Control!$F$12-Control!$F$11)/(1+EXP(-($K$3*12/PeriodDays)*(SUM($C$9:AZ9)-PeriodDays*$K$4))), "")</f>
        <v/>
      </c>
      <c r="BA11" s="10" t="str">
        <f>IF(ISNUMBER(BA7),Control!$F$11+(Control!$F$12-Control!$F$11)/(1+EXP(-($K$3*12/PeriodDays)*(SUM($C$9:BA9)-PeriodDays*$K$4))), "")</f>
        <v/>
      </c>
      <c r="BB11" s="10" t="str">
        <f>IF(ISNUMBER(BB7),Control!$F$11+(Control!$F$12-Control!$F$11)/(1+EXP(-($K$3*12/PeriodDays)*(SUM($C$9:BB9)-PeriodDays*$K$4))), "")</f>
        <v/>
      </c>
      <c r="BC11" s="10" t="str">
        <f>IF(ISNUMBER(BC7),Control!$F$11+(Control!$F$12-Control!$F$11)/(1+EXP(-($K$3*12/PeriodDays)*(SUM($C$9:BC9)-PeriodDays*$K$4))), "")</f>
        <v/>
      </c>
      <c r="BD11" s="10" t="str">
        <f>IF(ISNUMBER(BD7),Control!$F$11+(Control!$F$12-Control!$F$11)/(1+EXP(-($K$3*12/PeriodDays)*(SUM($C$9:BD9)-PeriodDays*$K$4))), "")</f>
        <v/>
      </c>
      <c r="BE11" s="10" t="str">
        <f>IF(ISNUMBER(BE7),Control!$F$11+(Control!$F$12-Control!$F$11)/(1+EXP(-($K$3*12/PeriodDays)*(SUM($C$9:BE9)-PeriodDays*$K$4))), "")</f>
        <v/>
      </c>
      <c r="BF11" s="10" t="str">
        <f>IF(ISNUMBER(BF7),Control!$F$11+(Control!$F$12-Control!$F$11)/(1+EXP(-($K$3*12/PeriodDays)*(SUM($C$9:BF9)-PeriodDays*$K$4))), "")</f>
        <v/>
      </c>
      <c r="BG11" s="10" t="str">
        <f>IF(ISNUMBER(BG7),Control!$F$11+(Control!$F$12-Control!$F$11)/(1+EXP(-($K$3*12/PeriodDays)*(SUM($C$9:BG9)-PeriodDays*$K$4))), "")</f>
        <v/>
      </c>
      <c r="BH11" s="10" t="str">
        <f>IF(ISNUMBER(BH7),Control!$F$11+(Control!$F$12-Control!$F$11)/(1+EXP(-($K$3*12/PeriodDays)*(SUM($C$9:BH9)-PeriodDays*$K$4))), "")</f>
        <v/>
      </c>
      <c r="BI11" s="10" t="str">
        <f>IF(ISNUMBER(BI7),Control!$F$11+(Control!$F$12-Control!$F$11)/(1+EXP(-($K$3*12/PeriodDays)*(SUM($C$9:BI9)-PeriodDays*$K$4))), "")</f>
        <v/>
      </c>
      <c r="BJ11" s="10" t="str">
        <f>IF(ISNUMBER(BJ7),Control!$F$11+(Control!$F$12-Control!$F$11)/(1+EXP(-($K$3*12/PeriodDays)*(SUM($C$9:BJ9)-PeriodDays*$K$4))), "")</f>
        <v/>
      </c>
      <c r="BK11" s="10" t="str">
        <f>IF(ISNUMBER(BK7),Control!$F$11+(Control!$F$12-Control!$F$11)/(1+EXP(-($K$3*12/PeriodDays)*(SUM($C$9:BK9)-PeriodDays*$K$4))), "")</f>
        <v/>
      </c>
      <c r="BL11" s="10" t="str">
        <f>IF(ISNUMBER(BL7),Control!$F$11+(Control!$F$12-Control!$F$11)/(1+EXP(-($K$3*12/PeriodDays)*(SUM($C$9:BL9)-PeriodDays*$K$4))), "")</f>
        <v/>
      </c>
      <c r="BM11" s="10" t="str">
        <f>IF(ISNUMBER(BM7),Control!$F$11+(Control!$F$12-Control!$F$11)/(1+EXP(-($K$3*12/PeriodDays)*(SUM($C$9:BM9)-PeriodDays*$K$4))), "")</f>
        <v/>
      </c>
      <c r="BN11" s="10" t="str">
        <f>IF(ISNUMBER(BN7),Control!$F$11+(Control!$F$12-Control!$F$11)/(1+EXP(-($K$3*12/PeriodDays)*(SUM($C$9:BN9)-PeriodDays*$K$4))), "")</f>
        <v/>
      </c>
      <c r="BO11" s="10" t="str">
        <f>IF(ISNUMBER(BO7),Control!$F$11+(Control!$F$12-Control!$F$11)/(1+EXP(-($K$3*12/PeriodDays)*(SUM($C$9:BO9)-PeriodDays*$K$4))), "")</f>
        <v/>
      </c>
      <c r="BP11" s="10" t="str">
        <f>IF(ISNUMBER(BP7),Control!$F$11+(Control!$F$12-Control!$F$11)/(1+EXP(-($K$3*12/PeriodDays)*(SUM($C$9:BP9)-PeriodDays*$K$4))), "")</f>
        <v/>
      </c>
      <c r="BQ11" s="10" t="str">
        <f>IF(ISNUMBER(BQ7),Control!$F$11+(Control!$F$12-Control!$F$11)/(1+EXP(-($K$3*12/PeriodDays)*(SUM($C$9:BQ9)-PeriodDays*$K$4))), "")</f>
        <v/>
      </c>
      <c r="BR11" s="10" t="str">
        <f>IF(ISNUMBER(BR7),Control!$F$11+(Control!$F$12-Control!$F$11)/(1+EXP(-($K$3*12/PeriodDays)*(SUM($C$9:BR9)-PeriodDays*$K$4))), "")</f>
        <v/>
      </c>
      <c r="BS11" s="10" t="str">
        <f>IF(ISNUMBER(BS7),Control!$F$11+(Control!$F$12-Control!$F$11)/(1+EXP(-($K$3*12/PeriodDays)*(SUM($C$9:BS9)-PeriodDays*$K$4))), "")</f>
        <v/>
      </c>
      <c r="BT11" s="10" t="str">
        <f>IF(ISNUMBER(BT7),Control!$F$11+(Control!$F$12-Control!$F$11)/(1+EXP(-($K$3*12/PeriodDays)*(SUM($C$9:BT9)-PeriodDays*$K$4))), "")</f>
        <v/>
      </c>
      <c r="BU11" s="10" t="str">
        <f>IF(ISNUMBER(BU7),Control!$F$11+(Control!$F$12-Control!$F$11)/(1+EXP(-($K$3*12/PeriodDays)*(SUM($C$9:BU9)-PeriodDays*$K$4))), "")</f>
        <v/>
      </c>
      <c r="BV11" s="10" t="str">
        <f>IF(ISNUMBER(BV7),Control!$F$11+(Control!$F$12-Control!$F$11)/(1+EXP(-($K$3*12/PeriodDays)*(SUM($C$9:BV9)-PeriodDays*$K$4))), "")</f>
        <v/>
      </c>
      <c r="BW11" s="10" t="str">
        <f>IF(ISNUMBER(BW7),Control!$F$11+(Control!$F$12-Control!$F$11)/(1+EXP(-($K$3*12/PeriodDays)*(SUM($C$9:BW9)-PeriodDays*$K$4))), "")</f>
        <v/>
      </c>
      <c r="BX11" s="10" t="str">
        <f>IF(ISNUMBER(BX7),Control!$F$11+(Control!$F$12-Control!$F$11)/(1+EXP(-($K$3*12/PeriodDays)*(SUM($C$9:BX9)-PeriodDays*$K$4))), "")</f>
        <v/>
      </c>
      <c r="BY11" s="10" t="str">
        <f>IF(ISNUMBER(BY7),Control!$F$11+(Control!$F$12-Control!$F$11)/(1+EXP(-($K$3*12/PeriodDays)*(SUM($C$9:BY9)-PeriodDays*$K$4))), "")</f>
        <v/>
      </c>
      <c r="BZ11" s="10" t="str">
        <f>IF(ISNUMBER(BZ7),Control!$F$11+(Control!$F$12-Control!$F$11)/(1+EXP(-($K$3*12/PeriodDays)*(SUM($C$9:BZ9)-PeriodDays*$K$4))), "")</f>
        <v/>
      </c>
      <c r="CA11" s="10" t="str">
        <f>IF(ISNUMBER(CA7),Control!$F$11+(Control!$F$12-Control!$F$11)/(1+EXP(-($K$3*12/PeriodDays)*(SUM($C$9:CA9)-PeriodDays*$K$4))), "")</f>
        <v/>
      </c>
      <c r="CB11" s="10" t="str">
        <f>IF(ISNUMBER(CB7),Control!$F$11+(Control!$F$12-Control!$F$11)/(1+EXP(-($K$3*12/PeriodDays)*(SUM($C$9:CB9)-PeriodDays*$K$4))), "")</f>
        <v/>
      </c>
      <c r="CC11" s="10" t="str">
        <f>IF(ISNUMBER(CC7),Control!$F$11+(Control!$F$12-Control!$F$11)/(1+EXP(-($K$3*12/PeriodDays)*(SUM($C$9:CC9)-PeriodDays*$K$4))), "")</f>
        <v/>
      </c>
      <c r="CD11" s="10" t="str">
        <f>IF(ISNUMBER(CD7),Control!$F$11+(Control!$F$12-Control!$F$11)/(1+EXP(-($K$3*12/PeriodDays)*(SUM($C$9:CD9)-PeriodDays*$K$4))), "")</f>
        <v/>
      </c>
      <c r="CE11" s="10" t="str">
        <f>IF(ISNUMBER(CE7),Control!$F$11+(Control!$F$12-Control!$F$11)/(1+EXP(-($K$3*12/PeriodDays)*(SUM($C$9:CE9)-PeriodDays*$K$4))), "")</f>
        <v/>
      </c>
      <c r="CF11" s="10" t="str">
        <f>IF(ISNUMBER(CF7),Control!$F$11+(Control!$F$12-Control!$F$11)/(1+EXP(-($K$3*12/PeriodDays)*(SUM($C$9:CF9)-PeriodDays*$K$4))), "")</f>
        <v/>
      </c>
      <c r="CG11" s="10" t="str">
        <f>IF(ISNUMBER(CG7),Control!$F$11+(Control!$F$12-Control!$F$11)/(1+EXP(-($K$3*12/PeriodDays)*(SUM($C$9:CG9)-PeriodDays*$K$4))), "")</f>
        <v/>
      </c>
      <c r="CH11" s="10" t="str">
        <f>IF(ISNUMBER(CH7),Control!$F$11+(Control!$F$12-Control!$F$11)/(1+EXP(-($K$3*12/PeriodDays)*(SUM($C$9:CH9)-PeriodDays*$K$4))), "")</f>
        <v/>
      </c>
      <c r="CI11" s="10" t="str">
        <f>IF(ISNUMBER(CI7),Control!$F$11+(Control!$F$12-Control!$F$11)/(1+EXP(-($K$3*12/PeriodDays)*(SUM($C$9:CI9)-PeriodDays*$K$4))), "")</f>
        <v/>
      </c>
      <c r="CJ11" s="10" t="str">
        <f>IF(ISNUMBER(CJ7),Control!$F$11+(Control!$F$12-Control!$F$11)/(1+EXP(-($K$3*12/PeriodDays)*(SUM($C$9:CJ9)-PeriodDays*$K$4))), "")</f>
        <v/>
      </c>
      <c r="CK11" s="10" t="str">
        <f>IF(ISNUMBER(CK7),Control!$F$11+(Control!$F$12-Control!$F$11)/(1+EXP(-($K$3*12/PeriodDays)*(SUM($C$9:CK9)-PeriodDays*$K$4))), "")</f>
        <v/>
      </c>
      <c r="CL11" s="10" t="str">
        <f>IF(ISNUMBER(CL7),Control!$F$11+(Control!$F$12-Control!$F$11)/(1+EXP(-($K$3*12/PeriodDays)*(SUM($C$9:CL9)-PeriodDays*$K$4))), "")</f>
        <v/>
      </c>
      <c r="CM11" s="10" t="str">
        <f>IF(ISNUMBER(CM7),Control!$F$11+(Control!$F$12-Control!$F$11)/(1+EXP(-($K$3*12/PeriodDays)*(SUM($C$9:CM9)-PeriodDays*$K$4))), "")</f>
        <v/>
      </c>
      <c r="CN11" s="10" t="str">
        <f>IF(ISNUMBER(CN7),Control!$F$11+(Control!$F$12-Control!$F$11)/(1+EXP(-($K$3*12/PeriodDays)*(SUM($C$9:CN9)-PeriodDays*$K$4))), "")</f>
        <v/>
      </c>
      <c r="CO11" s="10" t="str">
        <f>IF(ISNUMBER(CO7),Control!$F$11+(Control!$F$12-Control!$F$11)/(1+EXP(-($K$3*12/PeriodDays)*(SUM($C$9:CO9)-PeriodDays*$K$4))), "")</f>
        <v/>
      </c>
      <c r="CP11" s="10" t="str">
        <f>IF(ISNUMBER(CP7),Control!$F$11+(Control!$F$12-Control!$F$11)/(1+EXP(-($K$3*12/PeriodDays)*(SUM($C$9:CP9)-PeriodDays*$K$4))), "")</f>
        <v/>
      </c>
      <c r="CQ11" s="10" t="str">
        <f>IF(ISNUMBER(CQ7),Control!$F$11+(Control!$F$12-Control!$F$11)/(1+EXP(-($K$3*12/PeriodDays)*(SUM($C$9:CQ9)-PeriodDays*$K$4))), "")</f>
        <v/>
      </c>
      <c r="CR11" s="10" t="str">
        <f>IF(ISNUMBER(CR7),Control!$F$11+(Control!$F$12-Control!$F$11)/(1+EXP(-($K$3*12/PeriodDays)*(SUM($C$9:CR9)-PeriodDays*$K$4))), "")</f>
        <v/>
      </c>
      <c r="CS11" s="10" t="str">
        <f>IF(ISNUMBER(CS7),Control!$F$11+(Control!$F$12-Control!$F$11)/(1+EXP(-($K$3*12/PeriodDays)*(SUM($C$9:CS9)-PeriodDays*$K$4))), "")</f>
        <v/>
      </c>
      <c r="CT11" s="10" t="str">
        <f>IF(ISNUMBER(CT7),Control!$F$11+(Control!$F$12-Control!$F$11)/(1+EXP(-($K$3*12/PeriodDays)*(SUM($C$9:CT9)-PeriodDays*$K$4))), "")</f>
        <v/>
      </c>
      <c r="CU11" s="10" t="str">
        <f>IF(ISNUMBER(CU7),Control!$F$11+(Control!$F$12-Control!$F$11)/(1+EXP(-($K$3*12/PeriodDays)*(SUM($C$9:CU9)-PeriodDays*$K$4))), "")</f>
        <v/>
      </c>
      <c r="CV11" s="10" t="str">
        <f>IF(ISNUMBER(CV7),Control!$F$11+(Control!$F$12-Control!$F$11)/(1+EXP(-($K$3*12/PeriodDays)*(SUM($C$9:CV9)-PeriodDays*$K$4))), "")</f>
        <v/>
      </c>
      <c r="CW11" s="10" t="str">
        <f>IF(ISNUMBER(CW7),Control!$F$11+(Control!$F$12-Control!$F$11)/(1+EXP(-($K$3*12/PeriodDays)*(SUM($C$9:CW9)-PeriodDays*$K$4))), "")</f>
        <v/>
      </c>
      <c r="CX11" s="10" t="str">
        <f>IF(ISNUMBER(CX7),Control!$F$11+(Control!$F$12-Control!$F$11)/(1+EXP(-($K$3*12/PeriodDays)*(SUM($C$9:CX9)-PeriodDays*$K$4))), "")</f>
        <v/>
      </c>
      <c r="CY11" s="10" t="str">
        <f>IF(ISNUMBER(CY7),Control!$F$11+(Control!$F$12-Control!$F$11)/(1+EXP(-($K$3*12/PeriodDays)*(SUM($C$9:CY9)-PeriodDays*$K$4))), "")</f>
        <v/>
      </c>
      <c r="CZ11" s="10" t="str">
        <f>IF(ISNUMBER(CZ7),Control!$F$11+(Control!$F$12-Control!$F$11)/(1+EXP(-($K$3*12/PeriodDays)*(SUM($C$9:CZ9)-PeriodDays*$K$4))), "")</f>
        <v/>
      </c>
      <c r="DA11" s="10" t="str">
        <f>IF(ISNUMBER(DA7),Control!$F$11+(Control!$F$12-Control!$F$11)/(1+EXP(-($K$3*12/PeriodDays)*(SUM($C$9:DA9)-PeriodDays*$K$4))), "")</f>
        <v/>
      </c>
      <c r="DB11" s="10" t="str">
        <f>IF(ISNUMBER(DB7),Control!$F$11+(Control!$F$12-Control!$F$11)/(1+EXP(-($K$3*12/PeriodDays)*(SUM($C$9:DB9)-PeriodDays*$K$4))), "")</f>
        <v/>
      </c>
      <c r="DC11" s="10" t="str">
        <f>IF(ISNUMBER(DC7),Control!$F$11+(Control!$F$12-Control!$F$11)/(1+EXP(-($K$3*12/PeriodDays)*(SUM($C$9:DC9)-PeriodDays*$K$4))), "")</f>
        <v/>
      </c>
      <c r="DD11" s="10" t="str">
        <f>IF(ISNUMBER(DD7),Control!$F$11+(Control!$F$12-Control!$F$11)/(1+EXP(-($K$3*12/PeriodDays)*(SUM($C$9:DD9)-PeriodDays*$K$4))), "")</f>
        <v/>
      </c>
      <c r="DE11" s="10" t="str">
        <f>IF(ISNUMBER(DE7),Control!$F$11+(Control!$F$12-Control!$F$11)/(1+EXP(-($K$3*12/PeriodDays)*(SUM($C$9:DE9)-PeriodDays*$K$4))), "")</f>
        <v/>
      </c>
      <c r="DF11" s="10" t="str">
        <f>IF(ISNUMBER(DF7),Control!$F$11+(Control!$F$12-Control!$F$11)/(1+EXP(-($K$3*12/PeriodDays)*(SUM($C$9:DF9)-PeriodDays*$K$4))), "")</f>
        <v/>
      </c>
      <c r="DG11" s="10" t="str">
        <f>IF(ISNUMBER(DG7),Control!$F$11+(Control!$F$12-Control!$F$11)/(1+EXP(-($K$3*12/PeriodDays)*(SUM($C$9:DG9)-PeriodDays*$K$4))), "")</f>
        <v/>
      </c>
      <c r="DH11" s="10" t="str">
        <f>IF(ISNUMBER(DH7),Control!$F$11+(Control!$F$12-Control!$F$11)/(1+EXP(-($K$3*12/PeriodDays)*(SUM($C$9:DH9)-PeriodDays*$K$4))), "")</f>
        <v/>
      </c>
      <c r="DI11" s="10" t="str">
        <f>IF(ISNUMBER(DI7),Control!$F$11+(Control!$F$12-Control!$F$11)/(1+EXP(-($K$3*12/PeriodDays)*(SUM($C$9:DI9)-PeriodDays*$K$4))), "")</f>
        <v/>
      </c>
      <c r="DJ11" s="10" t="str">
        <f>IF(ISNUMBER(DJ7),Control!$F$11+(Control!$F$12-Control!$F$11)/(1+EXP(-($K$3*12/PeriodDays)*(SUM($C$9:DJ9)-PeriodDays*$K$4))), "")</f>
        <v/>
      </c>
      <c r="DK11" s="10" t="str">
        <f>IF(ISNUMBER(DK7),Control!$F$11+(Control!$F$12-Control!$F$11)/(1+EXP(-($K$3*12/PeriodDays)*(SUM($C$9:DK9)-PeriodDays*$K$4))), "")</f>
        <v/>
      </c>
      <c r="DL11" s="10" t="str">
        <f>IF(ISNUMBER(DL7),Control!$F$11+(Control!$F$12-Control!$F$11)/(1+EXP(-($K$3*12/PeriodDays)*(SUM($C$9:DL9)-PeriodDays*$K$4))), "")</f>
        <v/>
      </c>
      <c r="DM11" s="10" t="str">
        <f>IF(ISNUMBER(DM7),Control!$F$11+(Control!$F$12-Control!$F$11)/(1+EXP(-($K$3*12/PeriodDays)*(SUM($C$9:DM9)-PeriodDays*$K$4))), "")</f>
        <v/>
      </c>
      <c r="DN11" s="10" t="str">
        <f>IF(ISNUMBER(DN7),Control!$F$11+(Control!$F$12-Control!$F$11)/(1+EXP(-($K$3*12/PeriodDays)*(SUM($C$9:DN9)-PeriodDays*$K$4))), "")</f>
        <v/>
      </c>
      <c r="DO11" s="10" t="str">
        <f>IF(ISNUMBER(DO7),Control!$F$11+(Control!$F$12-Control!$F$11)/(1+EXP(-($K$3*12/PeriodDays)*(SUM($C$9:DO9)-PeriodDays*$K$4))), "")</f>
        <v/>
      </c>
      <c r="DP11" s="10" t="str">
        <f>IF(ISNUMBER(DP7),Control!$F$11+(Control!$F$12-Control!$F$11)/(1+EXP(-($K$3*12/PeriodDays)*(SUM($C$9:DP9)-PeriodDays*$K$4))), "")</f>
        <v/>
      </c>
      <c r="DQ11" s="10" t="str">
        <f>IF(ISNUMBER(DQ7),Control!$F$11+(Control!$F$12-Control!$F$11)/(1+EXP(-($K$3*12/PeriodDays)*(SUM($C$9:DQ9)-PeriodDays*$K$4))), "")</f>
        <v/>
      </c>
      <c r="DR11" s="10" t="str">
        <f>IF(ISNUMBER(DR7),Control!$F$11+(Control!$F$12-Control!$F$11)/(1+EXP(-($K$3*12/PeriodDays)*(SUM($C$9:DR9)-PeriodDays*$K$4))), "")</f>
        <v/>
      </c>
      <c r="DS11" s="10" t="str">
        <f>IF(ISNUMBER(DS7),Control!$F$11+(Control!$F$12-Control!$F$11)/(1+EXP(-($K$3*12/PeriodDays)*(SUM($C$9:DS9)-PeriodDays*$K$4))), "")</f>
        <v/>
      </c>
      <c r="DT11" s="10" t="str">
        <f>IF(ISNUMBER(DT7),Control!$F$11+(Control!$F$12-Control!$F$11)/(1+EXP(-($K$3*12/PeriodDays)*(SUM($C$9:DT9)-PeriodDays*$K$4))), "")</f>
        <v/>
      </c>
      <c r="DU11" s="10" t="str">
        <f>IF(ISNUMBER(DU7),Control!$F$11+(Control!$F$12-Control!$F$11)/(1+EXP(-($K$3*12/PeriodDays)*(SUM($C$9:DU9)-PeriodDays*$K$4))), "")</f>
        <v/>
      </c>
      <c r="DV11" s="10" t="str">
        <f>IF(ISNUMBER(DV7),Control!$F$11+(Control!$F$12-Control!$F$11)/(1+EXP(-($K$3*12/PeriodDays)*(SUM($C$9:DV9)-PeriodDays*$K$4))), "")</f>
        <v/>
      </c>
      <c r="DW11" s="10" t="str">
        <f>IF(ISNUMBER(DW7),Control!$F$11+(Control!$F$12-Control!$F$11)/(1+EXP(-($K$3*12/PeriodDays)*(SUM($C$9:DW9)-PeriodDays*$K$4))), "")</f>
        <v/>
      </c>
      <c r="DX11" s="10" t="str">
        <f>IF(ISNUMBER(DX7),Control!$F$11+(Control!$F$12-Control!$F$11)/(1+EXP(-($K$3*12/PeriodDays)*(SUM($C$9:DX9)-PeriodDays*$K$4))), "")</f>
        <v/>
      </c>
      <c r="DY11" s="10" t="str">
        <f>IF(ISNUMBER(DY7),Control!$F$11+(Control!$F$12-Control!$F$11)/(1+EXP(-($K$3*12/PeriodDays)*(SUM($C$9:DY9)-PeriodDays*$K$4))), "")</f>
        <v/>
      </c>
      <c r="DZ11" s="10" t="str">
        <f>IF(ISNUMBER(DZ7),Control!$F$11+(Control!$F$12-Control!$F$11)/(1+EXP(-($K$3*12/PeriodDays)*(SUM($C$9:DZ9)-PeriodDays*$K$4))), "")</f>
        <v/>
      </c>
      <c r="EA11" s="10" t="str">
        <f>IF(ISNUMBER(EA7),Control!$F$11+(Control!$F$12-Control!$F$11)/(1+EXP(-($K$3*12/PeriodDays)*(SUM($C$9:EA9)-PeriodDays*$K$4))), "")</f>
        <v/>
      </c>
      <c r="EB11" s="10" t="str">
        <f>IF(ISNUMBER(EB7),Control!$F$11+(Control!$F$12-Control!$F$11)/(1+EXP(-($K$3*12/PeriodDays)*(SUM($C$9:EB9)-PeriodDays*$K$4))), "")</f>
        <v/>
      </c>
      <c r="EC11" s="10" t="str">
        <f>IF(ISNUMBER(EC7),Control!$F$11+(Control!$F$12-Control!$F$11)/(1+EXP(-($K$3*12/PeriodDays)*(SUM($C$9:EC9)-PeriodDays*$K$4))), "")</f>
        <v/>
      </c>
      <c r="ED11" s="10" t="str">
        <f>IF(ISNUMBER(ED7),Control!$F$11+(Control!$F$12-Control!$F$11)/(1+EXP(-($K$3*12/PeriodDays)*(SUM($C$9:ED9)-PeriodDays*$K$4))), "")</f>
        <v/>
      </c>
      <c r="EE11" s="10" t="str">
        <f>IF(ISNUMBER(EE7),Control!$F$11+(Control!$F$12-Control!$F$11)/(1+EXP(-($K$3*12/PeriodDays)*(SUM($C$9:EE9)-PeriodDays*$K$4))), "")</f>
        <v/>
      </c>
      <c r="EF11" s="10" t="str">
        <f>IF(ISNUMBER(EF7),Control!$F$11+(Control!$F$12-Control!$F$11)/(1+EXP(-($K$3*12/PeriodDays)*(SUM($C$9:EF9)-PeriodDays*$K$4))), "")</f>
        <v/>
      </c>
      <c r="EG11" s="10" t="str">
        <f>IF(ISNUMBER(EG7),Control!$F$11+(Control!$F$12-Control!$F$11)/(1+EXP(-($K$3*12/PeriodDays)*(SUM($C$9:EG9)-PeriodDays*$K$4))), "")</f>
        <v/>
      </c>
      <c r="EH11" s="10" t="str">
        <f>IF(ISNUMBER(EH7),Control!$F$11+(Control!$F$12-Control!$F$11)/(1+EXP(-($K$3*12/PeriodDays)*(SUM($C$9:EH9)-PeriodDays*$K$4))), "")</f>
        <v/>
      </c>
      <c r="EI11" s="10" t="str">
        <f>IF(ISNUMBER(EI7),Control!$F$11+(Control!$F$12-Control!$F$11)/(1+EXP(-($K$3*12/PeriodDays)*(SUM($C$9:EI9)-PeriodDays*$K$4))), "")</f>
        <v/>
      </c>
      <c r="EJ11" s="10" t="str">
        <f>IF(ISNUMBER(EJ7),Control!$F$11+(Control!$F$12-Control!$F$11)/(1+EXP(-($K$3*12/PeriodDays)*(SUM($C$9:EJ9)-PeriodDays*$K$4))), "")</f>
        <v/>
      </c>
      <c r="EK11" s="10" t="str">
        <f>IF(ISNUMBER(EK7),Control!$F$11+(Control!$F$12-Control!$F$11)/(1+EXP(-($K$3*12/PeriodDays)*(SUM($C$9:EK9)-PeriodDays*$K$4))), "")</f>
        <v/>
      </c>
      <c r="EL11" s="10" t="str">
        <f>IF(ISNUMBER(EL7),Control!$F$11+(Control!$F$12-Control!$F$11)/(1+EXP(-($K$3*12/PeriodDays)*(SUM($C$9:EL9)-PeriodDays*$K$4))), "")</f>
        <v/>
      </c>
      <c r="EM11" s="10" t="str">
        <f>IF(ISNUMBER(EM7),Control!$F$11+(Control!$F$12-Control!$F$11)/(1+EXP(-($K$3*12/PeriodDays)*(SUM($C$9:EM9)-PeriodDays*$K$4))), "")</f>
        <v/>
      </c>
      <c r="EN11" s="10" t="str">
        <f>IF(ISNUMBER(EN7),Control!$F$11+(Control!$F$12-Control!$F$11)/(1+EXP(-($K$3*12/PeriodDays)*(SUM($C$9:EN9)-PeriodDays*$K$4))), "")</f>
        <v/>
      </c>
      <c r="EO11" s="10" t="str">
        <f>IF(ISNUMBER(EO7),Control!$F$11+(Control!$F$12-Control!$F$11)/(1+EXP(-($K$3*12/PeriodDays)*(SUM($C$9:EO9)-PeriodDays*$K$4))), "")</f>
        <v/>
      </c>
      <c r="EP11" s="10" t="str">
        <f>IF(ISNUMBER(EP7),Control!$F$11+(Control!$F$12-Control!$F$11)/(1+EXP(-($K$3*12/PeriodDays)*(SUM($C$9:EP9)-PeriodDays*$K$4))), "")</f>
        <v/>
      </c>
      <c r="EQ11" s="10" t="str">
        <f>IF(ISNUMBER(EQ7),Control!$F$11+(Control!$F$12-Control!$F$11)/(1+EXP(-($K$3*12/PeriodDays)*(SUM($C$9:EQ9)-PeriodDays*$K$4))), "")</f>
        <v/>
      </c>
      <c r="ER11" s="10" t="str">
        <f>IF(ISNUMBER(ER7),Control!$F$11+(Control!$F$12-Control!$F$11)/(1+EXP(-($K$3*12/PeriodDays)*(SUM($C$9:ER9)-PeriodDays*$K$4))), "")</f>
        <v/>
      </c>
      <c r="ES11" s="10" t="str">
        <f>IF(ISNUMBER(ES7),Control!$F$11+(Control!$F$12-Control!$F$11)/(1+EXP(-($K$3*12/PeriodDays)*(SUM($C$9:ES9)-PeriodDays*$K$4))), "")</f>
        <v/>
      </c>
      <c r="ET11" s="10" t="str">
        <f>IF(ISNUMBER(ET7),Control!$F$11+(Control!$F$12-Control!$F$11)/(1+EXP(-($K$3*12/PeriodDays)*(SUM($C$9:ET9)-PeriodDays*$K$4))), "")</f>
        <v/>
      </c>
      <c r="EU11" s="10" t="str">
        <f>IF(ISNUMBER(EU7),Control!$F$11+(Control!$F$12-Control!$F$11)/(1+EXP(-($K$3*12/PeriodDays)*(SUM($C$9:EU9)-PeriodDays*$K$4))), "")</f>
        <v/>
      </c>
      <c r="EV11" s="10" t="str">
        <f>IF(ISNUMBER(EV7),Control!$F$11+(Control!$F$12-Control!$F$11)/(1+EXP(-($K$3*12/PeriodDays)*(SUM($C$9:EV9)-PeriodDays*$K$4))), "")</f>
        <v/>
      </c>
      <c r="EW11" s="10" t="str">
        <f>IF(ISNUMBER(EW7),Control!$F$11+(Control!$F$12-Control!$F$11)/(1+EXP(-($K$3*12/PeriodDays)*(SUM($C$9:EW9)-PeriodDays*$K$4))), "")</f>
        <v/>
      </c>
      <c r="EX11" s="10" t="str">
        <f>IF(ISNUMBER(EX7),Control!$F$11+(Control!$F$12-Control!$F$11)/(1+EXP(-($K$3*12/PeriodDays)*(SUM($C$9:EX9)-PeriodDays*$K$4))), "")</f>
        <v/>
      </c>
      <c r="EY11" s="10" t="str">
        <f>IF(ISNUMBER(EY7),Control!$F$11+(Control!$F$12-Control!$F$11)/(1+EXP(-($K$3*12/PeriodDays)*(SUM($C$9:EY9)-PeriodDays*$K$4))), "")</f>
        <v/>
      </c>
      <c r="EZ11" s="10" t="str">
        <f>IF(ISNUMBER(EZ7),Control!$F$11+(Control!$F$12-Control!$F$11)/(1+EXP(-($K$3*12/PeriodDays)*(SUM($C$9:EZ9)-PeriodDays*$K$4))), "")</f>
        <v/>
      </c>
      <c r="FA11" s="10" t="str">
        <f>IF(ISNUMBER(FA7),Control!$F$11+(Control!$F$12-Control!$F$11)/(1+EXP(-($K$3*12/PeriodDays)*(SUM($C$9:FA9)-PeriodDays*$K$4))), "")</f>
        <v/>
      </c>
      <c r="FB11" s="10" t="str">
        <f>IF(ISNUMBER(FB7),Control!$F$11+(Control!$F$12-Control!$F$11)/(1+EXP(-($K$3*12/PeriodDays)*(SUM($C$9:FB9)-PeriodDays*$K$4))), "")</f>
        <v/>
      </c>
      <c r="FC11" s="10" t="str">
        <f>IF(ISNUMBER(FC7),Control!$F$11+(Control!$F$12-Control!$F$11)/(1+EXP(-($K$3*12/PeriodDays)*(SUM($C$9:FC9)-PeriodDays*$K$4))), "")</f>
        <v/>
      </c>
      <c r="FD11" s="10" t="str">
        <f>IF(ISNUMBER(FD7),Control!$F$11+(Control!$F$12-Control!$F$11)/(1+EXP(-($K$3*12/PeriodDays)*(SUM($C$9:FD9)-PeriodDays*$K$4))), "")</f>
        <v/>
      </c>
      <c r="FE11" s="10" t="str">
        <f>IF(ISNUMBER(FE7),Control!$F$11+(Control!$F$12-Control!$F$11)/(1+EXP(-($K$3*12/PeriodDays)*(SUM($C$9:FE9)-PeriodDays*$K$4))), "")</f>
        <v/>
      </c>
      <c r="FF11" s="10" t="str">
        <f>IF(ISNUMBER(FF7),Control!$F$11+(Control!$F$12-Control!$F$11)/(1+EXP(-($K$3*12/PeriodDays)*(SUM($C$9:FF9)-PeriodDays*$K$4))), "")</f>
        <v/>
      </c>
      <c r="FG11" s="10" t="str">
        <f>IF(ISNUMBER(FG7),Control!$F$11+(Control!$F$12-Control!$F$11)/(1+EXP(-($K$3*12/PeriodDays)*(SUM($C$9:FG9)-PeriodDays*$K$4))), "")</f>
        <v/>
      </c>
      <c r="FH11" s="10" t="str">
        <f>IF(ISNUMBER(FH7),Control!$F$11+(Control!$F$12-Control!$F$11)/(1+EXP(-($K$3*12/PeriodDays)*(SUM($C$9:FH9)-PeriodDays*$K$4))), "")</f>
        <v/>
      </c>
      <c r="FI11" s="10" t="str">
        <f>IF(ISNUMBER(FI7),Control!$F$11+(Control!$F$12-Control!$F$11)/(1+EXP(-($K$3*12/PeriodDays)*(SUM($C$9:FI9)-PeriodDays*$K$4))), "")</f>
        <v/>
      </c>
      <c r="FJ11" s="10" t="str">
        <f>IF(ISNUMBER(FJ7),Control!$F$11+(Control!$F$12-Control!$F$11)/(1+EXP(-($K$3*12/PeriodDays)*(SUM($C$9:FJ9)-PeriodDays*$K$4))), "")</f>
        <v/>
      </c>
      <c r="FK11" s="10" t="str">
        <f>IF(ISNUMBER(FK7),Control!$F$11+(Control!$F$12-Control!$F$11)/(1+EXP(-($K$3*12/PeriodDays)*(SUM($C$9:FK9)-PeriodDays*$K$4))), "")</f>
        <v/>
      </c>
      <c r="FL11" s="10" t="str">
        <f>IF(ISNUMBER(FL7),Control!$F$11+(Control!$F$12-Control!$F$11)/(1+EXP(-($K$3*12/PeriodDays)*(SUM($C$9:FL9)-PeriodDays*$K$4))), "")</f>
        <v/>
      </c>
      <c r="FM11" s="10" t="str">
        <f>IF(ISNUMBER(FM7),Control!$F$11+(Control!$F$12-Control!$F$11)/(1+EXP(-($K$3*12/PeriodDays)*(SUM($C$9:FM9)-PeriodDays*$K$4))), "")</f>
        <v/>
      </c>
      <c r="FN11" s="10" t="str">
        <f>IF(ISNUMBER(FN7),Control!$F$11+(Control!$F$12-Control!$F$11)/(1+EXP(-($K$3*12/PeriodDays)*(SUM($C$9:FN9)-PeriodDays*$K$4))), "")</f>
        <v/>
      </c>
      <c r="FO11" s="10" t="str">
        <f>IF(ISNUMBER(FO7),Control!$F$11+(Control!$F$12-Control!$F$11)/(1+EXP(-($K$3*12/PeriodDays)*(SUM($C$9:FO9)-PeriodDays*$K$4))), "")</f>
        <v/>
      </c>
      <c r="FP11" s="10" t="str">
        <f>IF(ISNUMBER(FP7),Control!$F$11+(Control!$F$12-Control!$F$11)/(1+EXP(-($K$3*12/PeriodDays)*(SUM($C$9:FP9)-PeriodDays*$K$4))), "")</f>
        <v/>
      </c>
      <c r="FQ11" s="10" t="str">
        <f>IF(ISNUMBER(FQ7),Control!$F$11+(Control!$F$12-Control!$F$11)/(1+EXP(-($K$3*12/PeriodDays)*(SUM($C$9:FQ9)-PeriodDays*$K$4))), "")</f>
        <v/>
      </c>
      <c r="FR11" s="10" t="str">
        <f>IF(ISNUMBER(FR7),Control!$F$11+(Control!$F$12-Control!$F$11)/(1+EXP(-($K$3*12/PeriodDays)*(SUM($C$9:FR9)-PeriodDays*$K$4))), "")</f>
        <v/>
      </c>
      <c r="FS11" s="10" t="str">
        <f>IF(ISNUMBER(FS7),Control!$F$11+(Control!$F$12-Control!$F$11)/(1+EXP(-($K$3*12/PeriodDays)*(SUM($C$9:FS9)-PeriodDays*$K$4))), "")</f>
        <v/>
      </c>
      <c r="FT11" s="10" t="str">
        <f>IF(ISNUMBER(FT7),Control!$F$11+(Control!$F$12-Control!$F$11)/(1+EXP(-($K$3*12/PeriodDays)*(SUM($C$9:FT9)-PeriodDays*$K$4))), "")</f>
        <v/>
      </c>
      <c r="FU11" s="10" t="str">
        <f>IF(ISNUMBER(FU7),Control!$F$11+(Control!$F$12-Control!$F$11)/(1+EXP(-($K$3*12/PeriodDays)*(SUM($C$9:FU9)-PeriodDays*$K$4))), "")</f>
        <v/>
      </c>
      <c r="FV11" s="10" t="str">
        <f>IF(ISNUMBER(FV7),Control!$F$11+(Control!$F$12-Control!$F$11)/(1+EXP(-($K$3*12/PeriodDays)*(SUM($C$9:FV9)-PeriodDays*$K$4))), "")</f>
        <v/>
      </c>
      <c r="FW11" s="10" t="str">
        <f>IF(ISNUMBER(FW7),Control!$F$11+(Control!$F$12-Control!$F$11)/(1+EXP(-($K$3*12/PeriodDays)*(SUM($C$9:FW9)-PeriodDays*$K$4))), "")</f>
        <v/>
      </c>
      <c r="FX11" s="10" t="str">
        <f>IF(ISNUMBER(FX7),Control!$F$11+(Control!$F$12-Control!$F$11)/(1+EXP(-($K$3*12/PeriodDays)*(SUM($C$9:FX9)-PeriodDays*$K$4))), "")</f>
        <v/>
      </c>
      <c r="FY11" s="10" t="str">
        <f>IF(ISNUMBER(FY7),Control!$F$11+(Control!$F$12-Control!$F$11)/(1+EXP(-($K$3*12/PeriodDays)*(SUM($C$9:FY9)-PeriodDays*$K$4))), "")</f>
        <v/>
      </c>
      <c r="FZ11" s="10" t="str">
        <f>IF(ISNUMBER(FZ7),Control!$F$11+(Control!$F$12-Control!$F$11)/(1+EXP(-($K$3*12/PeriodDays)*(SUM($C$9:FZ9)-PeriodDays*$K$4))), "")</f>
        <v/>
      </c>
      <c r="GA11" s="10" t="str">
        <f>IF(ISNUMBER(GA7),Control!$F$11+(Control!$F$12-Control!$F$11)/(1+EXP(-($K$3*12/PeriodDays)*(SUM($C$9:GA9)-PeriodDays*$K$4))), "")</f>
        <v/>
      </c>
      <c r="GB11" s="10" t="str">
        <f>IF(ISNUMBER(GB7),Control!$F$11+(Control!$F$12-Control!$F$11)/(1+EXP(-($K$3*12/PeriodDays)*(SUM($C$9:GB9)-PeriodDays*$K$4))), "")</f>
        <v/>
      </c>
      <c r="GC11" s="10" t="str">
        <f>IF(ISNUMBER(GC7),Control!$F$11+(Control!$F$12-Control!$F$11)/(1+EXP(-($K$3*12/PeriodDays)*(SUM($C$9:GC9)-PeriodDays*$K$4))), "")</f>
        <v/>
      </c>
      <c r="GD11" s="10" t="str">
        <f>IF(ISNUMBER(GD7),Control!$F$11+(Control!$F$12-Control!$F$11)/(1+EXP(-($K$3*12/PeriodDays)*(SUM($C$9:GD9)-PeriodDays*$K$4))), "")</f>
        <v/>
      </c>
      <c r="GE11" s="10" t="str">
        <f>IF(ISNUMBER(GE7),Control!$F$11+(Control!$F$12-Control!$F$11)/(1+EXP(-($K$3*12/PeriodDays)*(SUM($C$9:GE9)-PeriodDays*$K$4))), "")</f>
        <v/>
      </c>
      <c r="GF11" s="10" t="str">
        <f>IF(ISNUMBER(GF7),Control!$F$11+(Control!$F$12-Control!$F$11)/(1+EXP(-($K$3*12/PeriodDays)*(SUM($C$9:GF9)-PeriodDays*$K$4))), "")</f>
        <v/>
      </c>
      <c r="GG11" s="10" t="str">
        <f>IF(ISNUMBER(GG7),Control!$F$11+(Control!$F$12-Control!$F$11)/(1+EXP(-($K$3*12/PeriodDays)*(SUM($C$9:GG9)-PeriodDays*$K$4))), "")</f>
        <v/>
      </c>
      <c r="GH11" s="10" t="str">
        <f>IF(ISNUMBER(GH7),Control!$F$11+(Control!$F$12-Control!$F$11)/(1+EXP(-($K$3*12/PeriodDays)*(SUM($C$9:GH9)-PeriodDays*$K$4))), "")</f>
        <v/>
      </c>
      <c r="GI11" s="10" t="str">
        <f>IF(ISNUMBER(GI7),Control!$F$11+(Control!$F$12-Control!$F$11)/(1+EXP(-($K$3*12/PeriodDays)*(SUM($C$9:GI9)-PeriodDays*$K$4))), "")</f>
        <v/>
      </c>
      <c r="GJ11" s="10" t="str">
        <f>IF(ISNUMBER(GJ7),Control!$F$11+(Control!$F$12-Control!$F$11)/(1+EXP(-($K$3*12/PeriodDays)*(SUM($C$9:GJ9)-PeriodDays*$K$4))), "")</f>
        <v/>
      </c>
      <c r="GK11" s="10" t="str">
        <f>IF(ISNUMBER(GK7),Control!$F$11+(Control!$F$12-Control!$F$11)/(1+EXP(-($K$3*12/PeriodDays)*(SUM($C$9:GK9)-PeriodDays*$K$4))), "")</f>
        <v/>
      </c>
      <c r="GL11" s="10" t="str">
        <f>IF(ISNUMBER(GL7),Control!$F$11+(Control!$F$12-Control!$F$11)/(1+EXP(-($K$3*12/PeriodDays)*(SUM($C$9:GL9)-PeriodDays*$K$4))), "")</f>
        <v/>
      </c>
      <c r="GM11" s="10" t="str">
        <f>IF(ISNUMBER(GM7),Control!$F$11+(Control!$F$12-Control!$F$11)/(1+EXP(-($K$3*12/PeriodDays)*(SUM($C$9:GM9)-PeriodDays*$K$4))), "")</f>
        <v/>
      </c>
      <c r="GN11" s="10" t="str">
        <f>IF(ISNUMBER(GN7),Control!$F$11+(Control!$F$12-Control!$F$11)/(1+EXP(-($K$3*12/PeriodDays)*(SUM($C$9:GN9)-PeriodDays*$K$4))), "")</f>
        <v/>
      </c>
      <c r="GO11" s="10" t="str">
        <f>IF(ISNUMBER(GO7),Control!$F$11+(Control!$F$12-Control!$F$11)/(1+EXP(-($K$3*12/PeriodDays)*(SUM($C$9:GO9)-PeriodDays*$K$4))), "")</f>
        <v/>
      </c>
      <c r="GP11" s="10" t="str">
        <f>IF(ISNUMBER(GP7),Control!$F$11+(Control!$F$12-Control!$F$11)/(1+EXP(-($K$3*12/PeriodDays)*(SUM($C$9:GP9)-PeriodDays*$K$4))), "")</f>
        <v/>
      </c>
      <c r="GQ11" s="10" t="str">
        <f>IF(ISNUMBER(GQ7),Control!$F$11+(Control!$F$12-Control!$F$11)/(1+EXP(-($K$3*12/PeriodDays)*(SUM($C$9:GQ9)-PeriodDays*$K$4))), "")</f>
        <v/>
      </c>
      <c r="GR11" s="10" t="str">
        <f>IF(ISNUMBER(GR7),Control!$F$11+(Control!$F$12-Control!$F$11)/(1+EXP(-($K$3*12/PeriodDays)*(SUM($C$9:GR9)-PeriodDays*$K$4))), "")</f>
        <v/>
      </c>
      <c r="GS11" s="10" t="str">
        <f>IF(ISNUMBER(GS7),Control!$F$11+(Control!$F$12-Control!$F$11)/(1+EXP(-($K$3*12/PeriodDays)*(SUM($C$9:GS9)-PeriodDays*$K$4))), "")</f>
        <v/>
      </c>
      <c r="GT11" s="10" t="str">
        <f>IF(ISNUMBER(GT7),Control!$F$11+(Control!$F$12-Control!$F$11)/(1+EXP(-($K$3*12/PeriodDays)*(SUM($C$9:GT9)-PeriodDays*$K$4))), "")</f>
        <v/>
      </c>
      <c r="GU11" s="10" t="str">
        <f>IF(ISNUMBER(GU7),Control!$F$11+(Control!$F$12-Control!$F$11)/(1+EXP(-($K$3*12/PeriodDays)*(SUM($C$9:GU9)-PeriodDays*$K$4))), "")</f>
        <v/>
      </c>
      <c r="GV11" s="10" t="str">
        <f>IF(ISNUMBER(GV7),Control!$F$11+(Control!$F$12-Control!$F$11)/(1+EXP(-($K$3*12/PeriodDays)*(SUM($C$9:GV9)-PeriodDays*$K$4))), "")</f>
        <v/>
      </c>
      <c r="GW11" s="10" t="str">
        <f>IF(ISNUMBER(GW7),Control!$F$11+(Control!$F$12-Control!$F$11)/(1+EXP(-($K$3*12/PeriodDays)*(SUM($C$9:GW9)-PeriodDays*$K$4))), "")</f>
        <v/>
      </c>
      <c r="GX11" s="10" t="str">
        <f>IF(ISNUMBER(GX7),Control!$F$11+(Control!$F$12-Control!$F$11)/(1+EXP(-($K$3*12/PeriodDays)*(SUM($C$9:GX9)-PeriodDays*$K$4))), "")</f>
        <v/>
      </c>
      <c r="GY11" s="10" t="str">
        <f>IF(ISNUMBER(GY7),Control!$F$11+(Control!$F$12-Control!$F$11)/(1+EXP(-($K$3*12/PeriodDays)*(SUM($C$9:GY9)-PeriodDays*$K$4))), "")</f>
        <v/>
      </c>
      <c r="GZ11" s="10" t="str">
        <f>IF(ISNUMBER(GZ7),Control!$F$11+(Control!$F$12-Control!$F$11)/(1+EXP(-($K$3*12/PeriodDays)*(SUM($C$9:GZ9)-PeriodDays*$K$4))), "")</f>
        <v/>
      </c>
      <c r="HA11" s="10" t="str">
        <f>IF(ISNUMBER(HA7),Control!$F$11+(Control!$F$12-Control!$F$11)/(1+EXP(-($K$3*12/PeriodDays)*(SUM($C$9:HA9)-PeriodDays*$K$4))), "")</f>
        <v/>
      </c>
      <c r="HB11" s="10" t="str">
        <f>IF(ISNUMBER(HB7),Control!$F$11+(Control!$F$12-Control!$F$11)/(1+EXP(-($K$3*12/PeriodDays)*(SUM($C$9:HB9)-PeriodDays*$K$4))), "")</f>
        <v/>
      </c>
      <c r="HC11" s="10" t="str">
        <f>IF(ISNUMBER(HC7),Control!$F$11+(Control!$F$12-Control!$F$11)/(1+EXP(-($K$3*12/PeriodDays)*(SUM($C$9:HC9)-PeriodDays*$K$4))), "")</f>
        <v/>
      </c>
      <c r="HD11" s="10" t="str">
        <f>IF(ISNUMBER(HD7),Control!$F$11+(Control!$F$12-Control!$F$11)/(1+EXP(-($K$3*12/PeriodDays)*(SUM($C$9:HD9)-PeriodDays*$K$4))), "")</f>
        <v/>
      </c>
      <c r="HE11" s="10" t="str">
        <f>IF(ISNUMBER(HE7),Control!$F$11+(Control!$F$12-Control!$F$11)/(1+EXP(-($K$3*12/PeriodDays)*(SUM($C$9:HE9)-PeriodDays*$K$4))), "")</f>
        <v/>
      </c>
      <c r="HF11" s="10" t="str">
        <f>IF(ISNUMBER(HF7),Control!$F$11+(Control!$F$12-Control!$F$11)/(1+EXP(-($K$3*12/PeriodDays)*(SUM($C$9:HF9)-PeriodDays*$K$4))), "")</f>
        <v/>
      </c>
      <c r="HG11" s="10" t="str">
        <f>IF(ISNUMBER(HG7),Control!$F$11+(Control!$F$12-Control!$F$11)/(1+EXP(-($K$3*12/PeriodDays)*(SUM($C$9:HG9)-PeriodDays*$K$4))), "")</f>
        <v/>
      </c>
      <c r="HH11" s="10" t="str">
        <f>IF(ISNUMBER(HH7),Control!$F$11+(Control!$F$12-Control!$F$11)/(1+EXP(-($K$3*12/PeriodDays)*(SUM($C$9:HH9)-PeriodDays*$K$4))), "")</f>
        <v/>
      </c>
      <c r="HI11" s="10" t="str">
        <f>IF(ISNUMBER(HI7),Control!$F$11+(Control!$F$12-Control!$F$11)/(1+EXP(-($K$3*12/PeriodDays)*(SUM($C$9:HI9)-PeriodDays*$K$4))), "")</f>
        <v/>
      </c>
      <c r="HJ11" s="10" t="str">
        <f>IF(ISNUMBER(HJ7),Control!$F$11+(Control!$F$12-Control!$F$11)/(1+EXP(-($K$3*12/PeriodDays)*(SUM($C$9:HJ9)-PeriodDays*$K$4))), "")</f>
        <v/>
      </c>
      <c r="HK11" s="10" t="str">
        <f>IF(ISNUMBER(HK7),Control!$F$11+(Control!$F$12-Control!$F$11)/(1+EXP(-($K$3*12/PeriodDays)*(SUM($C$9:HK9)-PeriodDays*$K$4))), "")</f>
        <v/>
      </c>
      <c r="HL11" s="10" t="str">
        <f>IF(ISNUMBER(HL7),Control!$F$11+(Control!$F$12-Control!$F$11)/(1+EXP(-($K$3*12/PeriodDays)*(SUM($C$9:HL9)-PeriodDays*$K$4))), "")</f>
        <v/>
      </c>
      <c r="HM11" s="10" t="str">
        <f>IF(ISNUMBER(HM7),Control!$F$11+(Control!$F$12-Control!$F$11)/(1+EXP(-($K$3*12/PeriodDays)*(SUM($C$9:HM9)-PeriodDays*$K$4))), "")</f>
        <v/>
      </c>
      <c r="HN11" s="10" t="str">
        <f>IF(ISNUMBER(HN7),Control!$F$11+(Control!$F$12-Control!$F$11)/(1+EXP(-($K$3*12/PeriodDays)*(SUM($C$9:HN9)-PeriodDays*$K$4))), "")</f>
        <v/>
      </c>
      <c r="HO11" s="10" t="str">
        <f>IF(ISNUMBER(HO7),Control!$F$11+(Control!$F$12-Control!$F$11)/(1+EXP(-($K$3*12/PeriodDays)*(SUM($C$9:HO9)-PeriodDays*$K$4))), "")</f>
        <v/>
      </c>
      <c r="HP11" s="10" t="str">
        <f>IF(ISNUMBER(HP7),Control!$F$11+(Control!$F$12-Control!$F$11)/(1+EXP(-($K$3*12/PeriodDays)*(SUM($C$9:HP9)-PeriodDays*$K$4))), "")</f>
        <v/>
      </c>
      <c r="HQ11" s="10" t="str">
        <f>IF(ISNUMBER(HQ7),Control!$F$11+(Control!$F$12-Control!$F$11)/(1+EXP(-($K$3*12/PeriodDays)*(SUM($C$9:HQ9)-PeriodDays*$K$4))), "")</f>
        <v/>
      </c>
      <c r="HR11" s="10" t="str">
        <f>IF(ISNUMBER(HR7),Control!$F$11+(Control!$F$12-Control!$F$11)/(1+EXP(-($K$3*12/PeriodDays)*(SUM($C$9:HR9)-PeriodDays*$K$4))), "")</f>
        <v/>
      </c>
      <c r="HS11" s="10" t="str">
        <f>IF(ISNUMBER(HS7),Control!$F$11+(Control!$F$12-Control!$F$11)/(1+EXP(-($K$3*12/PeriodDays)*(SUM($C$9:HS9)-PeriodDays*$K$4))), "")</f>
        <v/>
      </c>
      <c r="HT11" s="10" t="str">
        <f>IF(ISNUMBER(HT7),Control!$F$11+(Control!$F$12-Control!$F$11)/(1+EXP(-($K$3*12/PeriodDays)*(SUM($C$9:HT9)-PeriodDays*$K$4))), "")</f>
        <v/>
      </c>
      <c r="HU11" s="10" t="str">
        <f>IF(ISNUMBER(HU7),Control!$F$11+(Control!$F$12-Control!$F$11)/(1+EXP(-($K$3*12/PeriodDays)*(SUM($C$9:HU9)-PeriodDays*$K$4))), "")</f>
        <v/>
      </c>
      <c r="HV11" s="10" t="str">
        <f>IF(ISNUMBER(HV7),Control!$F$11+(Control!$F$12-Control!$F$11)/(1+EXP(-($K$3*12/PeriodDays)*(SUM($C$9:HV9)-PeriodDays*$K$4))), "")</f>
        <v/>
      </c>
      <c r="HW11" s="10" t="str">
        <f>IF(ISNUMBER(HW7),Control!$F$11+(Control!$F$12-Control!$F$11)/(1+EXP(-($K$3*12/PeriodDays)*(SUM($C$9:HW9)-PeriodDays*$K$4))), "")</f>
        <v/>
      </c>
      <c r="HX11" s="10" t="str">
        <f>IF(ISNUMBER(HX7),Control!$F$11+(Control!$F$12-Control!$F$11)/(1+EXP(-($K$3*12/PeriodDays)*(SUM($C$9:HX9)-PeriodDays*$K$4))), "")</f>
        <v/>
      </c>
      <c r="HY11" s="10" t="str">
        <f>IF(ISNUMBER(HY7),Control!$F$11+(Control!$F$12-Control!$F$11)/(1+EXP(-($K$3*12/PeriodDays)*(SUM($C$9:HY9)-PeriodDays*$K$4))), "")</f>
        <v/>
      </c>
      <c r="HZ11" s="10" t="str">
        <f>IF(ISNUMBER(HZ7),Control!$F$11+(Control!$F$12-Control!$F$11)/(1+EXP(-($K$3*12/PeriodDays)*(SUM($C$9:HZ9)-PeriodDays*$K$4))), "")</f>
        <v/>
      </c>
      <c r="IA11" s="10" t="str">
        <f>IF(ISNUMBER(IA7),Control!$F$11+(Control!$F$12-Control!$F$11)/(1+EXP(-($K$3*12/PeriodDays)*(SUM($C$9:IA9)-PeriodDays*$K$4))), "")</f>
        <v/>
      </c>
      <c r="IB11" s="10" t="str">
        <f>IF(ISNUMBER(IB7),Control!$F$11+(Control!$F$12-Control!$F$11)/(1+EXP(-($K$3*12/PeriodDays)*(SUM($C$9:IB9)-PeriodDays*$K$4))), "")</f>
        <v/>
      </c>
      <c r="IC11" s="10" t="str">
        <f>IF(ISNUMBER(IC7),Control!$F$11+(Control!$F$12-Control!$F$11)/(1+EXP(-($K$3*12/PeriodDays)*(SUM($C$9:IC9)-PeriodDays*$K$4))), "")</f>
        <v/>
      </c>
      <c r="ID11" s="10" t="str">
        <f>IF(ISNUMBER(ID7),Control!$F$11+(Control!$F$12-Control!$F$11)/(1+EXP(-($K$3*12/PeriodDays)*(SUM($C$9:ID9)-PeriodDays*$K$4))), "")</f>
        <v/>
      </c>
      <c r="IE11" s="10" t="str">
        <f>IF(ISNUMBER(IE7),Control!$F$11+(Control!$F$12-Control!$F$11)/(1+EXP(-($K$3*12/PeriodDays)*(SUM($C$9:IE9)-PeriodDays*$K$4))), "")</f>
        <v/>
      </c>
      <c r="IF11" s="10" t="str">
        <f>IF(ISNUMBER(IF7),Control!$F$11+(Control!$F$12-Control!$F$11)/(1+EXP(-($K$3*12/PeriodDays)*(SUM($C$9:IF9)-PeriodDays*$K$4))), "")</f>
        <v/>
      </c>
      <c r="IG11" s="10" t="str">
        <f>IF(ISNUMBER(IG7),Control!$F$11+(Control!$F$12-Control!$F$11)/(1+EXP(-($K$3*12/PeriodDays)*(SUM($C$9:IG9)-PeriodDays*$K$4))), "")</f>
        <v/>
      </c>
      <c r="IH11" s="10" t="str">
        <f>IF(ISNUMBER(IH7),Control!$F$11+(Control!$F$12-Control!$F$11)/(1+EXP(-($K$3*12/PeriodDays)*(SUM($C$9:IH9)-PeriodDays*$K$4))), "")</f>
        <v/>
      </c>
      <c r="II11" s="10" t="str">
        <f>IF(ISNUMBER(II7),Control!$F$11+(Control!$F$12-Control!$F$11)/(1+EXP(-($K$3*12/PeriodDays)*(SUM($C$9:II9)-PeriodDays*$K$4))), "")</f>
        <v/>
      </c>
      <c r="IJ11" s="10" t="str">
        <f>IF(ISNUMBER(IJ7),Control!$F$11+(Control!$F$12-Control!$F$11)/(1+EXP(-($K$3*12/PeriodDays)*(SUM($C$9:IJ9)-PeriodDays*$K$4))), "")</f>
        <v/>
      </c>
      <c r="IK11" s="10" t="str">
        <f>IF(ISNUMBER(IK7),Control!$F$11+(Control!$F$12-Control!$F$11)/(1+EXP(-($K$3*12/PeriodDays)*(SUM($C$9:IK9)-PeriodDays*$K$4))), "")</f>
        <v/>
      </c>
      <c r="IL11" s="10" t="str">
        <f>IF(ISNUMBER(IL7),Control!$F$11+(Control!$F$12-Control!$F$11)/(1+EXP(-($K$3*12/PeriodDays)*(SUM($C$9:IL9)-PeriodDays*$K$4))), "")</f>
        <v/>
      </c>
      <c r="IM11" s="10" t="str">
        <f>IF(ISNUMBER(IM7),Control!$F$11+(Control!$F$12-Control!$F$11)/(1+EXP(-($K$3*12/PeriodDays)*(SUM($C$9:IM9)-PeriodDays*$K$4))), "")</f>
        <v/>
      </c>
      <c r="IN11" s="10" t="str">
        <f>IF(ISNUMBER(IN7),Control!$F$11+(Control!$F$12-Control!$F$11)/(1+EXP(-($K$3*12/PeriodDays)*(SUM($C$9:IN9)-PeriodDays*$K$4))), "")</f>
        <v/>
      </c>
      <c r="IO11" s="10" t="str">
        <f>IF(ISNUMBER(IO7),Control!$F$11+(Control!$F$12-Control!$F$11)/(1+EXP(-($K$3*12/PeriodDays)*(SUM($C$9:IO9)-PeriodDays*$K$4))), "")</f>
        <v/>
      </c>
      <c r="IP11" s="10" t="str">
        <f>IF(ISNUMBER(IP7),Control!$F$11+(Control!$F$12-Control!$F$11)/(1+EXP(-($K$3*12/PeriodDays)*(SUM($C$9:IP9)-PeriodDays*$K$4))), "")</f>
        <v/>
      </c>
      <c r="IQ11" s="10" t="str">
        <f>IF(ISNUMBER(IQ7),Control!$F$11+(Control!$F$12-Control!$F$11)/(1+EXP(-($K$3*12/PeriodDays)*(SUM($C$9:IQ9)-PeriodDays*$K$4))), "")</f>
        <v/>
      </c>
      <c r="IR11" s="10" t="str">
        <f>IF(ISNUMBER(IR7),Control!$F$11+(Control!$F$12-Control!$F$11)/(1+EXP(-($K$3*12/PeriodDays)*(SUM($C$9:IR9)-PeriodDays*$K$4))), "")</f>
        <v/>
      </c>
      <c r="IS11" s="10" t="str">
        <f>IF(ISNUMBER(IS7),Control!$F$11+(Control!$F$12-Control!$F$11)/(1+EXP(-($K$3*12/PeriodDays)*(SUM($C$9:IS9)-PeriodDays*$K$4))), "")</f>
        <v/>
      </c>
      <c r="IT11" s="10" t="str">
        <f>IF(ISNUMBER(IT7),Control!$F$11+(Control!$F$12-Control!$F$11)/(1+EXP(-($K$3*12/PeriodDays)*(SUM($C$9:IT9)-PeriodDays*$K$4))), "")</f>
        <v/>
      </c>
      <c r="IU11" s="10" t="str">
        <f>IF(ISNUMBER(IU7),Control!$F$11+(Control!$F$12-Control!$F$11)/(1+EXP(-($K$3*12/PeriodDays)*(SUM($C$9:IU9)-PeriodDays*$K$4))), "")</f>
        <v/>
      </c>
      <c r="IV11" s="10" t="str">
        <f>IF(ISNUMBER(IV7),Control!$F$11+(Control!$F$12-Control!$F$11)/(1+EXP(-($K$3*12/PeriodDays)*(SUM($C$9:IV9)-PeriodDays*$K$4))), "")</f>
        <v/>
      </c>
      <c r="IW11" s="10" t="str">
        <f>IF(ISNUMBER(IW7),Control!$F$11+(Control!$F$12-Control!$F$11)/(1+EXP(-($K$3*12/PeriodDays)*(SUM($C$9:IW9)-PeriodDays*$K$4))), "")</f>
        <v/>
      </c>
      <c r="IX11" s="10" t="str">
        <f>IF(ISNUMBER(IX7),Control!$F$11+(Control!$F$12-Control!$F$11)/(1+EXP(-($K$3*12/PeriodDays)*(SUM($C$9:IX9)-PeriodDays*$K$4))), "")</f>
        <v/>
      </c>
      <c r="IY11" s="10" t="str">
        <f>IF(ISNUMBER(IY7),Control!$F$11+(Control!$F$12-Control!$F$11)/(1+EXP(-($K$3*12/PeriodDays)*(SUM($C$9:IY9)-PeriodDays*$K$4))), "")</f>
        <v/>
      </c>
      <c r="IZ11" s="10" t="str">
        <f>IF(ISNUMBER(IZ7),Control!$F$11+(Control!$F$12-Control!$F$11)/(1+EXP(-($K$3*12/PeriodDays)*(SUM($C$9:IZ9)-PeriodDays*$K$4))), "")</f>
        <v/>
      </c>
      <c r="JA11" s="10" t="str">
        <f>IF(ISNUMBER(JA7),Control!$F$11+(Control!$F$12-Control!$F$11)/(1+EXP(-($K$3*12/PeriodDays)*(SUM($C$9:JA9)-PeriodDays*$K$4))), "")</f>
        <v/>
      </c>
      <c r="JB11" s="10" t="str">
        <f>IF(ISNUMBER(JB7),Control!$F$11+(Control!$F$12-Control!$F$11)/(1+EXP(-($K$3*12/PeriodDays)*(SUM($C$9:JB9)-PeriodDays*$K$4))), "")</f>
        <v/>
      </c>
      <c r="JC11" s="10" t="str">
        <f>IF(ISNUMBER(JC7),Control!$F$11+(Control!$F$12-Control!$F$11)/(1+EXP(-($K$3*12/PeriodDays)*(SUM($C$9:JC9)-PeriodDays*$K$4))), "")</f>
        <v/>
      </c>
      <c r="JD11" s="10" t="str">
        <f>IF(ISNUMBER(JD7),Control!$F$11+(Control!$F$12-Control!$F$11)/(1+EXP(-($K$3*12/PeriodDays)*(SUM($C$9:JD9)-PeriodDays*$K$4))), "")</f>
        <v/>
      </c>
      <c r="JE11" s="10" t="str">
        <f>IF(ISNUMBER(JE7),Control!$F$11+(Control!$F$12-Control!$F$11)/(1+EXP(-($K$3*12/PeriodDays)*(SUM($C$9:JE9)-PeriodDays*$K$4))), "")</f>
        <v/>
      </c>
      <c r="JF11" s="10" t="str">
        <f>IF(ISNUMBER(JF7),Control!$F$11+(Control!$F$12-Control!$F$11)/(1+EXP(-($K$3*12/PeriodDays)*(SUM($C$9:JF9)-PeriodDays*$K$4))), "")</f>
        <v/>
      </c>
      <c r="JG11" s="10" t="str">
        <f>IF(ISNUMBER(JG7),Control!$F$11+(Control!$F$12-Control!$F$11)/(1+EXP(-($K$3*12/PeriodDays)*(SUM($C$9:JG9)-PeriodDays*$K$4))), "")</f>
        <v/>
      </c>
      <c r="JH11" s="10" t="str">
        <f>IF(ISNUMBER(JH7),Control!$F$11+(Control!$F$12-Control!$F$11)/(1+EXP(-($K$3*12/PeriodDays)*(SUM($C$9:JH9)-PeriodDays*$K$4))), "")</f>
        <v/>
      </c>
      <c r="JI11" s="10" t="str">
        <f>IF(ISNUMBER(JI7),Control!$F$11+(Control!$F$12-Control!$F$11)/(1+EXP(-($K$3*12/PeriodDays)*(SUM($C$9:JI9)-PeriodDays*$K$4))), "")</f>
        <v/>
      </c>
      <c r="JJ11" s="10" t="str">
        <f>IF(ISNUMBER(JJ7),Control!$F$11+(Control!$F$12-Control!$F$11)/(1+EXP(-($K$3*12/PeriodDays)*(SUM($C$9:JJ9)-PeriodDays*$K$4))), "")</f>
        <v/>
      </c>
      <c r="JK11" s="10" t="str">
        <f>IF(ISNUMBER(JK7),Control!$F$11+(Control!$F$12-Control!$F$11)/(1+EXP(-($K$3*12/PeriodDays)*(SUM($C$9:JK9)-PeriodDays*$K$4))), "")</f>
        <v/>
      </c>
      <c r="JL11" s="10" t="str">
        <f>IF(ISNUMBER(JL7),Control!$F$11+(Control!$F$12-Control!$F$11)/(1+EXP(-($K$3*12/PeriodDays)*(SUM($C$9:JL9)-PeriodDays*$K$4))), "")</f>
        <v/>
      </c>
      <c r="JM11" s="10" t="str">
        <f>IF(ISNUMBER(JM7),Control!$F$11+(Control!$F$12-Control!$F$11)/(1+EXP(-($K$3*12/PeriodDays)*(SUM($C$9:JM9)-PeriodDays*$K$4))), "")</f>
        <v/>
      </c>
      <c r="JN11" s="10" t="str">
        <f>IF(ISNUMBER(JN7),Control!$F$11+(Control!$F$12-Control!$F$11)/(1+EXP(-($K$3*12/PeriodDays)*(SUM($C$9:JN9)-PeriodDays*$K$4))), "")</f>
        <v/>
      </c>
      <c r="JO11" s="10" t="str">
        <f>IF(ISNUMBER(JO7),Control!$F$11+(Control!$F$12-Control!$F$11)/(1+EXP(-($K$3*12/PeriodDays)*(SUM($C$9:JO9)-PeriodDays*$K$4))), "")</f>
        <v/>
      </c>
      <c r="JP11" s="10" t="str">
        <f>IF(ISNUMBER(JP7),Control!$F$11+(Control!$F$12-Control!$F$11)/(1+EXP(-($K$3*12/PeriodDays)*(SUM($C$9:JP9)-PeriodDays*$K$4))), "")</f>
        <v/>
      </c>
      <c r="JQ11" s="10" t="str">
        <f>IF(ISNUMBER(JQ7),Control!$F$11+(Control!$F$12-Control!$F$11)/(1+EXP(-($K$3*12/PeriodDays)*(SUM($C$9:JQ9)-PeriodDays*$K$4))), "")</f>
        <v/>
      </c>
      <c r="JR11" s="10" t="str">
        <f>IF(ISNUMBER(JR7),Control!$F$11+(Control!$F$12-Control!$F$11)/(1+EXP(-($K$3*12/PeriodDays)*(SUM($C$9:JR9)-PeriodDays*$K$4))), "")</f>
        <v/>
      </c>
      <c r="JS11" s="10" t="str">
        <f>IF(ISNUMBER(JS7),Control!$F$11+(Control!$F$12-Control!$F$11)/(1+EXP(-($K$3*12/PeriodDays)*(SUM($C$9:JS9)-PeriodDays*$K$4))), "")</f>
        <v/>
      </c>
      <c r="JT11" s="10" t="str">
        <f>IF(ISNUMBER(JT7),Control!$F$11+(Control!$F$12-Control!$F$11)/(1+EXP(-($K$3*12/PeriodDays)*(SUM($C$9:JT9)-PeriodDays*$K$4))), "")</f>
        <v/>
      </c>
      <c r="JU11" s="10" t="str">
        <f>IF(ISNUMBER(JU7),Control!$F$11+(Control!$F$12-Control!$F$11)/(1+EXP(-($K$3*12/PeriodDays)*(SUM($C$9:JU9)-PeriodDays*$K$4))), "")</f>
        <v/>
      </c>
      <c r="JV11" s="10" t="str">
        <f>IF(ISNUMBER(JV7),Control!$F$11+(Control!$F$12-Control!$F$11)/(1+EXP(-($K$3*12/PeriodDays)*(SUM($C$9:JV9)-PeriodDays*$K$4))), "")</f>
        <v/>
      </c>
      <c r="JW11" s="10" t="str">
        <f>IF(ISNUMBER(JW7),Control!$F$11+(Control!$F$12-Control!$F$11)/(1+EXP(-($K$3*12/PeriodDays)*(SUM($C$9:JW9)-PeriodDays*$K$4))), "")</f>
        <v/>
      </c>
      <c r="JX11" s="10" t="str">
        <f>IF(ISNUMBER(JX7),Control!$F$11+(Control!$F$12-Control!$F$11)/(1+EXP(-($K$3*12/PeriodDays)*(SUM($C$9:JX9)-PeriodDays*$K$4))), "")</f>
        <v/>
      </c>
      <c r="JY11" s="10" t="str">
        <f>IF(ISNUMBER(JY7),Control!$F$11+(Control!$F$12-Control!$F$11)/(1+EXP(-($K$3*12/PeriodDays)*(SUM($C$9:JY9)-PeriodDays*$K$4))), "")</f>
        <v/>
      </c>
      <c r="JZ11" s="10" t="str">
        <f>IF(ISNUMBER(JZ7),Control!$F$11+(Control!$F$12-Control!$F$11)/(1+EXP(-($K$3*12/PeriodDays)*(SUM($C$9:JZ9)-PeriodDays*$K$4))), "")</f>
        <v/>
      </c>
      <c r="KA11" s="10" t="str">
        <f>IF(ISNUMBER(KA7),Control!$F$11+(Control!$F$12-Control!$F$11)/(1+EXP(-($K$3*12/PeriodDays)*(SUM($C$9:KA9)-PeriodDays*$K$4))), "")</f>
        <v/>
      </c>
      <c r="KB11" s="10" t="str">
        <f>IF(ISNUMBER(KB7),Control!$F$11+(Control!$F$12-Control!$F$11)/(1+EXP(-($K$3*12/PeriodDays)*(SUM($C$9:KB9)-PeriodDays*$K$4))), "")</f>
        <v/>
      </c>
      <c r="KC11" s="10" t="str">
        <f>IF(ISNUMBER(KC7),Control!$F$11+(Control!$F$12-Control!$F$11)/(1+EXP(-($K$3*12/PeriodDays)*(SUM($C$9:KC9)-PeriodDays*$K$4))), "")</f>
        <v/>
      </c>
      <c r="KD11" s="10" t="str">
        <f>IF(ISNUMBER(KD7),Control!$F$11+(Control!$F$12-Control!$F$11)/(1+EXP(-($K$3*12/PeriodDays)*(SUM($C$9:KD9)-PeriodDays*$K$4))), "")</f>
        <v/>
      </c>
      <c r="KE11" s="10" t="str">
        <f>IF(ISNUMBER(KE7),Control!$F$11+(Control!$F$12-Control!$F$11)/(1+EXP(-($K$3*12/PeriodDays)*(SUM($C$9:KE9)-PeriodDays*$K$4))), "")</f>
        <v/>
      </c>
      <c r="KF11" s="10" t="str">
        <f>IF(ISNUMBER(KF7),Control!$F$11+(Control!$F$12-Control!$F$11)/(1+EXP(-($K$3*12/PeriodDays)*(SUM($C$9:KF9)-PeriodDays*$K$4))), "")</f>
        <v/>
      </c>
      <c r="KG11" s="10" t="str">
        <f>IF(ISNUMBER(KG7),Control!$F$11+(Control!$F$12-Control!$F$11)/(1+EXP(-($K$3*12/PeriodDays)*(SUM($C$9:KG9)-PeriodDays*$K$4))), "")</f>
        <v/>
      </c>
      <c r="KH11" s="10" t="str">
        <f>IF(ISNUMBER(KH7),Control!$F$11+(Control!$F$12-Control!$F$11)/(1+EXP(-($K$3*12/PeriodDays)*(SUM($C$9:KH9)-PeriodDays*$K$4))), "")</f>
        <v/>
      </c>
      <c r="KI11" s="10" t="str">
        <f>IF(ISNUMBER(KI7),Control!$F$11+(Control!$F$12-Control!$F$11)/(1+EXP(-($K$3*12/PeriodDays)*(SUM($C$9:KI9)-PeriodDays*$K$4))), "")</f>
        <v/>
      </c>
      <c r="KJ11" s="10" t="str">
        <f>IF(ISNUMBER(KJ7),Control!$F$11+(Control!$F$12-Control!$F$11)/(1+EXP(-($K$3*12/PeriodDays)*(SUM($C$9:KJ9)-PeriodDays*$K$4))), "")</f>
        <v/>
      </c>
      <c r="KK11" s="10" t="str">
        <f>IF(ISNUMBER(KK7),Control!$F$11+(Control!$F$12-Control!$F$11)/(1+EXP(-($K$3*12/PeriodDays)*(SUM($C$9:KK9)-PeriodDays*$K$4))), "")</f>
        <v/>
      </c>
      <c r="KL11" s="10" t="str">
        <f>IF(ISNUMBER(KL7),Control!$F$11+(Control!$F$12-Control!$F$11)/(1+EXP(-($K$3*12/PeriodDays)*(SUM($C$9:KL9)-PeriodDays*$K$4))), "")</f>
        <v/>
      </c>
      <c r="KM11" s="10" t="str">
        <f>IF(ISNUMBER(KM7),Control!$F$11+(Control!$F$12-Control!$F$11)/(1+EXP(-($K$3*12/PeriodDays)*(SUM($C$9:KM9)-PeriodDays*$K$4))), "")</f>
        <v/>
      </c>
      <c r="KN11" s="10" t="str">
        <f>IF(ISNUMBER(KN7),Control!$F$11+(Control!$F$12-Control!$F$11)/(1+EXP(-($K$3*12/PeriodDays)*(SUM($C$9:KN9)-PeriodDays*$K$4))), "")</f>
        <v/>
      </c>
      <c r="KO11" s="10" t="str">
        <f>IF(ISNUMBER(KO7),Control!$F$11+(Control!$F$12-Control!$F$11)/(1+EXP(-($K$3*12/PeriodDays)*(SUM($C$9:KO9)-PeriodDays*$K$4))), "")</f>
        <v/>
      </c>
      <c r="KP11" s="10" t="str">
        <f>IF(ISNUMBER(KP7),Control!$F$11+(Control!$F$12-Control!$F$11)/(1+EXP(-($K$3*12/PeriodDays)*(SUM($C$9:KP9)-PeriodDays*$K$4))), "")</f>
        <v/>
      </c>
      <c r="KQ11" s="10" t="str">
        <f>IF(ISNUMBER(KQ7),Control!$F$11+(Control!$F$12-Control!$F$11)/(1+EXP(-($K$3*12/PeriodDays)*(SUM($C$9:KQ9)-PeriodDays*$K$4))), "")</f>
        <v/>
      </c>
      <c r="KR11" s="10" t="str">
        <f>IF(ISNUMBER(KR7),Control!$F$11+(Control!$F$12-Control!$F$11)/(1+EXP(-($K$3*12/PeriodDays)*(SUM($C$9:KR9)-PeriodDays*$K$4))), "")</f>
        <v/>
      </c>
      <c r="KS11" s="10" t="str">
        <f>IF(ISNUMBER(KS7),Control!$F$11+(Control!$F$12-Control!$F$11)/(1+EXP(-($K$3*12/PeriodDays)*(SUM($C$9:KS9)-PeriodDays*$K$4))), "")</f>
        <v/>
      </c>
      <c r="KT11" s="10" t="str">
        <f>IF(ISNUMBER(KT7),Control!$F$11+(Control!$F$12-Control!$F$11)/(1+EXP(-($K$3*12/PeriodDays)*(SUM($C$9:KT9)-PeriodDays*$K$4))), "")</f>
        <v/>
      </c>
      <c r="KU11" s="10" t="str">
        <f>IF(ISNUMBER(KU7),Control!$F$11+(Control!$F$12-Control!$F$11)/(1+EXP(-($K$3*12/PeriodDays)*(SUM($C$9:KU9)-PeriodDays*$K$4))), "")</f>
        <v/>
      </c>
      <c r="KV11" s="10" t="str">
        <f>IF(ISNUMBER(KV7),Control!$F$11+(Control!$F$12-Control!$F$11)/(1+EXP(-($K$3*12/PeriodDays)*(SUM($C$9:KV9)-PeriodDays*$K$4))), "")</f>
        <v/>
      </c>
      <c r="KW11" s="10" t="str">
        <f>IF(ISNUMBER(KW7),Control!$F$11+(Control!$F$12-Control!$F$11)/(1+EXP(-($K$3*12/PeriodDays)*(SUM($C$9:KW9)-PeriodDays*$K$4))), "")</f>
        <v/>
      </c>
      <c r="KX11" s="10" t="str">
        <f>IF(ISNUMBER(KX7),Control!$F$11+(Control!$F$12-Control!$F$11)/(1+EXP(-($K$3*12/PeriodDays)*(SUM($C$9:KX9)-PeriodDays*$K$4))), "")</f>
        <v/>
      </c>
      <c r="KY11" s="10" t="str">
        <f>IF(ISNUMBER(KY7),Control!$F$11+(Control!$F$12-Control!$F$11)/(1+EXP(-($K$3*12/PeriodDays)*(SUM($C$9:KY9)-PeriodDays*$K$4))), "")</f>
        <v/>
      </c>
      <c r="KZ11" s="10" t="str">
        <f>IF(ISNUMBER(KZ7),Control!$F$11+(Control!$F$12-Control!$F$11)/(1+EXP(-($K$3*12/PeriodDays)*(SUM($C$9:KZ9)-PeriodDays*$K$4))), "")</f>
        <v/>
      </c>
      <c r="LA11" s="10" t="str">
        <f>IF(ISNUMBER(LA7),Control!$F$11+(Control!$F$12-Control!$F$11)/(1+EXP(-($K$3*12/PeriodDays)*(SUM($C$9:LA9)-PeriodDays*$K$4))), "")</f>
        <v/>
      </c>
      <c r="LB11" s="10" t="str">
        <f>IF(ISNUMBER(LB7),Control!$F$11+(Control!$F$12-Control!$F$11)/(1+EXP(-($K$3*12/PeriodDays)*(SUM($C$9:LB9)-PeriodDays*$K$4))), "")</f>
        <v/>
      </c>
      <c r="LC11" s="10" t="str">
        <f>IF(ISNUMBER(LC7),Control!$F$11+(Control!$F$12-Control!$F$11)/(1+EXP(-($K$3*12/PeriodDays)*(SUM($C$9:LC9)-PeriodDays*$K$4))), "")</f>
        <v/>
      </c>
      <c r="LD11" s="10" t="str">
        <f>IF(ISNUMBER(LD7),Control!$F$11+(Control!$F$12-Control!$F$11)/(1+EXP(-($K$3*12/PeriodDays)*(SUM($C$9:LD9)-PeriodDays*$K$4))), "")</f>
        <v/>
      </c>
      <c r="LE11" s="10" t="str">
        <f>IF(ISNUMBER(LE7),Control!$F$11+(Control!$F$12-Control!$F$11)/(1+EXP(-($K$3*12/PeriodDays)*(SUM($C$9:LE9)-PeriodDays*$K$4))), "")</f>
        <v/>
      </c>
      <c r="LF11" s="10" t="str">
        <f>IF(ISNUMBER(LF7),Control!$F$11+(Control!$F$12-Control!$F$11)/(1+EXP(-($K$3*12/PeriodDays)*(SUM($C$9:LF9)-PeriodDays*$K$4))), "")</f>
        <v/>
      </c>
      <c r="LG11" s="10" t="str">
        <f>IF(ISNUMBER(LG7),Control!$F$11+(Control!$F$12-Control!$F$11)/(1+EXP(-($K$3*12/PeriodDays)*(SUM($C$9:LG9)-PeriodDays*$K$4))), "")</f>
        <v/>
      </c>
      <c r="LH11" s="10" t="str">
        <f>IF(ISNUMBER(LH7),Control!$F$11+(Control!$F$12-Control!$F$11)/(1+EXP(-($K$3*12/PeriodDays)*(SUM($C$9:LH9)-PeriodDays*$K$4))), "")</f>
        <v/>
      </c>
      <c r="LI11" s="10" t="str">
        <f>IF(ISNUMBER(LI7),Control!$F$11+(Control!$F$12-Control!$F$11)/(1+EXP(-($K$3*12/PeriodDays)*(SUM($C$9:LI9)-PeriodDays*$K$4))), "")</f>
        <v/>
      </c>
      <c r="LJ11" s="10" t="str">
        <f>IF(ISNUMBER(LJ7),Control!$F$11+(Control!$F$12-Control!$F$11)/(1+EXP(-($K$3*12/PeriodDays)*(SUM($C$9:LJ9)-PeriodDays*$K$4))), "")</f>
        <v/>
      </c>
      <c r="LK11" s="10" t="str">
        <f>IF(ISNUMBER(LK7),Control!$F$11+(Control!$F$12-Control!$F$11)/(1+EXP(-($K$3*12/PeriodDays)*(SUM($C$9:LK9)-PeriodDays*$K$4))), "")</f>
        <v/>
      </c>
      <c r="LL11" s="10" t="str">
        <f>IF(ISNUMBER(LL7),Control!$F$11+(Control!$F$12-Control!$F$11)/(1+EXP(-($K$3*12/PeriodDays)*(SUM($C$9:LL9)-PeriodDays*$K$4))), "")</f>
        <v/>
      </c>
      <c r="LM11" s="10" t="str">
        <f>IF(ISNUMBER(LM7),Control!$F$11+(Control!$F$12-Control!$F$11)/(1+EXP(-($K$3*12/PeriodDays)*(SUM($C$9:LM9)-PeriodDays*$K$4))), "")</f>
        <v/>
      </c>
      <c r="LN11" s="10" t="str">
        <f>IF(ISNUMBER(LN7),Control!$F$11+(Control!$F$12-Control!$F$11)/(1+EXP(-($K$3*12/PeriodDays)*(SUM($C$9:LN9)-PeriodDays*$K$4))), "")</f>
        <v/>
      </c>
      <c r="LO11" s="10" t="str">
        <f>IF(ISNUMBER(LO7),Control!$F$11+(Control!$F$12-Control!$F$11)/(1+EXP(-($K$3*12/PeriodDays)*(SUM($C$9:LO9)-PeriodDays*$K$4))), "")</f>
        <v/>
      </c>
      <c r="LP11" s="10" t="str">
        <f>IF(ISNUMBER(LP7),Control!$F$11+(Control!$F$12-Control!$F$11)/(1+EXP(-($K$3*12/PeriodDays)*(SUM($C$9:LP9)-PeriodDays*$K$4))), "")</f>
        <v/>
      </c>
      <c r="LQ11" s="10" t="str">
        <f>IF(ISNUMBER(LQ7),Control!$F$11+(Control!$F$12-Control!$F$11)/(1+EXP(-($K$3*12/PeriodDays)*(SUM($C$9:LQ9)-PeriodDays*$K$4))), "")</f>
        <v/>
      </c>
      <c r="LR11" s="10" t="str">
        <f>IF(ISNUMBER(LR7),Control!$F$11+(Control!$F$12-Control!$F$11)/(1+EXP(-($K$3*12/PeriodDays)*(SUM($C$9:LR9)-PeriodDays*$K$4))), "")</f>
        <v/>
      </c>
      <c r="LS11" s="10" t="str">
        <f>IF(ISNUMBER(LS7),Control!$F$11+(Control!$F$12-Control!$F$11)/(1+EXP(-($K$3*12/PeriodDays)*(SUM($C$9:LS9)-PeriodDays*$K$4))), "")</f>
        <v/>
      </c>
      <c r="LT11" s="10" t="str">
        <f>IF(ISNUMBER(LT7),Control!$F$11+(Control!$F$12-Control!$F$11)/(1+EXP(-($K$3*12/PeriodDays)*(SUM($C$9:LT9)-PeriodDays*$K$4))), "")</f>
        <v/>
      </c>
      <c r="LU11" s="10" t="str">
        <f>IF(ISNUMBER(LU7),Control!$F$11+(Control!$F$12-Control!$F$11)/(1+EXP(-($K$3*12/PeriodDays)*(SUM($C$9:LU9)-PeriodDays*$K$4))), "")</f>
        <v/>
      </c>
      <c r="LV11" s="10" t="str">
        <f>IF(ISNUMBER(LV7),Control!$F$11+(Control!$F$12-Control!$F$11)/(1+EXP(-($K$3*12/PeriodDays)*(SUM($C$9:LV9)-PeriodDays*$K$4))), "")</f>
        <v/>
      </c>
      <c r="LW11" s="10" t="str">
        <f>IF(ISNUMBER(LW7),Control!$F$11+(Control!$F$12-Control!$F$11)/(1+EXP(-($K$3*12/PeriodDays)*(SUM($C$9:LW9)-PeriodDays*$K$4))), "")</f>
        <v/>
      </c>
      <c r="LX11" s="10" t="str">
        <f>IF(ISNUMBER(LX7),Control!$F$11+(Control!$F$12-Control!$F$11)/(1+EXP(-($K$3*12/PeriodDays)*(SUM($C$9:LX9)-PeriodDays*$K$4))), "")</f>
        <v/>
      </c>
      <c r="LY11" s="10" t="str">
        <f>IF(ISNUMBER(LY7),Control!$F$11+(Control!$F$12-Control!$F$11)/(1+EXP(-($K$3*12/PeriodDays)*(SUM($C$9:LY9)-PeriodDays*$K$4))), "")</f>
        <v/>
      </c>
      <c r="LZ11" s="10" t="str">
        <f>IF(ISNUMBER(LZ7),Control!$F$11+(Control!$F$12-Control!$F$11)/(1+EXP(-($K$3*12/PeriodDays)*(SUM($C$9:LZ9)-PeriodDays*$K$4))), "")</f>
        <v/>
      </c>
      <c r="MA11" s="10" t="str">
        <f>IF(ISNUMBER(MA7),Control!$F$11+(Control!$F$12-Control!$F$11)/(1+EXP(-($K$3*12/PeriodDays)*(SUM($C$9:MA9)-PeriodDays*$K$4))), "")</f>
        <v/>
      </c>
      <c r="MB11" s="10" t="str">
        <f>IF(ISNUMBER(MB7),Control!$F$11+(Control!$F$12-Control!$F$11)/(1+EXP(-($K$3*12/PeriodDays)*(SUM($C$9:MB9)-PeriodDays*$K$4))), "")</f>
        <v/>
      </c>
      <c r="MC11" s="10" t="str">
        <f>IF(ISNUMBER(MC7),Control!$F$11+(Control!$F$12-Control!$F$11)/(1+EXP(-($K$3*12/PeriodDays)*(SUM($C$9:MC9)-PeriodDays*$K$4))), "")</f>
        <v/>
      </c>
      <c r="MD11" s="10" t="str">
        <f>IF(ISNUMBER(MD7),Control!$F$11+(Control!$F$12-Control!$F$11)/(1+EXP(-($K$3*12/PeriodDays)*(SUM($C$9:MD9)-PeriodDays*$K$4))), "")</f>
        <v/>
      </c>
      <c r="ME11" s="10" t="str">
        <f>IF(ISNUMBER(ME7),Control!$F$11+(Control!$F$12-Control!$F$11)/(1+EXP(-($K$3*12/PeriodDays)*(SUM($C$9:ME9)-PeriodDays*$K$4))), "")</f>
        <v/>
      </c>
      <c r="MF11" s="10" t="str">
        <f>IF(ISNUMBER(MF7),Control!$F$11+(Control!$F$12-Control!$F$11)/(1+EXP(-($K$3*12/PeriodDays)*(SUM($C$9:MF9)-PeriodDays*$K$4))), "")</f>
        <v/>
      </c>
      <c r="MG11" s="10" t="str">
        <f>IF(ISNUMBER(MG7),Control!$F$11+(Control!$F$12-Control!$F$11)/(1+EXP(-($K$3*12/PeriodDays)*(SUM($C$9:MG9)-PeriodDays*$K$4))), "")</f>
        <v/>
      </c>
      <c r="MH11" s="10" t="str">
        <f>IF(ISNUMBER(MH7),Control!$F$11+(Control!$F$12-Control!$F$11)/(1+EXP(-($K$3*12/PeriodDays)*(SUM($C$9:MH9)-PeriodDays*$K$4))), "")</f>
        <v/>
      </c>
      <c r="MI11" s="10" t="str">
        <f>IF(ISNUMBER(MI7),Control!$F$11+(Control!$F$12-Control!$F$11)/(1+EXP(-($K$3*12/PeriodDays)*(SUM($C$9:MI9)-PeriodDays*$K$4))), "")</f>
        <v/>
      </c>
      <c r="MJ11" s="10" t="str">
        <f>IF(ISNUMBER(MJ7),Control!$F$11+(Control!$F$12-Control!$F$11)/(1+EXP(-($K$3*12/PeriodDays)*(SUM($C$9:MJ9)-PeriodDays*$K$4))), "")</f>
        <v/>
      </c>
      <c r="MK11" s="10" t="str">
        <f>IF(ISNUMBER(MK7),Control!$F$11+(Control!$F$12-Control!$F$11)/(1+EXP(-($K$3*12/PeriodDays)*(SUM($C$9:MK9)-PeriodDays*$K$4))), "")</f>
        <v/>
      </c>
      <c r="ML11" s="10" t="str">
        <f>IF(ISNUMBER(ML7),Control!$F$11+(Control!$F$12-Control!$F$11)/(1+EXP(-($K$3*12/PeriodDays)*(SUM($C$9:ML9)-PeriodDays*$K$4))), "")</f>
        <v/>
      </c>
      <c r="MM11" s="10" t="str">
        <f>IF(ISNUMBER(MM7),Control!$F$11+(Control!$F$12-Control!$F$11)/(1+EXP(-($K$3*12/PeriodDays)*(SUM($C$9:MM9)-PeriodDays*$K$4))), "")</f>
        <v/>
      </c>
      <c r="MN11" s="10" t="str">
        <f>IF(ISNUMBER(MN7),Control!$F$11+(Control!$F$12-Control!$F$11)/(1+EXP(-($K$3*12/PeriodDays)*(SUM($C$9:MN9)-PeriodDays*$K$4))), "")</f>
        <v/>
      </c>
      <c r="MO11" s="10" t="str">
        <f>IF(ISNUMBER(MO7),Control!$F$11+(Control!$F$12-Control!$F$11)/(1+EXP(-($K$3*12/PeriodDays)*(SUM($C$9:MO9)-PeriodDays*$K$4))), "")</f>
        <v/>
      </c>
      <c r="MP11" s="10" t="str">
        <f>IF(ISNUMBER(MP7),Control!$F$11+(Control!$F$12-Control!$F$11)/(1+EXP(-($K$3*12/PeriodDays)*(SUM($C$9:MP9)-PeriodDays*$K$4))), "")</f>
        <v/>
      </c>
      <c r="MQ11" s="10" t="str">
        <f>IF(ISNUMBER(MQ7),Control!$F$11+(Control!$F$12-Control!$F$11)/(1+EXP(-($K$3*12/PeriodDays)*(SUM($C$9:MQ9)-PeriodDays*$K$4))), "")</f>
        <v/>
      </c>
      <c r="MR11" s="10" t="str">
        <f>IF(ISNUMBER(MR7),Control!$F$11+(Control!$F$12-Control!$F$11)/(1+EXP(-($K$3*12/PeriodDays)*(SUM($C$9:MR9)-PeriodDays*$K$4))), "")</f>
        <v/>
      </c>
      <c r="MS11" s="10" t="str">
        <f>IF(ISNUMBER(MS7),Control!$F$11+(Control!$F$12-Control!$F$11)/(1+EXP(-($K$3*12/PeriodDays)*(SUM($C$9:MS9)-PeriodDays*$K$4))), "")</f>
        <v/>
      </c>
      <c r="MT11" s="10" t="str">
        <f>IF(ISNUMBER(MT7),Control!$F$11+(Control!$F$12-Control!$F$11)/(1+EXP(-($K$3*12/PeriodDays)*(SUM($C$9:MT9)-PeriodDays*$K$4))), "")</f>
        <v/>
      </c>
      <c r="MU11" s="10" t="str">
        <f>IF(ISNUMBER(MU7),Control!$F$11+(Control!$F$12-Control!$F$11)/(1+EXP(-($K$3*12/PeriodDays)*(SUM($C$9:MU9)-PeriodDays*$K$4))), "")</f>
        <v/>
      </c>
      <c r="MV11" s="10" t="str">
        <f>IF(ISNUMBER(MV7),Control!$F$11+(Control!$F$12-Control!$F$11)/(1+EXP(-($K$3*12/PeriodDays)*(SUM($C$9:MV9)-PeriodDays*$K$4))), "")</f>
        <v/>
      </c>
      <c r="MW11" s="10" t="str">
        <f>IF(ISNUMBER(MW7),Control!$F$11+(Control!$F$12-Control!$F$11)/(1+EXP(-($K$3*12/PeriodDays)*(SUM($C$9:MW9)-PeriodDays*$K$4))), "")</f>
        <v/>
      </c>
      <c r="MX11" s="10" t="str">
        <f>IF(ISNUMBER(MX7),Control!$F$11+(Control!$F$12-Control!$F$11)/(1+EXP(-($K$3*12/PeriodDays)*(SUM($C$9:MX9)-PeriodDays*$K$4))), "")</f>
        <v/>
      </c>
      <c r="MY11" s="10" t="str">
        <f>IF(ISNUMBER(MY7),Control!$F$11+(Control!$F$12-Control!$F$11)/(1+EXP(-($K$3*12/PeriodDays)*(SUM($C$9:MY9)-PeriodDays*$K$4))), "")</f>
        <v/>
      </c>
      <c r="MZ11" s="10" t="str">
        <f>IF(ISNUMBER(MZ7),Control!$F$11+(Control!$F$12-Control!$F$11)/(1+EXP(-($K$3*12/PeriodDays)*(SUM($C$9:MZ9)-PeriodDays*$K$4))), "")</f>
        <v/>
      </c>
      <c r="NA11" s="10" t="str">
        <f>IF(ISNUMBER(NA7),Control!$F$11+(Control!$F$12-Control!$F$11)/(1+EXP(-($K$3*12/PeriodDays)*(SUM($C$9:NA9)-PeriodDays*$K$4))), "")</f>
        <v/>
      </c>
      <c r="NB11" s="10" t="str">
        <f>IF(ISNUMBER(NB7),Control!$F$11+(Control!$F$12-Control!$F$11)/(1+EXP(-($K$3*12/PeriodDays)*(SUM($C$9:NB9)-PeriodDays*$K$4))), "")</f>
        <v/>
      </c>
      <c r="NC11" s="10" t="str">
        <f>IF(ISNUMBER(NC7),Control!$F$11+(Control!$F$12-Control!$F$11)/(1+EXP(-($K$3*12/PeriodDays)*(SUM($C$9:NC9)-PeriodDays*$K$4))), "")</f>
        <v/>
      </c>
      <c r="ND11" s="10" t="str">
        <f>IF(ISNUMBER(ND7),Control!$F$11+(Control!$F$12-Control!$F$11)/(1+EXP(-($K$3*12/PeriodDays)*(SUM($C$9:ND9)-PeriodDays*$K$4))), "")</f>
        <v/>
      </c>
      <c r="NE11" s="10" t="str">
        <f>IF(ISNUMBER(NE7),Control!$F$11+(Control!$F$12-Control!$F$11)/(1+EXP(-($K$3*12/PeriodDays)*(SUM($C$9:NE9)-PeriodDays*$K$4))), "")</f>
        <v/>
      </c>
      <c r="NF11" s="10" t="str">
        <f>IF(ISNUMBER(NF7),Control!$F$11+(Control!$F$12-Control!$F$11)/(1+EXP(-($K$3*12/PeriodDays)*(SUM($C$9:NF9)-PeriodDays*$K$4))), "")</f>
        <v/>
      </c>
      <c r="NG11" s="10" t="str">
        <f>IF(ISNUMBER(NG7),Control!$F$11+(Control!$F$12-Control!$F$11)/(1+EXP(-($K$3*12/PeriodDays)*(SUM($C$9:NG9)-PeriodDays*$K$4))), "")</f>
        <v/>
      </c>
      <c r="NH11" s="10" t="str">
        <f>IF(ISNUMBER(NH7),Control!$F$11+(Control!$F$12-Control!$F$11)/(1+EXP(-($K$3*12/PeriodDays)*(SUM($C$9:NH9)-PeriodDays*$K$4))), "")</f>
        <v/>
      </c>
      <c r="NI11" s="10" t="str">
        <f>IF(ISNUMBER(NI7),Control!$F$11+(Control!$F$12-Control!$F$11)/(1+EXP(-($K$3*12/PeriodDays)*(SUM($C$9:NI9)-PeriodDays*$K$4))), "")</f>
        <v/>
      </c>
      <c r="NJ11" s="10" t="str">
        <f>IF(ISNUMBER(NJ7),Control!$F$11+(Control!$F$12-Control!$F$11)/(1+EXP(-($K$3*12/PeriodDays)*(SUM($C$9:NJ9)-PeriodDays*$K$4))), "")</f>
        <v/>
      </c>
      <c r="NK11" s="10" t="str">
        <f>IF(ISNUMBER(NK7),Control!$F$11+(Control!$F$12-Control!$F$11)/(1+EXP(-($K$3*12/PeriodDays)*(SUM($C$9:NK9)-PeriodDays*$K$4))), "")</f>
        <v/>
      </c>
      <c r="NL11" s="10" t="str">
        <f>IF(ISNUMBER(NL7),Control!$F$11+(Control!$F$12-Control!$F$11)/(1+EXP(-($K$3*12/PeriodDays)*(SUM($C$9:NL9)-PeriodDays*$K$4))), "")</f>
        <v/>
      </c>
      <c r="NM11" s="10" t="str">
        <f>IF(ISNUMBER(NM7),Control!$F$11+(Control!$F$12-Control!$F$11)/(1+EXP(-($K$3*12/PeriodDays)*(SUM($C$9:NM9)-PeriodDays*$K$4))), "")</f>
        <v/>
      </c>
      <c r="NN11" s="10" t="str">
        <f>IF(ISNUMBER(NN7),Control!$F$11+(Control!$F$12-Control!$F$11)/(1+EXP(-($K$3*12/PeriodDays)*(SUM($C$9:NN9)-PeriodDays*$K$4))), "")</f>
        <v/>
      </c>
      <c r="NO11" s="10" t="str">
        <f>IF(ISNUMBER(NO7),Control!$F$11+(Control!$F$12-Control!$F$11)/(1+EXP(-($K$3*12/PeriodDays)*(SUM($C$9:NO9)-PeriodDays*$K$4))), "")</f>
        <v/>
      </c>
      <c r="NP11" s="10" t="str">
        <f>IF(ISNUMBER(NP7),Control!$F$11+(Control!$F$12-Control!$F$11)/(1+EXP(-($K$3*12/PeriodDays)*(SUM($C$9:NP9)-PeriodDays*$K$4))), "")</f>
        <v/>
      </c>
      <c r="NQ11" s="10" t="str">
        <f>IF(ISNUMBER(NQ7),Control!$F$11+(Control!$F$12-Control!$F$11)/(1+EXP(-($K$3*12/PeriodDays)*(SUM($C$9:NQ9)-PeriodDays*$K$4))), "")</f>
        <v/>
      </c>
      <c r="NR11" s="10" t="str">
        <f>IF(ISNUMBER(NR7),Control!$F$11+(Control!$F$12-Control!$F$11)/(1+EXP(-($K$3*12/PeriodDays)*(SUM($C$9:NR9)-PeriodDays*$K$4))), "")</f>
        <v/>
      </c>
      <c r="NS11" s="10" t="str">
        <f>IF(ISNUMBER(NS7),Control!$F$11+(Control!$F$12-Control!$F$11)/(1+EXP(-($K$3*12/PeriodDays)*(SUM($C$9:NS9)-PeriodDays*$K$4))), "")</f>
        <v/>
      </c>
      <c r="NT11" s="10" t="str">
        <f>IF(ISNUMBER(NT7),Control!$F$11+(Control!$F$12-Control!$F$11)/(1+EXP(-($K$3*12/PeriodDays)*(SUM($C$9:NT9)-PeriodDays*$K$4))), "")</f>
        <v/>
      </c>
      <c r="NU11" s="10" t="str">
        <f>IF(ISNUMBER(NU7),Control!$F$11+(Control!$F$12-Control!$F$11)/(1+EXP(-($K$3*12/PeriodDays)*(SUM($C$9:NU9)-PeriodDays*$K$4))), "")</f>
        <v/>
      </c>
      <c r="NV11" s="10" t="str">
        <f>IF(ISNUMBER(NV7),Control!$F$11+(Control!$F$12-Control!$F$11)/(1+EXP(-($K$3*12/PeriodDays)*(SUM($C$9:NV9)-PeriodDays*$K$4))), "")</f>
        <v/>
      </c>
      <c r="NW11" s="10" t="str">
        <f>IF(ISNUMBER(NW7),Control!$F$11+(Control!$F$12-Control!$F$11)/(1+EXP(-($K$3*12/PeriodDays)*(SUM($C$9:NW9)-PeriodDays*$K$4))), "")</f>
        <v/>
      </c>
      <c r="NX11" s="10" t="str">
        <f>IF(ISNUMBER(NX7),Control!$F$11+(Control!$F$12-Control!$F$11)/(1+EXP(-($K$3*12/PeriodDays)*(SUM($C$9:NX9)-PeriodDays*$K$4))), "")</f>
        <v/>
      </c>
      <c r="NY11" s="10" t="str">
        <f>IF(ISNUMBER(NY7),Control!$F$11+(Control!$F$12-Control!$F$11)/(1+EXP(-($K$3*12/PeriodDays)*(SUM($C$9:NY9)-PeriodDays*$K$4))), "")</f>
        <v/>
      </c>
      <c r="NZ11" s="10" t="str">
        <f>IF(ISNUMBER(NZ7),Control!$F$11+(Control!$F$12-Control!$F$11)/(1+EXP(-($K$3*12/PeriodDays)*(SUM($C$9:NZ9)-PeriodDays*$K$4))), "")</f>
        <v/>
      </c>
      <c r="OA11" s="10" t="str">
        <f>IF(ISNUMBER(OA7),Control!$F$11+(Control!$F$12-Control!$F$11)/(1+EXP(-($K$3*12/PeriodDays)*(SUM($C$9:OA9)-PeriodDays*$K$4))), "")</f>
        <v/>
      </c>
      <c r="OB11" s="10" t="str">
        <f>IF(ISNUMBER(OB7),Control!$F$11+(Control!$F$12-Control!$F$11)/(1+EXP(-($K$3*12/PeriodDays)*(SUM($C$9:OB9)-PeriodDays*$K$4))), "")</f>
        <v/>
      </c>
      <c r="OC11" s="10" t="str">
        <f>IF(ISNUMBER(OC7),Control!$F$11+(Control!$F$12-Control!$F$11)/(1+EXP(-($K$3*12/PeriodDays)*(SUM($C$9:OC9)-PeriodDays*$K$4))), "")</f>
        <v/>
      </c>
      <c r="OD11" s="10" t="str">
        <f>IF(ISNUMBER(OD7),Control!$F$11+(Control!$F$12-Control!$F$11)/(1+EXP(-($K$3*12/PeriodDays)*(SUM($C$9:OD9)-PeriodDays*$K$4))), "")</f>
        <v/>
      </c>
      <c r="OE11" s="10" t="str">
        <f>IF(ISNUMBER(OE7),Control!$F$11+(Control!$F$12-Control!$F$11)/(1+EXP(-($K$3*12/PeriodDays)*(SUM($C$9:OE9)-PeriodDays*$K$4))), "")</f>
        <v/>
      </c>
      <c r="OF11" s="10" t="str">
        <f>IF(ISNUMBER(OF7),Control!$F$11+(Control!$F$12-Control!$F$11)/(1+EXP(-($K$3*12/PeriodDays)*(SUM($C$9:OF9)-PeriodDays*$K$4))), "")</f>
        <v/>
      </c>
      <c r="OG11" s="10" t="str">
        <f>IF(ISNUMBER(OG7),Control!$F$11+(Control!$F$12-Control!$F$11)/(1+EXP(-($K$3*12/PeriodDays)*(SUM($C$9:OG9)-PeriodDays*$K$4))), "")</f>
        <v/>
      </c>
      <c r="OH11" s="10" t="str">
        <f>IF(ISNUMBER(OH7),Control!$F$11+(Control!$F$12-Control!$F$11)/(1+EXP(-($K$3*12/PeriodDays)*(SUM($C$9:OH9)-PeriodDays*$K$4))), "")</f>
        <v/>
      </c>
      <c r="OI11" s="10" t="str">
        <f>IF(ISNUMBER(OI7),Control!$F$11+(Control!$F$12-Control!$F$11)/(1+EXP(-($K$3*12/PeriodDays)*(SUM($C$9:OI9)-PeriodDays*$K$4))), "")</f>
        <v/>
      </c>
      <c r="OJ11" s="10" t="str">
        <f>IF(ISNUMBER(OJ7),Control!$F$11+(Control!$F$12-Control!$F$11)/(1+EXP(-($K$3*12/PeriodDays)*(SUM($C$9:OJ9)-PeriodDays*$K$4))), "")</f>
        <v/>
      </c>
      <c r="OK11" s="10" t="str">
        <f>IF(ISNUMBER(OK7),Control!$F$11+(Control!$F$12-Control!$F$11)/(1+EXP(-($K$3*12/PeriodDays)*(SUM($C$9:OK9)-PeriodDays*$K$4))), "")</f>
        <v/>
      </c>
      <c r="OL11" s="10" t="str">
        <f>IF(ISNUMBER(OL7),Control!$F$11+(Control!$F$12-Control!$F$11)/(1+EXP(-($K$3*12/PeriodDays)*(SUM($C$9:OL9)-PeriodDays*$K$4))), "")</f>
        <v/>
      </c>
      <c r="OM11" s="10" t="str">
        <f>IF(ISNUMBER(OM7),Control!$F$11+(Control!$F$12-Control!$F$11)/(1+EXP(-($K$3*12/PeriodDays)*(SUM($C$9:OM9)-PeriodDays*$K$4))), "")</f>
        <v/>
      </c>
      <c r="ON11" s="10" t="str">
        <f>IF(ISNUMBER(ON7),Control!$F$11+(Control!$F$12-Control!$F$11)/(1+EXP(-($K$3*12/PeriodDays)*(SUM($C$9:ON9)-PeriodDays*$K$4))), "")</f>
        <v/>
      </c>
      <c r="OO11" s="10" t="str">
        <f>IF(ISNUMBER(OO7),Control!$F$11+(Control!$F$12-Control!$F$11)/(1+EXP(-($K$3*12/PeriodDays)*(SUM($C$9:OO9)-PeriodDays*$K$4))), "")</f>
        <v/>
      </c>
      <c r="OP11" s="10" t="str">
        <f>IF(ISNUMBER(OP7),Control!$F$11+(Control!$F$12-Control!$F$11)/(1+EXP(-($K$3*12/PeriodDays)*(SUM($C$9:OP9)-PeriodDays*$K$4))), "")</f>
        <v/>
      </c>
      <c r="OQ11" s="10" t="str">
        <f>IF(ISNUMBER(OQ7),Control!$F$11+(Control!$F$12-Control!$F$11)/(1+EXP(-($K$3*12/PeriodDays)*(SUM($C$9:OQ9)-PeriodDays*$K$4))), "")</f>
        <v/>
      </c>
      <c r="OR11" s="10" t="str">
        <f>IF(ISNUMBER(OR7),Control!$F$11+(Control!$F$12-Control!$F$11)/(1+EXP(-($K$3*12/PeriodDays)*(SUM($C$9:OR9)-PeriodDays*$K$4))), "")</f>
        <v/>
      </c>
      <c r="OS11" s="10" t="str">
        <f>IF(ISNUMBER(OS7),Control!$F$11+(Control!$F$12-Control!$F$11)/(1+EXP(-($K$3*12/PeriodDays)*(SUM($C$9:OS9)-PeriodDays*$K$4))), "")</f>
        <v/>
      </c>
      <c r="OT11" s="10" t="str">
        <f>IF(ISNUMBER(OT7),Control!$F$11+(Control!$F$12-Control!$F$11)/(1+EXP(-($K$3*12/PeriodDays)*(SUM($C$9:OT9)-PeriodDays*$K$4))), "")</f>
        <v/>
      </c>
      <c r="OU11" s="10" t="str">
        <f>IF(ISNUMBER(OU7),Control!$F$11+(Control!$F$12-Control!$F$11)/(1+EXP(-($K$3*12/PeriodDays)*(SUM($C$9:OU9)-PeriodDays*$K$4))), "")</f>
        <v/>
      </c>
      <c r="OV11" s="10" t="str">
        <f>IF(ISNUMBER(OV7),Control!$F$11+(Control!$F$12-Control!$F$11)/(1+EXP(-($K$3*12/PeriodDays)*(SUM($C$9:OV9)-PeriodDays*$K$4))), "")</f>
        <v/>
      </c>
      <c r="OW11" s="10" t="str">
        <f>IF(ISNUMBER(OW7),Control!$F$11+(Control!$F$12-Control!$F$11)/(1+EXP(-($K$3*12/PeriodDays)*(SUM($C$9:OW9)-PeriodDays*$K$4))), "")</f>
        <v/>
      </c>
      <c r="OX11" s="10" t="str">
        <f>IF(ISNUMBER(OX7),Control!$F$11+(Control!$F$12-Control!$F$11)/(1+EXP(-($K$3*12/PeriodDays)*(SUM($C$9:OX9)-PeriodDays*$K$4))), "")</f>
        <v/>
      </c>
      <c r="OY11" s="10" t="str">
        <f>IF(ISNUMBER(OY7),Control!$F$11+(Control!$F$12-Control!$F$11)/(1+EXP(-($K$3*12/PeriodDays)*(SUM($C$9:OY9)-PeriodDays*$K$4))), "")</f>
        <v/>
      </c>
      <c r="OZ11" s="10" t="str">
        <f>IF(ISNUMBER(OZ7),Control!$F$11+(Control!$F$12-Control!$F$11)/(1+EXP(-($K$3*12/PeriodDays)*(SUM($C$9:OZ9)-PeriodDays*$K$4))), "")</f>
        <v/>
      </c>
      <c r="PA11" s="10" t="str">
        <f>IF(ISNUMBER(PA7),Control!$F$11+(Control!$F$12-Control!$F$11)/(1+EXP(-($K$3*12/PeriodDays)*(SUM($C$9:PA9)-PeriodDays*$K$4))), "")</f>
        <v/>
      </c>
      <c r="PB11" s="10" t="str">
        <f>IF(ISNUMBER(PB7),Control!$F$11+(Control!$F$12-Control!$F$11)/(1+EXP(-($K$3*12/PeriodDays)*(SUM($C$9:PB9)-PeriodDays*$K$4))), "")</f>
        <v/>
      </c>
      <c r="PC11" s="10" t="str">
        <f>IF(ISNUMBER(PC7),Control!$F$11+(Control!$F$12-Control!$F$11)/(1+EXP(-($K$3*12/PeriodDays)*(SUM($C$9:PC9)-PeriodDays*$K$4))), "")</f>
        <v/>
      </c>
      <c r="PD11" s="10" t="str">
        <f>IF(ISNUMBER(PD7),Control!$F$11+(Control!$F$12-Control!$F$11)/(1+EXP(-($K$3*12/PeriodDays)*(SUM($C$9:PD9)-PeriodDays*$K$4))), "")</f>
        <v/>
      </c>
      <c r="PE11" s="10" t="str">
        <f>IF(ISNUMBER(PE7),Control!$F$11+(Control!$F$12-Control!$F$11)/(1+EXP(-($K$3*12/PeriodDays)*(SUM($C$9:PE9)-PeriodDays*$K$4))), "")</f>
        <v/>
      </c>
      <c r="PF11" s="10" t="str">
        <f>IF(ISNUMBER(PF7),Control!$F$11+(Control!$F$12-Control!$F$11)/(1+EXP(-($K$3*12/PeriodDays)*(SUM($C$9:PF9)-PeriodDays*$K$4))), "")</f>
        <v/>
      </c>
      <c r="PG11" s="10" t="str">
        <f>IF(ISNUMBER(PG7),Control!$F$11+(Control!$F$12-Control!$F$11)/(1+EXP(-($K$3*12/PeriodDays)*(SUM($C$9:PG9)-PeriodDays*$K$4))), "")</f>
        <v/>
      </c>
      <c r="PH11" s="10" t="str">
        <f>IF(ISNUMBER(PH7),Control!$F$11+(Control!$F$12-Control!$F$11)/(1+EXP(-($K$3*12/PeriodDays)*(SUM($C$9:PH9)-PeriodDays*$K$4))), "")</f>
        <v/>
      </c>
      <c r="PI11" s="10" t="str">
        <f>IF(ISNUMBER(PI7),Control!$F$11+(Control!$F$12-Control!$F$11)/(1+EXP(-($K$3*12/PeriodDays)*(SUM($C$9:PI9)-PeriodDays*$K$4))), "")</f>
        <v/>
      </c>
      <c r="PJ11" s="10" t="str">
        <f>IF(ISNUMBER(PJ7),Control!$F$11+(Control!$F$12-Control!$F$11)/(1+EXP(-($K$3*12/PeriodDays)*(SUM($C$9:PJ9)-PeriodDays*$K$4))), "")</f>
        <v/>
      </c>
      <c r="PK11" s="10" t="str">
        <f>IF(ISNUMBER(PK7),Control!$F$11+(Control!$F$12-Control!$F$11)/(1+EXP(-($K$3*12/PeriodDays)*(SUM($C$9:PK9)-PeriodDays*$K$4))), "")</f>
        <v/>
      </c>
      <c r="PL11" s="10" t="str">
        <f>IF(ISNUMBER(PL7),Control!$F$11+(Control!$F$12-Control!$F$11)/(1+EXP(-($K$3*12/PeriodDays)*(SUM($C$9:PL9)-PeriodDays*$K$4))), "")</f>
        <v/>
      </c>
      <c r="PM11" s="10" t="str">
        <f>IF(ISNUMBER(PM7),Control!$F$11+(Control!$F$12-Control!$F$11)/(1+EXP(-($K$3*12/PeriodDays)*(SUM($C$9:PM9)-PeriodDays*$K$4))), "")</f>
        <v/>
      </c>
      <c r="PN11" s="10" t="str">
        <f>IF(ISNUMBER(PN7),Control!$F$11+(Control!$F$12-Control!$F$11)/(1+EXP(-($K$3*12/PeriodDays)*(SUM($C$9:PN9)-PeriodDays*$K$4))), "")</f>
        <v/>
      </c>
      <c r="PO11" s="10" t="str">
        <f>IF(ISNUMBER(PO7),Control!$F$11+(Control!$F$12-Control!$F$11)/(1+EXP(-($K$3*12/PeriodDays)*(SUM($C$9:PO9)-PeriodDays*$K$4))), "")</f>
        <v/>
      </c>
      <c r="PP11" s="10" t="str">
        <f>IF(ISNUMBER(PP7),Control!$F$11+(Control!$F$12-Control!$F$11)/(1+EXP(-($K$3*12/PeriodDays)*(SUM($C$9:PP9)-PeriodDays*$K$4))), "")</f>
        <v/>
      </c>
      <c r="PQ11" s="10" t="str">
        <f>IF(ISNUMBER(PQ7),Control!$F$11+(Control!$F$12-Control!$F$11)/(1+EXP(-($K$3*12/PeriodDays)*(SUM($C$9:PQ9)-PeriodDays*$K$4))), "")</f>
        <v/>
      </c>
      <c r="PR11" s="10" t="str">
        <f>IF(ISNUMBER(PR7),Control!$F$11+(Control!$F$12-Control!$F$11)/(1+EXP(-($K$3*12/PeriodDays)*(SUM($C$9:PR9)-PeriodDays*$K$4))), "")</f>
        <v/>
      </c>
      <c r="PS11" s="10" t="str">
        <f>IF(ISNUMBER(PS7),Control!$F$11+(Control!$F$12-Control!$F$11)/(1+EXP(-($K$3*12/PeriodDays)*(SUM($C$9:PS9)-PeriodDays*$K$4))), "")</f>
        <v/>
      </c>
      <c r="PT11" s="10" t="str">
        <f>IF(ISNUMBER(PT7),Control!$F$11+(Control!$F$12-Control!$F$11)/(1+EXP(-($K$3*12/PeriodDays)*(SUM($C$9:PT9)-PeriodDays*$K$4))), "")</f>
        <v/>
      </c>
      <c r="PU11" s="10" t="str">
        <f>IF(ISNUMBER(PU7),Control!$F$11+(Control!$F$12-Control!$F$11)/(1+EXP(-($K$3*12/PeriodDays)*(SUM($C$9:PU9)-PeriodDays*$K$4))), "")</f>
        <v/>
      </c>
      <c r="PV11" s="10" t="str">
        <f>IF(ISNUMBER(PV7),Control!$F$11+(Control!$F$12-Control!$F$11)/(1+EXP(-($K$3*12/PeriodDays)*(SUM($C$9:PV9)-PeriodDays*$K$4))), "")</f>
        <v/>
      </c>
      <c r="PW11" s="10" t="str">
        <f>IF(ISNUMBER(PW7),Control!$F$11+(Control!$F$12-Control!$F$11)/(1+EXP(-($K$3*12/PeriodDays)*(SUM($C$9:PW9)-PeriodDays*$K$4))), "")</f>
        <v/>
      </c>
      <c r="PX11" s="10" t="str">
        <f>IF(ISNUMBER(PX7),Control!$F$11+(Control!$F$12-Control!$F$11)/(1+EXP(-($K$3*12/PeriodDays)*(SUM($C$9:PX9)-PeriodDays*$K$4))), "")</f>
        <v/>
      </c>
      <c r="PY11" s="10" t="str">
        <f>IF(ISNUMBER(PY7),Control!$F$11+(Control!$F$12-Control!$F$11)/(1+EXP(-($K$3*12/PeriodDays)*(SUM($C$9:PY9)-PeriodDays*$K$4))), "")</f>
        <v/>
      </c>
      <c r="PZ11" s="10" t="str">
        <f>IF(ISNUMBER(PZ7),Control!$F$11+(Control!$F$12-Control!$F$11)/(1+EXP(-($K$3*12/PeriodDays)*(SUM($C$9:PZ9)-PeriodDays*$K$4))), "")</f>
        <v/>
      </c>
      <c r="QA11" s="10" t="str">
        <f>IF(ISNUMBER(QA7),Control!$F$11+(Control!$F$12-Control!$F$11)/(1+EXP(-($K$3*12/PeriodDays)*(SUM($C$9:QA9)-PeriodDays*$K$4))), "")</f>
        <v/>
      </c>
      <c r="QB11" s="10" t="str">
        <f>IF(ISNUMBER(QB7),Control!$F$11+(Control!$F$12-Control!$F$11)/(1+EXP(-($K$3*12/PeriodDays)*(SUM($C$9:QB9)-PeriodDays*$K$4))), "")</f>
        <v/>
      </c>
      <c r="QC11" s="10" t="str">
        <f>IF(ISNUMBER(QC7),Control!$F$11+(Control!$F$12-Control!$F$11)/(1+EXP(-($K$3*12/PeriodDays)*(SUM($C$9:QC9)-PeriodDays*$K$4))), "")</f>
        <v/>
      </c>
      <c r="QD11" s="10" t="str">
        <f>IF(ISNUMBER(QD7),Control!$F$11+(Control!$F$12-Control!$F$11)/(1+EXP(-($K$3*12/PeriodDays)*(SUM($C$9:QD9)-PeriodDays*$K$4))), "")</f>
        <v/>
      </c>
      <c r="QE11" s="10" t="str">
        <f>IF(ISNUMBER(QE7),Control!$F$11+(Control!$F$12-Control!$F$11)/(1+EXP(-($K$3*12/PeriodDays)*(SUM($C$9:QE9)-PeriodDays*$K$4))), "")</f>
        <v/>
      </c>
      <c r="QF11" s="10" t="str">
        <f>IF(ISNUMBER(QF7),Control!$F$11+(Control!$F$12-Control!$F$11)/(1+EXP(-($K$3*12/PeriodDays)*(SUM($C$9:QF9)-PeriodDays*$K$4))), "")</f>
        <v/>
      </c>
      <c r="QG11" s="10" t="str">
        <f>IF(ISNUMBER(QG7),Control!$F$11+(Control!$F$12-Control!$F$11)/(1+EXP(-($K$3*12/PeriodDays)*(SUM($C$9:QG9)-PeriodDays*$K$4))), "")</f>
        <v/>
      </c>
      <c r="QH11" s="10" t="str">
        <f>IF(ISNUMBER(QH7),Control!$F$11+(Control!$F$12-Control!$F$11)/(1+EXP(-($K$3*12/PeriodDays)*(SUM($C$9:QH9)-PeriodDays*$K$4))), "")</f>
        <v/>
      </c>
      <c r="QI11" s="10" t="str">
        <f>IF(ISNUMBER(QI7),Control!$F$11+(Control!$F$12-Control!$F$11)/(1+EXP(-($K$3*12/PeriodDays)*(SUM($C$9:QI9)-PeriodDays*$K$4))), "")</f>
        <v/>
      </c>
      <c r="QJ11" s="10" t="str">
        <f>IF(ISNUMBER(QJ7),Control!$F$11+(Control!$F$12-Control!$F$11)/(1+EXP(-($K$3*12/PeriodDays)*(SUM($C$9:QJ9)-PeriodDays*$K$4))), "")</f>
        <v/>
      </c>
      <c r="QK11" s="10" t="str">
        <f>IF(ISNUMBER(QK7),Control!$F$11+(Control!$F$12-Control!$F$11)/(1+EXP(-($K$3*12/PeriodDays)*(SUM($C$9:QK9)-PeriodDays*$K$4))), "")</f>
        <v/>
      </c>
      <c r="QL11" s="10" t="str">
        <f>IF(ISNUMBER(QL7),Control!$F$11+(Control!$F$12-Control!$F$11)/(1+EXP(-($K$3*12/PeriodDays)*(SUM($C$9:QL9)-PeriodDays*$K$4))), "")</f>
        <v/>
      </c>
      <c r="QM11" s="10" t="str">
        <f>IF(ISNUMBER(QM7),Control!$F$11+(Control!$F$12-Control!$F$11)/(1+EXP(-($K$3*12/PeriodDays)*(SUM($C$9:QM9)-PeriodDays*$K$4))), "")</f>
        <v/>
      </c>
      <c r="QN11" s="10" t="str">
        <f>IF(ISNUMBER(QN7),Control!$F$11+(Control!$F$12-Control!$F$11)/(1+EXP(-($K$3*12/PeriodDays)*(SUM($C$9:QN9)-PeriodDays*$K$4))), "")</f>
        <v/>
      </c>
      <c r="QO11" s="10" t="str">
        <f>IF(ISNUMBER(QO7),Control!$F$11+(Control!$F$12-Control!$F$11)/(1+EXP(-($K$3*12/PeriodDays)*(SUM($C$9:QO9)-PeriodDays*$K$4))), "")</f>
        <v/>
      </c>
      <c r="QP11" s="10" t="str">
        <f>IF(ISNUMBER(QP7),Control!$F$11+(Control!$F$12-Control!$F$11)/(1+EXP(-($K$3*12/PeriodDays)*(SUM($C$9:QP9)-PeriodDays*$K$4))), "")</f>
        <v/>
      </c>
      <c r="QQ11" s="10" t="str">
        <f>IF(ISNUMBER(QQ7),Control!$F$11+(Control!$F$12-Control!$F$11)/(1+EXP(-($K$3*12/PeriodDays)*(SUM($C$9:QQ9)-PeriodDays*$K$4))), "")</f>
        <v/>
      </c>
      <c r="QR11" s="10" t="str">
        <f>IF(ISNUMBER(QR7),Control!$F$11+(Control!$F$12-Control!$F$11)/(1+EXP(-($K$3*12/PeriodDays)*(SUM($C$9:QR9)-PeriodDays*$K$4))), "")</f>
        <v/>
      </c>
      <c r="QS11" s="10" t="str">
        <f>IF(ISNUMBER(QS7),Control!$F$11+(Control!$F$12-Control!$F$11)/(1+EXP(-($K$3*12/PeriodDays)*(SUM($C$9:QS9)-PeriodDays*$K$4))), "")</f>
        <v/>
      </c>
      <c r="QT11" s="10" t="str">
        <f>IF(ISNUMBER(QT7),Control!$F$11+(Control!$F$12-Control!$F$11)/(1+EXP(-($K$3*12/PeriodDays)*(SUM($C$9:QT9)-PeriodDays*$K$4))), "")</f>
        <v/>
      </c>
      <c r="QU11" s="10" t="str">
        <f>IF(ISNUMBER(QU7),Control!$F$11+(Control!$F$12-Control!$F$11)/(1+EXP(-($K$3*12/PeriodDays)*(SUM($C$9:QU9)-PeriodDays*$K$4))), "")</f>
        <v/>
      </c>
      <c r="QV11" s="10" t="str">
        <f>IF(ISNUMBER(QV7),Control!$F$11+(Control!$F$12-Control!$F$11)/(1+EXP(-($K$3*12/PeriodDays)*(SUM($C$9:QV9)-PeriodDays*$K$4))), "")</f>
        <v/>
      </c>
      <c r="QW11" s="10" t="str">
        <f>IF(ISNUMBER(QW7),Control!$F$11+(Control!$F$12-Control!$F$11)/(1+EXP(-($K$3*12/PeriodDays)*(SUM($C$9:QW9)-PeriodDays*$K$4))), "")</f>
        <v/>
      </c>
      <c r="QX11" s="10" t="str">
        <f>IF(ISNUMBER(QX7),Control!$F$11+(Control!$F$12-Control!$F$11)/(1+EXP(-($K$3*12/PeriodDays)*(SUM($C$9:QX9)-PeriodDays*$K$4))), "")</f>
        <v/>
      </c>
      <c r="QY11" s="10" t="str">
        <f>IF(ISNUMBER(QY7),Control!$F$11+(Control!$F$12-Control!$F$11)/(1+EXP(-($K$3*12/PeriodDays)*(SUM($C$9:QY9)-PeriodDays*$K$4))), "")</f>
        <v/>
      </c>
      <c r="QZ11" s="10" t="str">
        <f>IF(ISNUMBER(QZ7),Control!$F$11+(Control!$F$12-Control!$F$11)/(1+EXP(-($K$3*12/PeriodDays)*(SUM($C$9:QZ9)-PeriodDays*$K$4))), "")</f>
        <v/>
      </c>
      <c r="RA11" s="10" t="str">
        <f>IF(ISNUMBER(RA7),Control!$F$11+(Control!$F$12-Control!$F$11)/(1+EXP(-($K$3*12/PeriodDays)*(SUM($C$9:RA9)-PeriodDays*$K$4))), "")</f>
        <v/>
      </c>
      <c r="RB11" s="10" t="str">
        <f>IF(ISNUMBER(RB7),Control!$F$11+(Control!$F$12-Control!$F$11)/(1+EXP(-($K$3*12/PeriodDays)*(SUM($C$9:RB9)-PeriodDays*$K$4))), "")</f>
        <v/>
      </c>
      <c r="RC11" s="10" t="str">
        <f>IF(ISNUMBER(RC7),Control!$F$11+(Control!$F$12-Control!$F$11)/(1+EXP(-($K$3*12/PeriodDays)*(SUM($C$9:RC9)-PeriodDays*$K$4))), "")</f>
        <v/>
      </c>
      <c r="RD11" s="10" t="str">
        <f>IF(ISNUMBER(RD7),Control!$F$11+(Control!$F$12-Control!$F$11)/(1+EXP(-($K$3*12/PeriodDays)*(SUM($C$9:RD9)-PeriodDays*$K$4))), "")</f>
        <v/>
      </c>
      <c r="RE11" s="10" t="str">
        <f>IF(ISNUMBER(RE7),Control!$F$11+(Control!$F$12-Control!$F$11)/(1+EXP(-($K$3*12/PeriodDays)*(SUM($C$9:RE9)-PeriodDays*$K$4))), "")</f>
        <v/>
      </c>
      <c r="RF11" s="10" t="str">
        <f>IF(ISNUMBER(RF7),Control!$F$11+(Control!$F$12-Control!$F$11)/(1+EXP(-($K$3*12/PeriodDays)*(SUM($C$9:RF9)-PeriodDays*$K$4))), "")</f>
        <v/>
      </c>
      <c r="RG11" s="10" t="str">
        <f>IF(ISNUMBER(RG7),Control!$F$11+(Control!$F$12-Control!$F$11)/(1+EXP(-($K$3*12/PeriodDays)*(SUM($C$9:RG9)-PeriodDays*$K$4))), "")</f>
        <v/>
      </c>
      <c r="RH11" s="10" t="str">
        <f>IF(ISNUMBER(RH7),Control!$F$11+(Control!$F$12-Control!$F$11)/(1+EXP(-($K$3*12/PeriodDays)*(SUM($C$9:RH9)-PeriodDays*$K$4))), "")</f>
        <v/>
      </c>
      <c r="RI11" s="10" t="str">
        <f>IF(ISNUMBER(RI7),Control!$F$11+(Control!$F$12-Control!$F$11)/(1+EXP(-($K$3*12/PeriodDays)*(SUM($C$9:RI9)-PeriodDays*$K$4))), "")</f>
        <v/>
      </c>
      <c r="RJ11" s="10" t="str">
        <f>IF(ISNUMBER(RJ7),Control!$F$11+(Control!$F$12-Control!$F$11)/(1+EXP(-($K$3*12/PeriodDays)*(SUM($C$9:RJ9)-PeriodDays*$K$4))), "")</f>
        <v/>
      </c>
      <c r="RK11" s="10" t="str">
        <f>IF(ISNUMBER(RK7),Control!$F$11+(Control!$F$12-Control!$F$11)/(1+EXP(-($K$3*12/PeriodDays)*(SUM($C$9:RK9)-PeriodDays*$K$4))), "")</f>
        <v/>
      </c>
      <c r="RL11" s="10" t="str">
        <f>IF(ISNUMBER(RL7),Control!$F$11+(Control!$F$12-Control!$F$11)/(1+EXP(-($K$3*12/PeriodDays)*(SUM($C$9:RL9)-PeriodDays*$K$4))), "")</f>
        <v/>
      </c>
      <c r="RM11" s="10" t="str">
        <f>IF(ISNUMBER(RM7),Control!$F$11+(Control!$F$12-Control!$F$11)/(1+EXP(-($K$3*12/PeriodDays)*(SUM($C$9:RM9)-PeriodDays*$K$4))), "")</f>
        <v/>
      </c>
      <c r="RN11" s="10" t="str">
        <f>IF(ISNUMBER(RN7),Control!$F$11+(Control!$F$12-Control!$F$11)/(1+EXP(-($K$3*12/PeriodDays)*(SUM($C$9:RN9)-PeriodDays*$K$4))), "")</f>
        <v/>
      </c>
      <c r="RO11" s="10" t="str">
        <f>IF(ISNUMBER(RO7),Control!$F$11+(Control!$F$12-Control!$F$11)/(1+EXP(-($K$3*12/PeriodDays)*(SUM($C$9:RO9)-PeriodDays*$K$4))), "")</f>
        <v/>
      </c>
      <c r="RP11" s="10" t="str">
        <f>IF(ISNUMBER(RP7),Control!$F$11+(Control!$F$12-Control!$F$11)/(1+EXP(-($K$3*12/PeriodDays)*(SUM($C$9:RP9)-PeriodDays*$K$4))), "")</f>
        <v/>
      </c>
      <c r="RQ11" s="10" t="str">
        <f>IF(ISNUMBER(RQ7),Control!$F$11+(Control!$F$12-Control!$F$11)/(1+EXP(-($K$3*12/PeriodDays)*(SUM($C$9:RQ9)-PeriodDays*$K$4))), "")</f>
        <v/>
      </c>
      <c r="RR11" s="10" t="str">
        <f>IF(ISNUMBER(RR7),Control!$F$11+(Control!$F$12-Control!$F$11)/(1+EXP(-($K$3*12/PeriodDays)*(SUM($C$9:RR9)-PeriodDays*$K$4))), "")</f>
        <v/>
      </c>
      <c r="RS11" s="10" t="str">
        <f>IF(ISNUMBER(RS7),Control!$F$11+(Control!$F$12-Control!$F$11)/(1+EXP(-($K$3*12/PeriodDays)*(SUM($C$9:RS9)-PeriodDays*$K$4))), "")</f>
        <v/>
      </c>
      <c r="RT11" s="10" t="str">
        <f>IF(ISNUMBER(RT7),Control!$F$11+(Control!$F$12-Control!$F$11)/(1+EXP(-($K$3*12/PeriodDays)*(SUM($C$9:RT9)-PeriodDays*$K$4))), "")</f>
        <v/>
      </c>
      <c r="RU11" s="10" t="str">
        <f>IF(ISNUMBER(RU7),Control!$F$11+(Control!$F$12-Control!$F$11)/(1+EXP(-($K$3*12/PeriodDays)*(SUM($C$9:RU9)-PeriodDays*$K$4))), "")</f>
        <v/>
      </c>
      <c r="RV11" s="10" t="str">
        <f>IF(ISNUMBER(RV7),Control!$F$11+(Control!$F$12-Control!$F$11)/(1+EXP(-($K$3*12/PeriodDays)*(SUM($C$9:RV9)-PeriodDays*$K$4))), "")</f>
        <v/>
      </c>
      <c r="RW11" s="10" t="str">
        <f>IF(ISNUMBER(RW7),Control!$F$11+(Control!$F$12-Control!$F$11)/(1+EXP(-($K$3*12/PeriodDays)*(SUM($C$9:RW9)-PeriodDays*$K$4))), "")</f>
        <v/>
      </c>
      <c r="RX11" s="10" t="str">
        <f>IF(ISNUMBER(RX7),Control!$F$11+(Control!$F$12-Control!$F$11)/(1+EXP(-($K$3*12/PeriodDays)*(SUM($C$9:RX9)-PeriodDays*$K$4))), "")</f>
        <v/>
      </c>
      <c r="RY11" s="10" t="str">
        <f>IF(ISNUMBER(RY7),Control!$F$11+(Control!$F$12-Control!$F$11)/(1+EXP(-($K$3*12/PeriodDays)*(SUM($C$9:RY9)-PeriodDays*$K$4))), "")</f>
        <v/>
      </c>
      <c r="RZ11" s="10" t="str">
        <f>IF(ISNUMBER(RZ7),Control!$F$11+(Control!$F$12-Control!$F$11)/(1+EXP(-($K$3*12/PeriodDays)*(SUM($C$9:RZ9)-PeriodDays*$K$4))), "")</f>
        <v/>
      </c>
      <c r="SA11" s="10" t="str">
        <f>IF(ISNUMBER(SA7),Control!$F$11+(Control!$F$12-Control!$F$11)/(1+EXP(-($K$3*12/PeriodDays)*(SUM($C$9:SA9)-PeriodDays*$K$4))), "")</f>
        <v/>
      </c>
      <c r="SB11" s="10" t="str">
        <f>IF(ISNUMBER(SB7),Control!$F$11+(Control!$F$12-Control!$F$11)/(1+EXP(-($K$3*12/PeriodDays)*(SUM($C$9:SB9)-PeriodDays*$K$4))), "")</f>
        <v/>
      </c>
      <c r="SC11" s="10" t="str">
        <f>IF(ISNUMBER(SC7),Control!$F$11+(Control!$F$12-Control!$F$11)/(1+EXP(-($K$3*12/PeriodDays)*(SUM($C$9:SC9)-PeriodDays*$K$4))), "")</f>
        <v/>
      </c>
      <c r="SD11" s="10" t="str">
        <f>IF(ISNUMBER(SD7),Control!$F$11+(Control!$F$12-Control!$F$11)/(1+EXP(-($K$3*12/PeriodDays)*(SUM($C$9:SD9)-PeriodDays*$K$4))), "")</f>
        <v/>
      </c>
      <c r="SE11" s="10" t="str">
        <f>IF(ISNUMBER(SE7),Control!$F$11+(Control!$F$12-Control!$F$11)/(1+EXP(-($K$3*12/PeriodDays)*(SUM($C$9:SE9)-PeriodDays*$K$4))), "")</f>
        <v/>
      </c>
      <c r="SF11" s="10" t="str">
        <f>IF(ISNUMBER(SF7),Control!$F$11+(Control!$F$12-Control!$F$11)/(1+EXP(-($K$3*12/PeriodDays)*(SUM($C$9:SF9)-PeriodDays*$K$4))), "")</f>
        <v/>
      </c>
      <c r="SG11" s="10" t="str">
        <f>IF(ISNUMBER(SG7),Control!$F$11+(Control!$F$12-Control!$F$11)/(1+EXP(-($K$3*12/PeriodDays)*(SUM($C$9:SG9)-PeriodDays*$K$4))), "")</f>
        <v/>
      </c>
      <c r="SH11" s="10" t="str">
        <f>IF(ISNUMBER(SH7),Control!$F$11+(Control!$F$12-Control!$F$11)/(1+EXP(-($K$3*12/PeriodDays)*(SUM($C$9:SH9)-PeriodDays*$K$4))), "")</f>
        <v/>
      </c>
      <c r="SI11" s="10" t="str">
        <f>IF(ISNUMBER(SI7),Control!$F$11+(Control!$F$12-Control!$F$11)/(1+EXP(-($K$3*12/PeriodDays)*(SUM($C$9:SI9)-PeriodDays*$K$4))), "")</f>
        <v/>
      </c>
      <c r="SJ11" s="10" t="str">
        <f>IF(ISNUMBER(SJ7),Control!$F$11+(Control!$F$12-Control!$F$11)/(1+EXP(-($K$3*12/PeriodDays)*(SUM($C$9:SJ9)-PeriodDays*$K$4))), "")</f>
        <v/>
      </c>
      <c r="SK11" s="10" t="str">
        <f>IF(ISNUMBER(SK7),Control!$F$11+(Control!$F$12-Control!$F$11)/(1+EXP(-($K$3*12/PeriodDays)*(SUM($C$9:SK9)-PeriodDays*$K$4))), "")</f>
        <v/>
      </c>
      <c r="SL11" s="10" t="str">
        <f>IF(ISNUMBER(SL7),Control!$F$11+(Control!$F$12-Control!$F$11)/(1+EXP(-($K$3*12/PeriodDays)*(SUM($C$9:SL9)-PeriodDays*$K$4))), "")</f>
        <v/>
      </c>
      <c r="SM11" s="10" t="str">
        <f>IF(ISNUMBER(SM7),Control!$F$11+(Control!$F$12-Control!$F$11)/(1+EXP(-($K$3*12/PeriodDays)*(SUM($C$9:SM9)-PeriodDays*$K$4))), "")</f>
        <v/>
      </c>
      <c r="SN11" s="10" t="str">
        <f>IF(ISNUMBER(SN7),Control!$F$11+(Control!$F$12-Control!$F$11)/(1+EXP(-($K$3*12/PeriodDays)*(SUM($C$9:SN9)-PeriodDays*$K$4))), "")</f>
        <v/>
      </c>
      <c r="SO11" s="10" t="str">
        <f>IF(ISNUMBER(SO7),Control!$F$11+(Control!$F$12-Control!$F$11)/(1+EXP(-($K$3*12/PeriodDays)*(SUM($C$9:SO9)-PeriodDays*$K$4))), "")</f>
        <v/>
      </c>
      <c r="SP11" s="10" t="str">
        <f>IF(ISNUMBER(SP7),Control!$F$11+(Control!$F$12-Control!$F$11)/(1+EXP(-($K$3*12/PeriodDays)*(SUM($C$9:SP9)-PeriodDays*$K$4))), "")</f>
        <v/>
      </c>
      <c r="SQ11" s="10" t="str">
        <f>IF(ISNUMBER(SQ7),Control!$F$11+(Control!$F$12-Control!$F$11)/(1+EXP(-($K$3*12/PeriodDays)*(SUM($C$9:SQ9)-PeriodDays*$K$4))), "")</f>
        <v/>
      </c>
      <c r="SR11" s="10" t="str">
        <f>IF(ISNUMBER(SR7),Control!$F$11+(Control!$F$12-Control!$F$11)/(1+EXP(-($K$3*12/PeriodDays)*(SUM($C$9:SR9)-PeriodDays*$K$4))), "")</f>
        <v/>
      </c>
      <c r="SS11" s="10" t="str">
        <f>IF(ISNUMBER(SS7),Control!$F$11+(Control!$F$12-Control!$F$11)/(1+EXP(-($K$3*12/PeriodDays)*(SUM($C$9:SS9)-PeriodDays*$K$4))), "")</f>
        <v/>
      </c>
      <c r="ST11" s="10" t="str">
        <f>IF(ISNUMBER(ST7),Control!$F$11+(Control!$F$12-Control!$F$11)/(1+EXP(-($K$3*12/PeriodDays)*(SUM($C$9:ST9)-PeriodDays*$K$4))), "")</f>
        <v/>
      </c>
      <c r="SU11" s="10" t="str">
        <f>IF(ISNUMBER(SU7),Control!$F$11+(Control!$F$12-Control!$F$11)/(1+EXP(-($K$3*12/PeriodDays)*(SUM($C$9:SU9)-PeriodDays*$K$4))), "")</f>
        <v/>
      </c>
      <c r="SV11" s="10" t="str">
        <f>IF(ISNUMBER(SV7),Control!$F$11+(Control!$F$12-Control!$F$11)/(1+EXP(-($K$3*12/PeriodDays)*(SUM($C$9:SV9)-PeriodDays*$K$4))), "")</f>
        <v/>
      </c>
      <c r="SW11" s="10" t="str">
        <f>IF(ISNUMBER(SW7),Control!$F$11+(Control!$F$12-Control!$F$11)/(1+EXP(-($K$3*12/PeriodDays)*(SUM($C$9:SW9)-PeriodDays*$K$4))), "")</f>
        <v/>
      </c>
      <c r="SX11" s="10" t="str">
        <f>IF(ISNUMBER(SX7),Control!$F$11+(Control!$F$12-Control!$F$11)/(1+EXP(-($K$3*12/PeriodDays)*(SUM($C$9:SX9)-PeriodDays*$K$4))), "")</f>
        <v/>
      </c>
      <c r="SY11" s="10" t="str">
        <f>IF(ISNUMBER(SY7),Control!$F$11+(Control!$F$12-Control!$F$11)/(1+EXP(-($K$3*12/PeriodDays)*(SUM($C$9:SY9)-PeriodDays*$K$4))), "")</f>
        <v/>
      </c>
      <c r="SZ11" s="10" t="str">
        <f>IF(ISNUMBER(SZ7),Control!$F$11+(Control!$F$12-Control!$F$11)/(1+EXP(-($K$3*12/PeriodDays)*(SUM($C$9:SZ9)-PeriodDays*$K$4))), "")</f>
        <v/>
      </c>
      <c r="TA11" s="10" t="str">
        <f>IF(ISNUMBER(TA7),Control!$F$11+(Control!$F$12-Control!$F$11)/(1+EXP(-($K$3*12/PeriodDays)*(SUM($C$9:TA9)-PeriodDays*$K$4))), "")</f>
        <v/>
      </c>
      <c r="TB11" s="10" t="str">
        <f>IF(ISNUMBER(TB7),Control!$F$11+(Control!$F$12-Control!$F$11)/(1+EXP(-($K$3*12/PeriodDays)*(SUM($C$9:TB9)-PeriodDays*$K$4))), "")</f>
        <v/>
      </c>
      <c r="TC11" s="10" t="str">
        <f>IF(ISNUMBER(TC7),Control!$F$11+(Control!$F$12-Control!$F$11)/(1+EXP(-($K$3*12/PeriodDays)*(SUM($C$9:TC9)-PeriodDays*$K$4))), "")</f>
        <v/>
      </c>
      <c r="TD11" s="10" t="str">
        <f>IF(ISNUMBER(TD7),Control!$F$11+(Control!$F$12-Control!$F$11)/(1+EXP(-($K$3*12/PeriodDays)*(SUM($C$9:TD9)-PeriodDays*$K$4))), "")</f>
        <v/>
      </c>
      <c r="TE11" s="10" t="str">
        <f>IF(ISNUMBER(TE7),Control!$F$11+(Control!$F$12-Control!$F$11)/(1+EXP(-($K$3*12/PeriodDays)*(SUM($C$9:TE9)-PeriodDays*$K$4))), "")</f>
        <v/>
      </c>
      <c r="TF11" s="10" t="str">
        <f>IF(ISNUMBER(TF7),Control!$F$11+(Control!$F$12-Control!$F$11)/(1+EXP(-($K$3*12/PeriodDays)*(SUM($C$9:TF9)-PeriodDays*$K$4))), "")</f>
        <v/>
      </c>
      <c r="TG11" s="10" t="str">
        <f>IF(ISNUMBER(TG7),Control!$F$11+(Control!$F$12-Control!$F$11)/(1+EXP(-($K$3*12/PeriodDays)*(SUM($C$9:TG9)-PeriodDays*$K$4))), "")</f>
        <v/>
      </c>
      <c r="TH11" s="10" t="str">
        <f>IF(ISNUMBER(TH7),Control!$F$11+(Control!$F$12-Control!$F$11)/(1+EXP(-($K$3*12/PeriodDays)*(SUM($C$9:TH9)-PeriodDays*$K$4))), "")</f>
        <v/>
      </c>
      <c r="TI11" s="10" t="str">
        <f>IF(ISNUMBER(TI7),Control!$F$11+(Control!$F$12-Control!$F$11)/(1+EXP(-($K$3*12/PeriodDays)*(SUM($C$9:TI9)-PeriodDays*$K$4))), "")</f>
        <v/>
      </c>
      <c r="TJ11" s="10" t="str">
        <f>IF(ISNUMBER(TJ7),Control!$F$11+(Control!$F$12-Control!$F$11)/(1+EXP(-($K$3*12/PeriodDays)*(SUM($C$9:TJ9)-PeriodDays*$K$4))), "")</f>
        <v/>
      </c>
      <c r="TK11" s="10" t="str">
        <f>IF(ISNUMBER(TK7),Control!$F$11+(Control!$F$12-Control!$F$11)/(1+EXP(-($K$3*12/PeriodDays)*(SUM($C$9:TK9)-PeriodDays*$K$4))), "")</f>
        <v/>
      </c>
      <c r="TL11" s="10" t="str">
        <f>IF(ISNUMBER(TL7),Control!$F$11+(Control!$F$12-Control!$F$11)/(1+EXP(-($K$3*12/PeriodDays)*(SUM($C$9:TL9)-PeriodDays*$K$4))), "")</f>
        <v/>
      </c>
      <c r="TM11" s="10" t="str">
        <f>IF(ISNUMBER(TM7),Control!$F$11+(Control!$F$12-Control!$F$11)/(1+EXP(-($K$3*12/PeriodDays)*(SUM($C$9:TM9)-PeriodDays*$K$4))), "")</f>
        <v/>
      </c>
      <c r="TN11" s="10" t="str">
        <f>IF(ISNUMBER(TN7),Control!$F$11+(Control!$F$12-Control!$F$11)/(1+EXP(-($K$3*12/PeriodDays)*(SUM($C$9:TN9)-PeriodDays*$K$4))), "")</f>
        <v/>
      </c>
      <c r="TO11" s="10" t="str">
        <f>IF(ISNUMBER(TO7),Control!$F$11+(Control!$F$12-Control!$F$11)/(1+EXP(-($K$3*12/PeriodDays)*(SUM($C$9:TO9)-PeriodDays*$K$4))), "")</f>
        <v/>
      </c>
      <c r="TP11" s="10" t="str">
        <f>IF(ISNUMBER(TP7),Control!$F$11+(Control!$F$12-Control!$F$11)/(1+EXP(-($K$3*12/PeriodDays)*(SUM($C$9:TP9)-PeriodDays*$K$4))), "")</f>
        <v/>
      </c>
      <c r="TQ11" s="10" t="str">
        <f>IF(ISNUMBER(TQ7),Control!$F$11+(Control!$F$12-Control!$F$11)/(1+EXP(-($K$3*12/PeriodDays)*(SUM($C$9:TQ9)-PeriodDays*$K$4))), "")</f>
        <v/>
      </c>
      <c r="TR11" s="10" t="str">
        <f>IF(ISNUMBER(TR7),Control!$F$11+(Control!$F$12-Control!$F$11)/(1+EXP(-($K$3*12/PeriodDays)*(SUM($C$9:TR9)-PeriodDays*$K$4))), "")</f>
        <v/>
      </c>
      <c r="TS11" s="10" t="str">
        <f>IF(ISNUMBER(TS7),Control!$F$11+(Control!$F$12-Control!$F$11)/(1+EXP(-($K$3*12/PeriodDays)*(SUM($C$9:TS9)-PeriodDays*$K$4))), "")</f>
        <v/>
      </c>
      <c r="TT11" s="10" t="str">
        <f>IF(ISNUMBER(TT7),Control!$F$11+(Control!$F$12-Control!$F$11)/(1+EXP(-($K$3*12/PeriodDays)*(SUM($C$9:TT9)-PeriodDays*$K$4))), "")</f>
        <v/>
      </c>
      <c r="TU11" s="10" t="str">
        <f>IF(ISNUMBER(TU7),Control!$F$11+(Control!$F$12-Control!$F$11)/(1+EXP(-($K$3*12/PeriodDays)*(SUM($C$9:TU9)-PeriodDays*$K$4))), "")</f>
        <v/>
      </c>
      <c r="TV11" s="10" t="str">
        <f>IF(ISNUMBER(TV7),Control!$F$11+(Control!$F$12-Control!$F$11)/(1+EXP(-($K$3*12/PeriodDays)*(SUM($C$9:TV9)-PeriodDays*$K$4))), "")</f>
        <v/>
      </c>
      <c r="TW11" s="10" t="str">
        <f>IF(ISNUMBER(TW7),Control!$F$11+(Control!$F$12-Control!$F$11)/(1+EXP(-($K$3*12/PeriodDays)*(SUM($C$9:TW9)-PeriodDays*$K$4))), "")</f>
        <v/>
      </c>
      <c r="TX11" s="10" t="str">
        <f>IF(ISNUMBER(TX7),Control!$F$11+(Control!$F$12-Control!$F$11)/(1+EXP(-($K$3*12/PeriodDays)*(SUM($C$9:TX9)-PeriodDays*$K$4))), "")</f>
        <v/>
      </c>
      <c r="TY11" s="10" t="str">
        <f>IF(ISNUMBER(TY7),Control!$F$11+(Control!$F$12-Control!$F$11)/(1+EXP(-($K$3*12/PeriodDays)*(SUM($C$9:TY9)-PeriodDays*$K$4))), "")</f>
        <v/>
      </c>
      <c r="TZ11" s="10" t="str">
        <f>IF(ISNUMBER(TZ7),Control!$F$11+(Control!$F$12-Control!$F$11)/(1+EXP(-($K$3*12/PeriodDays)*(SUM($C$9:TZ9)-PeriodDays*$K$4))), "")</f>
        <v/>
      </c>
      <c r="UA11" s="10" t="str">
        <f>IF(ISNUMBER(UA7),Control!$F$11+(Control!$F$12-Control!$F$11)/(1+EXP(-($K$3*12/PeriodDays)*(SUM($C$9:UA9)-PeriodDays*$K$4))), "")</f>
        <v/>
      </c>
      <c r="UB11" s="10" t="str">
        <f>IF(ISNUMBER(UB7),Control!$F$11+(Control!$F$12-Control!$F$11)/(1+EXP(-($K$3*12/PeriodDays)*(SUM($C$9:UB9)-PeriodDays*$K$4))), "")</f>
        <v/>
      </c>
      <c r="UC11" s="10" t="str">
        <f>IF(ISNUMBER(UC7),Control!$F$11+(Control!$F$12-Control!$F$11)/(1+EXP(-($K$3*12/PeriodDays)*(SUM($C$9:UC9)-PeriodDays*$K$4))), "")</f>
        <v/>
      </c>
      <c r="UD11" s="10" t="str">
        <f>IF(ISNUMBER(UD7),Control!$F$11+(Control!$F$12-Control!$F$11)/(1+EXP(-($K$3*12/PeriodDays)*(SUM($C$9:UD9)-PeriodDays*$K$4))), "")</f>
        <v/>
      </c>
      <c r="UE11" s="10" t="str">
        <f>IF(ISNUMBER(UE7),Control!$F$11+(Control!$F$12-Control!$F$11)/(1+EXP(-($K$3*12/PeriodDays)*(SUM($C$9:UE9)-PeriodDays*$K$4))), "")</f>
        <v/>
      </c>
      <c r="UF11" s="10" t="str">
        <f>IF(ISNUMBER(UF7),Control!$F$11+(Control!$F$12-Control!$F$11)/(1+EXP(-($K$3*12/PeriodDays)*(SUM($C$9:UF9)-PeriodDays*$K$4))), "")</f>
        <v/>
      </c>
      <c r="UG11" s="10" t="str">
        <f>IF(ISNUMBER(UG7),Control!$F$11+(Control!$F$12-Control!$F$11)/(1+EXP(-($K$3*12/PeriodDays)*(SUM($C$9:UG9)-PeriodDays*$K$4))), "")</f>
        <v/>
      </c>
      <c r="UH11" s="10" t="str">
        <f>IF(ISNUMBER(UH7),Control!$F$11+(Control!$F$12-Control!$F$11)/(1+EXP(-($K$3*12/PeriodDays)*(SUM($C$9:UH9)-PeriodDays*$K$4))), "")</f>
        <v/>
      </c>
      <c r="UI11" s="10" t="str">
        <f>IF(ISNUMBER(UI7),Control!$F$11+(Control!$F$12-Control!$F$11)/(1+EXP(-($K$3*12/PeriodDays)*(SUM($C$9:UI9)-PeriodDays*$K$4))), "")</f>
        <v/>
      </c>
      <c r="UJ11" s="10" t="str">
        <f>IF(ISNUMBER(UJ7),Control!$F$11+(Control!$F$12-Control!$F$11)/(1+EXP(-($K$3*12/PeriodDays)*(SUM($C$9:UJ9)-PeriodDays*$K$4))), "")</f>
        <v/>
      </c>
      <c r="UK11" s="10" t="str">
        <f>IF(ISNUMBER(UK7),Control!$F$11+(Control!$F$12-Control!$F$11)/(1+EXP(-($K$3*12/PeriodDays)*(SUM($C$9:UK9)-PeriodDays*$K$4))), "")</f>
        <v/>
      </c>
      <c r="UL11" s="10" t="str">
        <f>IF(ISNUMBER(UL7),Control!$F$11+(Control!$F$12-Control!$F$11)/(1+EXP(-($K$3*12/PeriodDays)*(SUM($C$9:UL9)-PeriodDays*$K$4))), "")</f>
        <v/>
      </c>
      <c r="UM11" s="10" t="str">
        <f>IF(ISNUMBER(UM7),Control!$F$11+(Control!$F$12-Control!$F$11)/(1+EXP(-($K$3*12/PeriodDays)*(SUM($C$9:UM9)-PeriodDays*$K$4))), "")</f>
        <v/>
      </c>
      <c r="UN11" s="10" t="str">
        <f>IF(ISNUMBER(UN7),Control!$F$11+(Control!$F$12-Control!$F$11)/(1+EXP(-($K$3*12/PeriodDays)*(SUM($C$9:UN9)-PeriodDays*$K$4))), "")</f>
        <v/>
      </c>
      <c r="UO11" s="10" t="str">
        <f>IF(ISNUMBER(UO7),Control!$F$11+(Control!$F$12-Control!$F$11)/(1+EXP(-($K$3*12/PeriodDays)*(SUM($C$9:UO9)-PeriodDays*$K$4))), "")</f>
        <v/>
      </c>
      <c r="UP11" s="10" t="str">
        <f>IF(ISNUMBER(UP7),Control!$F$11+(Control!$F$12-Control!$F$11)/(1+EXP(-($K$3*12/PeriodDays)*(SUM($C$9:UP9)-PeriodDays*$K$4))), "")</f>
        <v/>
      </c>
      <c r="UQ11" s="10" t="str">
        <f>IF(ISNUMBER(UQ7),Control!$F$11+(Control!$F$12-Control!$F$11)/(1+EXP(-($K$3*12/PeriodDays)*(SUM($C$9:UQ9)-PeriodDays*$K$4))), "")</f>
        <v/>
      </c>
      <c r="UR11" s="10" t="str">
        <f>IF(ISNUMBER(UR7),Control!$F$11+(Control!$F$12-Control!$F$11)/(1+EXP(-($K$3*12/PeriodDays)*(SUM($C$9:UR9)-PeriodDays*$K$4))), "")</f>
        <v/>
      </c>
      <c r="US11" s="10" t="str">
        <f>IF(ISNUMBER(US7),Control!$F$11+(Control!$F$12-Control!$F$11)/(1+EXP(-($K$3*12/PeriodDays)*(SUM($C$9:US9)-PeriodDays*$K$4))), "")</f>
        <v/>
      </c>
      <c r="UT11" s="10" t="str">
        <f>IF(ISNUMBER(UT7),Control!$F$11+(Control!$F$12-Control!$F$11)/(1+EXP(-($K$3*12/PeriodDays)*(SUM($C$9:UT9)-PeriodDays*$K$4))), "")</f>
        <v/>
      </c>
      <c r="UU11" s="10" t="str">
        <f>IF(ISNUMBER(UU7),Control!$F$11+(Control!$F$12-Control!$F$11)/(1+EXP(-($K$3*12/PeriodDays)*(SUM($C$9:UU9)-PeriodDays*$K$4))), "")</f>
        <v/>
      </c>
      <c r="UV11" s="10" t="str">
        <f>IF(ISNUMBER(UV7),Control!$F$11+(Control!$F$12-Control!$F$11)/(1+EXP(-($K$3*12/PeriodDays)*(SUM($C$9:UV9)-PeriodDays*$K$4))), "")</f>
        <v/>
      </c>
      <c r="UW11" s="10" t="str">
        <f>IF(ISNUMBER(UW7),Control!$F$11+(Control!$F$12-Control!$F$11)/(1+EXP(-($K$3*12/PeriodDays)*(SUM($C$9:UW9)-PeriodDays*$K$4))), "")</f>
        <v/>
      </c>
      <c r="UX11" s="10" t="str">
        <f>IF(ISNUMBER(UX7),Control!$F$11+(Control!$F$12-Control!$F$11)/(1+EXP(-($K$3*12/PeriodDays)*(SUM($C$9:UX9)-PeriodDays*$K$4))), "")</f>
        <v/>
      </c>
      <c r="UY11" s="10" t="str">
        <f>IF(ISNUMBER(UY7),Control!$F$11+(Control!$F$12-Control!$F$11)/(1+EXP(-($K$3*12/PeriodDays)*(SUM($C$9:UY9)-PeriodDays*$K$4))), "")</f>
        <v/>
      </c>
      <c r="UZ11" s="10" t="str">
        <f>IF(ISNUMBER(UZ7),Control!$F$11+(Control!$F$12-Control!$F$11)/(1+EXP(-($K$3*12/PeriodDays)*(SUM($C$9:UZ9)-PeriodDays*$K$4))), "")</f>
        <v/>
      </c>
      <c r="VA11" s="10" t="str">
        <f>IF(ISNUMBER(VA7),Control!$F$11+(Control!$F$12-Control!$F$11)/(1+EXP(-($K$3*12/PeriodDays)*(SUM($C$9:VA9)-PeriodDays*$K$4))), "")</f>
        <v/>
      </c>
      <c r="VB11" s="10" t="str">
        <f>IF(ISNUMBER(VB7),Control!$F$11+(Control!$F$12-Control!$F$11)/(1+EXP(-($K$3*12/PeriodDays)*(SUM($C$9:VB9)-PeriodDays*$K$4))), "")</f>
        <v/>
      </c>
      <c r="VC11" s="10" t="str">
        <f>IF(ISNUMBER(VC7),Control!$F$11+(Control!$F$12-Control!$F$11)/(1+EXP(-($K$3*12/PeriodDays)*(SUM($C$9:VC9)-PeriodDays*$K$4))), "")</f>
        <v/>
      </c>
      <c r="VD11" s="10" t="str">
        <f>IF(ISNUMBER(VD7),Control!$F$11+(Control!$F$12-Control!$F$11)/(1+EXP(-($K$3*12/PeriodDays)*(SUM($C$9:VD9)-PeriodDays*$K$4))), "")</f>
        <v/>
      </c>
      <c r="VE11" s="10" t="str">
        <f>IF(ISNUMBER(VE7),Control!$F$11+(Control!$F$12-Control!$F$11)/(1+EXP(-($K$3*12/PeriodDays)*(SUM($C$9:VE9)-PeriodDays*$K$4))), "")</f>
        <v/>
      </c>
      <c r="VF11" s="10" t="str">
        <f>IF(ISNUMBER(VF7),Control!$F$11+(Control!$F$12-Control!$F$11)/(1+EXP(-($K$3*12/PeriodDays)*(SUM($C$9:VF9)-PeriodDays*$K$4))), "")</f>
        <v/>
      </c>
      <c r="VG11" s="10" t="str">
        <f>IF(ISNUMBER(VG7),Control!$F$11+(Control!$F$12-Control!$F$11)/(1+EXP(-($K$3*12/PeriodDays)*(SUM($C$9:VG9)-PeriodDays*$K$4))), "")</f>
        <v/>
      </c>
      <c r="VH11" s="10" t="str">
        <f>IF(ISNUMBER(VH7),Control!$F$11+(Control!$F$12-Control!$F$11)/(1+EXP(-($K$3*12/PeriodDays)*(SUM($C$9:VH9)-PeriodDays*$K$4))), "")</f>
        <v/>
      </c>
      <c r="VI11" s="10" t="str">
        <f>IF(ISNUMBER(VI7),Control!$F$11+(Control!$F$12-Control!$F$11)/(1+EXP(-($K$3*12/PeriodDays)*(SUM($C$9:VI9)-PeriodDays*$K$4))), "")</f>
        <v/>
      </c>
      <c r="VJ11" s="10" t="str">
        <f>IF(ISNUMBER(VJ7),Control!$F$11+(Control!$F$12-Control!$F$11)/(1+EXP(-($K$3*12/PeriodDays)*(SUM($C$9:VJ9)-PeriodDays*$K$4))), "")</f>
        <v/>
      </c>
      <c r="VK11" s="10" t="str">
        <f>IF(ISNUMBER(VK7),Control!$F$11+(Control!$F$12-Control!$F$11)/(1+EXP(-($K$3*12/PeriodDays)*(SUM($C$9:VK9)-PeriodDays*$K$4))), "")</f>
        <v/>
      </c>
      <c r="VL11" s="10" t="str">
        <f>IF(ISNUMBER(VL7),Control!$F$11+(Control!$F$12-Control!$F$11)/(1+EXP(-($K$3*12/PeriodDays)*(SUM($C$9:VL9)-PeriodDays*$K$4))), "")</f>
        <v/>
      </c>
      <c r="VM11" s="10" t="str">
        <f>IF(ISNUMBER(VM7),Control!$F$11+(Control!$F$12-Control!$F$11)/(1+EXP(-($K$3*12/PeriodDays)*(SUM($C$9:VM9)-PeriodDays*$K$4))), "")</f>
        <v/>
      </c>
      <c r="VN11" s="10" t="str">
        <f>IF(ISNUMBER(VN7),Control!$F$11+(Control!$F$12-Control!$F$11)/(1+EXP(-($K$3*12/PeriodDays)*(SUM($C$9:VN9)-PeriodDays*$K$4))), "")</f>
        <v/>
      </c>
      <c r="VO11" s="10" t="str">
        <f>IF(ISNUMBER(VO7),Control!$F$11+(Control!$F$12-Control!$F$11)/(1+EXP(-($K$3*12/PeriodDays)*(SUM($C$9:VO9)-PeriodDays*$K$4))), "")</f>
        <v/>
      </c>
      <c r="VP11" s="10" t="str">
        <f>IF(ISNUMBER(VP7),Control!$F$11+(Control!$F$12-Control!$F$11)/(1+EXP(-($K$3*12/PeriodDays)*(SUM($C$9:VP9)-PeriodDays*$K$4))), "")</f>
        <v/>
      </c>
      <c r="VQ11" s="10" t="str">
        <f>IF(ISNUMBER(VQ7),Control!$F$11+(Control!$F$12-Control!$F$11)/(1+EXP(-($K$3*12/PeriodDays)*(SUM($C$9:VQ9)-PeriodDays*$K$4))), "")</f>
        <v/>
      </c>
      <c r="VR11" s="10" t="str">
        <f>IF(ISNUMBER(VR7),Control!$F$11+(Control!$F$12-Control!$F$11)/(1+EXP(-($K$3*12/PeriodDays)*(SUM($C$9:VR9)-PeriodDays*$K$4))), "")</f>
        <v/>
      </c>
      <c r="VS11" s="10" t="str">
        <f>IF(ISNUMBER(VS7),Control!$F$11+(Control!$F$12-Control!$F$11)/(1+EXP(-($K$3*12/PeriodDays)*(SUM($C$9:VS9)-PeriodDays*$K$4))), "")</f>
        <v/>
      </c>
      <c r="VT11" s="10" t="str">
        <f>IF(ISNUMBER(VT7),Control!$F$11+(Control!$F$12-Control!$F$11)/(1+EXP(-($K$3*12/PeriodDays)*(SUM($C$9:VT9)-PeriodDays*$K$4))), "")</f>
        <v/>
      </c>
      <c r="VU11" s="10" t="str">
        <f>IF(ISNUMBER(VU7),Control!$F$11+(Control!$F$12-Control!$F$11)/(1+EXP(-($K$3*12/PeriodDays)*(SUM($C$9:VU9)-PeriodDays*$K$4))), "")</f>
        <v/>
      </c>
      <c r="VV11" s="10" t="str">
        <f>IF(ISNUMBER(VV7),Control!$F$11+(Control!$F$12-Control!$F$11)/(1+EXP(-($K$3*12/PeriodDays)*(SUM($C$9:VV9)-PeriodDays*$K$4))), "")</f>
        <v/>
      </c>
      <c r="VW11" s="10" t="str">
        <f>IF(ISNUMBER(VW7),Control!$F$11+(Control!$F$12-Control!$F$11)/(1+EXP(-($K$3*12/PeriodDays)*(SUM($C$9:VW9)-PeriodDays*$K$4))), "")</f>
        <v/>
      </c>
      <c r="VX11" s="10" t="str">
        <f>IF(ISNUMBER(VX7),Control!$F$11+(Control!$F$12-Control!$F$11)/(1+EXP(-($K$3*12/PeriodDays)*(SUM($C$9:VX9)-PeriodDays*$K$4))), "")</f>
        <v/>
      </c>
      <c r="VY11" s="10" t="str">
        <f>IF(ISNUMBER(VY7),Control!$F$11+(Control!$F$12-Control!$F$11)/(1+EXP(-($K$3*12/PeriodDays)*(SUM($C$9:VY9)-PeriodDays*$K$4))), "")</f>
        <v/>
      </c>
      <c r="VZ11" s="10" t="str">
        <f>IF(ISNUMBER(VZ7),Control!$F$11+(Control!$F$12-Control!$F$11)/(1+EXP(-($K$3*12/PeriodDays)*(SUM($C$9:VZ9)-PeriodDays*$K$4))), "")</f>
        <v/>
      </c>
      <c r="WA11" s="10" t="str">
        <f>IF(ISNUMBER(WA7),Control!$F$11+(Control!$F$12-Control!$F$11)/(1+EXP(-($K$3*12/PeriodDays)*(SUM($C$9:WA9)-PeriodDays*$K$4))), "")</f>
        <v/>
      </c>
      <c r="WB11" s="10" t="str">
        <f>IF(ISNUMBER(WB7),Control!$F$11+(Control!$F$12-Control!$F$11)/(1+EXP(-($K$3*12/PeriodDays)*(SUM($C$9:WB9)-PeriodDays*$K$4))), "")</f>
        <v/>
      </c>
      <c r="WC11" s="10" t="str">
        <f>IF(ISNUMBER(WC7),Control!$F$11+(Control!$F$12-Control!$F$11)/(1+EXP(-($K$3*12/PeriodDays)*(SUM($C$9:WC9)-PeriodDays*$K$4))), "")</f>
        <v/>
      </c>
      <c r="WD11" s="10" t="str">
        <f>IF(ISNUMBER(WD7),Control!$F$11+(Control!$F$12-Control!$F$11)/(1+EXP(-($K$3*12/PeriodDays)*(SUM($C$9:WD9)-PeriodDays*$K$4))), "")</f>
        <v/>
      </c>
      <c r="WE11" s="10" t="str">
        <f>IF(ISNUMBER(WE7),Control!$F$11+(Control!$F$12-Control!$F$11)/(1+EXP(-($K$3*12/PeriodDays)*(SUM($C$9:WE9)-PeriodDays*$K$4))), "")</f>
        <v/>
      </c>
      <c r="WF11" s="10" t="str">
        <f>IF(ISNUMBER(WF7),Control!$F$11+(Control!$F$12-Control!$F$11)/(1+EXP(-($K$3*12/PeriodDays)*(SUM($C$9:WF9)-PeriodDays*$K$4))), "")</f>
        <v/>
      </c>
      <c r="WG11" s="10" t="str">
        <f>IF(ISNUMBER(WG7),Control!$F$11+(Control!$F$12-Control!$F$11)/(1+EXP(-($K$3*12/PeriodDays)*(SUM($C$9:WG9)-PeriodDays*$K$4))), "")</f>
        <v/>
      </c>
      <c r="WH11" s="10" t="str">
        <f>IF(ISNUMBER(WH7),Control!$F$11+(Control!$F$12-Control!$F$11)/(1+EXP(-($K$3*12/PeriodDays)*(SUM($C$9:WH9)-PeriodDays*$K$4))), "")</f>
        <v/>
      </c>
      <c r="WI11" s="10" t="str">
        <f>IF(ISNUMBER(WI7),Control!$F$11+(Control!$F$12-Control!$F$11)/(1+EXP(-($K$3*12/PeriodDays)*(SUM($C$9:WI9)-PeriodDays*$K$4))), "")</f>
        <v/>
      </c>
      <c r="WJ11" s="10" t="str">
        <f>IF(ISNUMBER(WJ7),Control!$F$11+(Control!$F$12-Control!$F$11)/(1+EXP(-($K$3*12/PeriodDays)*(SUM($C$9:WJ9)-PeriodDays*$K$4))), "")</f>
        <v/>
      </c>
      <c r="WK11" s="10" t="str">
        <f>IF(ISNUMBER(WK7),Control!$F$11+(Control!$F$12-Control!$F$11)/(1+EXP(-($K$3*12/PeriodDays)*(SUM($C$9:WK9)-PeriodDays*$K$4))), "")</f>
        <v/>
      </c>
      <c r="WL11" s="10" t="str">
        <f>IF(ISNUMBER(WL7),Control!$F$11+(Control!$F$12-Control!$F$11)/(1+EXP(-($K$3*12/PeriodDays)*(SUM($C$9:WL9)-PeriodDays*$K$4))), "")</f>
        <v/>
      </c>
      <c r="WM11" s="10" t="str">
        <f>IF(ISNUMBER(WM7),Control!$F$11+(Control!$F$12-Control!$F$11)/(1+EXP(-($K$3*12/PeriodDays)*(SUM($C$9:WM9)-PeriodDays*$K$4))), "")</f>
        <v/>
      </c>
      <c r="WN11" s="10" t="str">
        <f>IF(ISNUMBER(WN7),Control!$F$11+(Control!$F$12-Control!$F$11)/(1+EXP(-($K$3*12/PeriodDays)*(SUM($C$9:WN9)-PeriodDays*$K$4))), "")</f>
        <v/>
      </c>
      <c r="WO11" s="10" t="str">
        <f>IF(ISNUMBER(WO7),Control!$F$11+(Control!$F$12-Control!$F$11)/(1+EXP(-($K$3*12/PeriodDays)*(SUM($C$9:WO9)-PeriodDays*$K$4))), "")</f>
        <v/>
      </c>
      <c r="WP11" s="10" t="str">
        <f>IF(ISNUMBER(WP7),Control!$F$11+(Control!$F$12-Control!$F$11)/(1+EXP(-($K$3*12/PeriodDays)*(SUM($C$9:WP9)-PeriodDays*$K$4))), "")</f>
        <v/>
      </c>
      <c r="WQ11" s="10" t="str">
        <f>IF(ISNUMBER(WQ7),Control!$F$11+(Control!$F$12-Control!$F$11)/(1+EXP(-($K$3*12/PeriodDays)*(SUM($C$9:WQ9)-PeriodDays*$K$4))), "")</f>
        <v/>
      </c>
      <c r="WR11" s="10" t="str">
        <f>IF(ISNUMBER(WR7),Control!$F$11+(Control!$F$12-Control!$F$11)/(1+EXP(-($K$3*12/PeriodDays)*(SUM($C$9:WR9)-PeriodDays*$K$4))), "")</f>
        <v/>
      </c>
      <c r="WS11" s="10" t="str">
        <f>IF(ISNUMBER(WS7),Control!$F$11+(Control!$F$12-Control!$F$11)/(1+EXP(-($K$3*12/PeriodDays)*(SUM($C$9:WS9)-PeriodDays*$K$4))), "")</f>
        <v/>
      </c>
      <c r="WT11" s="10" t="str">
        <f>IF(ISNUMBER(WT7),Control!$F$11+(Control!$F$12-Control!$F$11)/(1+EXP(-($K$3*12/PeriodDays)*(SUM($C$9:WT9)-PeriodDays*$K$4))), "")</f>
        <v/>
      </c>
      <c r="WU11" s="10" t="str">
        <f>IF(ISNUMBER(WU7),Control!$F$11+(Control!$F$12-Control!$F$11)/(1+EXP(-($K$3*12/PeriodDays)*(SUM($C$9:WU9)-PeriodDays*$K$4))), "")</f>
        <v/>
      </c>
      <c r="WV11" s="10" t="str">
        <f>IF(ISNUMBER(WV7),Control!$F$11+(Control!$F$12-Control!$F$11)/(1+EXP(-($K$3*12/PeriodDays)*(SUM($C$9:WV9)-PeriodDays*$K$4))), "")</f>
        <v/>
      </c>
      <c r="WW11" s="10" t="str">
        <f>IF(ISNUMBER(WW7),Control!$F$11+(Control!$F$12-Control!$F$11)/(1+EXP(-($K$3*12/PeriodDays)*(SUM($C$9:WW9)-PeriodDays*$K$4))), "")</f>
        <v/>
      </c>
      <c r="WX11" s="10" t="str">
        <f>IF(ISNUMBER(WX7),Control!$F$11+(Control!$F$12-Control!$F$11)/(1+EXP(-($K$3*12/PeriodDays)*(SUM($C$9:WX9)-PeriodDays*$K$4))), "")</f>
        <v/>
      </c>
      <c r="WY11" s="10" t="str">
        <f>IF(ISNUMBER(WY7),Control!$F$11+(Control!$F$12-Control!$F$11)/(1+EXP(-($K$3*12/PeriodDays)*(SUM($C$9:WY9)-PeriodDays*$K$4))), "")</f>
        <v/>
      </c>
      <c r="WZ11" s="10" t="str">
        <f>IF(ISNUMBER(WZ7),Control!$F$11+(Control!$F$12-Control!$F$11)/(1+EXP(-($K$3*12/PeriodDays)*(SUM($C$9:WZ9)-PeriodDays*$K$4))), "")</f>
        <v/>
      </c>
      <c r="XA11" s="10" t="str">
        <f>IF(ISNUMBER(XA7),Control!$F$11+(Control!$F$12-Control!$F$11)/(1+EXP(-($K$3*12/PeriodDays)*(SUM($C$9:XA9)-PeriodDays*$K$4))), "")</f>
        <v/>
      </c>
      <c r="XB11" s="10" t="str">
        <f>IF(ISNUMBER(XB7),Control!$F$11+(Control!$F$12-Control!$F$11)/(1+EXP(-($K$3*12/PeriodDays)*(SUM($C$9:XB9)-PeriodDays*$K$4))), "")</f>
        <v/>
      </c>
      <c r="XC11" s="10" t="str">
        <f>IF(ISNUMBER(XC7),Control!$F$11+(Control!$F$12-Control!$F$11)/(1+EXP(-($K$3*12/PeriodDays)*(SUM($C$9:XC9)-PeriodDays*$K$4))), "")</f>
        <v/>
      </c>
      <c r="XD11" s="10" t="str">
        <f>IF(ISNUMBER(XD7),Control!$F$11+(Control!$F$12-Control!$F$11)/(1+EXP(-($K$3*12/PeriodDays)*(SUM($C$9:XD9)-PeriodDays*$K$4))), "")</f>
        <v/>
      </c>
      <c r="XE11" s="10" t="str">
        <f>IF(ISNUMBER(XE7),Control!$F$11+(Control!$F$12-Control!$F$11)/(1+EXP(-($K$3*12/PeriodDays)*(SUM($C$9:XE9)-PeriodDays*$K$4))), "")</f>
        <v/>
      </c>
      <c r="XF11" s="10" t="str">
        <f>IF(ISNUMBER(XF7),Control!$F$11+(Control!$F$12-Control!$F$11)/(1+EXP(-($K$3*12/PeriodDays)*(SUM($C$9:XF9)-PeriodDays*$K$4))), "")</f>
        <v/>
      </c>
      <c r="XG11" s="10" t="str">
        <f>IF(ISNUMBER(XG7),Control!$F$11+(Control!$F$12-Control!$F$11)/(1+EXP(-($K$3*12/PeriodDays)*(SUM($C$9:XG9)-PeriodDays*$K$4))), "")</f>
        <v/>
      </c>
      <c r="XH11" s="10" t="str">
        <f>IF(ISNUMBER(XH7),Control!$F$11+(Control!$F$12-Control!$F$11)/(1+EXP(-($K$3*12/PeriodDays)*(SUM($C$9:XH9)-PeriodDays*$K$4))), "")</f>
        <v/>
      </c>
      <c r="XI11" s="10" t="str">
        <f>IF(ISNUMBER(XI7),Control!$F$11+(Control!$F$12-Control!$F$11)/(1+EXP(-($K$3*12/PeriodDays)*(SUM($C$9:XI9)-PeriodDays*$K$4))), "")</f>
        <v/>
      </c>
      <c r="XJ11" s="10" t="str">
        <f>IF(ISNUMBER(XJ7),Control!$F$11+(Control!$F$12-Control!$F$11)/(1+EXP(-($K$3*12/PeriodDays)*(SUM($C$9:XJ9)-PeriodDays*$K$4))), "")</f>
        <v/>
      </c>
      <c r="XK11" s="10" t="str">
        <f>IF(ISNUMBER(XK7),Control!$F$11+(Control!$F$12-Control!$F$11)/(1+EXP(-($K$3*12/PeriodDays)*(SUM($C$9:XK9)-PeriodDays*$K$4))), "")</f>
        <v/>
      </c>
      <c r="XL11" s="10" t="str">
        <f>IF(ISNUMBER(XL7),Control!$F$11+(Control!$F$12-Control!$F$11)/(1+EXP(-($K$3*12/PeriodDays)*(SUM($C$9:XL9)-PeriodDays*$K$4))), "")</f>
        <v/>
      </c>
      <c r="XM11" s="10" t="str">
        <f>IF(ISNUMBER(XM7),Control!$F$11+(Control!$F$12-Control!$F$11)/(1+EXP(-($K$3*12/PeriodDays)*(SUM($C$9:XM9)-PeriodDays*$K$4))), "")</f>
        <v/>
      </c>
      <c r="XN11" s="10" t="str">
        <f>IF(ISNUMBER(XN7),Control!$F$11+(Control!$F$12-Control!$F$11)/(1+EXP(-($K$3*12/PeriodDays)*(SUM($C$9:XN9)-PeriodDays*$K$4))), "")</f>
        <v/>
      </c>
      <c r="XO11" s="10" t="str">
        <f>IF(ISNUMBER(XO7),Control!$F$11+(Control!$F$12-Control!$F$11)/(1+EXP(-($K$3*12/PeriodDays)*(SUM($C$9:XO9)-PeriodDays*$K$4))), "")</f>
        <v/>
      </c>
      <c r="XP11" s="10" t="str">
        <f>IF(ISNUMBER(XP7),Control!$F$11+(Control!$F$12-Control!$F$11)/(1+EXP(-($K$3*12/PeriodDays)*(SUM($C$9:XP9)-PeriodDays*$K$4))), "")</f>
        <v/>
      </c>
      <c r="XQ11" s="10" t="str">
        <f>IF(ISNUMBER(XQ7),Control!$F$11+(Control!$F$12-Control!$F$11)/(1+EXP(-($K$3*12/PeriodDays)*(SUM($C$9:XQ9)-PeriodDays*$K$4))), "")</f>
        <v/>
      </c>
      <c r="XR11" s="10" t="str">
        <f>IF(ISNUMBER(XR7),Control!$F$11+(Control!$F$12-Control!$F$11)/(1+EXP(-($K$3*12/PeriodDays)*(SUM($C$9:XR9)-PeriodDays*$K$4))), "")</f>
        <v/>
      </c>
      <c r="XS11" s="10" t="str">
        <f>IF(ISNUMBER(XS7),Control!$F$11+(Control!$F$12-Control!$F$11)/(1+EXP(-($K$3*12/PeriodDays)*(SUM($C$9:XS9)-PeriodDays*$K$4))), "")</f>
        <v/>
      </c>
      <c r="XT11" s="10" t="str">
        <f>IF(ISNUMBER(XT7),Control!$F$11+(Control!$F$12-Control!$F$11)/(1+EXP(-($K$3*12/PeriodDays)*(SUM($C$9:XT9)-PeriodDays*$K$4))), "")</f>
        <v/>
      </c>
      <c r="XU11" s="10" t="str">
        <f>IF(ISNUMBER(XU7),Control!$F$11+(Control!$F$12-Control!$F$11)/(1+EXP(-($K$3*12/PeriodDays)*(SUM($C$9:XU9)-PeriodDays*$K$4))), "")</f>
        <v/>
      </c>
      <c r="XV11" s="10" t="str">
        <f>IF(ISNUMBER(XV7),Control!$F$11+(Control!$F$12-Control!$F$11)/(1+EXP(-($K$3*12/PeriodDays)*(SUM($C$9:XV9)-PeriodDays*$K$4))), "")</f>
        <v/>
      </c>
      <c r="XW11" s="10" t="str">
        <f>IF(ISNUMBER(XW7),Control!$F$11+(Control!$F$12-Control!$F$11)/(1+EXP(-($K$3*12/PeriodDays)*(SUM($C$9:XW9)-PeriodDays*$K$4))), "")</f>
        <v/>
      </c>
      <c r="XX11" s="10" t="str">
        <f>IF(ISNUMBER(XX7),Control!$F$11+(Control!$F$12-Control!$F$11)/(1+EXP(-($K$3*12/PeriodDays)*(SUM($C$9:XX9)-PeriodDays*$K$4))), "")</f>
        <v/>
      </c>
      <c r="XY11" s="10" t="str">
        <f>IF(ISNUMBER(XY7),Control!$F$11+(Control!$F$12-Control!$F$11)/(1+EXP(-($K$3*12/PeriodDays)*(SUM($C$9:XY9)-PeriodDays*$K$4))), "")</f>
        <v/>
      </c>
      <c r="XZ11" s="10" t="str">
        <f>IF(ISNUMBER(XZ7),Control!$F$11+(Control!$F$12-Control!$F$11)/(1+EXP(-($K$3*12/PeriodDays)*(SUM($C$9:XZ9)-PeriodDays*$K$4))), "")</f>
        <v/>
      </c>
      <c r="YA11" s="10" t="str">
        <f>IF(ISNUMBER(YA7),Control!$F$11+(Control!$F$12-Control!$F$11)/(1+EXP(-($K$3*12/PeriodDays)*(SUM($C$9:YA9)-PeriodDays*$K$4))), "")</f>
        <v/>
      </c>
      <c r="YB11" s="10" t="str">
        <f>IF(ISNUMBER(YB7),Control!$F$11+(Control!$F$12-Control!$F$11)/(1+EXP(-($K$3*12/PeriodDays)*(SUM($C$9:YB9)-PeriodDays*$K$4))), "")</f>
        <v/>
      </c>
      <c r="YC11" s="10" t="str">
        <f>IF(ISNUMBER(YC7),Control!$F$11+(Control!$F$12-Control!$F$11)/(1+EXP(-($K$3*12/PeriodDays)*(SUM($C$9:YC9)-PeriodDays*$K$4))), "")</f>
        <v/>
      </c>
      <c r="YD11" s="10" t="str">
        <f>IF(ISNUMBER(YD7),Control!$F$11+(Control!$F$12-Control!$F$11)/(1+EXP(-($K$3*12/PeriodDays)*(SUM($C$9:YD9)-PeriodDays*$K$4))), "")</f>
        <v/>
      </c>
      <c r="YE11" s="10" t="str">
        <f>IF(ISNUMBER(YE7),Control!$F$11+(Control!$F$12-Control!$F$11)/(1+EXP(-($K$3*12/PeriodDays)*(SUM($C$9:YE9)-PeriodDays*$K$4))), "")</f>
        <v/>
      </c>
      <c r="YF11" s="10" t="str">
        <f>IF(ISNUMBER(YF7),Control!$F$11+(Control!$F$12-Control!$F$11)/(1+EXP(-($K$3*12/PeriodDays)*(SUM($C$9:YF9)-PeriodDays*$K$4))), "")</f>
        <v/>
      </c>
      <c r="YG11" s="10" t="str">
        <f>IF(ISNUMBER(YG7),Control!$F$11+(Control!$F$12-Control!$F$11)/(1+EXP(-($K$3*12/PeriodDays)*(SUM($C$9:YG9)-PeriodDays*$K$4))), "")</f>
        <v/>
      </c>
      <c r="YH11" s="10" t="str">
        <f>IF(ISNUMBER(YH7),Control!$F$11+(Control!$F$12-Control!$F$11)/(1+EXP(-($K$3*12/PeriodDays)*(SUM($C$9:YH9)-PeriodDays*$K$4))), "")</f>
        <v/>
      </c>
      <c r="YI11" s="10" t="str">
        <f>IF(ISNUMBER(YI7),Control!$F$11+(Control!$F$12-Control!$F$11)/(1+EXP(-($K$3*12/PeriodDays)*(SUM($C$9:YI9)-PeriodDays*$K$4))), "")</f>
        <v/>
      </c>
      <c r="YJ11" s="10" t="str">
        <f>IF(ISNUMBER(YJ7),Control!$F$11+(Control!$F$12-Control!$F$11)/(1+EXP(-($K$3*12/PeriodDays)*(SUM($C$9:YJ9)-PeriodDays*$K$4))), "")</f>
        <v/>
      </c>
      <c r="YK11" s="10" t="str">
        <f>IF(ISNUMBER(YK7),Control!$F$11+(Control!$F$12-Control!$F$11)/(1+EXP(-($K$3*12/PeriodDays)*(SUM($C$9:YK9)-PeriodDays*$K$4))), "")</f>
        <v/>
      </c>
      <c r="YL11" s="10" t="str">
        <f>IF(ISNUMBER(YL7),Control!$F$11+(Control!$F$12-Control!$F$11)/(1+EXP(-($K$3*12/PeriodDays)*(SUM($C$9:YL9)-PeriodDays*$K$4))), "")</f>
        <v/>
      </c>
      <c r="YM11" s="10" t="str">
        <f>IF(ISNUMBER(YM7),Control!$F$11+(Control!$F$12-Control!$F$11)/(1+EXP(-($K$3*12/PeriodDays)*(SUM($C$9:YM9)-PeriodDays*$K$4))), "")</f>
        <v/>
      </c>
      <c r="YN11" s="10" t="str">
        <f>IF(ISNUMBER(YN7),Control!$F$11+(Control!$F$12-Control!$F$11)/(1+EXP(-($K$3*12/PeriodDays)*(SUM($C$9:YN9)-PeriodDays*$K$4))), "")</f>
        <v/>
      </c>
      <c r="YO11" s="10" t="str">
        <f>IF(ISNUMBER(YO7),Control!$F$11+(Control!$F$12-Control!$F$11)/(1+EXP(-($K$3*12/PeriodDays)*(SUM($C$9:YO9)-PeriodDays*$K$4))), "")</f>
        <v/>
      </c>
      <c r="YP11" s="10" t="str">
        <f>IF(ISNUMBER(YP7),Control!$F$11+(Control!$F$12-Control!$F$11)/(1+EXP(-($K$3*12/PeriodDays)*(SUM($C$9:YP9)-PeriodDays*$K$4))), "")</f>
        <v/>
      </c>
      <c r="YQ11" s="10" t="str">
        <f>IF(ISNUMBER(YQ7),Control!$F$11+(Control!$F$12-Control!$F$11)/(1+EXP(-($K$3*12/PeriodDays)*(SUM($C$9:YQ9)-PeriodDays*$K$4))), "")</f>
        <v/>
      </c>
      <c r="YR11" s="10" t="str">
        <f>IF(ISNUMBER(YR7),Control!$F$11+(Control!$F$12-Control!$F$11)/(1+EXP(-($K$3*12/PeriodDays)*(SUM($C$9:YR9)-PeriodDays*$K$4))), "")</f>
        <v/>
      </c>
      <c r="YS11" s="10" t="str">
        <f>IF(ISNUMBER(YS7),Control!$F$11+(Control!$F$12-Control!$F$11)/(1+EXP(-($K$3*12/PeriodDays)*(SUM($C$9:YS9)-PeriodDays*$K$4))), "")</f>
        <v/>
      </c>
      <c r="YT11" s="10" t="str">
        <f>IF(ISNUMBER(YT7),Control!$F$11+(Control!$F$12-Control!$F$11)/(1+EXP(-($K$3*12/PeriodDays)*(SUM($C$9:YT9)-PeriodDays*$K$4))), "")</f>
        <v/>
      </c>
      <c r="YU11" s="10" t="str">
        <f>IF(ISNUMBER(YU7),Control!$F$11+(Control!$F$12-Control!$F$11)/(1+EXP(-($K$3*12/PeriodDays)*(SUM($C$9:YU9)-PeriodDays*$K$4))), "")</f>
        <v/>
      </c>
      <c r="YV11" s="10" t="str">
        <f>IF(ISNUMBER(YV7),Control!$F$11+(Control!$F$12-Control!$F$11)/(1+EXP(-($K$3*12/PeriodDays)*(SUM($C$9:YV9)-PeriodDays*$K$4))), "")</f>
        <v/>
      </c>
      <c r="YW11" s="10" t="str">
        <f>IF(ISNUMBER(YW7),Control!$F$11+(Control!$F$12-Control!$F$11)/(1+EXP(-($K$3*12/PeriodDays)*(SUM($C$9:YW9)-PeriodDays*$K$4))), "")</f>
        <v/>
      </c>
      <c r="YX11" s="10" t="str">
        <f>IF(ISNUMBER(YX7),Control!$F$11+(Control!$F$12-Control!$F$11)/(1+EXP(-($K$3*12/PeriodDays)*(SUM($C$9:YX9)-PeriodDays*$K$4))), "")</f>
        <v/>
      </c>
      <c r="YY11" s="10" t="str">
        <f>IF(ISNUMBER(YY7),Control!$F$11+(Control!$F$12-Control!$F$11)/(1+EXP(-($K$3*12/PeriodDays)*(SUM($C$9:YY9)-PeriodDays*$K$4))), "")</f>
        <v/>
      </c>
      <c r="YZ11" s="10" t="str">
        <f>IF(ISNUMBER(YZ7),Control!$F$11+(Control!$F$12-Control!$F$11)/(1+EXP(-($K$3*12/PeriodDays)*(SUM($C$9:YZ9)-PeriodDays*$K$4))), "")</f>
        <v/>
      </c>
      <c r="ZA11" s="10" t="str">
        <f>IF(ISNUMBER(ZA7),Control!$F$11+(Control!$F$12-Control!$F$11)/(1+EXP(-($K$3*12/PeriodDays)*(SUM($C$9:ZA9)-PeriodDays*$K$4))), "")</f>
        <v/>
      </c>
      <c r="ZB11" s="10" t="str">
        <f>IF(ISNUMBER(ZB7),Control!$F$11+(Control!$F$12-Control!$F$11)/(1+EXP(-($K$3*12/PeriodDays)*(SUM($C$9:ZB9)-PeriodDays*$K$4))), "")</f>
        <v/>
      </c>
      <c r="ZC11" s="10" t="str">
        <f>IF(ISNUMBER(ZC7),Control!$F$11+(Control!$F$12-Control!$F$11)/(1+EXP(-($K$3*12/PeriodDays)*(SUM($C$9:ZC9)-PeriodDays*$K$4))), "")</f>
        <v/>
      </c>
      <c r="ZD11" s="10" t="str">
        <f>IF(ISNUMBER(ZD7),Control!$F$11+(Control!$F$12-Control!$F$11)/(1+EXP(-($K$3*12/PeriodDays)*(SUM($C$9:ZD9)-PeriodDays*$K$4))), "")</f>
        <v/>
      </c>
      <c r="ZE11" s="10" t="str">
        <f>IF(ISNUMBER(ZE7),Control!$F$11+(Control!$F$12-Control!$F$11)/(1+EXP(-($K$3*12/PeriodDays)*(SUM($C$9:ZE9)-PeriodDays*$K$4))), "")</f>
        <v/>
      </c>
      <c r="ZF11" s="10" t="str">
        <f>IF(ISNUMBER(ZF7),Control!$F$11+(Control!$F$12-Control!$F$11)/(1+EXP(-($K$3*12/PeriodDays)*(SUM($C$9:ZF9)-PeriodDays*$K$4))), "")</f>
        <v/>
      </c>
      <c r="ZG11" s="10" t="str">
        <f>IF(ISNUMBER(ZG7),Control!$F$11+(Control!$F$12-Control!$F$11)/(1+EXP(-($K$3*12/PeriodDays)*(SUM($C$9:ZG9)-PeriodDays*$K$4))), "")</f>
        <v/>
      </c>
      <c r="ZH11" s="10" t="str">
        <f>IF(ISNUMBER(ZH7),Control!$F$11+(Control!$F$12-Control!$F$11)/(1+EXP(-($K$3*12/PeriodDays)*(SUM($C$9:ZH9)-PeriodDays*$K$4))), "")</f>
        <v/>
      </c>
      <c r="ZI11" s="10" t="str">
        <f>IF(ISNUMBER(ZI7),Control!$F$11+(Control!$F$12-Control!$F$11)/(1+EXP(-($K$3*12/PeriodDays)*(SUM($C$9:ZI9)-PeriodDays*$K$4))), "")</f>
        <v/>
      </c>
      <c r="ZJ11" s="10" t="str">
        <f>IF(ISNUMBER(ZJ7),Control!$F$11+(Control!$F$12-Control!$F$11)/(1+EXP(-($K$3*12/PeriodDays)*(SUM($C$9:ZJ9)-PeriodDays*$K$4))), "")</f>
        <v/>
      </c>
      <c r="ZK11" s="10" t="str">
        <f>IF(ISNUMBER(ZK7),Control!$F$11+(Control!$F$12-Control!$F$11)/(1+EXP(-($K$3*12/PeriodDays)*(SUM($C$9:ZK9)-PeriodDays*$K$4))), "")</f>
        <v/>
      </c>
      <c r="ZL11" s="10" t="str">
        <f>IF(ISNUMBER(ZL7),Control!$F$11+(Control!$F$12-Control!$F$11)/(1+EXP(-($K$3*12/PeriodDays)*(SUM($C$9:ZL9)-PeriodDays*$K$4))), "")</f>
        <v/>
      </c>
      <c r="ZM11" s="10" t="str">
        <f>IF(ISNUMBER(ZM7),Control!$F$11+(Control!$F$12-Control!$F$11)/(1+EXP(-($K$3*12/PeriodDays)*(SUM($C$9:ZM9)-PeriodDays*$K$4))), "")</f>
        <v/>
      </c>
      <c r="ZN11" s="10" t="str">
        <f>IF(ISNUMBER(ZN7),Control!$F$11+(Control!$F$12-Control!$F$11)/(1+EXP(-($K$3*12/PeriodDays)*(SUM($C$9:ZN9)-PeriodDays*$K$4))), "")</f>
        <v/>
      </c>
      <c r="ZO11" s="10" t="str">
        <f>IF(ISNUMBER(ZO7),Control!$F$11+(Control!$F$12-Control!$F$11)/(1+EXP(-($K$3*12/PeriodDays)*(SUM($C$9:ZO9)-PeriodDays*$K$4))), "")</f>
        <v/>
      </c>
      <c r="ZP11" s="10" t="str">
        <f>IF(ISNUMBER(ZP7),Control!$F$11+(Control!$F$12-Control!$F$11)/(1+EXP(-($K$3*12/PeriodDays)*(SUM($C$9:ZP9)-PeriodDays*$K$4))), "")</f>
        <v/>
      </c>
      <c r="ZQ11" s="10" t="str">
        <f>IF(ISNUMBER(ZQ7),Control!$F$11+(Control!$F$12-Control!$F$11)/(1+EXP(-($K$3*12/PeriodDays)*(SUM($C$9:ZQ9)-PeriodDays*$K$4))), "")</f>
        <v/>
      </c>
      <c r="ZR11" s="10" t="str">
        <f>IF(ISNUMBER(ZR7),Control!$F$11+(Control!$F$12-Control!$F$11)/(1+EXP(-($K$3*12/PeriodDays)*(SUM($C$9:ZR9)-PeriodDays*$K$4))), "")</f>
        <v/>
      </c>
      <c r="ZS11" s="10" t="str">
        <f>IF(ISNUMBER(ZS7),Control!$F$11+(Control!$F$12-Control!$F$11)/(1+EXP(-($K$3*12/PeriodDays)*(SUM($C$9:ZS9)-PeriodDays*$K$4))), "")</f>
        <v/>
      </c>
      <c r="ZT11" s="10" t="str">
        <f>IF(ISNUMBER(ZT7),Control!$F$11+(Control!$F$12-Control!$F$11)/(1+EXP(-($K$3*12/PeriodDays)*(SUM($C$9:ZT9)-PeriodDays*$K$4))), "")</f>
        <v/>
      </c>
      <c r="ZU11" s="10" t="str">
        <f>IF(ISNUMBER(ZU7),Control!$F$11+(Control!$F$12-Control!$F$11)/(1+EXP(-($K$3*12/PeriodDays)*(SUM($C$9:ZU9)-PeriodDays*$K$4))), "")</f>
        <v/>
      </c>
      <c r="ZV11" s="10" t="str">
        <f>IF(ISNUMBER(ZV7),Control!$F$11+(Control!$F$12-Control!$F$11)/(1+EXP(-($K$3*12/PeriodDays)*(SUM($C$9:ZV9)-PeriodDays*$K$4))), "")</f>
        <v/>
      </c>
      <c r="ZW11" s="10" t="str">
        <f>IF(ISNUMBER(ZW7),Control!$F$11+(Control!$F$12-Control!$F$11)/(1+EXP(-($K$3*12/PeriodDays)*(SUM($C$9:ZW9)-PeriodDays*$K$4))), "")</f>
        <v/>
      </c>
      <c r="ZX11" s="10" t="str">
        <f>IF(ISNUMBER(ZX7),Control!$F$11+(Control!$F$12-Control!$F$11)/(1+EXP(-($K$3*12/PeriodDays)*(SUM($C$9:ZX9)-PeriodDays*$K$4))), "")</f>
        <v/>
      </c>
    </row>
    <row r="14" spans="2:702">
      <c r="ZZ14" t="str">
        <f>IF(ISNUMBER(#REF!),IF(#REF!+1&lt;=PeriodMonths,#REF!+1,""),"")</f>
        <v/>
      </c>
    </row>
    <row r="16" spans="2:702">
      <c r="V16" s="110"/>
      <c r="W16" s="110"/>
      <c r="X16" s="110"/>
    </row>
    <row r="34" spans="2:30" ht="18">
      <c r="B34" s="51" t="s">
        <v>72</v>
      </c>
      <c r="C34" s="52"/>
      <c r="D34" s="52"/>
      <c r="E34" s="52"/>
      <c r="F34" s="52"/>
      <c r="G34" s="52"/>
      <c r="H34" s="52"/>
      <c r="I34" s="52"/>
      <c r="J34" s="52"/>
      <c r="K34" s="53"/>
      <c r="L34" s="53"/>
      <c r="M34" s="54"/>
    </row>
    <row r="35" spans="2:30" ht="15.6">
      <c r="B35" s="55"/>
      <c r="C35" s="56" t="s">
        <v>73</v>
      </c>
      <c r="D35" s="56" t="s">
        <v>74</v>
      </c>
      <c r="E35" s="56" t="s">
        <v>75</v>
      </c>
      <c r="F35" s="56" t="s">
        <v>76</v>
      </c>
      <c r="G35" s="56" t="s">
        <v>77</v>
      </c>
      <c r="H35" s="56" t="s">
        <v>78</v>
      </c>
      <c r="I35" s="56" t="s">
        <v>79</v>
      </c>
      <c r="J35" s="62" t="s">
        <v>38</v>
      </c>
      <c r="K35" s="65" t="s">
        <v>80</v>
      </c>
      <c r="L35" s="65" t="s">
        <v>81</v>
      </c>
      <c r="M35" s="61" t="s">
        <v>82</v>
      </c>
    </row>
    <row r="36" spans="2:30" ht="14.45">
      <c r="B36" s="7" t="s">
        <v>83</v>
      </c>
      <c r="C36" s="2">
        <f>(100%/7)</f>
        <v>0.14285714285714285</v>
      </c>
      <c r="D36" s="3">
        <f t="shared" ref="D36:I36" si="730">(100%/7)</f>
        <v>0.14285714285714285</v>
      </c>
      <c r="E36" s="3">
        <f t="shared" si="730"/>
        <v>0.14285714285714285</v>
      </c>
      <c r="F36" s="3">
        <f t="shared" si="730"/>
        <v>0.14285714285714285</v>
      </c>
      <c r="G36" s="3">
        <f t="shared" si="730"/>
        <v>0.14285714285714285</v>
      </c>
      <c r="H36" s="3">
        <f t="shared" si="730"/>
        <v>0.14285714285714285</v>
      </c>
      <c r="I36" s="4">
        <f t="shared" si="730"/>
        <v>0.14285714285714285</v>
      </c>
      <c r="J36" s="3">
        <f>SUM(C36:I36)</f>
        <v>0.99999999999999978</v>
      </c>
      <c r="K36" s="49">
        <f>MAX(C36:I36)</f>
        <v>0.14285714285714285</v>
      </c>
      <c r="L36" s="4">
        <f>AVERAGE(C36:I36)</f>
        <v>0.14285714285714282</v>
      </c>
      <c r="M36" s="63" t="b">
        <v>0</v>
      </c>
    </row>
    <row r="37" spans="2:30" ht="14.45">
      <c r="B37" s="357" t="s">
        <v>84</v>
      </c>
      <c r="C37" s="5">
        <v>3.0300000000000001E-2</v>
      </c>
      <c r="D37" s="1">
        <v>0.19189999999999999</v>
      </c>
      <c r="E37" s="1">
        <v>0.1996</v>
      </c>
      <c r="F37" s="1">
        <v>0.18659999999999999</v>
      </c>
      <c r="G37" s="1">
        <v>0.1875</v>
      </c>
      <c r="H37" s="1">
        <v>0.17249999999999999</v>
      </c>
      <c r="I37" s="6">
        <v>3.1600000000000003E-2</v>
      </c>
      <c r="J37" s="1">
        <f>SUM(C37:I37)</f>
        <v>0.99999999999999989</v>
      </c>
      <c r="K37" s="50">
        <f>MAX(C37:I37)</f>
        <v>0.1996</v>
      </c>
      <c r="L37" s="6">
        <f>AVERAGE(C37:I37)</f>
        <v>0.14285714285714285</v>
      </c>
      <c r="M37" s="64" t="b">
        <v>1</v>
      </c>
    </row>
    <row r="39" spans="2:30">
      <c r="O39" s="47"/>
    </row>
    <row r="40" spans="2:30" ht="18">
      <c r="B40" s="51" t="s">
        <v>85</v>
      </c>
      <c r="C40" s="52"/>
      <c r="D40" s="52"/>
      <c r="E40" s="52"/>
      <c r="F40" s="52"/>
      <c r="G40" s="52"/>
      <c r="H40" s="52"/>
      <c r="I40" s="52"/>
      <c r="J40" s="52"/>
      <c r="K40" s="53"/>
      <c r="L40" s="53"/>
      <c r="M40" s="53"/>
      <c r="N40" s="53"/>
      <c r="O40" s="53"/>
      <c r="P40" s="53"/>
      <c r="Q40" s="53"/>
      <c r="R40" s="53"/>
      <c r="S40" s="53"/>
      <c r="T40" s="53"/>
      <c r="U40" s="53"/>
      <c r="V40" s="53"/>
      <c r="W40" s="53"/>
      <c r="X40" s="53"/>
      <c r="Y40" s="53"/>
      <c r="Z40" s="53"/>
      <c r="AA40" s="53"/>
      <c r="AB40" s="53"/>
      <c r="AC40" s="54"/>
    </row>
    <row r="41" spans="2:30" ht="15.6">
      <c r="B41" s="55"/>
      <c r="C41" s="56">
        <v>0</v>
      </c>
      <c r="D41" s="56">
        <v>1</v>
      </c>
      <c r="E41" s="56">
        <v>2</v>
      </c>
      <c r="F41" s="56">
        <v>3</v>
      </c>
      <c r="G41" s="56">
        <v>4</v>
      </c>
      <c r="H41" s="56">
        <v>5</v>
      </c>
      <c r="I41" s="56">
        <v>6</v>
      </c>
      <c r="J41" s="56">
        <v>7</v>
      </c>
      <c r="K41" s="56">
        <v>8</v>
      </c>
      <c r="L41" s="56">
        <v>9</v>
      </c>
      <c r="M41" s="56">
        <v>10</v>
      </c>
      <c r="N41" s="56">
        <v>11</v>
      </c>
      <c r="O41" s="56">
        <v>12</v>
      </c>
      <c r="P41" s="56">
        <v>13</v>
      </c>
      <c r="Q41" s="56">
        <v>14</v>
      </c>
      <c r="R41" s="56">
        <v>15</v>
      </c>
      <c r="S41" s="56">
        <v>16</v>
      </c>
      <c r="T41" s="56">
        <v>17</v>
      </c>
      <c r="U41" s="56">
        <v>18</v>
      </c>
      <c r="V41" s="56">
        <v>19</v>
      </c>
      <c r="W41" s="56">
        <v>20</v>
      </c>
      <c r="X41" s="56">
        <v>21</v>
      </c>
      <c r="Y41" s="56">
        <v>22</v>
      </c>
      <c r="Z41" s="57">
        <v>23</v>
      </c>
      <c r="AA41" s="58" t="s">
        <v>38</v>
      </c>
      <c r="AB41" s="59" t="s">
        <v>80</v>
      </c>
      <c r="AC41" s="60" t="s">
        <v>81</v>
      </c>
      <c r="AD41" s="118" t="s">
        <v>86</v>
      </c>
    </row>
    <row r="42" spans="2:30" ht="14.45">
      <c r="B42" s="7" t="s">
        <v>83</v>
      </c>
      <c r="C42" s="2">
        <v>4.1666666666666671E-2</v>
      </c>
      <c r="D42" s="3">
        <v>4.1666666666666671E-2</v>
      </c>
      <c r="E42" s="3">
        <v>4.1666666666666671E-2</v>
      </c>
      <c r="F42" s="3">
        <v>4.1666666666666671E-2</v>
      </c>
      <c r="G42" s="3">
        <v>4.1666666666666671E-2</v>
      </c>
      <c r="H42" s="3">
        <v>4.1666666666666671E-2</v>
      </c>
      <c r="I42" s="3">
        <v>4.1666666666666671E-2</v>
      </c>
      <c r="J42" s="3">
        <v>4.1666666666666671E-2</v>
      </c>
      <c r="K42" s="3">
        <v>4.1666666666666671E-2</v>
      </c>
      <c r="L42" s="3">
        <v>4.1666666666666671E-2</v>
      </c>
      <c r="M42" s="3">
        <v>4.1666666666666671E-2</v>
      </c>
      <c r="N42" s="3">
        <v>4.1666666666666671E-2</v>
      </c>
      <c r="O42" s="3">
        <v>4.1666666666666671E-2</v>
      </c>
      <c r="P42" s="3">
        <v>4.1666666666666671E-2</v>
      </c>
      <c r="Q42" s="3">
        <v>4.1666666666666671E-2</v>
      </c>
      <c r="R42" s="3">
        <v>4.1666666666666671E-2</v>
      </c>
      <c r="S42" s="3">
        <v>4.1666666666666671E-2</v>
      </c>
      <c r="T42" s="3">
        <v>4.1666666666666671E-2</v>
      </c>
      <c r="U42" s="3">
        <v>4.1666666666666671E-2</v>
      </c>
      <c r="V42" s="3">
        <v>4.1666666666666671E-2</v>
      </c>
      <c r="W42" s="3">
        <v>4.1666666666666671E-2</v>
      </c>
      <c r="X42" s="3">
        <v>4.1666666666666671E-2</v>
      </c>
      <c r="Y42" s="3">
        <v>4.1666666666666671E-2</v>
      </c>
      <c r="Z42" s="4">
        <v>4.1666666666666671E-2</v>
      </c>
      <c r="AA42" s="48">
        <f>SUM(C42:Z42)</f>
        <v>0.99999999999999967</v>
      </c>
      <c r="AB42" s="2">
        <f>MAX(C42:Z42)</f>
        <v>4.1666666666666671E-2</v>
      </c>
      <c r="AC42" s="49">
        <f>AVERAGE(C42:Z42)</f>
        <v>4.166666666666665E-2</v>
      </c>
      <c r="AD42" s="117">
        <f>AB42/AC42</f>
        <v>1.0000000000000004</v>
      </c>
    </row>
    <row r="43" spans="2:30" ht="14.45">
      <c r="B43" s="357" t="s">
        <v>84</v>
      </c>
      <c r="C43" s="5">
        <v>1.8046817405687868E-2</v>
      </c>
      <c r="D43" s="1">
        <v>1.6211390332424733E-2</v>
      </c>
      <c r="E43" s="1">
        <v>1.2242208470824568E-2</v>
      </c>
      <c r="F43" s="1">
        <v>1.229158769336283E-2</v>
      </c>
      <c r="G43" s="1">
        <v>1.1015941115332606E-2</v>
      </c>
      <c r="H43" s="1">
        <v>1.124374280581629E-2</v>
      </c>
      <c r="I43" s="1">
        <v>1.0746921450339833E-2</v>
      </c>
      <c r="J43" s="1">
        <v>2.9816101748090827E-2</v>
      </c>
      <c r="K43" s="1">
        <v>8.1202375137664498E-2</v>
      </c>
      <c r="L43" s="1">
        <v>0.10605316023602646</v>
      </c>
      <c r="M43" s="1">
        <v>0.10063810986873774</v>
      </c>
      <c r="N43" s="1">
        <v>8.1419376260711593E-2</v>
      </c>
      <c r="O43" s="1">
        <v>7.2408892505742783E-2</v>
      </c>
      <c r="P43" s="1">
        <v>7.9943154420390974E-2</v>
      </c>
      <c r="Q43" s="1">
        <v>8.3934787445189812E-2</v>
      </c>
      <c r="R43" s="1">
        <v>6.9610482368630502E-2</v>
      </c>
      <c r="S43" s="1">
        <v>4.7880598813711747E-2</v>
      </c>
      <c r="T43" s="1">
        <v>2.9812126766428013E-2</v>
      </c>
      <c r="U43" s="1">
        <v>2.5882544982020073E-2</v>
      </c>
      <c r="V43" s="1">
        <v>2.0083820332159691E-2</v>
      </c>
      <c r="W43" s="1">
        <v>1.965652198067154E-2</v>
      </c>
      <c r="X43" s="1">
        <v>1.8160206607554054E-2</v>
      </c>
      <c r="Y43" s="1">
        <v>2.1521045819507943E-2</v>
      </c>
      <c r="Z43" s="6">
        <v>2.0178085432973041E-2</v>
      </c>
      <c r="AA43" s="5">
        <f>SUM(C43:Z43)</f>
        <v>1</v>
      </c>
      <c r="AB43" s="5">
        <f>MAX(C43:Z43)</f>
        <v>0.10605316023602646</v>
      </c>
      <c r="AC43" s="50">
        <f>AVERAGE(C43:Z43)</f>
        <v>4.1666666666666664E-2</v>
      </c>
      <c r="AD43" s="105">
        <f>AB43/AC43</f>
        <v>2.5452758456646349</v>
      </c>
    </row>
    <row r="49" spans="2:28">
      <c r="V49" s="78"/>
    </row>
    <row r="64" spans="2:28" ht="18">
      <c r="B64" s="310" t="s">
        <v>87</v>
      </c>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4"/>
    </row>
    <row r="65" spans="2:39">
      <c r="B65" s="250"/>
      <c r="C65" s="251">
        <v>0</v>
      </c>
      <c r="D65" s="251">
        <v>1</v>
      </c>
      <c r="E65" s="251">
        <v>2</v>
      </c>
      <c r="F65" s="251">
        <v>3</v>
      </c>
      <c r="G65" s="251">
        <v>4</v>
      </c>
      <c r="H65" s="251">
        <v>5</v>
      </c>
      <c r="I65" s="251">
        <v>6</v>
      </c>
      <c r="J65" s="251">
        <v>7</v>
      </c>
      <c r="K65" s="251">
        <v>8</v>
      </c>
      <c r="L65" s="251">
        <v>9</v>
      </c>
      <c r="M65" s="251">
        <v>10</v>
      </c>
      <c r="N65" s="251">
        <v>11</v>
      </c>
      <c r="O65" s="251">
        <v>12</v>
      </c>
      <c r="P65" s="251">
        <v>13</v>
      </c>
      <c r="Q65" s="251">
        <v>14</v>
      </c>
      <c r="R65" s="251">
        <v>15</v>
      </c>
      <c r="S65" s="251">
        <v>16</v>
      </c>
      <c r="T65" s="251">
        <v>17</v>
      </c>
      <c r="U65" s="251">
        <v>18</v>
      </c>
      <c r="V65" s="251">
        <v>19</v>
      </c>
      <c r="W65" s="251">
        <v>20</v>
      </c>
      <c r="X65" s="251">
        <v>21</v>
      </c>
      <c r="Y65" s="251">
        <v>22</v>
      </c>
      <c r="Z65" s="251">
        <v>23</v>
      </c>
      <c r="AA65" s="291" t="s">
        <v>88</v>
      </c>
      <c r="AB65" s="290" t="s">
        <v>89</v>
      </c>
    </row>
    <row r="66" spans="2:39">
      <c r="B66" s="249" t="s">
        <v>73</v>
      </c>
      <c r="C66" s="292">
        <f t="shared" ref="C66:L72" si="731">INDEX(WeeklyDistributionLUT, MATCH(WeeklyBias,WeeklyBiasOptions,0),MATCH($B66,$C$35:$I$35,0)) * INDEX(HourlyDistributionLUT, MATCH(WeeklyBias, WeeklyBiasOptions, 0), MATCH(C$65,$C$41:$Z$41,0))</f>
        <v>5.4681856739234244E-4</v>
      </c>
      <c r="D66" s="293">
        <f t="shared" si="731"/>
        <v>4.9120512707246939E-4</v>
      </c>
      <c r="E66" s="293">
        <f t="shared" si="731"/>
        <v>3.709389166659844E-4</v>
      </c>
      <c r="F66" s="293">
        <f t="shared" si="731"/>
        <v>3.7243510710889376E-4</v>
      </c>
      <c r="G66" s="293">
        <f t="shared" si="731"/>
        <v>3.3378301579457798E-4</v>
      </c>
      <c r="H66" s="293">
        <f t="shared" si="731"/>
        <v>3.4068540701623356E-4</v>
      </c>
      <c r="I66" s="293">
        <f t="shared" si="731"/>
        <v>3.2563171994529695E-4</v>
      </c>
      <c r="J66" s="293">
        <f t="shared" si="731"/>
        <v>9.0342788296715203E-4</v>
      </c>
      <c r="K66" s="293">
        <f t="shared" si="731"/>
        <v>2.4604319666712343E-3</v>
      </c>
      <c r="L66" s="293">
        <f t="shared" si="731"/>
        <v>3.2134107551516017E-3</v>
      </c>
      <c r="M66" s="293">
        <f t="shared" ref="M66:Z72" si="732">INDEX(WeeklyDistributionLUT, MATCH(WeeklyBias,WeeklyBiasOptions,0),MATCH($B66,$C$35:$I$35,0)) * INDEX(HourlyDistributionLUT, MATCH(WeeklyBias, WeeklyBiasOptions, 0), MATCH(M$65,$C$41:$Z$41,0))</f>
        <v>3.0493347290227535E-3</v>
      </c>
      <c r="N66" s="293">
        <f t="shared" si="732"/>
        <v>2.4670071006995613E-3</v>
      </c>
      <c r="O66" s="293">
        <f t="shared" si="732"/>
        <v>2.1939894429240064E-3</v>
      </c>
      <c r="P66" s="293">
        <f t="shared" si="732"/>
        <v>2.4222775789378465E-3</v>
      </c>
      <c r="Q66" s="293">
        <f t="shared" si="732"/>
        <v>2.5432240595892512E-3</v>
      </c>
      <c r="R66" s="293">
        <f t="shared" si="732"/>
        <v>2.1091976157695041E-3</v>
      </c>
      <c r="S66" s="293">
        <f t="shared" si="732"/>
        <v>1.450782144055466E-3</v>
      </c>
      <c r="T66" s="293">
        <f t="shared" si="732"/>
        <v>9.0330744102276876E-4</v>
      </c>
      <c r="U66" s="293">
        <f t="shared" si="732"/>
        <v>7.842411129552082E-4</v>
      </c>
      <c r="V66" s="293">
        <f t="shared" si="732"/>
        <v>6.0853975606443866E-4</v>
      </c>
      <c r="W66" s="293">
        <f t="shared" si="732"/>
        <v>5.9559261601434764E-4</v>
      </c>
      <c r="X66" s="293">
        <f t="shared" si="732"/>
        <v>5.5025426020888788E-4</v>
      </c>
      <c r="Y66" s="293">
        <f t="shared" si="732"/>
        <v>6.5208768833109067E-4</v>
      </c>
      <c r="Z66" s="293">
        <f t="shared" si="732"/>
        <v>6.1139598861908312E-4</v>
      </c>
      <c r="AA66" s="294">
        <f>MAX(C66:Z66)</f>
        <v>3.2134107551516017E-3</v>
      </c>
      <c r="AB66" s="300">
        <f>SUM(C66:Z66)</f>
        <v>3.0300000000000001E-2</v>
      </c>
    </row>
    <row r="67" spans="2:39">
      <c r="B67" s="249" t="s">
        <v>74</v>
      </c>
      <c r="C67" s="295">
        <f t="shared" si="731"/>
        <v>3.4631842601515017E-3</v>
      </c>
      <c r="D67" s="296">
        <f t="shared" si="731"/>
        <v>3.110965804792306E-3</v>
      </c>
      <c r="E67" s="296">
        <f t="shared" si="731"/>
        <v>2.3492798055512343E-3</v>
      </c>
      <c r="F67" s="296">
        <f t="shared" si="731"/>
        <v>2.358755678356327E-3</v>
      </c>
      <c r="G67" s="296">
        <f t="shared" si="731"/>
        <v>2.1139591000323269E-3</v>
      </c>
      <c r="H67" s="296">
        <f t="shared" si="731"/>
        <v>2.1576742444361459E-3</v>
      </c>
      <c r="I67" s="296">
        <f t="shared" si="731"/>
        <v>2.0623342263202137E-3</v>
      </c>
      <c r="J67" s="296">
        <f t="shared" si="731"/>
        <v>5.7217099254586292E-3</v>
      </c>
      <c r="K67" s="296">
        <f t="shared" si="731"/>
        <v>1.5582735788917817E-2</v>
      </c>
      <c r="L67" s="296">
        <f t="shared" si="731"/>
        <v>2.0351601449293474E-2</v>
      </c>
      <c r="M67" s="296">
        <f t="shared" si="732"/>
        <v>1.931245328381077E-2</v>
      </c>
      <c r="N67" s="296">
        <f t="shared" si="732"/>
        <v>1.5624378304430553E-2</v>
      </c>
      <c r="O67" s="296">
        <f t="shared" si="732"/>
        <v>1.389526647185204E-2</v>
      </c>
      <c r="P67" s="296">
        <f t="shared" si="732"/>
        <v>1.5341091333273027E-2</v>
      </c>
      <c r="Q67" s="296">
        <f t="shared" si="732"/>
        <v>1.6107085710731925E-2</v>
      </c>
      <c r="R67" s="296">
        <f t="shared" si="732"/>
        <v>1.3358251566540193E-2</v>
      </c>
      <c r="S67" s="296">
        <f t="shared" si="732"/>
        <v>9.1882869123512834E-3</v>
      </c>
      <c r="T67" s="296">
        <f t="shared" si="732"/>
        <v>5.7209471264775356E-3</v>
      </c>
      <c r="U67" s="296">
        <f t="shared" si="732"/>
        <v>4.9668603820496515E-3</v>
      </c>
      <c r="V67" s="296">
        <f t="shared" si="732"/>
        <v>3.8540851217414443E-3</v>
      </c>
      <c r="W67" s="296">
        <f t="shared" si="732"/>
        <v>3.7720865680908682E-3</v>
      </c>
      <c r="X67" s="296">
        <f t="shared" si="732"/>
        <v>3.4849436479896228E-3</v>
      </c>
      <c r="Y67" s="296">
        <f t="shared" si="732"/>
        <v>4.1298886927635739E-3</v>
      </c>
      <c r="Z67" s="296">
        <f t="shared" si="732"/>
        <v>3.8721745945875263E-3</v>
      </c>
      <c r="AA67" s="294">
        <f t="shared" ref="AA67:AA72" si="733">MAX(C67:Z67)</f>
        <v>2.0351601449293474E-2</v>
      </c>
      <c r="AB67" s="299">
        <f t="shared" ref="AB67:AB72" si="734">SUM(C67:Z67)</f>
        <v>0.19189999999999999</v>
      </c>
    </row>
    <row r="68" spans="2:39">
      <c r="B68" s="249" t="s">
        <v>75</v>
      </c>
      <c r="C68" s="295">
        <f t="shared" si="731"/>
        <v>3.6021447541752984E-3</v>
      </c>
      <c r="D68" s="296">
        <f t="shared" si="731"/>
        <v>3.2357935103519767E-3</v>
      </c>
      <c r="E68" s="296">
        <f t="shared" si="731"/>
        <v>2.4435448107765836E-3</v>
      </c>
      <c r="F68" s="296">
        <f t="shared" si="731"/>
        <v>2.4534009035952209E-3</v>
      </c>
      <c r="G68" s="296">
        <f t="shared" si="731"/>
        <v>2.1987818466203883E-3</v>
      </c>
      <c r="H68" s="296">
        <f t="shared" si="731"/>
        <v>2.2442510640409315E-3</v>
      </c>
      <c r="I68" s="296">
        <f t="shared" si="731"/>
        <v>2.1450855214878305E-3</v>
      </c>
      <c r="J68" s="296">
        <f t="shared" si="731"/>
        <v>5.9512939089189287E-3</v>
      </c>
      <c r="K68" s="296">
        <f t="shared" si="731"/>
        <v>1.6207994077477833E-2</v>
      </c>
      <c r="L68" s="296">
        <f t="shared" si="731"/>
        <v>2.1168210783110882E-2</v>
      </c>
      <c r="M68" s="296">
        <f t="shared" si="732"/>
        <v>2.0087366729800053E-2</v>
      </c>
      <c r="N68" s="296">
        <f t="shared" si="732"/>
        <v>1.6251307501638033E-2</v>
      </c>
      <c r="O68" s="296">
        <f t="shared" si="732"/>
        <v>1.4452814944146259E-2</v>
      </c>
      <c r="P68" s="296">
        <f t="shared" si="732"/>
        <v>1.5956653622310038E-2</v>
      </c>
      <c r="Q68" s="296">
        <f t="shared" si="732"/>
        <v>1.6753383574059887E-2</v>
      </c>
      <c r="R68" s="296">
        <f t="shared" si="732"/>
        <v>1.3894252280778648E-2</v>
      </c>
      <c r="S68" s="296">
        <f t="shared" si="732"/>
        <v>9.5569675232168652E-3</v>
      </c>
      <c r="T68" s="296">
        <f t="shared" si="732"/>
        <v>5.9505005025790314E-3</v>
      </c>
      <c r="U68" s="296">
        <f t="shared" si="732"/>
        <v>5.1661559784112066E-3</v>
      </c>
      <c r="V68" s="296">
        <f t="shared" si="732"/>
        <v>4.008730538299074E-3</v>
      </c>
      <c r="W68" s="296">
        <f t="shared" si="732"/>
        <v>3.9234417873420394E-3</v>
      </c>
      <c r="X68" s="296">
        <f t="shared" si="732"/>
        <v>3.6247772388677893E-3</v>
      </c>
      <c r="Y68" s="296">
        <f t="shared" si="732"/>
        <v>4.2956007455737851E-3</v>
      </c>
      <c r="Z68" s="296">
        <f t="shared" si="732"/>
        <v>4.0275458524214186E-3</v>
      </c>
      <c r="AA68" s="294">
        <f t="shared" si="733"/>
        <v>2.1168210783110882E-2</v>
      </c>
      <c r="AB68" s="299">
        <f t="shared" si="734"/>
        <v>0.1996</v>
      </c>
    </row>
    <row r="69" spans="2:39">
      <c r="B69" s="249" t="s">
        <v>76</v>
      </c>
      <c r="C69" s="295">
        <f t="shared" si="731"/>
        <v>3.3675361279013561E-3</v>
      </c>
      <c r="D69" s="296">
        <f t="shared" si="731"/>
        <v>3.0250454360304549E-3</v>
      </c>
      <c r="E69" s="296">
        <f t="shared" si="731"/>
        <v>2.284396100655864E-3</v>
      </c>
      <c r="F69" s="296">
        <f t="shared" si="731"/>
        <v>2.293610263581504E-3</v>
      </c>
      <c r="G69" s="296">
        <f t="shared" si="731"/>
        <v>2.055574612121064E-3</v>
      </c>
      <c r="H69" s="296">
        <f t="shared" si="731"/>
        <v>2.0980824075653194E-3</v>
      </c>
      <c r="I69" s="296">
        <f t="shared" si="731"/>
        <v>2.0053755426334128E-3</v>
      </c>
      <c r="J69" s="296">
        <f t="shared" si="731"/>
        <v>5.5636845861937482E-3</v>
      </c>
      <c r="K69" s="296">
        <f t="shared" si="731"/>
        <v>1.5152363200688194E-2</v>
      </c>
      <c r="L69" s="296">
        <f t="shared" si="731"/>
        <v>1.9789519700042536E-2</v>
      </c>
      <c r="M69" s="296">
        <f t="shared" si="732"/>
        <v>1.877907130150646E-2</v>
      </c>
      <c r="N69" s="296">
        <f t="shared" si="732"/>
        <v>1.5192855610248782E-2</v>
      </c>
      <c r="O69" s="296">
        <f t="shared" si="732"/>
        <v>1.3511499341571602E-2</v>
      </c>
      <c r="P69" s="296">
        <f t="shared" si="732"/>
        <v>1.4917392614844954E-2</v>
      </c>
      <c r="Q69" s="296">
        <f t="shared" si="732"/>
        <v>1.5662231337272417E-2</v>
      </c>
      <c r="R69" s="296">
        <f t="shared" si="732"/>
        <v>1.2989316009986452E-2</v>
      </c>
      <c r="S69" s="296">
        <f t="shared" si="732"/>
        <v>8.9345197386386122E-3</v>
      </c>
      <c r="T69" s="296">
        <f t="shared" si="732"/>
        <v>5.5629428546154665E-3</v>
      </c>
      <c r="U69" s="296">
        <f t="shared" si="732"/>
        <v>4.8296828936449454E-3</v>
      </c>
      <c r="V69" s="296">
        <f t="shared" si="732"/>
        <v>3.7476408739809982E-3</v>
      </c>
      <c r="W69" s="296">
        <f t="shared" si="732"/>
        <v>3.667907001593309E-3</v>
      </c>
      <c r="X69" s="296">
        <f t="shared" si="732"/>
        <v>3.3886945529695862E-3</v>
      </c>
      <c r="Y69" s="296">
        <f t="shared" si="732"/>
        <v>4.0158271499201818E-3</v>
      </c>
      <c r="Z69" s="296">
        <f t="shared" si="732"/>
        <v>3.7652307417927692E-3</v>
      </c>
      <c r="AA69" s="294">
        <f t="shared" si="733"/>
        <v>1.9789519700042536E-2</v>
      </c>
      <c r="AB69" s="299">
        <f t="shared" si="734"/>
        <v>0.18660000000000002</v>
      </c>
    </row>
    <row r="70" spans="2:39">
      <c r="B70" s="249" t="s">
        <v>77</v>
      </c>
      <c r="C70" s="295">
        <f t="shared" si="731"/>
        <v>3.3837782635664755E-3</v>
      </c>
      <c r="D70" s="296">
        <f t="shared" si="731"/>
        <v>3.0396356873296374E-3</v>
      </c>
      <c r="E70" s="296">
        <f t="shared" si="731"/>
        <v>2.2954140882796067E-3</v>
      </c>
      <c r="F70" s="296">
        <f t="shared" si="731"/>
        <v>2.3046726925055306E-3</v>
      </c>
      <c r="G70" s="296">
        <f t="shared" si="731"/>
        <v>2.0654889591248636E-3</v>
      </c>
      <c r="H70" s="296">
        <f t="shared" si="731"/>
        <v>2.1082017760905543E-3</v>
      </c>
      <c r="I70" s="296">
        <f t="shared" si="731"/>
        <v>2.0150477719387185E-3</v>
      </c>
      <c r="J70" s="296">
        <f t="shared" si="731"/>
        <v>5.5905190777670302E-3</v>
      </c>
      <c r="K70" s="296">
        <f t="shared" si="731"/>
        <v>1.5225445338312094E-2</v>
      </c>
      <c r="L70" s="296">
        <f t="shared" si="731"/>
        <v>1.988496754425496E-2</v>
      </c>
      <c r="M70" s="296">
        <f t="shared" si="732"/>
        <v>1.8869645600388327E-2</v>
      </c>
      <c r="N70" s="296">
        <f t="shared" si="732"/>
        <v>1.5266133048883423E-2</v>
      </c>
      <c r="O70" s="296">
        <f t="shared" si="732"/>
        <v>1.3576667344826772E-2</v>
      </c>
      <c r="P70" s="296">
        <f t="shared" si="732"/>
        <v>1.4989341453823309E-2</v>
      </c>
      <c r="Q70" s="296">
        <f t="shared" si="732"/>
        <v>1.5737772645973092E-2</v>
      </c>
      <c r="R70" s="296">
        <f t="shared" si="732"/>
        <v>1.305196544411822E-2</v>
      </c>
      <c r="S70" s="296">
        <f t="shared" si="732"/>
        <v>8.9776122775709517E-3</v>
      </c>
      <c r="T70" s="296">
        <f t="shared" si="732"/>
        <v>5.5897737687052524E-3</v>
      </c>
      <c r="U70" s="296">
        <f t="shared" si="732"/>
        <v>4.852977184128764E-3</v>
      </c>
      <c r="V70" s="296">
        <f t="shared" si="732"/>
        <v>3.765716312279942E-3</v>
      </c>
      <c r="W70" s="296">
        <f t="shared" si="732"/>
        <v>3.6855978713759138E-3</v>
      </c>
      <c r="X70" s="296">
        <f t="shared" si="732"/>
        <v>3.4050387389163851E-3</v>
      </c>
      <c r="Y70" s="296">
        <f t="shared" si="732"/>
        <v>4.0351960911577389E-3</v>
      </c>
      <c r="Z70" s="296">
        <f t="shared" si="732"/>
        <v>3.783391018682445E-3</v>
      </c>
      <c r="AA70" s="294">
        <f t="shared" si="733"/>
        <v>1.988496754425496E-2</v>
      </c>
      <c r="AB70" s="299">
        <f t="shared" si="734"/>
        <v>0.1875</v>
      </c>
    </row>
    <row r="71" spans="2:39">
      <c r="B71" s="249" t="s">
        <v>78</v>
      </c>
      <c r="C71" s="295">
        <f t="shared" si="731"/>
        <v>3.113076002481157E-3</v>
      </c>
      <c r="D71" s="296">
        <f t="shared" si="731"/>
        <v>2.7964648323432662E-3</v>
      </c>
      <c r="E71" s="296">
        <f t="shared" si="731"/>
        <v>2.1117809612172379E-3</v>
      </c>
      <c r="F71" s="296">
        <f t="shared" si="731"/>
        <v>2.1202988771050883E-3</v>
      </c>
      <c r="G71" s="296">
        <f t="shared" si="731"/>
        <v>1.9002498423948745E-3</v>
      </c>
      <c r="H71" s="296">
        <f t="shared" si="731"/>
        <v>1.9395456340033099E-3</v>
      </c>
      <c r="I71" s="296">
        <f t="shared" si="731"/>
        <v>1.853843950183621E-3</v>
      </c>
      <c r="J71" s="296">
        <f t="shared" si="731"/>
        <v>5.1432775515456676E-3</v>
      </c>
      <c r="K71" s="296">
        <f t="shared" si="731"/>
        <v>1.4007409711247126E-2</v>
      </c>
      <c r="L71" s="296">
        <f t="shared" si="731"/>
        <v>1.8294170140714563E-2</v>
      </c>
      <c r="M71" s="296">
        <f t="shared" si="732"/>
        <v>1.7360073952357259E-2</v>
      </c>
      <c r="N71" s="296">
        <f t="shared" si="732"/>
        <v>1.4044842404972748E-2</v>
      </c>
      <c r="O71" s="296">
        <f t="shared" si="732"/>
        <v>1.2490533957240629E-2</v>
      </c>
      <c r="P71" s="296">
        <f t="shared" si="732"/>
        <v>1.3790194137517442E-2</v>
      </c>
      <c r="Q71" s="296">
        <f t="shared" si="732"/>
        <v>1.4478750834295241E-2</v>
      </c>
      <c r="R71" s="296">
        <f t="shared" si="732"/>
        <v>1.2007808208588761E-2</v>
      </c>
      <c r="S71" s="296">
        <f t="shared" si="732"/>
        <v>8.2594032953652759E-3</v>
      </c>
      <c r="T71" s="296">
        <f t="shared" si="732"/>
        <v>5.1425918672088318E-3</v>
      </c>
      <c r="U71" s="296">
        <f t="shared" si="732"/>
        <v>4.4647390093984626E-3</v>
      </c>
      <c r="V71" s="296">
        <f t="shared" si="732"/>
        <v>3.4644590072975463E-3</v>
      </c>
      <c r="W71" s="296">
        <f t="shared" si="732"/>
        <v>3.3907500416658406E-3</v>
      </c>
      <c r="X71" s="296">
        <f t="shared" si="732"/>
        <v>3.1326356398030742E-3</v>
      </c>
      <c r="Y71" s="296">
        <f t="shared" si="732"/>
        <v>3.7123804038651201E-3</v>
      </c>
      <c r="Z71" s="296">
        <f t="shared" si="732"/>
        <v>3.4807197371878491E-3</v>
      </c>
      <c r="AA71" s="294">
        <f t="shared" si="733"/>
        <v>1.8294170140714563E-2</v>
      </c>
      <c r="AB71" s="299">
        <f t="shared" si="734"/>
        <v>0.17250000000000001</v>
      </c>
    </row>
    <row r="72" spans="2:39">
      <c r="B72" s="249" t="s">
        <v>79</v>
      </c>
      <c r="C72" s="295">
        <f t="shared" si="731"/>
        <v>5.7027943001973665E-4</v>
      </c>
      <c r="D72" s="296">
        <f t="shared" si="731"/>
        <v>5.1227993450462161E-4</v>
      </c>
      <c r="E72" s="296">
        <f t="shared" si="731"/>
        <v>3.868537876780564E-4</v>
      </c>
      <c r="F72" s="296">
        <f t="shared" si="731"/>
        <v>3.8841417111026545E-4</v>
      </c>
      <c r="G72" s="296">
        <f t="shared" si="731"/>
        <v>3.4810373924451038E-4</v>
      </c>
      <c r="H72" s="296">
        <f t="shared" si="731"/>
        <v>3.553022726637948E-4</v>
      </c>
      <c r="I72" s="296">
        <f t="shared" si="731"/>
        <v>3.3960271783073874E-4</v>
      </c>
      <c r="J72" s="296">
        <f t="shared" si="731"/>
        <v>9.421888152396702E-4</v>
      </c>
      <c r="K72" s="296">
        <f t="shared" si="731"/>
        <v>2.5659950543501986E-3</v>
      </c>
      <c r="L72" s="296">
        <f t="shared" si="731"/>
        <v>3.3512798634584362E-3</v>
      </c>
      <c r="M72" s="296">
        <f t="shared" si="732"/>
        <v>3.180164271852113E-3</v>
      </c>
      <c r="N72" s="296">
        <f t="shared" si="732"/>
        <v>2.5728522898384866E-3</v>
      </c>
      <c r="O72" s="296">
        <f t="shared" si="732"/>
        <v>2.2881210031814722E-3</v>
      </c>
      <c r="P72" s="296">
        <f t="shared" si="732"/>
        <v>2.5262036796843551E-3</v>
      </c>
      <c r="Q72" s="296">
        <f t="shared" si="732"/>
        <v>2.6523392832679981E-3</v>
      </c>
      <c r="R72" s="296">
        <f t="shared" si="732"/>
        <v>2.1996912428487239E-3</v>
      </c>
      <c r="S72" s="296">
        <f t="shared" si="732"/>
        <v>1.5130269225132914E-3</v>
      </c>
      <c r="T72" s="296">
        <f t="shared" si="732"/>
        <v>9.4206320581912534E-4</v>
      </c>
      <c r="U72" s="296">
        <f t="shared" si="732"/>
        <v>8.1788842143183443E-4</v>
      </c>
      <c r="V72" s="296">
        <f t="shared" si="732"/>
        <v>6.3464872249624634E-4</v>
      </c>
      <c r="W72" s="296">
        <f t="shared" si="732"/>
        <v>6.2114609458922073E-4</v>
      </c>
      <c r="X72" s="296">
        <f t="shared" si="732"/>
        <v>5.7386252879870813E-4</v>
      </c>
      <c r="Y72" s="296">
        <f t="shared" si="732"/>
        <v>6.8006504789645112E-4</v>
      </c>
      <c r="Z72" s="296">
        <f t="shared" si="732"/>
        <v>6.3762749968194815E-4</v>
      </c>
      <c r="AA72" s="294">
        <f t="shared" si="733"/>
        <v>3.3512798634584362E-3</v>
      </c>
      <c r="AB72" s="301">
        <f t="shared" si="734"/>
        <v>3.1600000000000003E-2</v>
      </c>
    </row>
    <row r="73" spans="2:39">
      <c r="B73" s="250" t="s">
        <v>88</v>
      </c>
      <c r="C73" s="297">
        <f>MAX(C66:C72)</f>
        <v>3.6021447541752984E-3</v>
      </c>
      <c r="D73" s="297">
        <f t="shared" ref="D73:AA73" si="735">MAX(D66:D72)</f>
        <v>3.2357935103519767E-3</v>
      </c>
      <c r="E73" s="297">
        <f t="shared" si="735"/>
        <v>2.4435448107765836E-3</v>
      </c>
      <c r="F73" s="297">
        <f t="shared" si="735"/>
        <v>2.4534009035952209E-3</v>
      </c>
      <c r="G73" s="297">
        <f t="shared" si="735"/>
        <v>2.1987818466203883E-3</v>
      </c>
      <c r="H73" s="297">
        <f t="shared" si="735"/>
        <v>2.2442510640409315E-3</v>
      </c>
      <c r="I73" s="297">
        <f t="shared" si="735"/>
        <v>2.1450855214878305E-3</v>
      </c>
      <c r="J73" s="297">
        <f t="shared" si="735"/>
        <v>5.9512939089189287E-3</v>
      </c>
      <c r="K73" s="297">
        <f t="shared" si="735"/>
        <v>1.6207994077477833E-2</v>
      </c>
      <c r="L73" s="297">
        <f t="shared" si="735"/>
        <v>2.1168210783110882E-2</v>
      </c>
      <c r="M73" s="297">
        <f t="shared" si="735"/>
        <v>2.0087366729800053E-2</v>
      </c>
      <c r="N73" s="297">
        <f t="shared" si="735"/>
        <v>1.6251307501638033E-2</v>
      </c>
      <c r="O73" s="297">
        <f t="shared" si="735"/>
        <v>1.4452814944146259E-2</v>
      </c>
      <c r="P73" s="297">
        <f t="shared" si="735"/>
        <v>1.5956653622310038E-2</v>
      </c>
      <c r="Q73" s="297">
        <f t="shared" si="735"/>
        <v>1.6753383574059887E-2</v>
      </c>
      <c r="R73" s="297">
        <f t="shared" si="735"/>
        <v>1.3894252280778648E-2</v>
      </c>
      <c r="S73" s="297">
        <f t="shared" si="735"/>
        <v>9.5569675232168652E-3</v>
      </c>
      <c r="T73" s="297">
        <f t="shared" si="735"/>
        <v>5.9505005025790314E-3</v>
      </c>
      <c r="U73" s="297">
        <f t="shared" si="735"/>
        <v>5.1661559784112066E-3</v>
      </c>
      <c r="V73" s="297">
        <f t="shared" si="735"/>
        <v>4.008730538299074E-3</v>
      </c>
      <c r="W73" s="297">
        <f t="shared" si="735"/>
        <v>3.9234417873420394E-3</v>
      </c>
      <c r="X73" s="297">
        <f t="shared" si="735"/>
        <v>3.6247772388677893E-3</v>
      </c>
      <c r="Y73" s="297">
        <f t="shared" si="735"/>
        <v>4.2956007455737851E-3</v>
      </c>
      <c r="Z73" s="297">
        <f t="shared" si="735"/>
        <v>4.0275458524214186E-3</v>
      </c>
      <c r="AA73" s="298">
        <f t="shared" si="735"/>
        <v>2.1168210783110882E-2</v>
      </c>
    </row>
    <row r="74" spans="2:39">
      <c r="B74" s="302" t="s">
        <v>89</v>
      </c>
      <c r="C74" s="304">
        <f>SUM(C66:C72)</f>
        <v>1.8046817405687865E-2</v>
      </c>
      <c r="D74" s="297">
        <f t="shared" ref="D74:Z74" si="736">SUM(D66:D72)</f>
        <v>1.6211390332424729E-2</v>
      </c>
      <c r="E74" s="297">
        <f t="shared" si="736"/>
        <v>1.2242208470824566E-2</v>
      </c>
      <c r="F74" s="297">
        <f t="shared" si="736"/>
        <v>1.2291587693362829E-2</v>
      </c>
      <c r="G74" s="297">
        <f t="shared" si="736"/>
        <v>1.1015941115332606E-2</v>
      </c>
      <c r="H74" s="297">
        <f t="shared" si="736"/>
        <v>1.1243742805816288E-2</v>
      </c>
      <c r="I74" s="297">
        <f t="shared" si="736"/>
        <v>1.0746921450339833E-2</v>
      </c>
      <c r="J74" s="297">
        <f t="shared" si="736"/>
        <v>2.981610174809083E-2</v>
      </c>
      <c r="K74" s="297">
        <f t="shared" si="736"/>
        <v>8.1202375137664484E-2</v>
      </c>
      <c r="L74" s="297">
        <f t="shared" si="736"/>
        <v>0.10605316023602647</v>
      </c>
      <c r="M74" s="297">
        <f t="shared" si="736"/>
        <v>0.10063810986873772</v>
      </c>
      <c r="N74" s="297">
        <f t="shared" si="736"/>
        <v>8.1419376260711593E-2</v>
      </c>
      <c r="O74" s="297">
        <f t="shared" si="736"/>
        <v>7.2408892505742783E-2</v>
      </c>
      <c r="P74" s="297">
        <f t="shared" si="736"/>
        <v>7.9943154420390974E-2</v>
      </c>
      <c r="Q74" s="297">
        <f t="shared" si="736"/>
        <v>8.3934787445189812E-2</v>
      </c>
      <c r="R74" s="297">
        <f t="shared" si="736"/>
        <v>6.9610482368630489E-2</v>
      </c>
      <c r="S74" s="297">
        <f t="shared" si="736"/>
        <v>4.7880598813711733E-2</v>
      </c>
      <c r="T74" s="297">
        <f t="shared" si="736"/>
        <v>2.9812126766428009E-2</v>
      </c>
      <c r="U74" s="297">
        <f t="shared" si="736"/>
        <v>2.5882544982020073E-2</v>
      </c>
      <c r="V74" s="297">
        <f t="shared" si="736"/>
        <v>2.0083820332159691E-2</v>
      </c>
      <c r="W74" s="297">
        <f t="shared" si="736"/>
        <v>1.965652198067154E-2</v>
      </c>
      <c r="X74" s="297">
        <f t="shared" si="736"/>
        <v>1.8160206607554054E-2</v>
      </c>
      <c r="Y74" s="297">
        <f t="shared" si="736"/>
        <v>2.152104581950794E-2</v>
      </c>
      <c r="Z74" s="303">
        <f t="shared" si="736"/>
        <v>2.0178085432973038E-2</v>
      </c>
      <c r="AA74" s="305"/>
      <c r="AB74" s="305"/>
    </row>
    <row r="76" spans="2:39" ht="18">
      <c r="B76" s="17" t="s">
        <v>90</v>
      </c>
      <c r="C76" s="80"/>
      <c r="D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1"/>
    </row>
    <row r="77" spans="2:39" ht="14.45">
      <c r="B77" s="79"/>
      <c r="C77" s="88">
        <v>1</v>
      </c>
      <c r="D77" s="88">
        <v>2</v>
      </c>
      <c r="E77" s="88">
        <v>3</v>
      </c>
      <c r="F77" s="88">
        <v>4</v>
      </c>
      <c r="G77" s="88">
        <v>5</v>
      </c>
      <c r="H77" s="88">
        <v>6</v>
      </c>
      <c r="I77" s="88">
        <v>7</v>
      </c>
      <c r="J77" s="88">
        <v>8</v>
      </c>
      <c r="K77" s="88">
        <v>9</v>
      </c>
      <c r="L77" s="88">
        <v>10</v>
      </c>
      <c r="M77" s="88">
        <v>11</v>
      </c>
      <c r="N77" s="88">
        <v>12</v>
      </c>
      <c r="O77" s="88">
        <v>13</v>
      </c>
      <c r="P77" s="88">
        <v>14</v>
      </c>
      <c r="Q77" s="88">
        <v>15</v>
      </c>
      <c r="R77" s="88">
        <v>16</v>
      </c>
      <c r="S77" s="88">
        <v>17</v>
      </c>
      <c r="T77" s="88">
        <v>18</v>
      </c>
      <c r="U77" s="88">
        <v>19</v>
      </c>
      <c r="V77" s="88">
        <v>20</v>
      </c>
      <c r="W77" s="88">
        <v>21</v>
      </c>
      <c r="X77" s="88">
        <v>22</v>
      </c>
      <c r="Y77" s="88">
        <v>23</v>
      </c>
      <c r="Z77" s="88">
        <v>24</v>
      </c>
      <c r="AA77" s="88">
        <v>25</v>
      </c>
      <c r="AB77" s="88">
        <v>26</v>
      </c>
      <c r="AC77" s="88">
        <v>27</v>
      </c>
      <c r="AD77" s="88">
        <v>28</v>
      </c>
      <c r="AE77" s="88">
        <v>29</v>
      </c>
      <c r="AF77" s="88">
        <v>30</v>
      </c>
      <c r="AG77" s="88">
        <v>31</v>
      </c>
      <c r="AH77" s="88">
        <v>32</v>
      </c>
      <c r="AI77" s="88">
        <v>33</v>
      </c>
      <c r="AJ77" s="88">
        <v>34</v>
      </c>
      <c r="AK77" s="88">
        <v>35</v>
      </c>
      <c r="AL77" s="88">
        <v>36</v>
      </c>
      <c r="AM77" s="89">
        <v>37</v>
      </c>
    </row>
    <row r="78" spans="2:39" s="76" customFormat="1" ht="14.45">
      <c r="B78" s="90"/>
      <c r="C78" s="83" t="str">
        <f>TEXT(C77,"ddd")</f>
        <v>Sun</v>
      </c>
      <c r="D78" s="83" t="str">
        <f t="shared" ref="D78:AM78" si="737">TEXT(D77,"ddd")</f>
        <v>Mon</v>
      </c>
      <c r="E78" s="83" t="str">
        <f t="shared" si="737"/>
        <v>Tue</v>
      </c>
      <c r="F78" s="83" t="str">
        <f t="shared" si="737"/>
        <v>Wed</v>
      </c>
      <c r="G78" s="83" t="str">
        <f t="shared" si="737"/>
        <v>Thu</v>
      </c>
      <c r="H78" s="83" t="str">
        <f t="shared" si="737"/>
        <v>Fri</v>
      </c>
      <c r="I78" s="83" t="str">
        <f t="shared" si="737"/>
        <v>Sat</v>
      </c>
      <c r="J78" s="83" t="str">
        <f t="shared" si="737"/>
        <v>Sun</v>
      </c>
      <c r="K78" s="83" t="str">
        <f t="shared" si="737"/>
        <v>Mon</v>
      </c>
      <c r="L78" s="83" t="str">
        <f t="shared" si="737"/>
        <v>Tue</v>
      </c>
      <c r="M78" s="83" t="str">
        <f t="shared" si="737"/>
        <v>Wed</v>
      </c>
      <c r="N78" s="83" t="str">
        <f t="shared" si="737"/>
        <v>Thu</v>
      </c>
      <c r="O78" s="83" t="str">
        <f t="shared" si="737"/>
        <v>Fri</v>
      </c>
      <c r="P78" s="83" t="str">
        <f t="shared" si="737"/>
        <v>Sat</v>
      </c>
      <c r="Q78" s="83" t="str">
        <f t="shared" si="737"/>
        <v>Sun</v>
      </c>
      <c r="R78" s="83" t="str">
        <f t="shared" si="737"/>
        <v>Mon</v>
      </c>
      <c r="S78" s="83" t="str">
        <f t="shared" si="737"/>
        <v>Tue</v>
      </c>
      <c r="T78" s="83" t="str">
        <f t="shared" si="737"/>
        <v>Wed</v>
      </c>
      <c r="U78" s="83" t="str">
        <f t="shared" si="737"/>
        <v>Thu</v>
      </c>
      <c r="V78" s="83" t="str">
        <f t="shared" si="737"/>
        <v>Fri</v>
      </c>
      <c r="W78" s="83" t="str">
        <f t="shared" si="737"/>
        <v>Sat</v>
      </c>
      <c r="X78" s="83" t="str">
        <f t="shared" si="737"/>
        <v>Sun</v>
      </c>
      <c r="Y78" s="83" t="str">
        <f t="shared" si="737"/>
        <v>Mon</v>
      </c>
      <c r="Z78" s="83" t="str">
        <f t="shared" si="737"/>
        <v>Tue</v>
      </c>
      <c r="AA78" s="83" t="str">
        <f t="shared" si="737"/>
        <v>Wed</v>
      </c>
      <c r="AB78" s="83" t="str">
        <f t="shared" si="737"/>
        <v>Thu</v>
      </c>
      <c r="AC78" s="83" t="str">
        <f t="shared" si="737"/>
        <v>Fri</v>
      </c>
      <c r="AD78" s="83" t="str">
        <f t="shared" si="737"/>
        <v>Sat</v>
      </c>
      <c r="AE78" s="83" t="str">
        <f t="shared" si="737"/>
        <v>Sun</v>
      </c>
      <c r="AF78" s="83" t="str">
        <f t="shared" si="737"/>
        <v>Mon</v>
      </c>
      <c r="AG78" s="83" t="str">
        <f t="shared" si="737"/>
        <v>Tue</v>
      </c>
      <c r="AH78" s="83" t="str">
        <f t="shared" si="737"/>
        <v>Wed</v>
      </c>
      <c r="AI78" s="83" t="str">
        <f t="shared" si="737"/>
        <v>Thu</v>
      </c>
      <c r="AJ78" s="83" t="str">
        <f t="shared" si="737"/>
        <v>Fri</v>
      </c>
      <c r="AK78" s="83" t="str">
        <f t="shared" si="737"/>
        <v>Sat</v>
      </c>
      <c r="AL78" s="83" t="str">
        <f t="shared" si="737"/>
        <v>Sun</v>
      </c>
      <c r="AM78" s="84" t="str">
        <f t="shared" si="737"/>
        <v>Mon</v>
      </c>
    </row>
    <row r="79" spans="2:39" s="78" customFormat="1" ht="14.45">
      <c r="B79" s="91" t="s">
        <v>83</v>
      </c>
      <c r="C79" s="91">
        <f t="shared" ref="C79:AM79" si="738">INDEX($C$36:$I$37,MATCH($B79,$B$36:$B$37,0),MATCH(C$78,$C$35:$I$35,0))/INDEX($K$36:$K$37,MATCH($B79,$B$36:$B$37,0))*INDEX($AD$42:$AD$43,MATCH($B79,$B$42:$B$43,0))</f>
        <v>1.0000000000000004</v>
      </c>
      <c r="D79" s="92">
        <f t="shared" si="738"/>
        <v>1.0000000000000004</v>
      </c>
      <c r="E79" s="92">
        <f t="shared" si="738"/>
        <v>1.0000000000000004</v>
      </c>
      <c r="F79" s="92">
        <f t="shared" si="738"/>
        <v>1.0000000000000004</v>
      </c>
      <c r="G79" s="92">
        <f t="shared" si="738"/>
        <v>1.0000000000000004</v>
      </c>
      <c r="H79" s="92">
        <f t="shared" si="738"/>
        <v>1.0000000000000004</v>
      </c>
      <c r="I79" s="92">
        <f t="shared" si="738"/>
        <v>1.0000000000000004</v>
      </c>
      <c r="J79" s="92">
        <f t="shared" si="738"/>
        <v>1.0000000000000004</v>
      </c>
      <c r="K79" s="92">
        <f t="shared" si="738"/>
        <v>1.0000000000000004</v>
      </c>
      <c r="L79" s="92">
        <f t="shared" si="738"/>
        <v>1.0000000000000004</v>
      </c>
      <c r="M79" s="92">
        <f t="shared" si="738"/>
        <v>1.0000000000000004</v>
      </c>
      <c r="N79" s="92">
        <f t="shared" si="738"/>
        <v>1.0000000000000004</v>
      </c>
      <c r="O79" s="92">
        <f t="shared" si="738"/>
        <v>1.0000000000000004</v>
      </c>
      <c r="P79" s="92">
        <f t="shared" si="738"/>
        <v>1.0000000000000004</v>
      </c>
      <c r="Q79" s="92">
        <f t="shared" si="738"/>
        <v>1.0000000000000004</v>
      </c>
      <c r="R79" s="92">
        <f t="shared" si="738"/>
        <v>1.0000000000000004</v>
      </c>
      <c r="S79" s="92">
        <f t="shared" si="738"/>
        <v>1.0000000000000004</v>
      </c>
      <c r="T79" s="92">
        <f t="shared" si="738"/>
        <v>1.0000000000000004</v>
      </c>
      <c r="U79" s="92">
        <f t="shared" si="738"/>
        <v>1.0000000000000004</v>
      </c>
      <c r="V79" s="92">
        <f t="shared" si="738"/>
        <v>1.0000000000000004</v>
      </c>
      <c r="W79" s="92">
        <f t="shared" si="738"/>
        <v>1.0000000000000004</v>
      </c>
      <c r="X79" s="92">
        <f t="shared" si="738"/>
        <v>1.0000000000000004</v>
      </c>
      <c r="Y79" s="92">
        <f t="shared" si="738"/>
        <v>1.0000000000000004</v>
      </c>
      <c r="Z79" s="92">
        <f t="shared" si="738"/>
        <v>1.0000000000000004</v>
      </c>
      <c r="AA79" s="92">
        <f t="shared" si="738"/>
        <v>1.0000000000000004</v>
      </c>
      <c r="AB79" s="92">
        <f t="shared" si="738"/>
        <v>1.0000000000000004</v>
      </c>
      <c r="AC79" s="92">
        <f t="shared" si="738"/>
        <v>1.0000000000000004</v>
      </c>
      <c r="AD79" s="92">
        <f t="shared" si="738"/>
        <v>1.0000000000000004</v>
      </c>
      <c r="AE79" s="92">
        <f t="shared" si="738"/>
        <v>1.0000000000000004</v>
      </c>
      <c r="AF79" s="92">
        <f t="shared" si="738"/>
        <v>1.0000000000000004</v>
      </c>
      <c r="AG79" s="92">
        <f t="shared" si="738"/>
        <v>1.0000000000000004</v>
      </c>
      <c r="AH79" s="92">
        <f t="shared" si="738"/>
        <v>1.0000000000000004</v>
      </c>
      <c r="AI79" s="92">
        <f t="shared" si="738"/>
        <v>1.0000000000000004</v>
      </c>
      <c r="AJ79" s="92">
        <f t="shared" si="738"/>
        <v>1.0000000000000004</v>
      </c>
      <c r="AK79" s="92">
        <f t="shared" si="738"/>
        <v>1.0000000000000004</v>
      </c>
      <c r="AL79" s="92">
        <f t="shared" si="738"/>
        <v>1.0000000000000004</v>
      </c>
      <c r="AM79" s="93">
        <f t="shared" si="738"/>
        <v>1.0000000000000004</v>
      </c>
    </row>
    <row r="80" spans="2:39" s="78" customFormat="1" ht="14.45">
      <c r="B80" s="85" t="s">
        <v>84</v>
      </c>
      <c r="C80" s="85">
        <f t="shared" ref="C80" si="739">INDEX($C$36:$I$37,MATCH($B80,$B$36:$B$37,0),MATCH(C$78,$C$35:$I$35,0))/INDEX($K$36:$K$37,MATCH($B80,$B$36:$B$37,0))*INDEX($AD$42:$AD$43,MATCH($B80,$B$42:$B$43,0))</f>
        <v>0.38638205472764753</v>
      </c>
      <c r="D80" s="86">
        <f t="shared" ref="D80:AM80" si="740">INDEX($C$36:$I$37,MATCH($B80,$B$36:$B$37,0),MATCH(D$78,$C$35:$I$35,0))/INDEX($K$36:$K$37,MATCH($B80,$B$36:$B$37,0))*INDEX($AD$42:$AD$43,MATCH($B80,$B$42:$B$43,0))</f>
        <v>2.447086346608434</v>
      </c>
      <c r="E80" s="86">
        <f t="shared" si="740"/>
        <v>2.5452758456646349</v>
      </c>
      <c r="F80" s="86">
        <f t="shared" si="740"/>
        <v>2.3795013667385816</v>
      </c>
      <c r="G80" s="86">
        <f t="shared" si="740"/>
        <v>2.3909780614334624</v>
      </c>
      <c r="H80" s="86">
        <f t="shared" si="740"/>
        <v>2.1996998165187849</v>
      </c>
      <c r="I80" s="86">
        <f t="shared" si="740"/>
        <v>0.40295950262025287</v>
      </c>
      <c r="J80" s="86">
        <f t="shared" si="740"/>
        <v>0.38638205472764753</v>
      </c>
      <c r="K80" s="86">
        <f t="shared" si="740"/>
        <v>2.447086346608434</v>
      </c>
      <c r="L80" s="86">
        <f t="shared" si="740"/>
        <v>2.5452758456646349</v>
      </c>
      <c r="M80" s="86">
        <f t="shared" si="740"/>
        <v>2.3795013667385816</v>
      </c>
      <c r="N80" s="86">
        <f t="shared" si="740"/>
        <v>2.3909780614334624</v>
      </c>
      <c r="O80" s="86">
        <f t="shared" si="740"/>
        <v>2.1996998165187849</v>
      </c>
      <c r="P80" s="86">
        <f t="shared" si="740"/>
        <v>0.40295950262025287</v>
      </c>
      <c r="Q80" s="86">
        <f t="shared" si="740"/>
        <v>0.38638205472764753</v>
      </c>
      <c r="R80" s="86">
        <f t="shared" si="740"/>
        <v>2.447086346608434</v>
      </c>
      <c r="S80" s="86">
        <f t="shared" si="740"/>
        <v>2.5452758456646349</v>
      </c>
      <c r="T80" s="86">
        <f t="shared" si="740"/>
        <v>2.3795013667385816</v>
      </c>
      <c r="U80" s="86">
        <f t="shared" si="740"/>
        <v>2.3909780614334624</v>
      </c>
      <c r="V80" s="86">
        <f t="shared" si="740"/>
        <v>2.1996998165187849</v>
      </c>
      <c r="W80" s="86">
        <f t="shared" si="740"/>
        <v>0.40295950262025287</v>
      </c>
      <c r="X80" s="86">
        <f t="shared" si="740"/>
        <v>0.38638205472764753</v>
      </c>
      <c r="Y80" s="86">
        <f t="shared" si="740"/>
        <v>2.447086346608434</v>
      </c>
      <c r="Z80" s="86">
        <f t="shared" si="740"/>
        <v>2.5452758456646349</v>
      </c>
      <c r="AA80" s="86">
        <f t="shared" si="740"/>
        <v>2.3795013667385816</v>
      </c>
      <c r="AB80" s="86">
        <f t="shared" si="740"/>
        <v>2.3909780614334624</v>
      </c>
      <c r="AC80" s="86">
        <f t="shared" si="740"/>
        <v>2.1996998165187849</v>
      </c>
      <c r="AD80" s="86">
        <f t="shared" si="740"/>
        <v>0.40295950262025287</v>
      </c>
      <c r="AE80" s="86">
        <f t="shared" si="740"/>
        <v>0.38638205472764753</v>
      </c>
      <c r="AF80" s="86">
        <f t="shared" si="740"/>
        <v>2.447086346608434</v>
      </c>
      <c r="AG80" s="86">
        <f t="shared" si="740"/>
        <v>2.5452758456646349</v>
      </c>
      <c r="AH80" s="86">
        <f t="shared" si="740"/>
        <v>2.3795013667385816</v>
      </c>
      <c r="AI80" s="86">
        <f t="shared" si="740"/>
        <v>2.3909780614334624</v>
      </c>
      <c r="AJ80" s="86">
        <f t="shared" si="740"/>
        <v>2.1996998165187849</v>
      </c>
      <c r="AK80" s="86">
        <f t="shared" si="740"/>
        <v>0.40295950262025287</v>
      </c>
      <c r="AL80" s="86">
        <f t="shared" si="740"/>
        <v>0.38638205472764753</v>
      </c>
      <c r="AM80" s="87">
        <f t="shared" si="740"/>
        <v>2.447086346608434</v>
      </c>
    </row>
    <row r="83" spans="2:700" ht="18">
      <c r="B83" s="17" t="s">
        <v>91</v>
      </c>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c r="DP83" s="18"/>
      <c r="DQ83" s="18"/>
      <c r="DR83" s="18"/>
      <c r="DS83" s="18"/>
      <c r="DT83" s="18"/>
      <c r="DU83" s="18"/>
      <c r="DV83" s="18"/>
      <c r="DW83" s="18"/>
      <c r="DX83" s="18"/>
      <c r="DY83" s="18"/>
      <c r="DZ83" s="18"/>
      <c r="EA83" s="18"/>
      <c r="EB83" s="18"/>
      <c r="EC83" s="18"/>
      <c r="ED83" s="18"/>
      <c r="EE83" s="18"/>
      <c r="EF83" s="18"/>
      <c r="EG83" s="18"/>
      <c r="EH83" s="18"/>
      <c r="EI83" s="18"/>
      <c r="EJ83" s="18"/>
      <c r="EK83" s="18"/>
      <c r="EL83" s="18"/>
      <c r="EM83" s="18"/>
      <c r="EN83" s="18"/>
      <c r="EO83" s="18"/>
      <c r="EP83" s="18"/>
      <c r="EQ83" s="18"/>
      <c r="ER83" s="18"/>
      <c r="ES83" s="18"/>
      <c r="ET83" s="18"/>
      <c r="EU83" s="18"/>
      <c r="EV83" s="18"/>
      <c r="EW83" s="18"/>
      <c r="EX83" s="18"/>
      <c r="EY83" s="18"/>
      <c r="EZ83" s="18"/>
      <c r="FA83" s="18"/>
      <c r="FB83" s="18"/>
      <c r="FC83" s="18"/>
      <c r="FD83" s="18"/>
      <c r="FE83" s="18"/>
      <c r="FF83" s="18"/>
      <c r="FG83" s="18"/>
      <c r="FH83" s="18"/>
      <c r="FI83" s="18"/>
      <c r="FJ83" s="18"/>
      <c r="FK83" s="18"/>
      <c r="FL83" s="18"/>
      <c r="FM83" s="18"/>
      <c r="FN83" s="18"/>
      <c r="FO83" s="18"/>
      <c r="FP83" s="18"/>
      <c r="FQ83" s="18"/>
      <c r="FR83" s="18"/>
      <c r="FS83" s="18"/>
      <c r="FT83" s="18"/>
      <c r="FU83" s="18"/>
      <c r="FV83" s="18"/>
      <c r="FW83" s="18"/>
      <c r="FX83" s="18"/>
      <c r="FY83" s="18"/>
      <c r="FZ83" s="18"/>
      <c r="GA83" s="18"/>
      <c r="GB83" s="18"/>
      <c r="GC83" s="18"/>
      <c r="GD83" s="18"/>
      <c r="GE83" s="18"/>
      <c r="GF83" s="18"/>
      <c r="GG83" s="18"/>
      <c r="GH83" s="18"/>
      <c r="GI83" s="18"/>
      <c r="GJ83" s="18"/>
      <c r="GK83" s="18"/>
      <c r="GL83" s="18"/>
      <c r="GM83" s="18"/>
      <c r="GN83" s="18"/>
      <c r="GO83" s="18"/>
      <c r="GP83" s="18"/>
      <c r="GQ83" s="18"/>
      <c r="GR83" s="18"/>
      <c r="GS83" s="18"/>
      <c r="GT83" s="18"/>
      <c r="GU83" s="18"/>
      <c r="GV83" s="18"/>
      <c r="GW83" s="18"/>
      <c r="GX83" s="18"/>
      <c r="GY83" s="18"/>
      <c r="GZ83" s="18"/>
      <c r="HA83" s="18"/>
      <c r="HB83" s="18"/>
      <c r="HC83" s="18"/>
      <c r="HD83" s="18"/>
      <c r="HE83" s="18"/>
      <c r="HF83" s="18"/>
      <c r="HG83" s="18"/>
      <c r="HH83" s="18"/>
      <c r="HI83" s="18"/>
      <c r="HJ83" s="18"/>
      <c r="HK83" s="18"/>
      <c r="HL83" s="18"/>
      <c r="HM83" s="18"/>
      <c r="HN83" s="18"/>
      <c r="HO83" s="18"/>
      <c r="HP83" s="18"/>
      <c r="HQ83" s="18"/>
      <c r="HR83" s="18"/>
      <c r="HS83" s="18"/>
      <c r="HT83" s="18"/>
      <c r="HU83" s="18"/>
      <c r="HV83" s="18"/>
      <c r="HW83" s="18"/>
      <c r="HX83" s="18"/>
      <c r="HY83" s="18"/>
      <c r="HZ83" s="18"/>
      <c r="IA83" s="18"/>
      <c r="IB83" s="18"/>
      <c r="IC83" s="18"/>
      <c r="ID83" s="18"/>
      <c r="IE83" s="18"/>
      <c r="IF83" s="18"/>
      <c r="IG83" s="18"/>
      <c r="IH83" s="18"/>
      <c r="II83" s="18"/>
      <c r="IJ83" s="18"/>
      <c r="IK83" s="18"/>
      <c r="IL83" s="18"/>
      <c r="IM83" s="18"/>
      <c r="IN83" s="18"/>
      <c r="IO83" s="18"/>
      <c r="IP83" s="18"/>
      <c r="IQ83" s="18"/>
      <c r="IR83" s="18"/>
      <c r="IS83" s="18"/>
      <c r="IT83" s="18"/>
      <c r="IU83" s="18"/>
      <c r="IV83" s="18"/>
      <c r="IW83" s="18"/>
      <c r="IX83" s="18"/>
      <c r="IY83" s="18"/>
      <c r="IZ83" s="18"/>
      <c r="JA83" s="18"/>
      <c r="JB83" s="18"/>
      <c r="JC83" s="18"/>
      <c r="JD83" s="18"/>
      <c r="JE83" s="18"/>
      <c r="JF83" s="18"/>
      <c r="JG83" s="18"/>
      <c r="JH83" s="18"/>
      <c r="JI83" s="18"/>
      <c r="JJ83" s="18"/>
      <c r="JK83" s="18"/>
      <c r="JL83" s="18"/>
      <c r="JM83" s="18"/>
      <c r="JN83" s="18"/>
      <c r="JO83" s="18"/>
      <c r="JP83" s="18"/>
      <c r="JQ83" s="18"/>
      <c r="JR83" s="18"/>
      <c r="JS83" s="18"/>
      <c r="JT83" s="18"/>
      <c r="JU83" s="18"/>
      <c r="JV83" s="18"/>
      <c r="JW83" s="18"/>
      <c r="JX83" s="18"/>
      <c r="JY83" s="18"/>
      <c r="JZ83" s="18"/>
      <c r="KA83" s="18"/>
      <c r="KB83" s="18"/>
      <c r="KC83" s="18"/>
      <c r="KD83" s="18"/>
      <c r="KE83" s="18"/>
      <c r="KF83" s="18"/>
      <c r="KG83" s="18"/>
      <c r="KH83" s="18"/>
      <c r="KI83" s="18"/>
      <c r="KJ83" s="18"/>
      <c r="KK83" s="18"/>
      <c r="KL83" s="18"/>
      <c r="KM83" s="18"/>
      <c r="KN83" s="18"/>
      <c r="KO83" s="18"/>
      <c r="KP83" s="18"/>
      <c r="KQ83" s="18"/>
      <c r="KR83" s="18"/>
      <c r="KS83" s="18"/>
      <c r="KT83" s="18"/>
      <c r="KU83" s="18"/>
      <c r="KV83" s="18"/>
      <c r="KW83" s="18"/>
      <c r="KX83" s="18"/>
      <c r="KY83" s="18"/>
      <c r="KZ83" s="18"/>
      <c r="LA83" s="18"/>
      <c r="LB83" s="18"/>
      <c r="LC83" s="18"/>
      <c r="LD83" s="18"/>
      <c r="LE83" s="18"/>
      <c r="LF83" s="18"/>
      <c r="LG83" s="18"/>
      <c r="LH83" s="18"/>
      <c r="LI83" s="18"/>
      <c r="LJ83" s="18"/>
      <c r="LK83" s="18"/>
      <c r="LL83" s="18"/>
      <c r="LM83" s="18"/>
      <c r="LN83" s="18"/>
      <c r="LO83" s="18"/>
      <c r="LP83" s="18"/>
      <c r="LQ83" s="18"/>
      <c r="LR83" s="18"/>
      <c r="LS83" s="18"/>
      <c r="LT83" s="18"/>
      <c r="LU83" s="18"/>
      <c r="LV83" s="18"/>
      <c r="LW83" s="18"/>
      <c r="LX83" s="18"/>
      <c r="LY83" s="18"/>
      <c r="LZ83" s="18"/>
      <c r="MA83" s="18"/>
      <c r="MB83" s="18"/>
      <c r="MC83" s="18"/>
      <c r="MD83" s="18"/>
      <c r="ME83" s="18"/>
      <c r="MF83" s="18"/>
      <c r="MG83" s="18"/>
      <c r="MH83" s="18"/>
      <c r="MI83" s="18"/>
      <c r="MJ83" s="18"/>
      <c r="MK83" s="18"/>
      <c r="ML83" s="18"/>
      <c r="MM83" s="18"/>
      <c r="MN83" s="18"/>
      <c r="MO83" s="18"/>
      <c r="MP83" s="18"/>
      <c r="MQ83" s="18"/>
      <c r="MR83" s="18"/>
      <c r="MS83" s="18"/>
      <c r="MT83" s="18"/>
      <c r="MU83" s="18"/>
      <c r="MV83" s="18"/>
      <c r="MW83" s="18"/>
      <c r="MX83" s="18"/>
      <c r="MY83" s="18"/>
      <c r="MZ83" s="18"/>
      <c r="NA83" s="18"/>
      <c r="NB83" s="18"/>
      <c r="NC83" s="18"/>
      <c r="ND83" s="18"/>
      <c r="NE83" s="18"/>
      <c r="NF83" s="18"/>
      <c r="NG83" s="18"/>
      <c r="NH83" s="18"/>
      <c r="NI83" s="18"/>
      <c r="NJ83" s="18"/>
      <c r="NK83" s="18"/>
      <c r="NL83" s="18"/>
      <c r="NM83" s="18"/>
      <c r="NN83" s="18"/>
      <c r="NO83" s="18"/>
      <c r="NP83" s="18"/>
      <c r="NQ83" s="18"/>
      <c r="NR83" s="18"/>
      <c r="NS83" s="18"/>
      <c r="NT83" s="18"/>
      <c r="NU83" s="18"/>
      <c r="NV83" s="18"/>
      <c r="NW83" s="18"/>
      <c r="NX83" s="18"/>
      <c r="NY83" s="18"/>
      <c r="NZ83" s="18"/>
      <c r="OA83" s="18"/>
      <c r="OB83" s="18"/>
      <c r="OC83" s="18"/>
      <c r="OD83" s="18"/>
      <c r="OE83" s="18"/>
      <c r="OF83" s="18"/>
      <c r="OG83" s="18"/>
      <c r="OH83" s="18"/>
      <c r="OI83" s="18"/>
      <c r="OJ83" s="18"/>
      <c r="OK83" s="18"/>
      <c r="OL83" s="18"/>
      <c r="OM83" s="18"/>
      <c r="ON83" s="18"/>
      <c r="OO83" s="18"/>
      <c r="OP83" s="18"/>
      <c r="OQ83" s="18"/>
      <c r="OR83" s="18"/>
      <c r="OS83" s="18"/>
      <c r="OT83" s="18"/>
      <c r="OU83" s="18"/>
      <c r="OV83" s="18"/>
      <c r="OW83" s="18"/>
      <c r="OX83" s="18"/>
      <c r="OY83" s="18"/>
      <c r="OZ83" s="18"/>
      <c r="PA83" s="18"/>
      <c r="PB83" s="18"/>
      <c r="PC83" s="18"/>
      <c r="PD83" s="18"/>
      <c r="PE83" s="18"/>
      <c r="PF83" s="18"/>
      <c r="PG83" s="18"/>
      <c r="PH83" s="18"/>
      <c r="PI83" s="18"/>
      <c r="PJ83" s="18"/>
      <c r="PK83" s="18"/>
      <c r="PL83" s="18"/>
      <c r="PM83" s="18"/>
      <c r="PN83" s="18"/>
      <c r="PO83" s="18"/>
      <c r="PP83" s="18"/>
      <c r="PQ83" s="18"/>
      <c r="PR83" s="18"/>
      <c r="PS83" s="18"/>
      <c r="PT83" s="18"/>
      <c r="PU83" s="18"/>
      <c r="PV83" s="18"/>
      <c r="PW83" s="18"/>
      <c r="PX83" s="18"/>
      <c r="PY83" s="18"/>
      <c r="PZ83" s="18"/>
      <c r="QA83" s="18"/>
      <c r="QB83" s="18"/>
      <c r="QC83" s="18"/>
      <c r="QD83" s="18"/>
      <c r="QE83" s="18"/>
      <c r="QF83" s="18"/>
      <c r="QG83" s="18"/>
      <c r="QH83" s="18"/>
      <c r="QI83" s="18"/>
      <c r="QJ83" s="18"/>
      <c r="QK83" s="18"/>
      <c r="QL83" s="18"/>
      <c r="QM83" s="18"/>
      <c r="QN83" s="18"/>
      <c r="QO83" s="18"/>
      <c r="QP83" s="18"/>
      <c r="QQ83" s="18"/>
      <c r="QR83" s="18"/>
      <c r="QS83" s="18"/>
      <c r="QT83" s="18"/>
      <c r="QU83" s="18"/>
      <c r="QV83" s="18"/>
      <c r="QW83" s="18"/>
      <c r="QX83" s="18"/>
      <c r="QY83" s="18"/>
      <c r="QZ83" s="18"/>
      <c r="RA83" s="18"/>
      <c r="RB83" s="18"/>
      <c r="RC83" s="18"/>
      <c r="RD83" s="18"/>
      <c r="RE83" s="18"/>
      <c r="RF83" s="18"/>
      <c r="RG83" s="18"/>
      <c r="RH83" s="18"/>
      <c r="RI83" s="18"/>
      <c r="RJ83" s="18"/>
      <c r="RK83" s="18"/>
      <c r="RL83" s="18"/>
      <c r="RM83" s="18"/>
      <c r="RN83" s="18"/>
      <c r="RO83" s="18"/>
      <c r="RP83" s="18"/>
      <c r="RQ83" s="18"/>
      <c r="RR83" s="18"/>
      <c r="RS83" s="18"/>
      <c r="RT83" s="18"/>
      <c r="RU83" s="18"/>
      <c r="RV83" s="18"/>
      <c r="RW83" s="18"/>
      <c r="RX83" s="18"/>
      <c r="RY83" s="18"/>
      <c r="RZ83" s="18"/>
      <c r="SA83" s="18"/>
      <c r="SB83" s="18"/>
      <c r="SC83" s="18"/>
      <c r="SD83" s="18"/>
      <c r="SE83" s="18"/>
      <c r="SF83" s="18"/>
      <c r="SG83" s="18"/>
      <c r="SH83" s="18"/>
      <c r="SI83" s="18"/>
      <c r="SJ83" s="18"/>
      <c r="SK83" s="18"/>
      <c r="SL83" s="18"/>
      <c r="SM83" s="18"/>
      <c r="SN83" s="18"/>
      <c r="SO83" s="18"/>
      <c r="SP83" s="18"/>
      <c r="SQ83" s="18"/>
      <c r="SR83" s="18"/>
      <c r="SS83" s="18"/>
      <c r="ST83" s="18"/>
      <c r="SU83" s="18"/>
      <c r="SV83" s="18"/>
      <c r="SW83" s="18"/>
      <c r="SX83" s="18"/>
      <c r="SY83" s="18"/>
      <c r="SZ83" s="18"/>
      <c r="TA83" s="18"/>
      <c r="TB83" s="18"/>
      <c r="TC83" s="18"/>
      <c r="TD83" s="18"/>
      <c r="TE83" s="18"/>
      <c r="TF83" s="18"/>
      <c r="TG83" s="18"/>
      <c r="TH83" s="18"/>
      <c r="TI83" s="18"/>
      <c r="TJ83" s="18"/>
      <c r="TK83" s="18"/>
      <c r="TL83" s="18"/>
      <c r="TM83" s="18"/>
      <c r="TN83" s="18"/>
      <c r="TO83" s="18"/>
      <c r="TP83" s="18"/>
      <c r="TQ83" s="18"/>
      <c r="TR83" s="18"/>
      <c r="TS83" s="18"/>
      <c r="TT83" s="18"/>
      <c r="TU83" s="18"/>
      <c r="TV83" s="18"/>
      <c r="TW83" s="18"/>
      <c r="TX83" s="18"/>
      <c r="TY83" s="18"/>
      <c r="TZ83" s="18"/>
      <c r="UA83" s="18"/>
      <c r="UB83" s="18"/>
      <c r="UC83" s="18"/>
      <c r="UD83" s="18"/>
      <c r="UE83" s="18"/>
      <c r="UF83" s="18"/>
      <c r="UG83" s="18"/>
      <c r="UH83" s="18"/>
      <c r="UI83" s="18"/>
      <c r="UJ83" s="18"/>
      <c r="UK83" s="18"/>
      <c r="UL83" s="18"/>
      <c r="UM83" s="18"/>
      <c r="UN83" s="18"/>
      <c r="UO83" s="18"/>
      <c r="UP83" s="18"/>
      <c r="UQ83" s="18"/>
      <c r="UR83" s="18"/>
      <c r="US83" s="18"/>
      <c r="UT83" s="18"/>
      <c r="UU83" s="18"/>
      <c r="UV83" s="18"/>
      <c r="UW83" s="18"/>
      <c r="UX83" s="18"/>
      <c r="UY83" s="18"/>
      <c r="UZ83" s="18"/>
      <c r="VA83" s="18"/>
      <c r="VB83" s="18"/>
      <c r="VC83" s="18"/>
      <c r="VD83" s="18"/>
      <c r="VE83" s="18"/>
      <c r="VF83" s="18"/>
      <c r="VG83" s="18"/>
      <c r="VH83" s="18"/>
      <c r="VI83" s="18"/>
      <c r="VJ83" s="18"/>
      <c r="VK83" s="18"/>
      <c r="VL83" s="18"/>
      <c r="VM83" s="18"/>
      <c r="VN83" s="18"/>
      <c r="VO83" s="18"/>
      <c r="VP83" s="18"/>
      <c r="VQ83" s="18"/>
      <c r="VR83" s="18"/>
      <c r="VS83" s="18"/>
      <c r="VT83" s="18"/>
      <c r="VU83" s="18"/>
      <c r="VV83" s="18"/>
      <c r="VW83" s="18"/>
      <c r="VX83" s="18"/>
      <c r="VY83" s="18"/>
      <c r="VZ83" s="18"/>
      <c r="WA83" s="18"/>
      <c r="WB83" s="18"/>
      <c r="WC83" s="18"/>
      <c r="WD83" s="18"/>
      <c r="WE83" s="18"/>
      <c r="WF83" s="18"/>
      <c r="WG83" s="18"/>
      <c r="WH83" s="18"/>
      <c r="WI83" s="18"/>
      <c r="WJ83" s="18"/>
      <c r="WK83" s="18"/>
      <c r="WL83" s="18"/>
      <c r="WM83" s="18"/>
      <c r="WN83" s="18"/>
      <c r="WO83" s="18"/>
      <c r="WP83" s="18"/>
      <c r="WQ83" s="18"/>
      <c r="WR83" s="18"/>
      <c r="WS83" s="18"/>
      <c r="WT83" s="18"/>
      <c r="WU83" s="18"/>
      <c r="WV83" s="18"/>
      <c r="WW83" s="18"/>
      <c r="WX83" s="18"/>
      <c r="WY83" s="18"/>
      <c r="WZ83" s="18"/>
      <c r="XA83" s="18"/>
      <c r="XB83" s="18"/>
      <c r="XC83" s="18"/>
      <c r="XD83" s="18"/>
      <c r="XE83" s="18"/>
      <c r="XF83" s="18"/>
      <c r="XG83" s="18"/>
      <c r="XH83" s="18"/>
      <c r="XI83" s="18"/>
      <c r="XJ83" s="18"/>
      <c r="XK83" s="18"/>
      <c r="XL83" s="18"/>
      <c r="XM83" s="18"/>
      <c r="XN83" s="18"/>
      <c r="XO83" s="18"/>
      <c r="XP83" s="18"/>
      <c r="XQ83" s="18"/>
      <c r="XR83" s="18"/>
      <c r="XS83" s="18"/>
      <c r="XT83" s="18"/>
      <c r="XU83" s="18"/>
      <c r="XV83" s="18"/>
      <c r="XW83" s="18"/>
      <c r="XX83" s="18"/>
      <c r="XY83" s="18"/>
      <c r="XZ83" s="18"/>
      <c r="YA83" s="18"/>
      <c r="YB83" s="18"/>
      <c r="YC83" s="18"/>
      <c r="YD83" s="18"/>
      <c r="YE83" s="18"/>
      <c r="YF83" s="18"/>
      <c r="YG83" s="18"/>
      <c r="YH83" s="18"/>
      <c r="YI83" s="18"/>
      <c r="YJ83" s="18"/>
      <c r="YK83" s="18"/>
      <c r="YL83" s="18"/>
      <c r="YM83" s="18"/>
      <c r="YN83" s="18"/>
      <c r="YO83" s="18"/>
      <c r="YP83" s="18"/>
      <c r="YQ83" s="18"/>
      <c r="YR83" s="18"/>
      <c r="YS83" s="18"/>
      <c r="YT83" s="18"/>
      <c r="YU83" s="18"/>
      <c r="YV83" s="18"/>
      <c r="YW83" s="18"/>
      <c r="YX83" s="18"/>
      <c r="YY83" s="18"/>
      <c r="YZ83" s="18"/>
      <c r="ZA83" s="18"/>
      <c r="ZB83" s="18"/>
      <c r="ZC83" s="18"/>
      <c r="ZD83" s="18"/>
      <c r="ZE83" s="18"/>
      <c r="ZF83" s="18"/>
      <c r="ZG83" s="18"/>
      <c r="ZH83" s="18"/>
      <c r="ZI83" s="18"/>
      <c r="ZJ83" s="18"/>
      <c r="ZK83" s="18"/>
      <c r="ZL83" s="18"/>
      <c r="ZM83" s="18"/>
      <c r="ZN83" s="18"/>
      <c r="ZO83" s="18"/>
      <c r="ZP83" s="18"/>
      <c r="ZQ83" s="18"/>
      <c r="ZR83" s="18"/>
      <c r="ZS83" s="18"/>
      <c r="ZT83" s="18"/>
      <c r="ZU83" s="18"/>
      <c r="ZV83" s="18"/>
      <c r="ZW83" s="18"/>
      <c r="ZX83" s="19" t="s">
        <v>67</v>
      </c>
    </row>
    <row r="84" spans="2:700" ht="15.6">
      <c r="B84" s="13" t="s">
        <v>69</v>
      </c>
      <c r="C84" s="99">
        <f t="shared" ref="C84:BN84" si="741">IF(ISNUMBER(C$7),EDATE(StartDate,C$7),"")</f>
        <v>42522</v>
      </c>
      <c r="D84" s="99">
        <f t="shared" si="741"/>
        <v>42552</v>
      </c>
      <c r="E84" s="99">
        <f t="shared" si="741"/>
        <v>42583</v>
      </c>
      <c r="F84" s="99">
        <f t="shared" si="741"/>
        <v>42614</v>
      </c>
      <c r="G84" s="99">
        <f t="shared" si="741"/>
        <v>42644</v>
      </c>
      <c r="H84" s="99">
        <f t="shared" si="741"/>
        <v>42675</v>
      </c>
      <c r="I84" s="99">
        <f t="shared" si="741"/>
        <v>42705</v>
      </c>
      <c r="J84" s="99">
        <f t="shared" si="741"/>
        <v>42736</v>
      </c>
      <c r="K84" s="99">
        <f t="shared" si="741"/>
        <v>42767</v>
      </c>
      <c r="L84" s="99">
        <f t="shared" si="741"/>
        <v>42795</v>
      </c>
      <c r="M84" s="99">
        <f t="shared" si="741"/>
        <v>42826</v>
      </c>
      <c r="N84" s="99">
        <f t="shared" si="741"/>
        <v>42856</v>
      </c>
      <c r="O84" s="99">
        <f t="shared" si="741"/>
        <v>42887</v>
      </c>
      <c r="P84" s="99">
        <f t="shared" si="741"/>
        <v>42917</v>
      </c>
      <c r="Q84" s="99">
        <f t="shared" si="741"/>
        <v>42948</v>
      </c>
      <c r="R84" s="99">
        <f t="shared" si="741"/>
        <v>42979</v>
      </c>
      <c r="S84" s="99">
        <f t="shared" si="741"/>
        <v>43009</v>
      </c>
      <c r="T84" s="99">
        <f t="shared" si="741"/>
        <v>43040</v>
      </c>
      <c r="U84" s="99">
        <f t="shared" si="741"/>
        <v>43070</v>
      </c>
      <c r="V84" s="99">
        <f t="shared" si="741"/>
        <v>43101</v>
      </c>
      <c r="W84" s="99">
        <f t="shared" si="741"/>
        <v>43132</v>
      </c>
      <c r="X84" s="99">
        <f t="shared" si="741"/>
        <v>43160</v>
      </c>
      <c r="Y84" s="99">
        <f t="shared" si="741"/>
        <v>43191</v>
      </c>
      <c r="Z84" s="99">
        <f t="shared" si="741"/>
        <v>43221</v>
      </c>
      <c r="AA84" s="99">
        <f t="shared" si="741"/>
        <v>43252</v>
      </c>
      <c r="AB84" s="99" t="str">
        <f t="shared" si="741"/>
        <v/>
      </c>
      <c r="AC84" s="99" t="str">
        <f t="shared" si="741"/>
        <v/>
      </c>
      <c r="AD84" s="99" t="str">
        <f t="shared" si="741"/>
        <v/>
      </c>
      <c r="AE84" s="99" t="str">
        <f t="shared" si="741"/>
        <v/>
      </c>
      <c r="AF84" s="99" t="str">
        <f t="shared" si="741"/>
        <v/>
      </c>
      <c r="AG84" s="99" t="str">
        <f t="shared" si="741"/>
        <v/>
      </c>
      <c r="AH84" s="99" t="str">
        <f t="shared" si="741"/>
        <v/>
      </c>
      <c r="AI84" s="99" t="str">
        <f t="shared" si="741"/>
        <v/>
      </c>
      <c r="AJ84" s="99" t="str">
        <f t="shared" si="741"/>
        <v/>
      </c>
      <c r="AK84" s="99" t="str">
        <f t="shared" si="741"/>
        <v/>
      </c>
      <c r="AL84" s="99" t="str">
        <f t="shared" si="741"/>
        <v/>
      </c>
      <c r="AM84" s="99" t="str">
        <f t="shared" si="741"/>
        <v/>
      </c>
      <c r="AN84" s="99" t="str">
        <f t="shared" si="741"/>
        <v/>
      </c>
      <c r="AO84" s="99" t="str">
        <f t="shared" si="741"/>
        <v/>
      </c>
      <c r="AP84" s="99" t="str">
        <f t="shared" si="741"/>
        <v/>
      </c>
      <c r="AQ84" s="99" t="str">
        <f t="shared" si="741"/>
        <v/>
      </c>
      <c r="AR84" s="99" t="str">
        <f t="shared" si="741"/>
        <v/>
      </c>
      <c r="AS84" s="99" t="str">
        <f t="shared" si="741"/>
        <v/>
      </c>
      <c r="AT84" s="99" t="str">
        <f t="shared" si="741"/>
        <v/>
      </c>
      <c r="AU84" s="99" t="str">
        <f t="shared" si="741"/>
        <v/>
      </c>
      <c r="AV84" s="99" t="str">
        <f t="shared" si="741"/>
        <v/>
      </c>
      <c r="AW84" s="99" t="str">
        <f t="shared" si="741"/>
        <v/>
      </c>
      <c r="AX84" s="99" t="str">
        <f t="shared" si="741"/>
        <v/>
      </c>
      <c r="AY84" s="99" t="str">
        <f t="shared" si="741"/>
        <v/>
      </c>
      <c r="AZ84" s="99" t="str">
        <f t="shared" si="741"/>
        <v/>
      </c>
      <c r="BA84" s="99" t="str">
        <f t="shared" si="741"/>
        <v/>
      </c>
      <c r="BB84" s="99" t="str">
        <f t="shared" si="741"/>
        <v/>
      </c>
      <c r="BC84" s="99" t="str">
        <f t="shared" si="741"/>
        <v/>
      </c>
      <c r="BD84" s="99" t="str">
        <f t="shared" si="741"/>
        <v/>
      </c>
      <c r="BE84" s="99" t="str">
        <f t="shared" si="741"/>
        <v/>
      </c>
      <c r="BF84" s="99" t="str">
        <f t="shared" si="741"/>
        <v/>
      </c>
      <c r="BG84" s="99" t="str">
        <f t="shared" si="741"/>
        <v/>
      </c>
      <c r="BH84" s="99" t="str">
        <f t="shared" si="741"/>
        <v/>
      </c>
      <c r="BI84" s="99" t="str">
        <f t="shared" si="741"/>
        <v/>
      </c>
      <c r="BJ84" s="99" t="str">
        <f t="shared" si="741"/>
        <v/>
      </c>
      <c r="BK84" s="99" t="str">
        <f t="shared" si="741"/>
        <v/>
      </c>
      <c r="BL84" s="99" t="str">
        <f t="shared" si="741"/>
        <v/>
      </c>
      <c r="BM84" s="99" t="str">
        <f t="shared" si="741"/>
        <v/>
      </c>
      <c r="BN84" s="99" t="str">
        <f t="shared" si="741"/>
        <v/>
      </c>
      <c r="BO84" s="99" t="str">
        <f t="shared" ref="BO84:DZ84" si="742">IF(ISNUMBER(BO$7),EDATE(StartDate,BO$7),"")</f>
        <v/>
      </c>
      <c r="BP84" s="99" t="str">
        <f t="shared" si="742"/>
        <v/>
      </c>
      <c r="BQ84" s="99" t="str">
        <f t="shared" si="742"/>
        <v/>
      </c>
      <c r="BR84" s="99" t="str">
        <f t="shared" si="742"/>
        <v/>
      </c>
      <c r="BS84" s="99" t="str">
        <f t="shared" si="742"/>
        <v/>
      </c>
      <c r="BT84" s="99" t="str">
        <f t="shared" si="742"/>
        <v/>
      </c>
      <c r="BU84" s="99" t="str">
        <f t="shared" si="742"/>
        <v/>
      </c>
      <c r="BV84" s="99" t="str">
        <f t="shared" si="742"/>
        <v/>
      </c>
      <c r="BW84" s="99" t="str">
        <f t="shared" si="742"/>
        <v/>
      </c>
      <c r="BX84" s="99" t="str">
        <f t="shared" si="742"/>
        <v/>
      </c>
      <c r="BY84" s="99" t="str">
        <f t="shared" si="742"/>
        <v/>
      </c>
      <c r="BZ84" s="99" t="str">
        <f t="shared" si="742"/>
        <v/>
      </c>
      <c r="CA84" s="99" t="str">
        <f t="shared" si="742"/>
        <v/>
      </c>
      <c r="CB84" s="99" t="str">
        <f t="shared" si="742"/>
        <v/>
      </c>
      <c r="CC84" s="99" t="str">
        <f t="shared" si="742"/>
        <v/>
      </c>
      <c r="CD84" s="99" t="str">
        <f t="shared" si="742"/>
        <v/>
      </c>
      <c r="CE84" s="99" t="str">
        <f t="shared" si="742"/>
        <v/>
      </c>
      <c r="CF84" s="99" t="str">
        <f t="shared" si="742"/>
        <v/>
      </c>
      <c r="CG84" s="99" t="str">
        <f t="shared" si="742"/>
        <v/>
      </c>
      <c r="CH84" s="99" t="str">
        <f t="shared" si="742"/>
        <v/>
      </c>
      <c r="CI84" s="99" t="str">
        <f t="shared" si="742"/>
        <v/>
      </c>
      <c r="CJ84" s="99" t="str">
        <f t="shared" si="742"/>
        <v/>
      </c>
      <c r="CK84" s="99" t="str">
        <f t="shared" si="742"/>
        <v/>
      </c>
      <c r="CL84" s="99" t="str">
        <f t="shared" si="742"/>
        <v/>
      </c>
      <c r="CM84" s="99" t="str">
        <f t="shared" si="742"/>
        <v/>
      </c>
      <c r="CN84" s="99" t="str">
        <f t="shared" si="742"/>
        <v/>
      </c>
      <c r="CO84" s="99" t="str">
        <f t="shared" si="742"/>
        <v/>
      </c>
      <c r="CP84" s="99" t="str">
        <f t="shared" si="742"/>
        <v/>
      </c>
      <c r="CQ84" s="99" t="str">
        <f t="shared" si="742"/>
        <v/>
      </c>
      <c r="CR84" s="99" t="str">
        <f t="shared" si="742"/>
        <v/>
      </c>
      <c r="CS84" s="99" t="str">
        <f t="shared" si="742"/>
        <v/>
      </c>
      <c r="CT84" s="99" t="str">
        <f t="shared" si="742"/>
        <v/>
      </c>
      <c r="CU84" s="99" t="str">
        <f t="shared" si="742"/>
        <v/>
      </c>
      <c r="CV84" s="99" t="str">
        <f t="shared" si="742"/>
        <v/>
      </c>
      <c r="CW84" s="99" t="str">
        <f t="shared" si="742"/>
        <v/>
      </c>
      <c r="CX84" s="99" t="str">
        <f t="shared" si="742"/>
        <v/>
      </c>
      <c r="CY84" s="99" t="str">
        <f t="shared" si="742"/>
        <v/>
      </c>
      <c r="CZ84" s="99" t="str">
        <f t="shared" si="742"/>
        <v/>
      </c>
      <c r="DA84" s="99" t="str">
        <f t="shared" si="742"/>
        <v/>
      </c>
      <c r="DB84" s="99" t="str">
        <f t="shared" si="742"/>
        <v/>
      </c>
      <c r="DC84" s="99" t="str">
        <f t="shared" si="742"/>
        <v/>
      </c>
      <c r="DD84" s="99" t="str">
        <f t="shared" si="742"/>
        <v/>
      </c>
      <c r="DE84" s="99" t="str">
        <f t="shared" si="742"/>
        <v/>
      </c>
      <c r="DF84" s="99" t="str">
        <f t="shared" si="742"/>
        <v/>
      </c>
      <c r="DG84" s="99" t="str">
        <f t="shared" si="742"/>
        <v/>
      </c>
      <c r="DH84" s="99" t="str">
        <f t="shared" si="742"/>
        <v/>
      </c>
      <c r="DI84" s="99" t="str">
        <f t="shared" si="742"/>
        <v/>
      </c>
      <c r="DJ84" s="99" t="str">
        <f t="shared" si="742"/>
        <v/>
      </c>
      <c r="DK84" s="99" t="str">
        <f t="shared" si="742"/>
        <v/>
      </c>
      <c r="DL84" s="99" t="str">
        <f t="shared" si="742"/>
        <v/>
      </c>
      <c r="DM84" s="99" t="str">
        <f t="shared" si="742"/>
        <v/>
      </c>
      <c r="DN84" s="99" t="str">
        <f t="shared" si="742"/>
        <v/>
      </c>
      <c r="DO84" s="99" t="str">
        <f t="shared" si="742"/>
        <v/>
      </c>
      <c r="DP84" s="99" t="str">
        <f t="shared" si="742"/>
        <v/>
      </c>
      <c r="DQ84" s="99" t="str">
        <f t="shared" si="742"/>
        <v/>
      </c>
      <c r="DR84" s="99" t="str">
        <f t="shared" si="742"/>
        <v/>
      </c>
      <c r="DS84" s="99" t="str">
        <f t="shared" si="742"/>
        <v/>
      </c>
      <c r="DT84" s="99" t="str">
        <f t="shared" si="742"/>
        <v/>
      </c>
      <c r="DU84" s="99" t="str">
        <f t="shared" si="742"/>
        <v/>
      </c>
      <c r="DV84" s="99" t="str">
        <f t="shared" si="742"/>
        <v/>
      </c>
      <c r="DW84" s="99" t="str">
        <f t="shared" si="742"/>
        <v/>
      </c>
      <c r="DX84" s="99" t="str">
        <f t="shared" si="742"/>
        <v/>
      </c>
      <c r="DY84" s="99" t="str">
        <f t="shared" si="742"/>
        <v/>
      </c>
      <c r="DZ84" s="99" t="str">
        <f t="shared" si="742"/>
        <v/>
      </c>
      <c r="EA84" s="99" t="str">
        <f t="shared" ref="EA84:GL84" si="743">IF(ISNUMBER(EA$7),EDATE(StartDate,EA$7),"")</f>
        <v/>
      </c>
      <c r="EB84" s="99" t="str">
        <f t="shared" si="743"/>
        <v/>
      </c>
      <c r="EC84" s="99" t="str">
        <f t="shared" si="743"/>
        <v/>
      </c>
      <c r="ED84" s="99" t="str">
        <f t="shared" si="743"/>
        <v/>
      </c>
      <c r="EE84" s="99" t="str">
        <f t="shared" si="743"/>
        <v/>
      </c>
      <c r="EF84" s="99" t="str">
        <f t="shared" si="743"/>
        <v/>
      </c>
      <c r="EG84" s="99" t="str">
        <f t="shared" si="743"/>
        <v/>
      </c>
      <c r="EH84" s="99" t="str">
        <f t="shared" si="743"/>
        <v/>
      </c>
      <c r="EI84" s="99" t="str">
        <f t="shared" si="743"/>
        <v/>
      </c>
      <c r="EJ84" s="99" t="str">
        <f t="shared" si="743"/>
        <v/>
      </c>
      <c r="EK84" s="99" t="str">
        <f t="shared" si="743"/>
        <v/>
      </c>
      <c r="EL84" s="99" t="str">
        <f t="shared" si="743"/>
        <v/>
      </c>
      <c r="EM84" s="99" t="str">
        <f t="shared" si="743"/>
        <v/>
      </c>
      <c r="EN84" s="99" t="str">
        <f t="shared" si="743"/>
        <v/>
      </c>
      <c r="EO84" s="99" t="str">
        <f t="shared" si="743"/>
        <v/>
      </c>
      <c r="EP84" s="99" t="str">
        <f t="shared" si="743"/>
        <v/>
      </c>
      <c r="EQ84" s="99" t="str">
        <f t="shared" si="743"/>
        <v/>
      </c>
      <c r="ER84" s="99" t="str">
        <f t="shared" si="743"/>
        <v/>
      </c>
      <c r="ES84" s="99" t="str">
        <f t="shared" si="743"/>
        <v/>
      </c>
      <c r="ET84" s="99" t="str">
        <f t="shared" si="743"/>
        <v/>
      </c>
      <c r="EU84" s="99" t="str">
        <f t="shared" si="743"/>
        <v/>
      </c>
      <c r="EV84" s="99" t="str">
        <f t="shared" si="743"/>
        <v/>
      </c>
      <c r="EW84" s="99" t="str">
        <f t="shared" si="743"/>
        <v/>
      </c>
      <c r="EX84" s="99" t="str">
        <f t="shared" si="743"/>
        <v/>
      </c>
      <c r="EY84" s="99" t="str">
        <f t="shared" si="743"/>
        <v/>
      </c>
      <c r="EZ84" s="99" t="str">
        <f t="shared" si="743"/>
        <v/>
      </c>
      <c r="FA84" s="99" t="str">
        <f t="shared" si="743"/>
        <v/>
      </c>
      <c r="FB84" s="99" t="str">
        <f t="shared" si="743"/>
        <v/>
      </c>
      <c r="FC84" s="99" t="str">
        <f t="shared" si="743"/>
        <v/>
      </c>
      <c r="FD84" s="99" t="str">
        <f t="shared" si="743"/>
        <v/>
      </c>
      <c r="FE84" s="99" t="str">
        <f t="shared" si="743"/>
        <v/>
      </c>
      <c r="FF84" s="99" t="str">
        <f t="shared" si="743"/>
        <v/>
      </c>
      <c r="FG84" s="99" t="str">
        <f t="shared" si="743"/>
        <v/>
      </c>
      <c r="FH84" s="99" t="str">
        <f t="shared" si="743"/>
        <v/>
      </c>
      <c r="FI84" s="99" t="str">
        <f t="shared" si="743"/>
        <v/>
      </c>
      <c r="FJ84" s="99" t="str">
        <f t="shared" si="743"/>
        <v/>
      </c>
      <c r="FK84" s="99" t="str">
        <f t="shared" si="743"/>
        <v/>
      </c>
      <c r="FL84" s="99" t="str">
        <f t="shared" si="743"/>
        <v/>
      </c>
      <c r="FM84" s="99" t="str">
        <f t="shared" si="743"/>
        <v/>
      </c>
      <c r="FN84" s="99" t="str">
        <f t="shared" si="743"/>
        <v/>
      </c>
      <c r="FO84" s="99" t="str">
        <f t="shared" si="743"/>
        <v/>
      </c>
      <c r="FP84" s="99" t="str">
        <f t="shared" si="743"/>
        <v/>
      </c>
      <c r="FQ84" s="99" t="str">
        <f t="shared" si="743"/>
        <v/>
      </c>
      <c r="FR84" s="99" t="str">
        <f t="shared" si="743"/>
        <v/>
      </c>
      <c r="FS84" s="99" t="str">
        <f t="shared" si="743"/>
        <v/>
      </c>
      <c r="FT84" s="99" t="str">
        <f t="shared" si="743"/>
        <v/>
      </c>
      <c r="FU84" s="99" t="str">
        <f t="shared" si="743"/>
        <v/>
      </c>
      <c r="FV84" s="99" t="str">
        <f t="shared" si="743"/>
        <v/>
      </c>
      <c r="FW84" s="99" t="str">
        <f t="shared" si="743"/>
        <v/>
      </c>
      <c r="FX84" s="99" t="str">
        <f t="shared" si="743"/>
        <v/>
      </c>
      <c r="FY84" s="99" t="str">
        <f t="shared" si="743"/>
        <v/>
      </c>
      <c r="FZ84" s="99" t="str">
        <f t="shared" si="743"/>
        <v/>
      </c>
      <c r="GA84" s="99" t="str">
        <f t="shared" si="743"/>
        <v/>
      </c>
      <c r="GB84" s="99" t="str">
        <f t="shared" si="743"/>
        <v/>
      </c>
      <c r="GC84" s="99" t="str">
        <f t="shared" si="743"/>
        <v/>
      </c>
      <c r="GD84" s="99" t="str">
        <f t="shared" si="743"/>
        <v/>
      </c>
      <c r="GE84" s="99" t="str">
        <f t="shared" si="743"/>
        <v/>
      </c>
      <c r="GF84" s="99" t="str">
        <f t="shared" si="743"/>
        <v/>
      </c>
      <c r="GG84" s="99" t="str">
        <f t="shared" si="743"/>
        <v/>
      </c>
      <c r="GH84" s="99" t="str">
        <f t="shared" si="743"/>
        <v/>
      </c>
      <c r="GI84" s="99" t="str">
        <f t="shared" si="743"/>
        <v/>
      </c>
      <c r="GJ84" s="99" t="str">
        <f t="shared" si="743"/>
        <v/>
      </c>
      <c r="GK84" s="99" t="str">
        <f t="shared" si="743"/>
        <v/>
      </c>
      <c r="GL84" s="99" t="str">
        <f t="shared" si="743"/>
        <v/>
      </c>
      <c r="GM84" s="99" t="str">
        <f t="shared" ref="GM84:IX84" si="744">IF(ISNUMBER(GM$7),EDATE(StartDate,GM$7),"")</f>
        <v/>
      </c>
      <c r="GN84" s="99" t="str">
        <f t="shared" si="744"/>
        <v/>
      </c>
      <c r="GO84" s="99" t="str">
        <f t="shared" si="744"/>
        <v/>
      </c>
      <c r="GP84" s="99" t="str">
        <f t="shared" si="744"/>
        <v/>
      </c>
      <c r="GQ84" s="99" t="str">
        <f t="shared" si="744"/>
        <v/>
      </c>
      <c r="GR84" s="99" t="str">
        <f t="shared" si="744"/>
        <v/>
      </c>
      <c r="GS84" s="99" t="str">
        <f t="shared" si="744"/>
        <v/>
      </c>
      <c r="GT84" s="99" t="str">
        <f t="shared" si="744"/>
        <v/>
      </c>
      <c r="GU84" s="99" t="str">
        <f t="shared" si="744"/>
        <v/>
      </c>
      <c r="GV84" s="99" t="str">
        <f t="shared" si="744"/>
        <v/>
      </c>
      <c r="GW84" s="99" t="str">
        <f t="shared" si="744"/>
        <v/>
      </c>
      <c r="GX84" s="99" t="str">
        <f t="shared" si="744"/>
        <v/>
      </c>
      <c r="GY84" s="99" t="str">
        <f t="shared" si="744"/>
        <v/>
      </c>
      <c r="GZ84" s="99" t="str">
        <f t="shared" si="744"/>
        <v/>
      </c>
      <c r="HA84" s="99" t="str">
        <f t="shared" si="744"/>
        <v/>
      </c>
      <c r="HB84" s="99" t="str">
        <f t="shared" si="744"/>
        <v/>
      </c>
      <c r="HC84" s="99" t="str">
        <f t="shared" si="744"/>
        <v/>
      </c>
      <c r="HD84" s="99" t="str">
        <f t="shared" si="744"/>
        <v/>
      </c>
      <c r="HE84" s="99" t="str">
        <f t="shared" si="744"/>
        <v/>
      </c>
      <c r="HF84" s="99" t="str">
        <f t="shared" si="744"/>
        <v/>
      </c>
      <c r="HG84" s="99" t="str">
        <f t="shared" si="744"/>
        <v/>
      </c>
      <c r="HH84" s="99" t="str">
        <f t="shared" si="744"/>
        <v/>
      </c>
      <c r="HI84" s="99" t="str">
        <f t="shared" si="744"/>
        <v/>
      </c>
      <c r="HJ84" s="99" t="str">
        <f t="shared" si="744"/>
        <v/>
      </c>
      <c r="HK84" s="99" t="str">
        <f t="shared" si="744"/>
        <v/>
      </c>
      <c r="HL84" s="99" t="str">
        <f t="shared" si="744"/>
        <v/>
      </c>
      <c r="HM84" s="99" t="str">
        <f t="shared" si="744"/>
        <v/>
      </c>
      <c r="HN84" s="99" t="str">
        <f t="shared" si="744"/>
        <v/>
      </c>
      <c r="HO84" s="99" t="str">
        <f t="shared" si="744"/>
        <v/>
      </c>
      <c r="HP84" s="99" t="str">
        <f t="shared" si="744"/>
        <v/>
      </c>
      <c r="HQ84" s="99" t="str">
        <f t="shared" si="744"/>
        <v/>
      </c>
      <c r="HR84" s="99" t="str">
        <f t="shared" si="744"/>
        <v/>
      </c>
      <c r="HS84" s="99" t="str">
        <f t="shared" si="744"/>
        <v/>
      </c>
      <c r="HT84" s="99" t="str">
        <f t="shared" si="744"/>
        <v/>
      </c>
      <c r="HU84" s="99" t="str">
        <f t="shared" si="744"/>
        <v/>
      </c>
      <c r="HV84" s="99" t="str">
        <f t="shared" si="744"/>
        <v/>
      </c>
      <c r="HW84" s="99" t="str">
        <f t="shared" si="744"/>
        <v/>
      </c>
      <c r="HX84" s="99" t="str">
        <f t="shared" si="744"/>
        <v/>
      </c>
      <c r="HY84" s="99" t="str">
        <f t="shared" si="744"/>
        <v/>
      </c>
      <c r="HZ84" s="99" t="str">
        <f t="shared" si="744"/>
        <v/>
      </c>
      <c r="IA84" s="99" t="str">
        <f t="shared" si="744"/>
        <v/>
      </c>
      <c r="IB84" s="99" t="str">
        <f t="shared" si="744"/>
        <v/>
      </c>
      <c r="IC84" s="99" t="str">
        <f t="shared" si="744"/>
        <v/>
      </c>
      <c r="ID84" s="99" t="str">
        <f t="shared" si="744"/>
        <v/>
      </c>
      <c r="IE84" s="99" t="str">
        <f t="shared" si="744"/>
        <v/>
      </c>
      <c r="IF84" s="99" t="str">
        <f t="shared" si="744"/>
        <v/>
      </c>
      <c r="IG84" s="99" t="str">
        <f t="shared" si="744"/>
        <v/>
      </c>
      <c r="IH84" s="99" t="str">
        <f t="shared" si="744"/>
        <v/>
      </c>
      <c r="II84" s="99" t="str">
        <f t="shared" si="744"/>
        <v/>
      </c>
      <c r="IJ84" s="99" t="str">
        <f t="shared" si="744"/>
        <v/>
      </c>
      <c r="IK84" s="99" t="str">
        <f t="shared" si="744"/>
        <v/>
      </c>
      <c r="IL84" s="99" t="str">
        <f t="shared" si="744"/>
        <v/>
      </c>
      <c r="IM84" s="99" t="str">
        <f t="shared" si="744"/>
        <v/>
      </c>
      <c r="IN84" s="99" t="str">
        <f t="shared" si="744"/>
        <v/>
      </c>
      <c r="IO84" s="99" t="str">
        <f t="shared" si="744"/>
        <v/>
      </c>
      <c r="IP84" s="99" t="str">
        <f t="shared" si="744"/>
        <v/>
      </c>
      <c r="IQ84" s="99" t="str">
        <f t="shared" si="744"/>
        <v/>
      </c>
      <c r="IR84" s="99" t="str">
        <f t="shared" si="744"/>
        <v/>
      </c>
      <c r="IS84" s="99" t="str">
        <f t="shared" si="744"/>
        <v/>
      </c>
      <c r="IT84" s="99" t="str">
        <f t="shared" si="744"/>
        <v/>
      </c>
      <c r="IU84" s="99" t="str">
        <f t="shared" si="744"/>
        <v/>
      </c>
      <c r="IV84" s="99" t="str">
        <f t="shared" si="744"/>
        <v/>
      </c>
      <c r="IW84" s="99" t="str">
        <f t="shared" si="744"/>
        <v/>
      </c>
      <c r="IX84" s="99" t="str">
        <f t="shared" si="744"/>
        <v/>
      </c>
      <c r="IY84" s="99" t="str">
        <f t="shared" ref="IY84:LJ84" si="745">IF(ISNUMBER(IY$7),EDATE(StartDate,IY$7),"")</f>
        <v/>
      </c>
      <c r="IZ84" s="99" t="str">
        <f t="shared" si="745"/>
        <v/>
      </c>
      <c r="JA84" s="99" t="str">
        <f t="shared" si="745"/>
        <v/>
      </c>
      <c r="JB84" s="99" t="str">
        <f t="shared" si="745"/>
        <v/>
      </c>
      <c r="JC84" s="99" t="str">
        <f t="shared" si="745"/>
        <v/>
      </c>
      <c r="JD84" s="99" t="str">
        <f t="shared" si="745"/>
        <v/>
      </c>
      <c r="JE84" s="99" t="str">
        <f t="shared" si="745"/>
        <v/>
      </c>
      <c r="JF84" s="99" t="str">
        <f t="shared" si="745"/>
        <v/>
      </c>
      <c r="JG84" s="99" t="str">
        <f t="shared" si="745"/>
        <v/>
      </c>
      <c r="JH84" s="99" t="str">
        <f t="shared" si="745"/>
        <v/>
      </c>
      <c r="JI84" s="99" t="str">
        <f t="shared" si="745"/>
        <v/>
      </c>
      <c r="JJ84" s="99" t="str">
        <f t="shared" si="745"/>
        <v/>
      </c>
      <c r="JK84" s="99" t="str">
        <f t="shared" si="745"/>
        <v/>
      </c>
      <c r="JL84" s="99" t="str">
        <f t="shared" si="745"/>
        <v/>
      </c>
      <c r="JM84" s="99" t="str">
        <f t="shared" si="745"/>
        <v/>
      </c>
      <c r="JN84" s="99" t="str">
        <f t="shared" si="745"/>
        <v/>
      </c>
      <c r="JO84" s="99" t="str">
        <f t="shared" si="745"/>
        <v/>
      </c>
      <c r="JP84" s="99" t="str">
        <f t="shared" si="745"/>
        <v/>
      </c>
      <c r="JQ84" s="99" t="str">
        <f t="shared" si="745"/>
        <v/>
      </c>
      <c r="JR84" s="99" t="str">
        <f t="shared" si="745"/>
        <v/>
      </c>
      <c r="JS84" s="99" t="str">
        <f t="shared" si="745"/>
        <v/>
      </c>
      <c r="JT84" s="99" t="str">
        <f t="shared" si="745"/>
        <v/>
      </c>
      <c r="JU84" s="99" t="str">
        <f t="shared" si="745"/>
        <v/>
      </c>
      <c r="JV84" s="99" t="str">
        <f t="shared" si="745"/>
        <v/>
      </c>
      <c r="JW84" s="99" t="str">
        <f t="shared" si="745"/>
        <v/>
      </c>
      <c r="JX84" s="99" t="str">
        <f t="shared" si="745"/>
        <v/>
      </c>
      <c r="JY84" s="99" t="str">
        <f t="shared" si="745"/>
        <v/>
      </c>
      <c r="JZ84" s="99" t="str">
        <f t="shared" si="745"/>
        <v/>
      </c>
      <c r="KA84" s="99" t="str">
        <f t="shared" si="745"/>
        <v/>
      </c>
      <c r="KB84" s="99" t="str">
        <f t="shared" si="745"/>
        <v/>
      </c>
      <c r="KC84" s="99" t="str">
        <f t="shared" si="745"/>
        <v/>
      </c>
      <c r="KD84" s="99" t="str">
        <f t="shared" si="745"/>
        <v/>
      </c>
      <c r="KE84" s="99" t="str">
        <f t="shared" si="745"/>
        <v/>
      </c>
      <c r="KF84" s="99" t="str">
        <f t="shared" si="745"/>
        <v/>
      </c>
      <c r="KG84" s="99" t="str">
        <f t="shared" si="745"/>
        <v/>
      </c>
      <c r="KH84" s="99" t="str">
        <f t="shared" si="745"/>
        <v/>
      </c>
      <c r="KI84" s="99" t="str">
        <f t="shared" si="745"/>
        <v/>
      </c>
      <c r="KJ84" s="99" t="str">
        <f t="shared" si="745"/>
        <v/>
      </c>
      <c r="KK84" s="99" t="str">
        <f t="shared" si="745"/>
        <v/>
      </c>
      <c r="KL84" s="99" t="str">
        <f t="shared" si="745"/>
        <v/>
      </c>
      <c r="KM84" s="99" t="str">
        <f t="shared" si="745"/>
        <v/>
      </c>
      <c r="KN84" s="99" t="str">
        <f t="shared" si="745"/>
        <v/>
      </c>
      <c r="KO84" s="99" t="str">
        <f t="shared" si="745"/>
        <v/>
      </c>
      <c r="KP84" s="99" t="str">
        <f t="shared" si="745"/>
        <v/>
      </c>
      <c r="KQ84" s="99" t="str">
        <f t="shared" si="745"/>
        <v/>
      </c>
      <c r="KR84" s="99" t="str">
        <f t="shared" si="745"/>
        <v/>
      </c>
      <c r="KS84" s="99" t="str">
        <f t="shared" si="745"/>
        <v/>
      </c>
      <c r="KT84" s="99" t="str">
        <f t="shared" si="745"/>
        <v/>
      </c>
      <c r="KU84" s="99" t="str">
        <f t="shared" si="745"/>
        <v/>
      </c>
      <c r="KV84" s="99" t="str">
        <f t="shared" si="745"/>
        <v/>
      </c>
      <c r="KW84" s="99" t="str">
        <f t="shared" si="745"/>
        <v/>
      </c>
      <c r="KX84" s="99" t="str">
        <f t="shared" si="745"/>
        <v/>
      </c>
      <c r="KY84" s="99" t="str">
        <f t="shared" si="745"/>
        <v/>
      </c>
      <c r="KZ84" s="99" t="str">
        <f t="shared" si="745"/>
        <v/>
      </c>
      <c r="LA84" s="99" t="str">
        <f t="shared" si="745"/>
        <v/>
      </c>
      <c r="LB84" s="99" t="str">
        <f t="shared" si="745"/>
        <v/>
      </c>
      <c r="LC84" s="99" t="str">
        <f t="shared" si="745"/>
        <v/>
      </c>
      <c r="LD84" s="99" t="str">
        <f t="shared" si="745"/>
        <v/>
      </c>
      <c r="LE84" s="99" t="str">
        <f t="shared" si="745"/>
        <v/>
      </c>
      <c r="LF84" s="99" t="str">
        <f t="shared" si="745"/>
        <v/>
      </c>
      <c r="LG84" s="99" t="str">
        <f t="shared" si="745"/>
        <v/>
      </c>
      <c r="LH84" s="99" t="str">
        <f t="shared" si="745"/>
        <v/>
      </c>
      <c r="LI84" s="99" t="str">
        <f t="shared" si="745"/>
        <v/>
      </c>
      <c r="LJ84" s="99" t="str">
        <f t="shared" si="745"/>
        <v/>
      </c>
      <c r="LK84" s="99" t="str">
        <f t="shared" ref="LK84:NV84" si="746">IF(ISNUMBER(LK$7),EDATE(StartDate,LK$7),"")</f>
        <v/>
      </c>
      <c r="LL84" s="99" t="str">
        <f t="shared" si="746"/>
        <v/>
      </c>
      <c r="LM84" s="99" t="str">
        <f t="shared" si="746"/>
        <v/>
      </c>
      <c r="LN84" s="99" t="str">
        <f t="shared" si="746"/>
        <v/>
      </c>
      <c r="LO84" s="99" t="str">
        <f t="shared" si="746"/>
        <v/>
      </c>
      <c r="LP84" s="99" t="str">
        <f t="shared" si="746"/>
        <v/>
      </c>
      <c r="LQ84" s="99" t="str">
        <f t="shared" si="746"/>
        <v/>
      </c>
      <c r="LR84" s="99" t="str">
        <f t="shared" si="746"/>
        <v/>
      </c>
      <c r="LS84" s="99" t="str">
        <f t="shared" si="746"/>
        <v/>
      </c>
      <c r="LT84" s="99" t="str">
        <f t="shared" si="746"/>
        <v/>
      </c>
      <c r="LU84" s="99" t="str">
        <f t="shared" si="746"/>
        <v/>
      </c>
      <c r="LV84" s="99" t="str">
        <f t="shared" si="746"/>
        <v/>
      </c>
      <c r="LW84" s="99" t="str">
        <f t="shared" si="746"/>
        <v/>
      </c>
      <c r="LX84" s="99" t="str">
        <f t="shared" si="746"/>
        <v/>
      </c>
      <c r="LY84" s="99" t="str">
        <f t="shared" si="746"/>
        <v/>
      </c>
      <c r="LZ84" s="99" t="str">
        <f t="shared" si="746"/>
        <v/>
      </c>
      <c r="MA84" s="99" t="str">
        <f t="shared" si="746"/>
        <v/>
      </c>
      <c r="MB84" s="99" t="str">
        <f t="shared" si="746"/>
        <v/>
      </c>
      <c r="MC84" s="99" t="str">
        <f t="shared" si="746"/>
        <v/>
      </c>
      <c r="MD84" s="99" t="str">
        <f t="shared" si="746"/>
        <v/>
      </c>
      <c r="ME84" s="99" t="str">
        <f t="shared" si="746"/>
        <v/>
      </c>
      <c r="MF84" s="99" t="str">
        <f t="shared" si="746"/>
        <v/>
      </c>
      <c r="MG84" s="99" t="str">
        <f t="shared" si="746"/>
        <v/>
      </c>
      <c r="MH84" s="99" t="str">
        <f t="shared" si="746"/>
        <v/>
      </c>
      <c r="MI84" s="99" t="str">
        <f t="shared" si="746"/>
        <v/>
      </c>
      <c r="MJ84" s="99" t="str">
        <f t="shared" si="746"/>
        <v/>
      </c>
      <c r="MK84" s="99" t="str">
        <f t="shared" si="746"/>
        <v/>
      </c>
      <c r="ML84" s="99" t="str">
        <f t="shared" si="746"/>
        <v/>
      </c>
      <c r="MM84" s="99" t="str">
        <f t="shared" si="746"/>
        <v/>
      </c>
      <c r="MN84" s="99" t="str">
        <f t="shared" si="746"/>
        <v/>
      </c>
      <c r="MO84" s="99" t="str">
        <f t="shared" si="746"/>
        <v/>
      </c>
      <c r="MP84" s="99" t="str">
        <f t="shared" si="746"/>
        <v/>
      </c>
      <c r="MQ84" s="99" t="str">
        <f t="shared" si="746"/>
        <v/>
      </c>
      <c r="MR84" s="99" t="str">
        <f t="shared" si="746"/>
        <v/>
      </c>
      <c r="MS84" s="99" t="str">
        <f t="shared" si="746"/>
        <v/>
      </c>
      <c r="MT84" s="99" t="str">
        <f t="shared" si="746"/>
        <v/>
      </c>
      <c r="MU84" s="99" t="str">
        <f t="shared" si="746"/>
        <v/>
      </c>
      <c r="MV84" s="99" t="str">
        <f t="shared" si="746"/>
        <v/>
      </c>
      <c r="MW84" s="99" t="str">
        <f t="shared" si="746"/>
        <v/>
      </c>
      <c r="MX84" s="99" t="str">
        <f t="shared" si="746"/>
        <v/>
      </c>
      <c r="MY84" s="99" t="str">
        <f t="shared" si="746"/>
        <v/>
      </c>
      <c r="MZ84" s="99" t="str">
        <f t="shared" si="746"/>
        <v/>
      </c>
      <c r="NA84" s="99" t="str">
        <f t="shared" si="746"/>
        <v/>
      </c>
      <c r="NB84" s="99" t="str">
        <f t="shared" si="746"/>
        <v/>
      </c>
      <c r="NC84" s="99" t="str">
        <f t="shared" si="746"/>
        <v/>
      </c>
      <c r="ND84" s="99" t="str">
        <f t="shared" si="746"/>
        <v/>
      </c>
      <c r="NE84" s="99" t="str">
        <f t="shared" si="746"/>
        <v/>
      </c>
      <c r="NF84" s="99" t="str">
        <f t="shared" si="746"/>
        <v/>
      </c>
      <c r="NG84" s="99" t="str">
        <f t="shared" si="746"/>
        <v/>
      </c>
      <c r="NH84" s="99" t="str">
        <f t="shared" si="746"/>
        <v/>
      </c>
      <c r="NI84" s="99" t="str">
        <f t="shared" si="746"/>
        <v/>
      </c>
      <c r="NJ84" s="99" t="str">
        <f t="shared" si="746"/>
        <v/>
      </c>
      <c r="NK84" s="99" t="str">
        <f t="shared" si="746"/>
        <v/>
      </c>
      <c r="NL84" s="99" t="str">
        <f t="shared" si="746"/>
        <v/>
      </c>
      <c r="NM84" s="99" t="str">
        <f t="shared" si="746"/>
        <v/>
      </c>
      <c r="NN84" s="99" t="str">
        <f t="shared" si="746"/>
        <v/>
      </c>
      <c r="NO84" s="99" t="str">
        <f t="shared" si="746"/>
        <v/>
      </c>
      <c r="NP84" s="99" t="str">
        <f t="shared" si="746"/>
        <v/>
      </c>
      <c r="NQ84" s="99" t="str">
        <f t="shared" si="746"/>
        <v/>
      </c>
      <c r="NR84" s="99" t="str">
        <f t="shared" si="746"/>
        <v/>
      </c>
      <c r="NS84" s="99" t="str">
        <f t="shared" si="746"/>
        <v/>
      </c>
      <c r="NT84" s="99" t="str">
        <f t="shared" si="746"/>
        <v/>
      </c>
      <c r="NU84" s="99" t="str">
        <f t="shared" si="746"/>
        <v/>
      </c>
      <c r="NV84" s="99" t="str">
        <f t="shared" si="746"/>
        <v/>
      </c>
      <c r="NW84" s="99" t="str">
        <f t="shared" ref="NW84:QH84" si="747">IF(ISNUMBER(NW$7),EDATE(StartDate,NW$7),"")</f>
        <v/>
      </c>
      <c r="NX84" s="99" t="str">
        <f t="shared" si="747"/>
        <v/>
      </c>
      <c r="NY84" s="99" t="str">
        <f t="shared" si="747"/>
        <v/>
      </c>
      <c r="NZ84" s="99" t="str">
        <f t="shared" si="747"/>
        <v/>
      </c>
      <c r="OA84" s="99" t="str">
        <f t="shared" si="747"/>
        <v/>
      </c>
      <c r="OB84" s="99" t="str">
        <f t="shared" si="747"/>
        <v/>
      </c>
      <c r="OC84" s="99" t="str">
        <f t="shared" si="747"/>
        <v/>
      </c>
      <c r="OD84" s="99" t="str">
        <f t="shared" si="747"/>
        <v/>
      </c>
      <c r="OE84" s="99" t="str">
        <f t="shared" si="747"/>
        <v/>
      </c>
      <c r="OF84" s="99" t="str">
        <f t="shared" si="747"/>
        <v/>
      </c>
      <c r="OG84" s="99" t="str">
        <f t="shared" si="747"/>
        <v/>
      </c>
      <c r="OH84" s="99" t="str">
        <f t="shared" si="747"/>
        <v/>
      </c>
      <c r="OI84" s="99" t="str">
        <f t="shared" si="747"/>
        <v/>
      </c>
      <c r="OJ84" s="99" t="str">
        <f t="shared" si="747"/>
        <v/>
      </c>
      <c r="OK84" s="99" t="str">
        <f t="shared" si="747"/>
        <v/>
      </c>
      <c r="OL84" s="99" t="str">
        <f t="shared" si="747"/>
        <v/>
      </c>
      <c r="OM84" s="99" t="str">
        <f t="shared" si="747"/>
        <v/>
      </c>
      <c r="ON84" s="99" t="str">
        <f t="shared" si="747"/>
        <v/>
      </c>
      <c r="OO84" s="99" t="str">
        <f t="shared" si="747"/>
        <v/>
      </c>
      <c r="OP84" s="99" t="str">
        <f t="shared" si="747"/>
        <v/>
      </c>
      <c r="OQ84" s="99" t="str">
        <f t="shared" si="747"/>
        <v/>
      </c>
      <c r="OR84" s="99" t="str">
        <f t="shared" si="747"/>
        <v/>
      </c>
      <c r="OS84" s="99" t="str">
        <f t="shared" si="747"/>
        <v/>
      </c>
      <c r="OT84" s="99" t="str">
        <f t="shared" si="747"/>
        <v/>
      </c>
      <c r="OU84" s="99" t="str">
        <f t="shared" si="747"/>
        <v/>
      </c>
      <c r="OV84" s="99" t="str">
        <f t="shared" si="747"/>
        <v/>
      </c>
      <c r="OW84" s="99" t="str">
        <f t="shared" si="747"/>
        <v/>
      </c>
      <c r="OX84" s="99" t="str">
        <f t="shared" si="747"/>
        <v/>
      </c>
      <c r="OY84" s="99" t="str">
        <f t="shared" si="747"/>
        <v/>
      </c>
      <c r="OZ84" s="99" t="str">
        <f t="shared" si="747"/>
        <v/>
      </c>
      <c r="PA84" s="99" t="str">
        <f t="shared" si="747"/>
        <v/>
      </c>
      <c r="PB84" s="99" t="str">
        <f t="shared" si="747"/>
        <v/>
      </c>
      <c r="PC84" s="99" t="str">
        <f t="shared" si="747"/>
        <v/>
      </c>
      <c r="PD84" s="99" t="str">
        <f t="shared" si="747"/>
        <v/>
      </c>
      <c r="PE84" s="99" t="str">
        <f t="shared" si="747"/>
        <v/>
      </c>
      <c r="PF84" s="99" t="str">
        <f t="shared" si="747"/>
        <v/>
      </c>
      <c r="PG84" s="99" t="str">
        <f t="shared" si="747"/>
        <v/>
      </c>
      <c r="PH84" s="99" t="str">
        <f t="shared" si="747"/>
        <v/>
      </c>
      <c r="PI84" s="99" t="str">
        <f t="shared" si="747"/>
        <v/>
      </c>
      <c r="PJ84" s="99" t="str">
        <f t="shared" si="747"/>
        <v/>
      </c>
      <c r="PK84" s="99" t="str">
        <f t="shared" si="747"/>
        <v/>
      </c>
      <c r="PL84" s="99" t="str">
        <f t="shared" si="747"/>
        <v/>
      </c>
      <c r="PM84" s="99" t="str">
        <f t="shared" si="747"/>
        <v/>
      </c>
      <c r="PN84" s="99" t="str">
        <f t="shared" si="747"/>
        <v/>
      </c>
      <c r="PO84" s="99" t="str">
        <f t="shared" si="747"/>
        <v/>
      </c>
      <c r="PP84" s="99" t="str">
        <f t="shared" si="747"/>
        <v/>
      </c>
      <c r="PQ84" s="99" t="str">
        <f t="shared" si="747"/>
        <v/>
      </c>
      <c r="PR84" s="99" t="str">
        <f t="shared" si="747"/>
        <v/>
      </c>
      <c r="PS84" s="99" t="str">
        <f t="shared" si="747"/>
        <v/>
      </c>
      <c r="PT84" s="99" t="str">
        <f t="shared" si="747"/>
        <v/>
      </c>
      <c r="PU84" s="99" t="str">
        <f t="shared" si="747"/>
        <v/>
      </c>
      <c r="PV84" s="99" t="str">
        <f t="shared" si="747"/>
        <v/>
      </c>
      <c r="PW84" s="99" t="str">
        <f t="shared" si="747"/>
        <v/>
      </c>
      <c r="PX84" s="99" t="str">
        <f t="shared" si="747"/>
        <v/>
      </c>
      <c r="PY84" s="99" t="str">
        <f t="shared" si="747"/>
        <v/>
      </c>
      <c r="PZ84" s="99" t="str">
        <f t="shared" si="747"/>
        <v/>
      </c>
      <c r="QA84" s="99" t="str">
        <f t="shared" si="747"/>
        <v/>
      </c>
      <c r="QB84" s="99" t="str">
        <f t="shared" si="747"/>
        <v/>
      </c>
      <c r="QC84" s="99" t="str">
        <f t="shared" si="747"/>
        <v/>
      </c>
      <c r="QD84" s="99" t="str">
        <f t="shared" si="747"/>
        <v/>
      </c>
      <c r="QE84" s="99" t="str">
        <f t="shared" si="747"/>
        <v/>
      </c>
      <c r="QF84" s="99" t="str">
        <f t="shared" si="747"/>
        <v/>
      </c>
      <c r="QG84" s="99" t="str">
        <f t="shared" si="747"/>
        <v/>
      </c>
      <c r="QH84" s="99" t="str">
        <f t="shared" si="747"/>
        <v/>
      </c>
      <c r="QI84" s="99" t="str">
        <f t="shared" ref="QI84:ST84" si="748">IF(ISNUMBER(QI$7),EDATE(StartDate,QI$7),"")</f>
        <v/>
      </c>
      <c r="QJ84" s="99" t="str">
        <f t="shared" si="748"/>
        <v/>
      </c>
      <c r="QK84" s="99" t="str">
        <f t="shared" si="748"/>
        <v/>
      </c>
      <c r="QL84" s="99" t="str">
        <f t="shared" si="748"/>
        <v/>
      </c>
      <c r="QM84" s="99" t="str">
        <f t="shared" si="748"/>
        <v/>
      </c>
      <c r="QN84" s="99" t="str">
        <f t="shared" si="748"/>
        <v/>
      </c>
      <c r="QO84" s="99" t="str">
        <f t="shared" si="748"/>
        <v/>
      </c>
      <c r="QP84" s="99" t="str">
        <f t="shared" si="748"/>
        <v/>
      </c>
      <c r="QQ84" s="99" t="str">
        <f t="shared" si="748"/>
        <v/>
      </c>
      <c r="QR84" s="99" t="str">
        <f t="shared" si="748"/>
        <v/>
      </c>
      <c r="QS84" s="99" t="str">
        <f t="shared" si="748"/>
        <v/>
      </c>
      <c r="QT84" s="99" t="str">
        <f t="shared" si="748"/>
        <v/>
      </c>
      <c r="QU84" s="99" t="str">
        <f t="shared" si="748"/>
        <v/>
      </c>
      <c r="QV84" s="99" t="str">
        <f t="shared" si="748"/>
        <v/>
      </c>
      <c r="QW84" s="99" t="str">
        <f t="shared" si="748"/>
        <v/>
      </c>
      <c r="QX84" s="99" t="str">
        <f t="shared" si="748"/>
        <v/>
      </c>
      <c r="QY84" s="99" t="str">
        <f t="shared" si="748"/>
        <v/>
      </c>
      <c r="QZ84" s="99" t="str">
        <f t="shared" si="748"/>
        <v/>
      </c>
      <c r="RA84" s="99" t="str">
        <f t="shared" si="748"/>
        <v/>
      </c>
      <c r="RB84" s="99" t="str">
        <f t="shared" si="748"/>
        <v/>
      </c>
      <c r="RC84" s="99" t="str">
        <f t="shared" si="748"/>
        <v/>
      </c>
      <c r="RD84" s="99" t="str">
        <f t="shared" si="748"/>
        <v/>
      </c>
      <c r="RE84" s="99" t="str">
        <f t="shared" si="748"/>
        <v/>
      </c>
      <c r="RF84" s="99" t="str">
        <f t="shared" si="748"/>
        <v/>
      </c>
      <c r="RG84" s="99" t="str">
        <f t="shared" si="748"/>
        <v/>
      </c>
      <c r="RH84" s="99" t="str">
        <f t="shared" si="748"/>
        <v/>
      </c>
      <c r="RI84" s="99" t="str">
        <f t="shared" si="748"/>
        <v/>
      </c>
      <c r="RJ84" s="99" t="str">
        <f t="shared" si="748"/>
        <v/>
      </c>
      <c r="RK84" s="99" t="str">
        <f t="shared" si="748"/>
        <v/>
      </c>
      <c r="RL84" s="99" t="str">
        <f t="shared" si="748"/>
        <v/>
      </c>
      <c r="RM84" s="99" t="str">
        <f t="shared" si="748"/>
        <v/>
      </c>
      <c r="RN84" s="99" t="str">
        <f t="shared" si="748"/>
        <v/>
      </c>
      <c r="RO84" s="99" t="str">
        <f t="shared" si="748"/>
        <v/>
      </c>
      <c r="RP84" s="99" t="str">
        <f t="shared" si="748"/>
        <v/>
      </c>
      <c r="RQ84" s="99" t="str">
        <f t="shared" si="748"/>
        <v/>
      </c>
      <c r="RR84" s="99" t="str">
        <f t="shared" si="748"/>
        <v/>
      </c>
      <c r="RS84" s="99" t="str">
        <f t="shared" si="748"/>
        <v/>
      </c>
      <c r="RT84" s="99" t="str">
        <f t="shared" si="748"/>
        <v/>
      </c>
      <c r="RU84" s="99" t="str">
        <f t="shared" si="748"/>
        <v/>
      </c>
      <c r="RV84" s="99" t="str">
        <f t="shared" si="748"/>
        <v/>
      </c>
      <c r="RW84" s="99" t="str">
        <f t="shared" si="748"/>
        <v/>
      </c>
      <c r="RX84" s="99" t="str">
        <f t="shared" si="748"/>
        <v/>
      </c>
      <c r="RY84" s="99" t="str">
        <f t="shared" si="748"/>
        <v/>
      </c>
      <c r="RZ84" s="99" t="str">
        <f t="shared" si="748"/>
        <v/>
      </c>
      <c r="SA84" s="99" t="str">
        <f t="shared" si="748"/>
        <v/>
      </c>
      <c r="SB84" s="99" t="str">
        <f t="shared" si="748"/>
        <v/>
      </c>
      <c r="SC84" s="99" t="str">
        <f t="shared" si="748"/>
        <v/>
      </c>
      <c r="SD84" s="99" t="str">
        <f t="shared" si="748"/>
        <v/>
      </c>
      <c r="SE84" s="99" t="str">
        <f t="shared" si="748"/>
        <v/>
      </c>
      <c r="SF84" s="99" t="str">
        <f t="shared" si="748"/>
        <v/>
      </c>
      <c r="SG84" s="99" t="str">
        <f t="shared" si="748"/>
        <v/>
      </c>
      <c r="SH84" s="99" t="str">
        <f t="shared" si="748"/>
        <v/>
      </c>
      <c r="SI84" s="99" t="str">
        <f t="shared" si="748"/>
        <v/>
      </c>
      <c r="SJ84" s="99" t="str">
        <f t="shared" si="748"/>
        <v/>
      </c>
      <c r="SK84" s="99" t="str">
        <f t="shared" si="748"/>
        <v/>
      </c>
      <c r="SL84" s="99" t="str">
        <f t="shared" si="748"/>
        <v/>
      </c>
      <c r="SM84" s="99" t="str">
        <f t="shared" si="748"/>
        <v/>
      </c>
      <c r="SN84" s="99" t="str">
        <f t="shared" si="748"/>
        <v/>
      </c>
      <c r="SO84" s="99" t="str">
        <f t="shared" si="748"/>
        <v/>
      </c>
      <c r="SP84" s="99" t="str">
        <f t="shared" si="748"/>
        <v/>
      </c>
      <c r="SQ84" s="99" t="str">
        <f t="shared" si="748"/>
        <v/>
      </c>
      <c r="SR84" s="99" t="str">
        <f t="shared" si="748"/>
        <v/>
      </c>
      <c r="SS84" s="99" t="str">
        <f t="shared" si="748"/>
        <v/>
      </c>
      <c r="ST84" s="99" t="str">
        <f t="shared" si="748"/>
        <v/>
      </c>
      <c r="SU84" s="99" t="str">
        <f t="shared" ref="SU84:VF84" si="749">IF(ISNUMBER(SU$7),EDATE(StartDate,SU$7),"")</f>
        <v/>
      </c>
      <c r="SV84" s="99" t="str">
        <f t="shared" si="749"/>
        <v/>
      </c>
      <c r="SW84" s="99" t="str">
        <f t="shared" si="749"/>
        <v/>
      </c>
      <c r="SX84" s="99" t="str">
        <f t="shared" si="749"/>
        <v/>
      </c>
      <c r="SY84" s="99" t="str">
        <f t="shared" si="749"/>
        <v/>
      </c>
      <c r="SZ84" s="99" t="str">
        <f t="shared" si="749"/>
        <v/>
      </c>
      <c r="TA84" s="99" t="str">
        <f t="shared" si="749"/>
        <v/>
      </c>
      <c r="TB84" s="99" t="str">
        <f t="shared" si="749"/>
        <v/>
      </c>
      <c r="TC84" s="99" t="str">
        <f t="shared" si="749"/>
        <v/>
      </c>
      <c r="TD84" s="99" t="str">
        <f t="shared" si="749"/>
        <v/>
      </c>
      <c r="TE84" s="99" t="str">
        <f t="shared" si="749"/>
        <v/>
      </c>
      <c r="TF84" s="99" t="str">
        <f t="shared" si="749"/>
        <v/>
      </c>
      <c r="TG84" s="99" t="str">
        <f t="shared" si="749"/>
        <v/>
      </c>
      <c r="TH84" s="99" t="str">
        <f t="shared" si="749"/>
        <v/>
      </c>
      <c r="TI84" s="99" t="str">
        <f t="shared" si="749"/>
        <v/>
      </c>
      <c r="TJ84" s="99" t="str">
        <f t="shared" si="749"/>
        <v/>
      </c>
      <c r="TK84" s="99" t="str">
        <f t="shared" si="749"/>
        <v/>
      </c>
      <c r="TL84" s="99" t="str">
        <f t="shared" si="749"/>
        <v/>
      </c>
      <c r="TM84" s="99" t="str">
        <f t="shared" si="749"/>
        <v/>
      </c>
      <c r="TN84" s="99" t="str">
        <f t="shared" si="749"/>
        <v/>
      </c>
      <c r="TO84" s="99" t="str">
        <f t="shared" si="749"/>
        <v/>
      </c>
      <c r="TP84" s="99" t="str">
        <f t="shared" si="749"/>
        <v/>
      </c>
      <c r="TQ84" s="99" t="str">
        <f t="shared" si="749"/>
        <v/>
      </c>
      <c r="TR84" s="99" t="str">
        <f t="shared" si="749"/>
        <v/>
      </c>
      <c r="TS84" s="99" t="str">
        <f t="shared" si="749"/>
        <v/>
      </c>
      <c r="TT84" s="99" t="str">
        <f t="shared" si="749"/>
        <v/>
      </c>
      <c r="TU84" s="99" t="str">
        <f t="shared" si="749"/>
        <v/>
      </c>
      <c r="TV84" s="99" t="str">
        <f t="shared" si="749"/>
        <v/>
      </c>
      <c r="TW84" s="99" t="str">
        <f t="shared" si="749"/>
        <v/>
      </c>
      <c r="TX84" s="99" t="str">
        <f t="shared" si="749"/>
        <v/>
      </c>
      <c r="TY84" s="99" t="str">
        <f t="shared" si="749"/>
        <v/>
      </c>
      <c r="TZ84" s="99" t="str">
        <f t="shared" si="749"/>
        <v/>
      </c>
      <c r="UA84" s="99" t="str">
        <f t="shared" si="749"/>
        <v/>
      </c>
      <c r="UB84" s="99" t="str">
        <f t="shared" si="749"/>
        <v/>
      </c>
      <c r="UC84" s="99" t="str">
        <f t="shared" si="749"/>
        <v/>
      </c>
      <c r="UD84" s="99" t="str">
        <f t="shared" si="749"/>
        <v/>
      </c>
      <c r="UE84" s="99" t="str">
        <f t="shared" si="749"/>
        <v/>
      </c>
      <c r="UF84" s="99" t="str">
        <f t="shared" si="749"/>
        <v/>
      </c>
      <c r="UG84" s="99" t="str">
        <f t="shared" si="749"/>
        <v/>
      </c>
      <c r="UH84" s="99" t="str">
        <f t="shared" si="749"/>
        <v/>
      </c>
      <c r="UI84" s="99" t="str">
        <f t="shared" si="749"/>
        <v/>
      </c>
      <c r="UJ84" s="99" t="str">
        <f t="shared" si="749"/>
        <v/>
      </c>
      <c r="UK84" s="99" t="str">
        <f t="shared" si="749"/>
        <v/>
      </c>
      <c r="UL84" s="99" t="str">
        <f t="shared" si="749"/>
        <v/>
      </c>
      <c r="UM84" s="99" t="str">
        <f t="shared" si="749"/>
        <v/>
      </c>
      <c r="UN84" s="99" t="str">
        <f t="shared" si="749"/>
        <v/>
      </c>
      <c r="UO84" s="99" t="str">
        <f t="shared" si="749"/>
        <v/>
      </c>
      <c r="UP84" s="99" t="str">
        <f t="shared" si="749"/>
        <v/>
      </c>
      <c r="UQ84" s="99" t="str">
        <f t="shared" si="749"/>
        <v/>
      </c>
      <c r="UR84" s="99" t="str">
        <f t="shared" si="749"/>
        <v/>
      </c>
      <c r="US84" s="99" t="str">
        <f t="shared" si="749"/>
        <v/>
      </c>
      <c r="UT84" s="99" t="str">
        <f t="shared" si="749"/>
        <v/>
      </c>
      <c r="UU84" s="99" t="str">
        <f t="shared" si="749"/>
        <v/>
      </c>
      <c r="UV84" s="99" t="str">
        <f t="shared" si="749"/>
        <v/>
      </c>
      <c r="UW84" s="99" t="str">
        <f t="shared" si="749"/>
        <v/>
      </c>
      <c r="UX84" s="99" t="str">
        <f t="shared" si="749"/>
        <v/>
      </c>
      <c r="UY84" s="99" t="str">
        <f t="shared" si="749"/>
        <v/>
      </c>
      <c r="UZ84" s="99" t="str">
        <f t="shared" si="749"/>
        <v/>
      </c>
      <c r="VA84" s="99" t="str">
        <f t="shared" si="749"/>
        <v/>
      </c>
      <c r="VB84" s="99" t="str">
        <f t="shared" si="749"/>
        <v/>
      </c>
      <c r="VC84" s="99" t="str">
        <f t="shared" si="749"/>
        <v/>
      </c>
      <c r="VD84" s="99" t="str">
        <f t="shared" si="749"/>
        <v/>
      </c>
      <c r="VE84" s="99" t="str">
        <f t="shared" si="749"/>
        <v/>
      </c>
      <c r="VF84" s="99" t="str">
        <f t="shared" si="749"/>
        <v/>
      </c>
      <c r="VG84" s="99" t="str">
        <f t="shared" ref="VG84:XR84" si="750">IF(ISNUMBER(VG$7),EDATE(StartDate,VG$7),"")</f>
        <v/>
      </c>
      <c r="VH84" s="99" t="str">
        <f t="shared" si="750"/>
        <v/>
      </c>
      <c r="VI84" s="99" t="str">
        <f t="shared" si="750"/>
        <v/>
      </c>
      <c r="VJ84" s="99" t="str">
        <f t="shared" si="750"/>
        <v/>
      </c>
      <c r="VK84" s="99" t="str">
        <f t="shared" si="750"/>
        <v/>
      </c>
      <c r="VL84" s="99" t="str">
        <f t="shared" si="750"/>
        <v/>
      </c>
      <c r="VM84" s="99" t="str">
        <f t="shared" si="750"/>
        <v/>
      </c>
      <c r="VN84" s="99" t="str">
        <f t="shared" si="750"/>
        <v/>
      </c>
      <c r="VO84" s="99" t="str">
        <f t="shared" si="750"/>
        <v/>
      </c>
      <c r="VP84" s="99" t="str">
        <f t="shared" si="750"/>
        <v/>
      </c>
      <c r="VQ84" s="99" t="str">
        <f t="shared" si="750"/>
        <v/>
      </c>
      <c r="VR84" s="99" t="str">
        <f t="shared" si="750"/>
        <v/>
      </c>
      <c r="VS84" s="99" t="str">
        <f t="shared" si="750"/>
        <v/>
      </c>
      <c r="VT84" s="99" t="str">
        <f t="shared" si="750"/>
        <v/>
      </c>
      <c r="VU84" s="99" t="str">
        <f t="shared" si="750"/>
        <v/>
      </c>
      <c r="VV84" s="99" t="str">
        <f t="shared" si="750"/>
        <v/>
      </c>
      <c r="VW84" s="99" t="str">
        <f t="shared" si="750"/>
        <v/>
      </c>
      <c r="VX84" s="99" t="str">
        <f t="shared" si="750"/>
        <v/>
      </c>
      <c r="VY84" s="99" t="str">
        <f t="shared" si="750"/>
        <v/>
      </c>
      <c r="VZ84" s="99" t="str">
        <f t="shared" si="750"/>
        <v/>
      </c>
      <c r="WA84" s="99" t="str">
        <f t="shared" si="750"/>
        <v/>
      </c>
      <c r="WB84" s="99" t="str">
        <f t="shared" si="750"/>
        <v/>
      </c>
      <c r="WC84" s="99" t="str">
        <f t="shared" si="750"/>
        <v/>
      </c>
      <c r="WD84" s="99" t="str">
        <f t="shared" si="750"/>
        <v/>
      </c>
      <c r="WE84" s="99" t="str">
        <f t="shared" si="750"/>
        <v/>
      </c>
      <c r="WF84" s="99" t="str">
        <f t="shared" si="750"/>
        <v/>
      </c>
      <c r="WG84" s="99" t="str">
        <f t="shared" si="750"/>
        <v/>
      </c>
      <c r="WH84" s="99" t="str">
        <f t="shared" si="750"/>
        <v/>
      </c>
      <c r="WI84" s="99" t="str">
        <f t="shared" si="750"/>
        <v/>
      </c>
      <c r="WJ84" s="99" t="str">
        <f t="shared" si="750"/>
        <v/>
      </c>
      <c r="WK84" s="99" t="str">
        <f t="shared" si="750"/>
        <v/>
      </c>
      <c r="WL84" s="99" t="str">
        <f t="shared" si="750"/>
        <v/>
      </c>
      <c r="WM84" s="99" t="str">
        <f t="shared" si="750"/>
        <v/>
      </c>
      <c r="WN84" s="99" t="str">
        <f t="shared" si="750"/>
        <v/>
      </c>
      <c r="WO84" s="99" t="str">
        <f t="shared" si="750"/>
        <v/>
      </c>
      <c r="WP84" s="99" t="str">
        <f t="shared" si="750"/>
        <v/>
      </c>
      <c r="WQ84" s="99" t="str">
        <f t="shared" si="750"/>
        <v/>
      </c>
      <c r="WR84" s="99" t="str">
        <f t="shared" si="750"/>
        <v/>
      </c>
      <c r="WS84" s="99" t="str">
        <f t="shared" si="750"/>
        <v/>
      </c>
      <c r="WT84" s="99" t="str">
        <f t="shared" si="750"/>
        <v/>
      </c>
      <c r="WU84" s="99" t="str">
        <f t="shared" si="750"/>
        <v/>
      </c>
      <c r="WV84" s="99" t="str">
        <f t="shared" si="750"/>
        <v/>
      </c>
      <c r="WW84" s="99" t="str">
        <f t="shared" si="750"/>
        <v/>
      </c>
      <c r="WX84" s="99" t="str">
        <f t="shared" si="750"/>
        <v/>
      </c>
      <c r="WY84" s="99" t="str">
        <f t="shared" si="750"/>
        <v/>
      </c>
      <c r="WZ84" s="99" t="str">
        <f t="shared" si="750"/>
        <v/>
      </c>
      <c r="XA84" s="99" t="str">
        <f t="shared" si="750"/>
        <v/>
      </c>
      <c r="XB84" s="99" t="str">
        <f t="shared" si="750"/>
        <v/>
      </c>
      <c r="XC84" s="99" t="str">
        <f t="shared" si="750"/>
        <v/>
      </c>
      <c r="XD84" s="99" t="str">
        <f t="shared" si="750"/>
        <v/>
      </c>
      <c r="XE84" s="99" t="str">
        <f t="shared" si="750"/>
        <v/>
      </c>
      <c r="XF84" s="99" t="str">
        <f t="shared" si="750"/>
        <v/>
      </c>
      <c r="XG84" s="99" t="str">
        <f t="shared" si="750"/>
        <v/>
      </c>
      <c r="XH84" s="99" t="str">
        <f t="shared" si="750"/>
        <v/>
      </c>
      <c r="XI84" s="99" t="str">
        <f t="shared" si="750"/>
        <v/>
      </c>
      <c r="XJ84" s="99" t="str">
        <f t="shared" si="750"/>
        <v/>
      </c>
      <c r="XK84" s="99" t="str">
        <f t="shared" si="750"/>
        <v/>
      </c>
      <c r="XL84" s="99" t="str">
        <f t="shared" si="750"/>
        <v/>
      </c>
      <c r="XM84" s="99" t="str">
        <f t="shared" si="750"/>
        <v/>
      </c>
      <c r="XN84" s="99" t="str">
        <f t="shared" si="750"/>
        <v/>
      </c>
      <c r="XO84" s="99" t="str">
        <f t="shared" si="750"/>
        <v/>
      </c>
      <c r="XP84" s="99" t="str">
        <f t="shared" si="750"/>
        <v/>
      </c>
      <c r="XQ84" s="99" t="str">
        <f t="shared" si="750"/>
        <v/>
      </c>
      <c r="XR84" s="99" t="str">
        <f t="shared" si="750"/>
        <v/>
      </c>
      <c r="XS84" s="99" t="str">
        <f t="shared" ref="XS84:ZX84" si="751">IF(ISNUMBER(XS$7),EDATE(StartDate,XS$7),"")</f>
        <v/>
      </c>
      <c r="XT84" s="99" t="str">
        <f t="shared" si="751"/>
        <v/>
      </c>
      <c r="XU84" s="99" t="str">
        <f t="shared" si="751"/>
        <v/>
      </c>
      <c r="XV84" s="99" t="str">
        <f t="shared" si="751"/>
        <v/>
      </c>
      <c r="XW84" s="99" t="str">
        <f t="shared" si="751"/>
        <v/>
      </c>
      <c r="XX84" s="99" t="str">
        <f t="shared" si="751"/>
        <v/>
      </c>
      <c r="XY84" s="99" t="str">
        <f t="shared" si="751"/>
        <v/>
      </c>
      <c r="XZ84" s="99" t="str">
        <f t="shared" si="751"/>
        <v/>
      </c>
      <c r="YA84" s="99" t="str">
        <f t="shared" si="751"/>
        <v/>
      </c>
      <c r="YB84" s="99" t="str">
        <f t="shared" si="751"/>
        <v/>
      </c>
      <c r="YC84" s="99" t="str">
        <f t="shared" si="751"/>
        <v/>
      </c>
      <c r="YD84" s="99" t="str">
        <f t="shared" si="751"/>
        <v/>
      </c>
      <c r="YE84" s="99" t="str">
        <f t="shared" si="751"/>
        <v/>
      </c>
      <c r="YF84" s="99" t="str">
        <f t="shared" si="751"/>
        <v/>
      </c>
      <c r="YG84" s="99" t="str">
        <f t="shared" si="751"/>
        <v/>
      </c>
      <c r="YH84" s="99" t="str">
        <f t="shared" si="751"/>
        <v/>
      </c>
      <c r="YI84" s="99" t="str">
        <f t="shared" si="751"/>
        <v/>
      </c>
      <c r="YJ84" s="99" t="str">
        <f t="shared" si="751"/>
        <v/>
      </c>
      <c r="YK84" s="99" t="str">
        <f t="shared" si="751"/>
        <v/>
      </c>
      <c r="YL84" s="99" t="str">
        <f t="shared" si="751"/>
        <v/>
      </c>
      <c r="YM84" s="99" t="str">
        <f t="shared" si="751"/>
        <v/>
      </c>
      <c r="YN84" s="99" t="str">
        <f t="shared" si="751"/>
        <v/>
      </c>
      <c r="YO84" s="99" t="str">
        <f t="shared" si="751"/>
        <v/>
      </c>
      <c r="YP84" s="99" t="str">
        <f t="shared" si="751"/>
        <v/>
      </c>
      <c r="YQ84" s="99" t="str">
        <f t="shared" si="751"/>
        <v/>
      </c>
      <c r="YR84" s="99" t="str">
        <f t="shared" si="751"/>
        <v/>
      </c>
      <c r="YS84" s="99" t="str">
        <f t="shared" si="751"/>
        <v/>
      </c>
      <c r="YT84" s="99" t="str">
        <f t="shared" si="751"/>
        <v/>
      </c>
      <c r="YU84" s="99" t="str">
        <f t="shared" si="751"/>
        <v/>
      </c>
      <c r="YV84" s="99" t="str">
        <f t="shared" si="751"/>
        <v/>
      </c>
      <c r="YW84" s="99" t="str">
        <f t="shared" si="751"/>
        <v/>
      </c>
      <c r="YX84" s="99" t="str">
        <f t="shared" si="751"/>
        <v/>
      </c>
      <c r="YY84" s="99" t="str">
        <f t="shared" si="751"/>
        <v/>
      </c>
      <c r="YZ84" s="99" t="str">
        <f t="shared" si="751"/>
        <v/>
      </c>
      <c r="ZA84" s="99" t="str">
        <f t="shared" si="751"/>
        <v/>
      </c>
      <c r="ZB84" s="99" t="str">
        <f t="shared" si="751"/>
        <v/>
      </c>
      <c r="ZC84" s="99" t="str">
        <f t="shared" si="751"/>
        <v/>
      </c>
      <c r="ZD84" s="99" t="str">
        <f t="shared" si="751"/>
        <v/>
      </c>
      <c r="ZE84" s="99" t="str">
        <f t="shared" si="751"/>
        <v/>
      </c>
      <c r="ZF84" s="99" t="str">
        <f t="shared" si="751"/>
        <v/>
      </c>
      <c r="ZG84" s="99" t="str">
        <f t="shared" si="751"/>
        <v/>
      </c>
      <c r="ZH84" s="99" t="str">
        <f t="shared" si="751"/>
        <v/>
      </c>
      <c r="ZI84" s="99" t="str">
        <f t="shared" si="751"/>
        <v/>
      </c>
      <c r="ZJ84" s="99" t="str">
        <f t="shared" si="751"/>
        <v/>
      </c>
      <c r="ZK84" s="99" t="str">
        <f t="shared" si="751"/>
        <v/>
      </c>
      <c r="ZL84" s="99" t="str">
        <f t="shared" si="751"/>
        <v/>
      </c>
      <c r="ZM84" s="99" t="str">
        <f t="shared" si="751"/>
        <v/>
      </c>
      <c r="ZN84" s="99" t="str">
        <f t="shared" si="751"/>
        <v/>
      </c>
      <c r="ZO84" s="99" t="str">
        <f t="shared" si="751"/>
        <v/>
      </c>
      <c r="ZP84" s="99" t="str">
        <f t="shared" si="751"/>
        <v/>
      </c>
      <c r="ZQ84" s="99" t="str">
        <f t="shared" si="751"/>
        <v/>
      </c>
      <c r="ZR84" s="99" t="str">
        <f t="shared" si="751"/>
        <v/>
      </c>
      <c r="ZS84" s="99" t="str">
        <f t="shared" si="751"/>
        <v/>
      </c>
      <c r="ZT84" s="99" t="str">
        <f t="shared" si="751"/>
        <v/>
      </c>
      <c r="ZU84" s="99" t="str">
        <f t="shared" si="751"/>
        <v/>
      </c>
      <c r="ZV84" s="99" t="str">
        <f t="shared" si="751"/>
        <v/>
      </c>
      <c r="ZW84" s="99" t="str">
        <f t="shared" si="751"/>
        <v/>
      </c>
      <c r="ZX84" s="100" t="str">
        <f t="shared" si="751"/>
        <v/>
      </c>
    </row>
    <row r="85" spans="2:700" ht="15.6">
      <c r="B85" s="94" t="s">
        <v>71</v>
      </c>
      <c r="C85" s="95"/>
      <c r="D85" s="95"/>
      <c r="E85" s="95"/>
      <c r="F85" s="95"/>
      <c r="G85" s="95"/>
      <c r="H85" s="95"/>
      <c r="I85" s="95"/>
      <c r="J85" s="95"/>
      <c r="K85" s="95"/>
      <c r="L85" s="95"/>
      <c r="M85" s="95"/>
      <c r="N85" s="95"/>
      <c r="O85" s="95"/>
      <c r="P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95"/>
      <c r="BF85" s="95"/>
      <c r="BG85" s="95"/>
      <c r="BH85" s="95"/>
      <c r="BI85" s="95"/>
      <c r="BJ85" s="95"/>
      <c r="BK85" s="95"/>
      <c r="BL85" s="95"/>
      <c r="BM85" s="95"/>
      <c r="BN85" s="95"/>
      <c r="BO85" s="95"/>
      <c r="BP85" s="95"/>
      <c r="BQ85" s="95"/>
      <c r="BR85" s="95"/>
      <c r="BS85" s="95"/>
      <c r="BT85" s="95"/>
      <c r="BU85" s="95"/>
      <c r="BV85" s="95"/>
      <c r="BW85" s="95"/>
      <c r="BX85" s="95"/>
      <c r="BY85" s="95"/>
      <c r="BZ85" s="95"/>
      <c r="CA85" s="95"/>
      <c r="CB85" s="95"/>
      <c r="CC85" s="95"/>
      <c r="CD85" s="95"/>
      <c r="CE85" s="95"/>
      <c r="CF85" s="95"/>
      <c r="CG85" s="95"/>
      <c r="CH85" s="95"/>
      <c r="CI85" s="95"/>
      <c r="CJ85" s="95"/>
      <c r="CK85" s="95"/>
      <c r="CL85" s="95"/>
      <c r="CM85" s="95"/>
      <c r="CN85" s="95"/>
      <c r="CO85" s="95"/>
      <c r="CP85" s="95"/>
      <c r="CQ85" s="95"/>
      <c r="CR85" s="95"/>
      <c r="CS85" s="95"/>
      <c r="CT85" s="95"/>
      <c r="CU85" s="95"/>
      <c r="CV85" s="95"/>
      <c r="CW85" s="95"/>
      <c r="CX85" s="95"/>
      <c r="CY85" s="95"/>
      <c r="CZ85" s="95"/>
      <c r="DA85" s="95"/>
      <c r="DB85" s="95"/>
      <c r="DC85" s="95"/>
      <c r="DD85" s="95"/>
      <c r="DE85" s="95"/>
      <c r="DF85" s="95"/>
      <c r="DG85" s="95"/>
      <c r="DH85" s="95"/>
      <c r="DI85" s="95"/>
      <c r="DJ85" s="95"/>
      <c r="DK85" s="95"/>
      <c r="DL85" s="95"/>
      <c r="DM85" s="95"/>
      <c r="DN85" s="95"/>
      <c r="DO85" s="95"/>
      <c r="DP85" s="95"/>
      <c r="DQ85" s="95"/>
      <c r="DR85" s="95"/>
      <c r="DS85" s="95"/>
      <c r="DT85" s="95"/>
      <c r="DU85" s="95"/>
      <c r="DV85" s="95"/>
      <c r="DW85" s="95"/>
      <c r="DX85" s="95"/>
      <c r="DY85" s="95"/>
      <c r="DZ85" s="95"/>
      <c r="EA85" s="95"/>
      <c r="EB85" s="95"/>
      <c r="EC85" s="95"/>
      <c r="ED85" s="95"/>
      <c r="EE85" s="95"/>
      <c r="EF85" s="95"/>
      <c r="EG85" s="95"/>
      <c r="EH85" s="95"/>
      <c r="EI85" s="95"/>
      <c r="EJ85" s="95"/>
      <c r="EK85" s="95"/>
      <c r="EL85" s="95"/>
      <c r="EM85" s="95"/>
      <c r="EN85" s="95"/>
      <c r="EO85" s="95"/>
      <c r="EP85" s="95"/>
      <c r="EQ85" s="95"/>
      <c r="ER85" s="95"/>
      <c r="ES85" s="95"/>
      <c r="ET85" s="95"/>
      <c r="EU85" s="95"/>
      <c r="EV85" s="95"/>
      <c r="EW85" s="95"/>
      <c r="EX85" s="95"/>
      <c r="EY85" s="95"/>
      <c r="EZ85" s="95"/>
      <c r="FA85" s="95"/>
      <c r="FB85" s="95"/>
      <c r="FC85" s="95"/>
      <c r="FD85" s="95"/>
      <c r="FE85" s="95"/>
      <c r="FF85" s="95"/>
      <c r="FG85" s="95"/>
      <c r="FH85" s="95"/>
      <c r="FI85" s="95"/>
      <c r="FJ85" s="95"/>
      <c r="FK85" s="95"/>
      <c r="FL85" s="95"/>
      <c r="FM85" s="95"/>
      <c r="FN85" s="95"/>
      <c r="FO85" s="95"/>
      <c r="FP85" s="95"/>
      <c r="FQ85" s="95"/>
      <c r="FR85" s="95"/>
      <c r="FS85" s="95"/>
      <c r="FT85" s="95"/>
      <c r="FU85" s="95"/>
      <c r="FV85" s="95"/>
      <c r="FW85" s="95"/>
      <c r="FX85" s="95"/>
      <c r="FY85" s="95"/>
      <c r="FZ85" s="95"/>
      <c r="GA85" s="95"/>
      <c r="GB85" s="95"/>
      <c r="GC85" s="95"/>
      <c r="GD85" s="95"/>
      <c r="GE85" s="95"/>
      <c r="GF85" s="95"/>
      <c r="GG85" s="95"/>
      <c r="GH85" s="95"/>
      <c r="GI85" s="95"/>
      <c r="GJ85" s="95"/>
      <c r="GK85" s="95"/>
      <c r="GL85" s="95"/>
      <c r="GM85" s="95"/>
      <c r="GN85" s="95"/>
      <c r="GO85" s="95"/>
      <c r="GP85" s="95"/>
      <c r="GQ85" s="95"/>
      <c r="GR85" s="95"/>
      <c r="GS85" s="95"/>
      <c r="GT85" s="95"/>
      <c r="GU85" s="95"/>
      <c r="GV85" s="95"/>
      <c r="GW85" s="95"/>
      <c r="GX85" s="95"/>
      <c r="GY85" s="95"/>
      <c r="GZ85" s="95"/>
      <c r="HA85" s="95"/>
      <c r="HB85" s="95"/>
      <c r="HC85" s="95"/>
      <c r="HD85" s="95"/>
      <c r="HE85" s="95"/>
      <c r="HF85" s="95"/>
      <c r="HG85" s="95"/>
      <c r="HH85" s="95"/>
      <c r="HI85" s="95"/>
      <c r="HJ85" s="95"/>
      <c r="HK85" s="95"/>
      <c r="HL85" s="95"/>
      <c r="HM85" s="95"/>
      <c r="HN85" s="95"/>
      <c r="HO85" s="95"/>
      <c r="HP85" s="95"/>
      <c r="HQ85" s="95"/>
      <c r="HR85" s="95"/>
      <c r="HS85" s="95"/>
      <c r="HT85" s="95"/>
      <c r="HU85" s="95"/>
      <c r="HV85" s="95"/>
      <c r="HW85" s="95"/>
      <c r="HX85" s="95"/>
      <c r="HY85" s="95"/>
      <c r="HZ85" s="95"/>
      <c r="IA85" s="95"/>
      <c r="IB85" s="95"/>
      <c r="IC85" s="95"/>
      <c r="ID85" s="95"/>
      <c r="IE85" s="95"/>
      <c r="IF85" s="95"/>
      <c r="IG85" s="95"/>
      <c r="IH85" s="95"/>
      <c r="II85" s="95"/>
      <c r="IJ85" s="95"/>
      <c r="IK85" s="95"/>
      <c r="IL85" s="95"/>
      <c r="IM85" s="95"/>
      <c r="IN85" s="95"/>
      <c r="IO85" s="95"/>
      <c r="IP85" s="95"/>
      <c r="IQ85" s="95"/>
      <c r="IR85" s="95"/>
      <c r="IS85" s="95"/>
      <c r="IT85" s="95"/>
      <c r="IU85" s="95"/>
      <c r="IV85" s="95"/>
      <c r="IW85" s="95"/>
      <c r="IX85" s="95"/>
      <c r="IY85" s="95"/>
      <c r="IZ85" s="95"/>
      <c r="JA85" s="95"/>
      <c r="JB85" s="95"/>
      <c r="JC85" s="95"/>
      <c r="JD85" s="95"/>
      <c r="JE85" s="95"/>
      <c r="JF85" s="95"/>
      <c r="JG85" s="95"/>
      <c r="JH85" s="95"/>
      <c r="JI85" s="95"/>
      <c r="JJ85" s="95"/>
      <c r="JK85" s="95"/>
      <c r="JL85" s="95"/>
      <c r="JM85" s="95"/>
      <c r="JN85" s="95"/>
      <c r="JO85" s="95"/>
      <c r="JP85" s="95"/>
      <c r="JQ85" s="95"/>
      <c r="JR85" s="95"/>
      <c r="JS85" s="95"/>
      <c r="JT85" s="95"/>
      <c r="JU85" s="95"/>
      <c r="JV85" s="95"/>
      <c r="JW85" s="95"/>
      <c r="JX85" s="95"/>
      <c r="JY85" s="95"/>
      <c r="JZ85" s="95"/>
      <c r="KA85" s="95"/>
      <c r="KB85" s="95"/>
      <c r="KC85" s="95"/>
      <c r="KD85" s="95"/>
      <c r="KE85" s="95"/>
      <c r="KF85" s="95"/>
      <c r="KG85" s="95"/>
      <c r="KH85" s="95"/>
      <c r="KI85" s="95"/>
      <c r="KJ85" s="95"/>
      <c r="KK85" s="95"/>
      <c r="KL85" s="95"/>
      <c r="KM85" s="95"/>
      <c r="KN85" s="95"/>
      <c r="KO85" s="95"/>
      <c r="KP85" s="95"/>
      <c r="KQ85" s="95"/>
      <c r="KR85" s="95"/>
      <c r="KS85" s="95"/>
      <c r="KT85" s="95"/>
      <c r="KU85" s="95"/>
      <c r="KV85" s="95"/>
      <c r="KW85" s="95"/>
      <c r="KX85" s="95"/>
      <c r="KY85" s="95"/>
      <c r="KZ85" s="95"/>
      <c r="LA85" s="95"/>
      <c r="LB85" s="95"/>
      <c r="LC85" s="95"/>
      <c r="LD85" s="95"/>
      <c r="LE85" s="95"/>
      <c r="LF85" s="95"/>
      <c r="LG85" s="95"/>
      <c r="LH85" s="95"/>
      <c r="LI85" s="95"/>
      <c r="LJ85" s="95"/>
      <c r="LK85" s="95"/>
      <c r="LL85" s="95"/>
      <c r="LM85" s="95"/>
      <c r="LN85" s="95"/>
      <c r="LO85" s="95"/>
      <c r="LP85" s="95"/>
      <c r="LQ85" s="95"/>
      <c r="LR85" s="95"/>
      <c r="LS85" s="95"/>
      <c r="LT85" s="95"/>
      <c r="LU85" s="95"/>
      <c r="LV85" s="95"/>
      <c r="LW85" s="95"/>
      <c r="LX85" s="95"/>
      <c r="LY85" s="95"/>
      <c r="LZ85" s="95"/>
      <c r="MA85" s="95"/>
      <c r="MB85" s="95"/>
      <c r="MC85" s="95"/>
      <c r="MD85" s="95"/>
      <c r="ME85" s="95"/>
      <c r="MF85" s="95"/>
      <c r="MG85" s="95"/>
      <c r="MH85" s="95"/>
      <c r="MI85" s="95"/>
      <c r="MJ85" s="95"/>
      <c r="MK85" s="95"/>
      <c r="ML85" s="95"/>
      <c r="MM85" s="95"/>
      <c r="MN85" s="95"/>
      <c r="MO85" s="95"/>
      <c r="MP85" s="95"/>
      <c r="MQ85" s="95"/>
      <c r="MR85" s="95"/>
      <c r="MS85" s="95"/>
      <c r="MT85" s="95"/>
      <c r="MU85" s="95"/>
      <c r="MV85" s="95"/>
      <c r="MW85" s="95"/>
      <c r="MX85" s="95"/>
      <c r="MY85" s="95"/>
      <c r="MZ85" s="95"/>
      <c r="NA85" s="95"/>
      <c r="NB85" s="95"/>
      <c r="NC85" s="95"/>
      <c r="ND85" s="95"/>
      <c r="NE85" s="95"/>
      <c r="NF85" s="95"/>
      <c r="NG85" s="95"/>
      <c r="NH85" s="95"/>
      <c r="NI85" s="95"/>
      <c r="NJ85" s="95"/>
      <c r="NK85" s="95"/>
      <c r="NL85" s="95"/>
      <c r="NM85" s="95"/>
      <c r="NN85" s="95"/>
      <c r="NO85" s="95"/>
      <c r="NP85" s="95"/>
      <c r="NQ85" s="95"/>
      <c r="NR85" s="95"/>
      <c r="NS85" s="95"/>
      <c r="NT85" s="95"/>
      <c r="NU85" s="95"/>
      <c r="NV85" s="95"/>
      <c r="NW85" s="95"/>
      <c r="NX85" s="95"/>
      <c r="NY85" s="95"/>
      <c r="NZ85" s="95"/>
      <c r="OA85" s="95"/>
      <c r="OB85" s="95"/>
      <c r="OC85" s="95"/>
      <c r="OD85" s="95"/>
      <c r="OE85" s="95"/>
      <c r="OF85" s="95"/>
      <c r="OG85" s="95"/>
      <c r="OH85" s="95"/>
      <c r="OI85" s="95"/>
      <c r="OJ85" s="95"/>
      <c r="OK85" s="95"/>
      <c r="OL85" s="95"/>
      <c r="OM85" s="95"/>
      <c r="ON85" s="95"/>
      <c r="OO85" s="95"/>
      <c r="OP85" s="95"/>
      <c r="OQ85" s="95"/>
      <c r="OR85" s="95"/>
      <c r="OS85" s="95"/>
      <c r="OT85" s="95"/>
      <c r="OU85" s="95"/>
      <c r="OV85" s="95"/>
      <c r="OW85" s="95"/>
      <c r="OX85" s="95"/>
      <c r="OY85" s="95"/>
      <c r="OZ85" s="95"/>
      <c r="PA85" s="95"/>
      <c r="PB85" s="95"/>
      <c r="PC85" s="95"/>
      <c r="PD85" s="95"/>
      <c r="PE85" s="95"/>
      <c r="PF85" s="95"/>
      <c r="PG85" s="95"/>
      <c r="PH85" s="95"/>
      <c r="PI85" s="95"/>
      <c r="PJ85" s="95"/>
      <c r="PK85" s="95"/>
      <c r="PL85" s="95"/>
      <c r="PM85" s="95"/>
      <c r="PN85" s="95"/>
      <c r="PO85" s="95"/>
      <c r="PP85" s="95"/>
      <c r="PQ85" s="95"/>
      <c r="PR85" s="95"/>
      <c r="PS85" s="95"/>
      <c r="PT85" s="95"/>
      <c r="PU85" s="95"/>
      <c r="PV85" s="95"/>
      <c r="PW85" s="95"/>
      <c r="PX85" s="95"/>
      <c r="PY85" s="95"/>
      <c r="PZ85" s="95"/>
      <c r="QA85" s="95"/>
      <c r="QB85" s="95"/>
      <c r="QC85" s="95"/>
      <c r="QD85" s="95"/>
      <c r="QE85" s="95"/>
      <c r="QF85" s="95"/>
      <c r="QG85" s="95"/>
      <c r="QH85" s="95"/>
      <c r="QI85" s="95"/>
      <c r="QJ85" s="95"/>
      <c r="QK85" s="95"/>
      <c r="QL85" s="95"/>
      <c r="QM85" s="95"/>
      <c r="QN85" s="95"/>
      <c r="QO85" s="95"/>
      <c r="QP85" s="95"/>
      <c r="QQ85" s="95"/>
      <c r="QR85" s="95"/>
      <c r="QS85" s="95"/>
      <c r="QT85" s="95"/>
      <c r="QU85" s="95"/>
      <c r="QV85" s="95"/>
      <c r="QW85" s="95"/>
      <c r="QX85" s="95"/>
      <c r="QY85" s="95"/>
      <c r="QZ85" s="95"/>
      <c r="RA85" s="95"/>
      <c r="RB85" s="95"/>
      <c r="RC85" s="95"/>
      <c r="RD85" s="95"/>
      <c r="RE85" s="95"/>
      <c r="RF85" s="95"/>
      <c r="RG85" s="95"/>
      <c r="RH85" s="95"/>
      <c r="RI85" s="95"/>
      <c r="RJ85" s="95"/>
      <c r="RK85" s="95"/>
      <c r="RL85" s="95"/>
      <c r="RM85" s="95"/>
      <c r="RN85" s="95"/>
      <c r="RO85" s="95"/>
      <c r="RP85" s="95"/>
      <c r="RQ85" s="95"/>
      <c r="RR85" s="95"/>
      <c r="RS85" s="95"/>
      <c r="RT85" s="95"/>
      <c r="RU85" s="95"/>
      <c r="RV85" s="95"/>
      <c r="RW85" s="95"/>
      <c r="RX85" s="95"/>
      <c r="RY85" s="95"/>
      <c r="RZ85" s="95"/>
      <c r="SA85" s="95"/>
      <c r="SB85" s="95"/>
      <c r="SC85" s="95"/>
      <c r="SD85" s="95"/>
      <c r="SE85" s="95"/>
      <c r="SF85" s="95"/>
      <c r="SG85" s="95"/>
      <c r="SH85" s="95"/>
      <c r="SI85" s="95"/>
      <c r="SJ85" s="95"/>
      <c r="SK85" s="95"/>
      <c r="SL85" s="95"/>
      <c r="SM85" s="95"/>
      <c r="SN85" s="95"/>
      <c r="SO85" s="95"/>
      <c r="SP85" s="95"/>
      <c r="SQ85" s="95"/>
      <c r="SR85" s="95"/>
      <c r="SS85" s="95"/>
      <c r="ST85" s="95"/>
      <c r="SU85" s="95"/>
      <c r="SV85" s="95"/>
      <c r="SW85" s="95"/>
      <c r="SX85" s="95"/>
      <c r="SY85" s="95"/>
      <c r="SZ85" s="95"/>
      <c r="TA85" s="95"/>
      <c r="TB85" s="95"/>
      <c r="TC85" s="95"/>
      <c r="TD85" s="95"/>
      <c r="TE85" s="95"/>
      <c r="TF85" s="95"/>
      <c r="TG85" s="95"/>
      <c r="TH85" s="95"/>
      <c r="TI85" s="95"/>
      <c r="TJ85" s="95"/>
      <c r="TK85" s="95"/>
      <c r="TL85" s="95"/>
      <c r="TM85" s="95"/>
      <c r="TN85" s="95"/>
      <c r="TO85" s="95"/>
      <c r="TP85" s="95"/>
      <c r="TQ85" s="95"/>
      <c r="TR85" s="95"/>
      <c r="TS85" s="95"/>
      <c r="TT85" s="95"/>
      <c r="TU85" s="95"/>
      <c r="TV85" s="95"/>
      <c r="TW85" s="95"/>
      <c r="TX85" s="95"/>
      <c r="TY85" s="95"/>
      <c r="TZ85" s="95"/>
      <c r="UA85" s="95"/>
      <c r="UB85" s="95"/>
      <c r="UC85" s="95"/>
      <c r="UD85" s="95"/>
      <c r="UE85" s="95"/>
      <c r="UF85" s="95"/>
      <c r="UG85" s="95"/>
      <c r="UH85" s="95"/>
      <c r="UI85" s="95"/>
      <c r="UJ85" s="95"/>
      <c r="UK85" s="95"/>
      <c r="UL85" s="95"/>
      <c r="UM85" s="95"/>
      <c r="UN85" s="95"/>
      <c r="UO85" s="95"/>
      <c r="UP85" s="95"/>
      <c r="UQ85" s="95"/>
      <c r="UR85" s="95"/>
      <c r="US85" s="95"/>
      <c r="UT85" s="95"/>
      <c r="UU85" s="95"/>
      <c r="UV85" s="95"/>
      <c r="UW85" s="95"/>
      <c r="UX85" s="95"/>
      <c r="UY85" s="95"/>
      <c r="UZ85" s="95"/>
      <c r="VA85" s="95"/>
      <c r="VB85" s="95"/>
      <c r="VC85" s="95"/>
      <c r="VD85" s="95"/>
      <c r="VE85" s="95"/>
      <c r="VF85" s="95"/>
      <c r="VG85" s="95"/>
      <c r="VH85" s="95"/>
      <c r="VI85" s="95"/>
      <c r="VJ85" s="95"/>
      <c r="VK85" s="95"/>
      <c r="VL85" s="95"/>
      <c r="VM85" s="95"/>
      <c r="VN85" s="95"/>
      <c r="VO85" s="95"/>
      <c r="VP85" s="95"/>
      <c r="VQ85" s="95"/>
      <c r="VR85" s="95"/>
      <c r="VS85" s="95"/>
      <c r="VT85" s="95"/>
      <c r="VU85" s="95"/>
      <c r="VV85" s="95"/>
      <c r="VW85" s="95"/>
      <c r="VX85" s="95"/>
      <c r="VY85" s="95"/>
      <c r="VZ85" s="95"/>
      <c r="WA85" s="95"/>
      <c r="WB85" s="95"/>
      <c r="WC85" s="95"/>
      <c r="WD85" s="95"/>
      <c r="WE85" s="95"/>
      <c r="WF85" s="95"/>
      <c r="WG85" s="95"/>
      <c r="WH85" s="95"/>
      <c r="WI85" s="95"/>
      <c r="WJ85" s="95"/>
      <c r="WK85" s="95"/>
      <c r="WL85" s="95"/>
      <c r="WM85" s="95"/>
      <c r="WN85" s="95"/>
      <c r="WO85" s="95"/>
      <c r="WP85" s="95"/>
      <c r="WQ85" s="95"/>
      <c r="WR85" s="95"/>
      <c r="WS85" s="95"/>
      <c r="WT85" s="95"/>
      <c r="WU85" s="95"/>
      <c r="WV85" s="95"/>
      <c r="WW85" s="95"/>
      <c r="WX85" s="95"/>
      <c r="WY85" s="95"/>
      <c r="WZ85" s="95"/>
      <c r="XA85" s="95"/>
      <c r="XB85" s="95"/>
      <c r="XC85" s="95"/>
      <c r="XD85" s="95"/>
      <c r="XE85" s="95"/>
      <c r="XF85" s="95"/>
      <c r="XG85" s="95"/>
      <c r="XH85" s="95"/>
      <c r="XI85" s="95"/>
      <c r="XJ85" s="95"/>
      <c r="XK85" s="95"/>
      <c r="XL85" s="95"/>
      <c r="XM85" s="95"/>
      <c r="XN85" s="95"/>
      <c r="XO85" s="95"/>
      <c r="XP85" s="95"/>
      <c r="XQ85" s="95"/>
      <c r="XR85" s="95"/>
      <c r="XS85" s="95"/>
      <c r="XT85" s="95"/>
      <c r="XU85" s="95"/>
      <c r="XV85" s="95"/>
      <c r="XW85" s="95"/>
      <c r="XX85" s="95"/>
      <c r="XY85" s="95"/>
      <c r="XZ85" s="95"/>
      <c r="YA85" s="95"/>
      <c r="YB85" s="95"/>
      <c r="YC85" s="95"/>
      <c r="YD85" s="95"/>
      <c r="YE85" s="95"/>
      <c r="YF85" s="95"/>
      <c r="YG85" s="95"/>
      <c r="YH85" s="95"/>
      <c r="YI85" s="95"/>
      <c r="YJ85" s="95"/>
      <c r="YK85" s="95"/>
      <c r="YL85" s="95"/>
      <c r="YM85" s="95"/>
      <c r="YN85" s="95"/>
      <c r="YO85" s="95"/>
      <c r="YP85" s="95"/>
      <c r="YQ85" s="95"/>
      <c r="YR85" s="95"/>
      <c r="YS85" s="95"/>
      <c r="YT85" s="95"/>
      <c r="YU85" s="95"/>
      <c r="YV85" s="95"/>
      <c r="YW85" s="95"/>
      <c r="YX85" s="95"/>
      <c r="YY85" s="95"/>
      <c r="YZ85" s="95"/>
      <c r="ZA85" s="95"/>
      <c r="ZB85" s="95"/>
      <c r="ZC85" s="95"/>
      <c r="ZD85" s="95"/>
      <c r="ZE85" s="95"/>
      <c r="ZF85" s="95"/>
      <c r="ZG85" s="95"/>
      <c r="ZH85" s="95"/>
      <c r="ZI85" s="95"/>
      <c r="ZJ85" s="95"/>
      <c r="ZK85" s="95"/>
      <c r="ZL85" s="95"/>
      <c r="ZM85" s="95"/>
      <c r="ZN85" s="95"/>
      <c r="ZO85" s="95"/>
      <c r="ZP85" s="95"/>
      <c r="ZQ85" s="95"/>
      <c r="ZR85" s="95"/>
      <c r="ZS85" s="95"/>
      <c r="ZT85" s="95"/>
      <c r="ZU85" s="95"/>
      <c r="ZV85" s="95"/>
      <c r="ZW85" s="95"/>
      <c r="ZX85" s="97"/>
    </row>
    <row r="86" spans="2:700" s="111" customFormat="1" ht="14.45">
      <c r="B86" s="115" t="str">
        <f>$B$36</f>
        <v>EVEN</v>
      </c>
      <c r="C86" s="91">
        <f t="shared" ref="C86:L87" ca="1" si="752">IF(ISNUMBER(C$10),(PercentagePopulationActive*C$10*AvgDaysPerMonth/AvgSecPerMonth)*MAXA(OFFSET($B$79,MATCH($B86,$B$79:$B$80,0)-1,WEEKDAY(C$84),,C$9)),"")</f>
        <v>8.333333333333337E-2</v>
      </c>
      <c r="D86" s="92">
        <f t="shared" ca="1" si="752"/>
        <v>0.39954337899543396</v>
      </c>
      <c r="E86" s="92">
        <f t="shared" ca="1" si="752"/>
        <v>0.72629375951293795</v>
      </c>
      <c r="F86" s="92">
        <f t="shared" ca="1" si="752"/>
        <v>1.0530441400304418</v>
      </c>
      <c r="G86" s="92">
        <f t="shared" ca="1" si="752"/>
        <v>1.3692541856925424</v>
      </c>
      <c r="H86" s="92">
        <f t="shared" ca="1" si="752"/>
        <v>1.6960045662100462</v>
      </c>
      <c r="I86" s="92">
        <f t="shared" ca="1" si="752"/>
        <v>2.0122146118721469</v>
      </c>
      <c r="J86" s="92">
        <f t="shared" ca="1" si="752"/>
        <v>2.3389649923896503</v>
      </c>
      <c r="K86" s="92">
        <f t="shared" ca="1" si="752"/>
        <v>2.6657153729071545</v>
      </c>
      <c r="L86" s="92">
        <f t="shared" ca="1" si="752"/>
        <v>2.9608447488584484</v>
      </c>
      <c r="M86" s="92">
        <f t="shared" ref="M86:V87" ca="1" si="753">IF(ISNUMBER(M$10),(PercentagePopulationActive*M$10*AvgDaysPerMonth/AvgSecPerMonth)*MAXA(OFFSET($B$79,MATCH($B86,$B$79:$B$80,0)-1,WEEKDAY(M$84),,M$9)),"")</f>
        <v>3.2875951293759518</v>
      </c>
      <c r="N86" s="92">
        <f t="shared" ca="1" si="753"/>
        <v>3.6038051750380529</v>
      </c>
      <c r="O86" s="92">
        <f t="shared" ca="1" si="753"/>
        <v>3.9305555555555567</v>
      </c>
      <c r="P86" s="92">
        <f t="shared" ca="1" si="753"/>
        <v>4.2467656012176569</v>
      </c>
      <c r="Q86" s="92">
        <f t="shared" ca="1" si="753"/>
        <v>4.5735159817351603</v>
      </c>
      <c r="R86" s="92">
        <f t="shared" ca="1" si="753"/>
        <v>4.9002663622526654</v>
      </c>
      <c r="S86" s="92">
        <f t="shared" ca="1" si="753"/>
        <v>5.2164764079147652</v>
      </c>
      <c r="T86" s="92">
        <f t="shared" ca="1" si="753"/>
        <v>5.5432267884322703</v>
      </c>
      <c r="U86" s="92">
        <f t="shared" ca="1" si="753"/>
        <v>5.8594368340943701</v>
      </c>
      <c r="V86" s="92">
        <f t="shared" ca="1" si="753"/>
        <v>6.1861872146118744</v>
      </c>
      <c r="W86" s="92">
        <f t="shared" ref="W86:AF87" ca="1" si="754">IF(ISNUMBER(W$10),(PercentagePopulationActive*W$10*AvgDaysPerMonth/AvgSecPerMonth)*MAXA(OFFSET($B$79,MATCH($B86,$B$79:$B$80,0)-1,WEEKDAY(W$84),,W$9)),"")</f>
        <v>6.5129375951293769</v>
      </c>
      <c r="X86" s="92">
        <f t="shared" ca="1" si="754"/>
        <v>6.808066971080672</v>
      </c>
      <c r="Y86" s="92">
        <f t="shared" ca="1" si="754"/>
        <v>7.1348173515981772</v>
      </c>
      <c r="Z86" s="92">
        <f t="shared" ca="1" si="754"/>
        <v>7.4510273972602779</v>
      </c>
      <c r="AA86" s="92">
        <f t="shared" ca="1" si="754"/>
        <v>7.7777777777777812</v>
      </c>
      <c r="AB86" s="92" t="str">
        <f t="shared" ca="1" si="754"/>
        <v/>
      </c>
      <c r="AC86" s="92" t="str">
        <f t="shared" ca="1" si="754"/>
        <v/>
      </c>
      <c r="AD86" s="92" t="str">
        <f t="shared" ca="1" si="754"/>
        <v/>
      </c>
      <c r="AE86" s="92" t="str">
        <f t="shared" ca="1" si="754"/>
        <v/>
      </c>
      <c r="AF86" s="92" t="str">
        <f t="shared" ca="1" si="754"/>
        <v/>
      </c>
      <c r="AG86" s="92" t="str">
        <f t="shared" ref="AG86:AP87" ca="1" si="755">IF(ISNUMBER(AG$10),(PercentagePopulationActive*AG$10*AvgDaysPerMonth/AvgSecPerMonth)*MAXA(OFFSET($B$79,MATCH($B86,$B$79:$B$80,0)-1,WEEKDAY(AG$84),,AG$9)),"")</f>
        <v/>
      </c>
      <c r="AH86" s="92" t="str">
        <f t="shared" ca="1" si="755"/>
        <v/>
      </c>
      <c r="AI86" s="92" t="str">
        <f t="shared" ca="1" si="755"/>
        <v/>
      </c>
      <c r="AJ86" s="92" t="str">
        <f t="shared" ca="1" si="755"/>
        <v/>
      </c>
      <c r="AK86" s="92" t="str">
        <f t="shared" ca="1" si="755"/>
        <v/>
      </c>
      <c r="AL86" s="92" t="str">
        <f t="shared" ca="1" si="755"/>
        <v/>
      </c>
      <c r="AM86" s="92" t="str">
        <f t="shared" ca="1" si="755"/>
        <v/>
      </c>
      <c r="AN86" s="92" t="str">
        <f t="shared" ca="1" si="755"/>
        <v/>
      </c>
      <c r="AO86" s="92" t="str">
        <f t="shared" ca="1" si="755"/>
        <v/>
      </c>
      <c r="AP86" s="92" t="str">
        <f t="shared" ca="1" si="755"/>
        <v/>
      </c>
      <c r="AQ86" s="92" t="str">
        <f t="shared" ref="AQ86:AZ87" ca="1" si="756">IF(ISNUMBER(AQ$10),(PercentagePopulationActive*AQ$10*AvgDaysPerMonth/AvgSecPerMonth)*MAXA(OFFSET($B$79,MATCH($B86,$B$79:$B$80,0)-1,WEEKDAY(AQ$84),,AQ$9)),"")</f>
        <v/>
      </c>
      <c r="AR86" s="92" t="str">
        <f t="shared" ca="1" si="756"/>
        <v/>
      </c>
      <c r="AS86" s="92" t="str">
        <f t="shared" ca="1" si="756"/>
        <v/>
      </c>
      <c r="AT86" s="92" t="str">
        <f t="shared" ca="1" si="756"/>
        <v/>
      </c>
      <c r="AU86" s="92" t="str">
        <f t="shared" ca="1" si="756"/>
        <v/>
      </c>
      <c r="AV86" s="92" t="str">
        <f t="shared" ca="1" si="756"/>
        <v/>
      </c>
      <c r="AW86" s="92" t="str">
        <f t="shared" ca="1" si="756"/>
        <v/>
      </c>
      <c r="AX86" s="92" t="str">
        <f t="shared" ca="1" si="756"/>
        <v/>
      </c>
      <c r="AY86" s="92" t="str">
        <f t="shared" ca="1" si="756"/>
        <v/>
      </c>
      <c r="AZ86" s="92" t="str">
        <f t="shared" ca="1" si="756"/>
        <v/>
      </c>
      <c r="BA86" s="92" t="str">
        <f t="shared" ref="BA86:BJ87" ca="1" si="757">IF(ISNUMBER(BA$10),(PercentagePopulationActive*BA$10*AvgDaysPerMonth/AvgSecPerMonth)*MAXA(OFFSET($B$79,MATCH($B86,$B$79:$B$80,0)-1,WEEKDAY(BA$84),,BA$9)),"")</f>
        <v/>
      </c>
      <c r="BB86" s="92" t="str">
        <f t="shared" ca="1" si="757"/>
        <v/>
      </c>
      <c r="BC86" s="92" t="str">
        <f t="shared" ca="1" si="757"/>
        <v/>
      </c>
      <c r="BD86" s="92" t="str">
        <f t="shared" ca="1" si="757"/>
        <v/>
      </c>
      <c r="BE86" s="92" t="str">
        <f t="shared" ca="1" si="757"/>
        <v/>
      </c>
      <c r="BF86" s="92" t="str">
        <f t="shared" ca="1" si="757"/>
        <v/>
      </c>
      <c r="BG86" s="92" t="str">
        <f t="shared" ca="1" si="757"/>
        <v/>
      </c>
      <c r="BH86" s="92" t="str">
        <f t="shared" ca="1" si="757"/>
        <v/>
      </c>
      <c r="BI86" s="92" t="str">
        <f t="shared" ca="1" si="757"/>
        <v/>
      </c>
      <c r="BJ86" s="92" t="str">
        <f t="shared" ca="1" si="757"/>
        <v/>
      </c>
      <c r="BK86" s="92" t="str">
        <f t="shared" ref="BK86:BT87" ca="1" si="758">IF(ISNUMBER(BK$10),(PercentagePopulationActive*BK$10*AvgDaysPerMonth/AvgSecPerMonth)*MAXA(OFFSET($B$79,MATCH($B86,$B$79:$B$80,0)-1,WEEKDAY(BK$84),,BK$9)),"")</f>
        <v/>
      </c>
      <c r="BL86" s="92" t="str">
        <f t="shared" ca="1" si="758"/>
        <v/>
      </c>
      <c r="BM86" s="92" t="str">
        <f t="shared" ca="1" si="758"/>
        <v/>
      </c>
      <c r="BN86" s="92" t="str">
        <f t="shared" ca="1" si="758"/>
        <v/>
      </c>
      <c r="BO86" s="92" t="str">
        <f t="shared" ca="1" si="758"/>
        <v/>
      </c>
      <c r="BP86" s="92" t="str">
        <f t="shared" ca="1" si="758"/>
        <v/>
      </c>
      <c r="BQ86" s="92" t="str">
        <f t="shared" ca="1" si="758"/>
        <v/>
      </c>
      <c r="BR86" s="92" t="str">
        <f t="shared" ca="1" si="758"/>
        <v/>
      </c>
      <c r="BS86" s="92" t="str">
        <f t="shared" ca="1" si="758"/>
        <v/>
      </c>
      <c r="BT86" s="92" t="str">
        <f t="shared" ca="1" si="758"/>
        <v/>
      </c>
      <c r="BU86" s="92" t="str">
        <f t="shared" ref="BU86:CD87" ca="1" si="759">IF(ISNUMBER(BU$10),(PercentagePopulationActive*BU$10*AvgDaysPerMonth/AvgSecPerMonth)*MAXA(OFFSET($B$79,MATCH($B86,$B$79:$B$80,0)-1,WEEKDAY(BU$84),,BU$9)),"")</f>
        <v/>
      </c>
      <c r="BV86" s="92" t="str">
        <f t="shared" ca="1" si="759"/>
        <v/>
      </c>
      <c r="BW86" s="92" t="str">
        <f t="shared" ca="1" si="759"/>
        <v/>
      </c>
      <c r="BX86" s="92" t="str">
        <f t="shared" ca="1" si="759"/>
        <v/>
      </c>
      <c r="BY86" s="92" t="str">
        <f t="shared" ca="1" si="759"/>
        <v/>
      </c>
      <c r="BZ86" s="92" t="str">
        <f t="shared" ca="1" si="759"/>
        <v/>
      </c>
      <c r="CA86" s="92" t="str">
        <f t="shared" ca="1" si="759"/>
        <v/>
      </c>
      <c r="CB86" s="92" t="str">
        <f t="shared" ca="1" si="759"/>
        <v/>
      </c>
      <c r="CC86" s="92" t="str">
        <f t="shared" ca="1" si="759"/>
        <v/>
      </c>
      <c r="CD86" s="92" t="str">
        <f t="shared" ca="1" si="759"/>
        <v/>
      </c>
      <c r="CE86" s="92" t="str">
        <f t="shared" ref="CE86:CN87" ca="1" si="760">IF(ISNUMBER(CE$10),(PercentagePopulationActive*CE$10*AvgDaysPerMonth/AvgSecPerMonth)*MAXA(OFFSET($B$79,MATCH($B86,$B$79:$B$80,0)-1,WEEKDAY(CE$84),,CE$9)),"")</f>
        <v/>
      </c>
      <c r="CF86" s="92" t="str">
        <f t="shared" ca="1" si="760"/>
        <v/>
      </c>
      <c r="CG86" s="92" t="str">
        <f t="shared" ca="1" si="760"/>
        <v/>
      </c>
      <c r="CH86" s="92" t="str">
        <f t="shared" ca="1" si="760"/>
        <v/>
      </c>
      <c r="CI86" s="92" t="str">
        <f t="shared" ca="1" si="760"/>
        <v/>
      </c>
      <c r="CJ86" s="92" t="str">
        <f t="shared" ca="1" si="760"/>
        <v/>
      </c>
      <c r="CK86" s="92" t="str">
        <f t="shared" ca="1" si="760"/>
        <v/>
      </c>
      <c r="CL86" s="92" t="str">
        <f t="shared" ca="1" si="760"/>
        <v/>
      </c>
      <c r="CM86" s="92" t="str">
        <f t="shared" ca="1" si="760"/>
        <v/>
      </c>
      <c r="CN86" s="92" t="str">
        <f t="shared" ca="1" si="760"/>
        <v/>
      </c>
      <c r="CO86" s="92" t="str">
        <f t="shared" ref="CO86:CX87" ca="1" si="761">IF(ISNUMBER(CO$10),(PercentagePopulationActive*CO$10*AvgDaysPerMonth/AvgSecPerMonth)*MAXA(OFFSET($B$79,MATCH($B86,$B$79:$B$80,0)-1,WEEKDAY(CO$84),,CO$9)),"")</f>
        <v/>
      </c>
      <c r="CP86" s="92" t="str">
        <f t="shared" ca="1" si="761"/>
        <v/>
      </c>
      <c r="CQ86" s="92" t="str">
        <f t="shared" ca="1" si="761"/>
        <v/>
      </c>
      <c r="CR86" s="92" t="str">
        <f t="shared" ca="1" si="761"/>
        <v/>
      </c>
      <c r="CS86" s="92" t="str">
        <f t="shared" ca="1" si="761"/>
        <v/>
      </c>
      <c r="CT86" s="92" t="str">
        <f t="shared" ca="1" si="761"/>
        <v/>
      </c>
      <c r="CU86" s="92" t="str">
        <f t="shared" ca="1" si="761"/>
        <v/>
      </c>
      <c r="CV86" s="92" t="str">
        <f t="shared" ca="1" si="761"/>
        <v/>
      </c>
      <c r="CW86" s="92" t="str">
        <f t="shared" ca="1" si="761"/>
        <v/>
      </c>
      <c r="CX86" s="92" t="str">
        <f t="shared" ca="1" si="761"/>
        <v/>
      </c>
      <c r="CY86" s="92" t="str">
        <f t="shared" ref="CY86:DH87" ca="1" si="762">IF(ISNUMBER(CY$10),(PercentagePopulationActive*CY$10*AvgDaysPerMonth/AvgSecPerMonth)*MAXA(OFFSET($B$79,MATCH($B86,$B$79:$B$80,0)-1,WEEKDAY(CY$84),,CY$9)),"")</f>
        <v/>
      </c>
      <c r="CZ86" s="92" t="str">
        <f t="shared" ca="1" si="762"/>
        <v/>
      </c>
      <c r="DA86" s="92" t="str">
        <f t="shared" ca="1" si="762"/>
        <v/>
      </c>
      <c r="DB86" s="92" t="str">
        <f t="shared" ca="1" si="762"/>
        <v/>
      </c>
      <c r="DC86" s="92" t="str">
        <f t="shared" ca="1" si="762"/>
        <v/>
      </c>
      <c r="DD86" s="92" t="str">
        <f t="shared" ca="1" si="762"/>
        <v/>
      </c>
      <c r="DE86" s="92" t="str">
        <f t="shared" ca="1" si="762"/>
        <v/>
      </c>
      <c r="DF86" s="92" t="str">
        <f t="shared" ca="1" si="762"/>
        <v/>
      </c>
      <c r="DG86" s="92" t="str">
        <f t="shared" ca="1" si="762"/>
        <v/>
      </c>
      <c r="DH86" s="92" t="str">
        <f t="shared" ca="1" si="762"/>
        <v/>
      </c>
      <c r="DI86" s="92" t="str">
        <f t="shared" ref="DI86:DR87" ca="1" si="763">IF(ISNUMBER(DI$10),(PercentagePopulationActive*DI$10*AvgDaysPerMonth/AvgSecPerMonth)*MAXA(OFFSET($B$79,MATCH($B86,$B$79:$B$80,0)-1,WEEKDAY(DI$84),,DI$9)),"")</f>
        <v/>
      </c>
      <c r="DJ86" s="92" t="str">
        <f t="shared" ca="1" si="763"/>
        <v/>
      </c>
      <c r="DK86" s="92" t="str">
        <f t="shared" ca="1" si="763"/>
        <v/>
      </c>
      <c r="DL86" s="92" t="str">
        <f t="shared" ca="1" si="763"/>
        <v/>
      </c>
      <c r="DM86" s="92" t="str">
        <f t="shared" ca="1" si="763"/>
        <v/>
      </c>
      <c r="DN86" s="92" t="str">
        <f t="shared" ca="1" si="763"/>
        <v/>
      </c>
      <c r="DO86" s="92" t="str">
        <f t="shared" ca="1" si="763"/>
        <v/>
      </c>
      <c r="DP86" s="92" t="str">
        <f t="shared" ca="1" si="763"/>
        <v/>
      </c>
      <c r="DQ86" s="92" t="str">
        <f t="shared" ca="1" si="763"/>
        <v/>
      </c>
      <c r="DR86" s="92" t="str">
        <f t="shared" ca="1" si="763"/>
        <v/>
      </c>
      <c r="DS86" s="92" t="str">
        <f t="shared" ref="DS86:EB87" ca="1" si="764">IF(ISNUMBER(DS$10),(PercentagePopulationActive*DS$10*AvgDaysPerMonth/AvgSecPerMonth)*MAXA(OFFSET($B$79,MATCH($B86,$B$79:$B$80,0)-1,WEEKDAY(DS$84),,DS$9)),"")</f>
        <v/>
      </c>
      <c r="DT86" s="92" t="str">
        <f t="shared" ca="1" si="764"/>
        <v/>
      </c>
      <c r="DU86" s="92" t="str">
        <f t="shared" ca="1" si="764"/>
        <v/>
      </c>
      <c r="DV86" s="92" t="str">
        <f t="shared" ca="1" si="764"/>
        <v/>
      </c>
      <c r="DW86" s="92" t="str">
        <f t="shared" ca="1" si="764"/>
        <v/>
      </c>
      <c r="DX86" s="92" t="str">
        <f t="shared" ca="1" si="764"/>
        <v/>
      </c>
      <c r="DY86" s="92" t="str">
        <f t="shared" ca="1" si="764"/>
        <v/>
      </c>
      <c r="DZ86" s="92" t="str">
        <f t="shared" ca="1" si="764"/>
        <v/>
      </c>
      <c r="EA86" s="92" t="str">
        <f t="shared" ca="1" si="764"/>
        <v/>
      </c>
      <c r="EB86" s="92" t="str">
        <f t="shared" ca="1" si="764"/>
        <v/>
      </c>
      <c r="EC86" s="92" t="str">
        <f t="shared" ref="EC86:EL87" ca="1" si="765">IF(ISNUMBER(EC$10),(PercentagePopulationActive*EC$10*AvgDaysPerMonth/AvgSecPerMonth)*MAXA(OFFSET($B$79,MATCH($B86,$B$79:$B$80,0)-1,WEEKDAY(EC$84),,EC$9)),"")</f>
        <v/>
      </c>
      <c r="ED86" s="92" t="str">
        <f t="shared" ca="1" si="765"/>
        <v/>
      </c>
      <c r="EE86" s="92" t="str">
        <f t="shared" ca="1" si="765"/>
        <v/>
      </c>
      <c r="EF86" s="92" t="str">
        <f t="shared" ca="1" si="765"/>
        <v/>
      </c>
      <c r="EG86" s="92" t="str">
        <f t="shared" ca="1" si="765"/>
        <v/>
      </c>
      <c r="EH86" s="92" t="str">
        <f t="shared" ca="1" si="765"/>
        <v/>
      </c>
      <c r="EI86" s="92" t="str">
        <f t="shared" ca="1" si="765"/>
        <v/>
      </c>
      <c r="EJ86" s="92" t="str">
        <f t="shared" ca="1" si="765"/>
        <v/>
      </c>
      <c r="EK86" s="92" t="str">
        <f t="shared" ca="1" si="765"/>
        <v/>
      </c>
      <c r="EL86" s="92" t="str">
        <f t="shared" ca="1" si="765"/>
        <v/>
      </c>
      <c r="EM86" s="92" t="str">
        <f t="shared" ref="EM86:EV87" ca="1" si="766">IF(ISNUMBER(EM$10),(PercentagePopulationActive*EM$10*AvgDaysPerMonth/AvgSecPerMonth)*MAXA(OFFSET($B$79,MATCH($B86,$B$79:$B$80,0)-1,WEEKDAY(EM$84),,EM$9)),"")</f>
        <v/>
      </c>
      <c r="EN86" s="92" t="str">
        <f t="shared" ca="1" si="766"/>
        <v/>
      </c>
      <c r="EO86" s="92" t="str">
        <f t="shared" ca="1" si="766"/>
        <v/>
      </c>
      <c r="EP86" s="92" t="str">
        <f t="shared" ca="1" si="766"/>
        <v/>
      </c>
      <c r="EQ86" s="92" t="str">
        <f t="shared" ca="1" si="766"/>
        <v/>
      </c>
      <c r="ER86" s="92" t="str">
        <f t="shared" ca="1" si="766"/>
        <v/>
      </c>
      <c r="ES86" s="92" t="str">
        <f t="shared" ca="1" si="766"/>
        <v/>
      </c>
      <c r="ET86" s="92" t="str">
        <f t="shared" ca="1" si="766"/>
        <v/>
      </c>
      <c r="EU86" s="92" t="str">
        <f t="shared" ca="1" si="766"/>
        <v/>
      </c>
      <c r="EV86" s="92" t="str">
        <f t="shared" ca="1" si="766"/>
        <v/>
      </c>
      <c r="EW86" s="92" t="str">
        <f t="shared" ref="EW86:FF87" ca="1" si="767">IF(ISNUMBER(EW$10),(PercentagePopulationActive*EW$10*AvgDaysPerMonth/AvgSecPerMonth)*MAXA(OFFSET($B$79,MATCH($B86,$B$79:$B$80,0)-1,WEEKDAY(EW$84),,EW$9)),"")</f>
        <v/>
      </c>
      <c r="EX86" s="92" t="str">
        <f t="shared" ca="1" si="767"/>
        <v/>
      </c>
      <c r="EY86" s="92" t="str">
        <f t="shared" ca="1" si="767"/>
        <v/>
      </c>
      <c r="EZ86" s="92" t="str">
        <f t="shared" ca="1" si="767"/>
        <v/>
      </c>
      <c r="FA86" s="92" t="str">
        <f t="shared" ca="1" si="767"/>
        <v/>
      </c>
      <c r="FB86" s="92" t="str">
        <f t="shared" ca="1" si="767"/>
        <v/>
      </c>
      <c r="FC86" s="92" t="str">
        <f t="shared" ca="1" si="767"/>
        <v/>
      </c>
      <c r="FD86" s="92" t="str">
        <f t="shared" ca="1" si="767"/>
        <v/>
      </c>
      <c r="FE86" s="92" t="str">
        <f t="shared" ca="1" si="767"/>
        <v/>
      </c>
      <c r="FF86" s="92" t="str">
        <f t="shared" ca="1" si="767"/>
        <v/>
      </c>
      <c r="FG86" s="92" t="str">
        <f t="shared" ref="FG86:FP87" ca="1" si="768">IF(ISNUMBER(FG$10),(PercentagePopulationActive*FG$10*AvgDaysPerMonth/AvgSecPerMonth)*MAXA(OFFSET($B$79,MATCH($B86,$B$79:$B$80,0)-1,WEEKDAY(FG$84),,FG$9)),"")</f>
        <v/>
      </c>
      <c r="FH86" s="92" t="str">
        <f t="shared" ca="1" si="768"/>
        <v/>
      </c>
      <c r="FI86" s="92" t="str">
        <f t="shared" ca="1" si="768"/>
        <v/>
      </c>
      <c r="FJ86" s="92" t="str">
        <f t="shared" ca="1" si="768"/>
        <v/>
      </c>
      <c r="FK86" s="92" t="str">
        <f t="shared" ca="1" si="768"/>
        <v/>
      </c>
      <c r="FL86" s="92" t="str">
        <f t="shared" ca="1" si="768"/>
        <v/>
      </c>
      <c r="FM86" s="92" t="str">
        <f t="shared" ca="1" si="768"/>
        <v/>
      </c>
      <c r="FN86" s="92" t="str">
        <f t="shared" ca="1" si="768"/>
        <v/>
      </c>
      <c r="FO86" s="92" t="str">
        <f t="shared" ca="1" si="768"/>
        <v/>
      </c>
      <c r="FP86" s="92" t="str">
        <f t="shared" ca="1" si="768"/>
        <v/>
      </c>
      <c r="FQ86" s="92" t="str">
        <f t="shared" ref="FQ86:FZ87" ca="1" si="769">IF(ISNUMBER(FQ$10),(PercentagePopulationActive*FQ$10*AvgDaysPerMonth/AvgSecPerMonth)*MAXA(OFFSET($B$79,MATCH($B86,$B$79:$B$80,0)-1,WEEKDAY(FQ$84),,FQ$9)),"")</f>
        <v/>
      </c>
      <c r="FR86" s="92" t="str">
        <f t="shared" ca="1" si="769"/>
        <v/>
      </c>
      <c r="FS86" s="92" t="str">
        <f t="shared" ca="1" si="769"/>
        <v/>
      </c>
      <c r="FT86" s="92" t="str">
        <f t="shared" ca="1" si="769"/>
        <v/>
      </c>
      <c r="FU86" s="92" t="str">
        <f t="shared" ca="1" si="769"/>
        <v/>
      </c>
      <c r="FV86" s="92" t="str">
        <f t="shared" ca="1" si="769"/>
        <v/>
      </c>
      <c r="FW86" s="92" t="str">
        <f t="shared" ca="1" si="769"/>
        <v/>
      </c>
      <c r="FX86" s="92" t="str">
        <f t="shared" ca="1" si="769"/>
        <v/>
      </c>
      <c r="FY86" s="92" t="str">
        <f t="shared" ca="1" si="769"/>
        <v/>
      </c>
      <c r="FZ86" s="92" t="str">
        <f t="shared" ca="1" si="769"/>
        <v/>
      </c>
      <c r="GA86" s="92" t="str">
        <f t="shared" ref="GA86:GJ87" ca="1" si="770">IF(ISNUMBER(GA$10),(PercentagePopulationActive*GA$10*AvgDaysPerMonth/AvgSecPerMonth)*MAXA(OFFSET($B$79,MATCH($B86,$B$79:$B$80,0)-1,WEEKDAY(GA$84),,GA$9)),"")</f>
        <v/>
      </c>
      <c r="GB86" s="92" t="str">
        <f t="shared" ca="1" si="770"/>
        <v/>
      </c>
      <c r="GC86" s="92" t="str">
        <f t="shared" ca="1" si="770"/>
        <v/>
      </c>
      <c r="GD86" s="92" t="str">
        <f t="shared" ca="1" si="770"/>
        <v/>
      </c>
      <c r="GE86" s="92" t="str">
        <f t="shared" ca="1" si="770"/>
        <v/>
      </c>
      <c r="GF86" s="92" t="str">
        <f t="shared" ca="1" si="770"/>
        <v/>
      </c>
      <c r="GG86" s="92" t="str">
        <f t="shared" ca="1" si="770"/>
        <v/>
      </c>
      <c r="GH86" s="92" t="str">
        <f t="shared" ca="1" si="770"/>
        <v/>
      </c>
      <c r="GI86" s="92" t="str">
        <f t="shared" ca="1" si="770"/>
        <v/>
      </c>
      <c r="GJ86" s="92" t="str">
        <f t="shared" ca="1" si="770"/>
        <v/>
      </c>
      <c r="GK86" s="92" t="str">
        <f t="shared" ref="GK86:GT87" ca="1" si="771">IF(ISNUMBER(GK$10),(PercentagePopulationActive*GK$10*AvgDaysPerMonth/AvgSecPerMonth)*MAXA(OFFSET($B$79,MATCH($B86,$B$79:$B$80,0)-1,WEEKDAY(GK$84),,GK$9)),"")</f>
        <v/>
      </c>
      <c r="GL86" s="92" t="str">
        <f t="shared" ca="1" si="771"/>
        <v/>
      </c>
      <c r="GM86" s="92" t="str">
        <f t="shared" ca="1" si="771"/>
        <v/>
      </c>
      <c r="GN86" s="92" t="str">
        <f t="shared" ca="1" si="771"/>
        <v/>
      </c>
      <c r="GO86" s="92" t="str">
        <f t="shared" ca="1" si="771"/>
        <v/>
      </c>
      <c r="GP86" s="92" t="str">
        <f t="shared" ca="1" si="771"/>
        <v/>
      </c>
      <c r="GQ86" s="92" t="str">
        <f t="shared" ca="1" si="771"/>
        <v/>
      </c>
      <c r="GR86" s="92" t="str">
        <f t="shared" ca="1" si="771"/>
        <v/>
      </c>
      <c r="GS86" s="92" t="str">
        <f t="shared" ca="1" si="771"/>
        <v/>
      </c>
      <c r="GT86" s="92" t="str">
        <f t="shared" ca="1" si="771"/>
        <v/>
      </c>
      <c r="GU86" s="92" t="str">
        <f t="shared" ref="GU86:HD87" ca="1" si="772">IF(ISNUMBER(GU$10),(PercentagePopulationActive*GU$10*AvgDaysPerMonth/AvgSecPerMonth)*MAXA(OFFSET($B$79,MATCH($B86,$B$79:$B$80,0)-1,WEEKDAY(GU$84),,GU$9)),"")</f>
        <v/>
      </c>
      <c r="GV86" s="92" t="str">
        <f t="shared" ca="1" si="772"/>
        <v/>
      </c>
      <c r="GW86" s="92" t="str">
        <f t="shared" ca="1" si="772"/>
        <v/>
      </c>
      <c r="GX86" s="92" t="str">
        <f t="shared" ca="1" si="772"/>
        <v/>
      </c>
      <c r="GY86" s="92" t="str">
        <f t="shared" ca="1" si="772"/>
        <v/>
      </c>
      <c r="GZ86" s="92" t="str">
        <f t="shared" ca="1" si="772"/>
        <v/>
      </c>
      <c r="HA86" s="92" t="str">
        <f t="shared" ca="1" si="772"/>
        <v/>
      </c>
      <c r="HB86" s="92" t="str">
        <f t="shared" ca="1" si="772"/>
        <v/>
      </c>
      <c r="HC86" s="92" t="str">
        <f t="shared" ca="1" si="772"/>
        <v/>
      </c>
      <c r="HD86" s="92" t="str">
        <f t="shared" ca="1" si="772"/>
        <v/>
      </c>
      <c r="HE86" s="92" t="str">
        <f t="shared" ref="HE86:HN87" ca="1" si="773">IF(ISNUMBER(HE$10),(PercentagePopulationActive*HE$10*AvgDaysPerMonth/AvgSecPerMonth)*MAXA(OFFSET($B$79,MATCH($B86,$B$79:$B$80,0)-1,WEEKDAY(HE$84),,HE$9)),"")</f>
        <v/>
      </c>
      <c r="HF86" s="92" t="str">
        <f t="shared" ca="1" si="773"/>
        <v/>
      </c>
      <c r="HG86" s="92" t="str">
        <f t="shared" ca="1" si="773"/>
        <v/>
      </c>
      <c r="HH86" s="92" t="str">
        <f t="shared" ca="1" si="773"/>
        <v/>
      </c>
      <c r="HI86" s="92" t="str">
        <f t="shared" ca="1" si="773"/>
        <v/>
      </c>
      <c r="HJ86" s="92" t="str">
        <f t="shared" ca="1" si="773"/>
        <v/>
      </c>
      <c r="HK86" s="92" t="str">
        <f t="shared" ca="1" si="773"/>
        <v/>
      </c>
      <c r="HL86" s="92" t="str">
        <f t="shared" ca="1" si="773"/>
        <v/>
      </c>
      <c r="HM86" s="92" t="str">
        <f t="shared" ca="1" si="773"/>
        <v/>
      </c>
      <c r="HN86" s="92" t="str">
        <f t="shared" ca="1" si="773"/>
        <v/>
      </c>
      <c r="HO86" s="92" t="str">
        <f t="shared" ref="HO86:HX87" ca="1" si="774">IF(ISNUMBER(HO$10),(PercentagePopulationActive*HO$10*AvgDaysPerMonth/AvgSecPerMonth)*MAXA(OFFSET($B$79,MATCH($B86,$B$79:$B$80,0)-1,WEEKDAY(HO$84),,HO$9)),"")</f>
        <v/>
      </c>
      <c r="HP86" s="92" t="str">
        <f t="shared" ca="1" si="774"/>
        <v/>
      </c>
      <c r="HQ86" s="92" t="str">
        <f t="shared" ca="1" si="774"/>
        <v/>
      </c>
      <c r="HR86" s="92" t="str">
        <f t="shared" ca="1" si="774"/>
        <v/>
      </c>
      <c r="HS86" s="92" t="str">
        <f t="shared" ca="1" si="774"/>
        <v/>
      </c>
      <c r="HT86" s="92" t="str">
        <f t="shared" ca="1" si="774"/>
        <v/>
      </c>
      <c r="HU86" s="92" t="str">
        <f t="shared" ca="1" si="774"/>
        <v/>
      </c>
      <c r="HV86" s="92" t="str">
        <f t="shared" ca="1" si="774"/>
        <v/>
      </c>
      <c r="HW86" s="92" t="str">
        <f t="shared" ca="1" si="774"/>
        <v/>
      </c>
      <c r="HX86" s="92" t="str">
        <f t="shared" ca="1" si="774"/>
        <v/>
      </c>
      <c r="HY86" s="92" t="str">
        <f t="shared" ref="HY86:IH87" ca="1" si="775">IF(ISNUMBER(HY$10),(PercentagePopulationActive*HY$10*AvgDaysPerMonth/AvgSecPerMonth)*MAXA(OFFSET($B$79,MATCH($B86,$B$79:$B$80,0)-1,WEEKDAY(HY$84),,HY$9)),"")</f>
        <v/>
      </c>
      <c r="HZ86" s="92" t="str">
        <f t="shared" ca="1" si="775"/>
        <v/>
      </c>
      <c r="IA86" s="92" t="str">
        <f t="shared" ca="1" si="775"/>
        <v/>
      </c>
      <c r="IB86" s="92" t="str">
        <f t="shared" ca="1" si="775"/>
        <v/>
      </c>
      <c r="IC86" s="92" t="str">
        <f t="shared" ca="1" si="775"/>
        <v/>
      </c>
      <c r="ID86" s="92" t="str">
        <f t="shared" ca="1" si="775"/>
        <v/>
      </c>
      <c r="IE86" s="92" t="str">
        <f t="shared" ca="1" si="775"/>
        <v/>
      </c>
      <c r="IF86" s="92" t="str">
        <f t="shared" ca="1" si="775"/>
        <v/>
      </c>
      <c r="IG86" s="92" t="str">
        <f t="shared" ca="1" si="775"/>
        <v/>
      </c>
      <c r="IH86" s="92" t="str">
        <f t="shared" ca="1" si="775"/>
        <v/>
      </c>
      <c r="II86" s="92" t="str">
        <f t="shared" ref="II86:IR87" ca="1" si="776">IF(ISNUMBER(II$10),(PercentagePopulationActive*II$10*AvgDaysPerMonth/AvgSecPerMonth)*MAXA(OFFSET($B$79,MATCH($B86,$B$79:$B$80,0)-1,WEEKDAY(II$84),,II$9)),"")</f>
        <v/>
      </c>
      <c r="IJ86" s="92" t="str">
        <f t="shared" ca="1" si="776"/>
        <v/>
      </c>
      <c r="IK86" s="92" t="str">
        <f t="shared" ca="1" si="776"/>
        <v/>
      </c>
      <c r="IL86" s="92" t="str">
        <f t="shared" ca="1" si="776"/>
        <v/>
      </c>
      <c r="IM86" s="92" t="str">
        <f t="shared" ca="1" si="776"/>
        <v/>
      </c>
      <c r="IN86" s="92" t="str">
        <f t="shared" ca="1" si="776"/>
        <v/>
      </c>
      <c r="IO86" s="92" t="str">
        <f t="shared" ca="1" si="776"/>
        <v/>
      </c>
      <c r="IP86" s="92" t="str">
        <f t="shared" ca="1" si="776"/>
        <v/>
      </c>
      <c r="IQ86" s="92" t="str">
        <f t="shared" ca="1" si="776"/>
        <v/>
      </c>
      <c r="IR86" s="92" t="str">
        <f t="shared" ca="1" si="776"/>
        <v/>
      </c>
      <c r="IS86" s="92" t="str">
        <f t="shared" ref="IS86:JB87" ca="1" si="777">IF(ISNUMBER(IS$10),(PercentagePopulationActive*IS$10*AvgDaysPerMonth/AvgSecPerMonth)*MAXA(OFFSET($B$79,MATCH($B86,$B$79:$B$80,0)-1,WEEKDAY(IS$84),,IS$9)),"")</f>
        <v/>
      </c>
      <c r="IT86" s="92" t="str">
        <f t="shared" ca="1" si="777"/>
        <v/>
      </c>
      <c r="IU86" s="92" t="str">
        <f t="shared" ca="1" si="777"/>
        <v/>
      </c>
      <c r="IV86" s="92" t="str">
        <f t="shared" ca="1" si="777"/>
        <v/>
      </c>
      <c r="IW86" s="92" t="str">
        <f t="shared" ca="1" si="777"/>
        <v/>
      </c>
      <c r="IX86" s="92" t="str">
        <f t="shared" ca="1" si="777"/>
        <v/>
      </c>
      <c r="IY86" s="92" t="str">
        <f t="shared" ca="1" si="777"/>
        <v/>
      </c>
      <c r="IZ86" s="92" t="str">
        <f t="shared" ca="1" si="777"/>
        <v/>
      </c>
      <c r="JA86" s="92" t="str">
        <f t="shared" ca="1" si="777"/>
        <v/>
      </c>
      <c r="JB86" s="92" t="str">
        <f t="shared" ca="1" si="777"/>
        <v/>
      </c>
      <c r="JC86" s="92" t="str">
        <f t="shared" ref="JC86:JL87" ca="1" si="778">IF(ISNUMBER(JC$10),(PercentagePopulationActive*JC$10*AvgDaysPerMonth/AvgSecPerMonth)*MAXA(OFFSET($B$79,MATCH($B86,$B$79:$B$80,0)-1,WEEKDAY(JC$84),,JC$9)),"")</f>
        <v/>
      </c>
      <c r="JD86" s="92" t="str">
        <f t="shared" ca="1" si="778"/>
        <v/>
      </c>
      <c r="JE86" s="92" t="str">
        <f t="shared" ca="1" si="778"/>
        <v/>
      </c>
      <c r="JF86" s="92" t="str">
        <f t="shared" ca="1" si="778"/>
        <v/>
      </c>
      <c r="JG86" s="92" t="str">
        <f t="shared" ca="1" si="778"/>
        <v/>
      </c>
      <c r="JH86" s="92" t="str">
        <f t="shared" ca="1" si="778"/>
        <v/>
      </c>
      <c r="JI86" s="92" t="str">
        <f t="shared" ca="1" si="778"/>
        <v/>
      </c>
      <c r="JJ86" s="92" t="str">
        <f t="shared" ca="1" si="778"/>
        <v/>
      </c>
      <c r="JK86" s="92" t="str">
        <f t="shared" ca="1" si="778"/>
        <v/>
      </c>
      <c r="JL86" s="92" t="str">
        <f t="shared" ca="1" si="778"/>
        <v/>
      </c>
      <c r="JM86" s="92" t="str">
        <f t="shared" ref="JM86:JV87" ca="1" si="779">IF(ISNUMBER(JM$10),(PercentagePopulationActive*JM$10*AvgDaysPerMonth/AvgSecPerMonth)*MAXA(OFFSET($B$79,MATCH($B86,$B$79:$B$80,0)-1,WEEKDAY(JM$84),,JM$9)),"")</f>
        <v/>
      </c>
      <c r="JN86" s="92" t="str">
        <f t="shared" ca="1" si="779"/>
        <v/>
      </c>
      <c r="JO86" s="92" t="str">
        <f t="shared" ca="1" si="779"/>
        <v/>
      </c>
      <c r="JP86" s="92" t="str">
        <f t="shared" ca="1" si="779"/>
        <v/>
      </c>
      <c r="JQ86" s="92" t="str">
        <f t="shared" ca="1" si="779"/>
        <v/>
      </c>
      <c r="JR86" s="92" t="str">
        <f t="shared" ca="1" si="779"/>
        <v/>
      </c>
      <c r="JS86" s="92" t="str">
        <f t="shared" ca="1" si="779"/>
        <v/>
      </c>
      <c r="JT86" s="92" t="str">
        <f t="shared" ca="1" si="779"/>
        <v/>
      </c>
      <c r="JU86" s="92" t="str">
        <f t="shared" ca="1" si="779"/>
        <v/>
      </c>
      <c r="JV86" s="92" t="str">
        <f t="shared" ca="1" si="779"/>
        <v/>
      </c>
      <c r="JW86" s="92" t="str">
        <f t="shared" ref="JW86:KF87" ca="1" si="780">IF(ISNUMBER(JW$10),(PercentagePopulationActive*JW$10*AvgDaysPerMonth/AvgSecPerMonth)*MAXA(OFFSET($B$79,MATCH($B86,$B$79:$B$80,0)-1,WEEKDAY(JW$84),,JW$9)),"")</f>
        <v/>
      </c>
      <c r="JX86" s="92" t="str">
        <f t="shared" ca="1" si="780"/>
        <v/>
      </c>
      <c r="JY86" s="92" t="str">
        <f t="shared" ca="1" si="780"/>
        <v/>
      </c>
      <c r="JZ86" s="92" t="str">
        <f t="shared" ca="1" si="780"/>
        <v/>
      </c>
      <c r="KA86" s="92" t="str">
        <f t="shared" ca="1" si="780"/>
        <v/>
      </c>
      <c r="KB86" s="92" t="str">
        <f t="shared" ca="1" si="780"/>
        <v/>
      </c>
      <c r="KC86" s="92" t="str">
        <f t="shared" ca="1" si="780"/>
        <v/>
      </c>
      <c r="KD86" s="92" t="str">
        <f t="shared" ca="1" si="780"/>
        <v/>
      </c>
      <c r="KE86" s="92" t="str">
        <f t="shared" ca="1" si="780"/>
        <v/>
      </c>
      <c r="KF86" s="92" t="str">
        <f t="shared" ca="1" si="780"/>
        <v/>
      </c>
      <c r="KG86" s="92" t="str">
        <f t="shared" ref="KG86:KP87" ca="1" si="781">IF(ISNUMBER(KG$10),(PercentagePopulationActive*KG$10*AvgDaysPerMonth/AvgSecPerMonth)*MAXA(OFFSET($B$79,MATCH($B86,$B$79:$B$80,0)-1,WEEKDAY(KG$84),,KG$9)),"")</f>
        <v/>
      </c>
      <c r="KH86" s="92" t="str">
        <f t="shared" ca="1" si="781"/>
        <v/>
      </c>
      <c r="KI86" s="92" t="str">
        <f t="shared" ca="1" si="781"/>
        <v/>
      </c>
      <c r="KJ86" s="92" t="str">
        <f t="shared" ca="1" si="781"/>
        <v/>
      </c>
      <c r="KK86" s="92" t="str">
        <f t="shared" ca="1" si="781"/>
        <v/>
      </c>
      <c r="KL86" s="92" t="str">
        <f t="shared" ca="1" si="781"/>
        <v/>
      </c>
      <c r="KM86" s="92" t="str">
        <f t="shared" ca="1" si="781"/>
        <v/>
      </c>
      <c r="KN86" s="92" t="str">
        <f t="shared" ca="1" si="781"/>
        <v/>
      </c>
      <c r="KO86" s="92" t="str">
        <f t="shared" ca="1" si="781"/>
        <v/>
      </c>
      <c r="KP86" s="92" t="str">
        <f t="shared" ca="1" si="781"/>
        <v/>
      </c>
      <c r="KQ86" s="92" t="str">
        <f t="shared" ref="KQ86:KZ87" ca="1" si="782">IF(ISNUMBER(KQ$10),(PercentagePopulationActive*KQ$10*AvgDaysPerMonth/AvgSecPerMonth)*MAXA(OFFSET($B$79,MATCH($B86,$B$79:$B$80,0)-1,WEEKDAY(KQ$84),,KQ$9)),"")</f>
        <v/>
      </c>
      <c r="KR86" s="92" t="str">
        <f t="shared" ca="1" si="782"/>
        <v/>
      </c>
      <c r="KS86" s="92" t="str">
        <f t="shared" ca="1" si="782"/>
        <v/>
      </c>
      <c r="KT86" s="92" t="str">
        <f t="shared" ca="1" si="782"/>
        <v/>
      </c>
      <c r="KU86" s="92" t="str">
        <f t="shared" ca="1" si="782"/>
        <v/>
      </c>
      <c r="KV86" s="92" t="str">
        <f t="shared" ca="1" si="782"/>
        <v/>
      </c>
      <c r="KW86" s="92" t="str">
        <f t="shared" ca="1" si="782"/>
        <v/>
      </c>
      <c r="KX86" s="92" t="str">
        <f t="shared" ca="1" si="782"/>
        <v/>
      </c>
      <c r="KY86" s="92" t="str">
        <f t="shared" ca="1" si="782"/>
        <v/>
      </c>
      <c r="KZ86" s="92" t="str">
        <f t="shared" ca="1" si="782"/>
        <v/>
      </c>
      <c r="LA86" s="92" t="str">
        <f t="shared" ref="LA86:LJ87" ca="1" si="783">IF(ISNUMBER(LA$10),(PercentagePopulationActive*LA$10*AvgDaysPerMonth/AvgSecPerMonth)*MAXA(OFFSET($B$79,MATCH($B86,$B$79:$B$80,0)-1,WEEKDAY(LA$84),,LA$9)),"")</f>
        <v/>
      </c>
      <c r="LB86" s="92" t="str">
        <f t="shared" ca="1" si="783"/>
        <v/>
      </c>
      <c r="LC86" s="92" t="str">
        <f t="shared" ca="1" si="783"/>
        <v/>
      </c>
      <c r="LD86" s="92" t="str">
        <f t="shared" ca="1" si="783"/>
        <v/>
      </c>
      <c r="LE86" s="92" t="str">
        <f t="shared" ca="1" si="783"/>
        <v/>
      </c>
      <c r="LF86" s="92" t="str">
        <f t="shared" ca="1" si="783"/>
        <v/>
      </c>
      <c r="LG86" s="92" t="str">
        <f t="shared" ca="1" si="783"/>
        <v/>
      </c>
      <c r="LH86" s="92" t="str">
        <f t="shared" ca="1" si="783"/>
        <v/>
      </c>
      <c r="LI86" s="92" t="str">
        <f t="shared" ca="1" si="783"/>
        <v/>
      </c>
      <c r="LJ86" s="92" t="str">
        <f t="shared" ca="1" si="783"/>
        <v/>
      </c>
      <c r="LK86" s="92" t="str">
        <f t="shared" ref="LK86:LT87" ca="1" si="784">IF(ISNUMBER(LK$10),(PercentagePopulationActive*LK$10*AvgDaysPerMonth/AvgSecPerMonth)*MAXA(OFFSET($B$79,MATCH($B86,$B$79:$B$80,0)-1,WEEKDAY(LK$84),,LK$9)),"")</f>
        <v/>
      </c>
      <c r="LL86" s="92" t="str">
        <f t="shared" ca="1" si="784"/>
        <v/>
      </c>
      <c r="LM86" s="92" t="str">
        <f t="shared" ca="1" si="784"/>
        <v/>
      </c>
      <c r="LN86" s="92" t="str">
        <f t="shared" ca="1" si="784"/>
        <v/>
      </c>
      <c r="LO86" s="92" t="str">
        <f t="shared" ca="1" si="784"/>
        <v/>
      </c>
      <c r="LP86" s="92" t="str">
        <f t="shared" ca="1" si="784"/>
        <v/>
      </c>
      <c r="LQ86" s="92" t="str">
        <f t="shared" ca="1" si="784"/>
        <v/>
      </c>
      <c r="LR86" s="92" t="str">
        <f t="shared" ca="1" si="784"/>
        <v/>
      </c>
      <c r="LS86" s="92" t="str">
        <f t="shared" ca="1" si="784"/>
        <v/>
      </c>
      <c r="LT86" s="92" t="str">
        <f t="shared" ca="1" si="784"/>
        <v/>
      </c>
      <c r="LU86" s="92" t="str">
        <f t="shared" ref="LU86:MD87" ca="1" si="785">IF(ISNUMBER(LU$10),(PercentagePopulationActive*LU$10*AvgDaysPerMonth/AvgSecPerMonth)*MAXA(OFFSET($B$79,MATCH($B86,$B$79:$B$80,0)-1,WEEKDAY(LU$84),,LU$9)),"")</f>
        <v/>
      </c>
      <c r="LV86" s="92" t="str">
        <f t="shared" ca="1" si="785"/>
        <v/>
      </c>
      <c r="LW86" s="92" t="str">
        <f t="shared" ca="1" si="785"/>
        <v/>
      </c>
      <c r="LX86" s="92" t="str">
        <f t="shared" ca="1" si="785"/>
        <v/>
      </c>
      <c r="LY86" s="92" t="str">
        <f t="shared" ca="1" si="785"/>
        <v/>
      </c>
      <c r="LZ86" s="92" t="str">
        <f t="shared" ca="1" si="785"/>
        <v/>
      </c>
      <c r="MA86" s="92" t="str">
        <f t="shared" ca="1" si="785"/>
        <v/>
      </c>
      <c r="MB86" s="92" t="str">
        <f t="shared" ca="1" si="785"/>
        <v/>
      </c>
      <c r="MC86" s="92" t="str">
        <f t="shared" ca="1" si="785"/>
        <v/>
      </c>
      <c r="MD86" s="92" t="str">
        <f t="shared" ca="1" si="785"/>
        <v/>
      </c>
      <c r="ME86" s="92" t="str">
        <f t="shared" ref="ME86:MN87" ca="1" si="786">IF(ISNUMBER(ME$10),(PercentagePopulationActive*ME$10*AvgDaysPerMonth/AvgSecPerMonth)*MAXA(OFFSET($B$79,MATCH($B86,$B$79:$B$80,0)-1,WEEKDAY(ME$84),,ME$9)),"")</f>
        <v/>
      </c>
      <c r="MF86" s="92" t="str">
        <f t="shared" ca="1" si="786"/>
        <v/>
      </c>
      <c r="MG86" s="92" t="str">
        <f t="shared" ca="1" si="786"/>
        <v/>
      </c>
      <c r="MH86" s="92" t="str">
        <f t="shared" ca="1" si="786"/>
        <v/>
      </c>
      <c r="MI86" s="92" t="str">
        <f t="shared" ca="1" si="786"/>
        <v/>
      </c>
      <c r="MJ86" s="92" t="str">
        <f t="shared" ca="1" si="786"/>
        <v/>
      </c>
      <c r="MK86" s="92" t="str">
        <f t="shared" ca="1" si="786"/>
        <v/>
      </c>
      <c r="ML86" s="92" t="str">
        <f t="shared" ca="1" si="786"/>
        <v/>
      </c>
      <c r="MM86" s="92" t="str">
        <f t="shared" ca="1" si="786"/>
        <v/>
      </c>
      <c r="MN86" s="92" t="str">
        <f t="shared" ca="1" si="786"/>
        <v/>
      </c>
      <c r="MO86" s="92" t="str">
        <f t="shared" ref="MO86:MX87" ca="1" si="787">IF(ISNUMBER(MO$10),(PercentagePopulationActive*MO$10*AvgDaysPerMonth/AvgSecPerMonth)*MAXA(OFFSET($B$79,MATCH($B86,$B$79:$B$80,0)-1,WEEKDAY(MO$84),,MO$9)),"")</f>
        <v/>
      </c>
      <c r="MP86" s="92" t="str">
        <f t="shared" ca="1" si="787"/>
        <v/>
      </c>
      <c r="MQ86" s="92" t="str">
        <f t="shared" ca="1" si="787"/>
        <v/>
      </c>
      <c r="MR86" s="92" t="str">
        <f t="shared" ca="1" si="787"/>
        <v/>
      </c>
      <c r="MS86" s="92" t="str">
        <f t="shared" ca="1" si="787"/>
        <v/>
      </c>
      <c r="MT86" s="92" t="str">
        <f t="shared" ca="1" si="787"/>
        <v/>
      </c>
      <c r="MU86" s="92" t="str">
        <f t="shared" ca="1" si="787"/>
        <v/>
      </c>
      <c r="MV86" s="92" t="str">
        <f t="shared" ca="1" si="787"/>
        <v/>
      </c>
      <c r="MW86" s="92" t="str">
        <f t="shared" ca="1" si="787"/>
        <v/>
      </c>
      <c r="MX86" s="92" t="str">
        <f t="shared" ca="1" si="787"/>
        <v/>
      </c>
      <c r="MY86" s="92" t="str">
        <f t="shared" ref="MY86:NH87" ca="1" si="788">IF(ISNUMBER(MY$10),(PercentagePopulationActive*MY$10*AvgDaysPerMonth/AvgSecPerMonth)*MAXA(OFFSET($B$79,MATCH($B86,$B$79:$B$80,0)-1,WEEKDAY(MY$84),,MY$9)),"")</f>
        <v/>
      </c>
      <c r="MZ86" s="92" t="str">
        <f t="shared" ca="1" si="788"/>
        <v/>
      </c>
      <c r="NA86" s="92" t="str">
        <f t="shared" ca="1" si="788"/>
        <v/>
      </c>
      <c r="NB86" s="92" t="str">
        <f t="shared" ca="1" si="788"/>
        <v/>
      </c>
      <c r="NC86" s="92" t="str">
        <f t="shared" ca="1" si="788"/>
        <v/>
      </c>
      <c r="ND86" s="92" t="str">
        <f t="shared" ca="1" si="788"/>
        <v/>
      </c>
      <c r="NE86" s="92" t="str">
        <f t="shared" ca="1" si="788"/>
        <v/>
      </c>
      <c r="NF86" s="92" t="str">
        <f t="shared" ca="1" si="788"/>
        <v/>
      </c>
      <c r="NG86" s="92" t="str">
        <f t="shared" ca="1" si="788"/>
        <v/>
      </c>
      <c r="NH86" s="92" t="str">
        <f t="shared" ca="1" si="788"/>
        <v/>
      </c>
      <c r="NI86" s="92" t="str">
        <f t="shared" ref="NI86:NR87" ca="1" si="789">IF(ISNUMBER(NI$10),(PercentagePopulationActive*NI$10*AvgDaysPerMonth/AvgSecPerMonth)*MAXA(OFFSET($B$79,MATCH($B86,$B$79:$B$80,0)-1,WEEKDAY(NI$84),,NI$9)),"")</f>
        <v/>
      </c>
      <c r="NJ86" s="92" t="str">
        <f t="shared" ca="1" si="789"/>
        <v/>
      </c>
      <c r="NK86" s="92" t="str">
        <f t="shared" ca="1" si="789"/>
        <v/>
      </c>
      <c r="NL86" s="92" t="str">
        <f t="shared" ca="1" si="789"/>
        <v/>
      </c>
      <c r="NM86" s="92" t="str">
        <f t="shared" ca="1" si="789"/>
        <v/>
      </c>
      <c r="NN86" s="92" t="str">
        <f t="shared" ca="1" si="789"/>
        <v/>
      </c>
      <c r="NO86" s="92" t="str">
        <f t="shared" ca="1" si="789"/>
        <v/>
      </c>
      <c r="NP86" s="92" t="str">
        <f t="shared" ca="1" si="789"/>
        <v/>
      </c>
      <c r="NQ86" s="92" t="str">
        <f t="shared" ca="1" si="789"/>
        <v/>
      </c>
      <c r="NR86" s="92" t="str">
        <f t="shared" ca="1" si="789"/>
        <v/>
      </c>
      <c r="NS86" s="92" t="str">
        <f t="shared" ref="NS86:OB87" ca="1" si="790">IF(ISNUMBER(NS$10),(PercentagePopulationActive*NS$10*AvgDaysPerMonth/AvgSecPerMonth)*MAXA(OFFSET($B$79,MATCH($B86,$B$79:$B$80,0)-1,WEEKDAY(NS$84),,NS$9)),"")</f>
        <v/>
      </c>
      <c r="NT86" s="92" t="str">
        <f t="shared" ca="1" si="790"/>
        <v/>
      </c>
      <c r="NU86" s="92" t="str">
        <f t="shared" ca="1" si="790"/>
        <v/>
      </c>
      <c r="NV86" s="92" t="str">
        <f t="shared" ca="1" si="790"/>
        <v/>
      </c>
      <c r="NW86" s="92" t="str">
        <f t="shared" ca="1" si="790"/>
        <v/>
      </c>
      <c r="NX86" s="92" t="str">
        <f t="shared" ca="1" si="790"/>
        <v/>
      </c>
      <c r="NY86" s="92" t="str">
        <f t="shared" ca="1" si="790"/>
        <v/>
      </c>
      <c r="NZ86" s="92" t="str">
        <f t="shared" ca="1" si="790"/>
        <v/>
      </c>
      <c r="OA86" s="92" t="str">
        <f t="shared" ca="1" si="790"/>
        <v/>
      </c>
      <c r="OB86" s="92" t="str">
        <f t="shared" ca="1" si="790"/>
        <v/>
      </c>
      <c r="OC86" s="92" t="str">
        <f t="shared" ref="OC86:OL87" ca="1" si="791">IF(ISNUMBER(OC$10),(PercentagePopulationActive*OC$10*AvgDaysPerMonth/AvgSecPerMonth)*MAXA(OFFSET($B$79,MATCH($B86,$B$79:$B$80,0)-1,WEEKDAY(OC$84),,OC$9)),"")</f>
        <v/>
      </c>
      <c r="OD86" s="92" t="str">
        <f t="shared" ca="1" si="791"/>
        <v/>
      </c>
      <c r="OE86" s="92" t="str">
        <f t="shared" ca="1" si="791"/>
        <v/>
      </c>
      <c r="OF86" s="92" t="str">
        <f t="shared" ca="1" si="791"/>
        <v/>
      </c>
      <c r="OG86" s="92" t="str">
        <f t="shared" ca="1" si="791"/>
        <v/>
      </c>
      <c r="OH86" s="92" t="str">
        <f t="shared" ca="1" si="791"/>
        <v/>
      </c>
      <c r="OI86" s="92" t="str">
        <f t="shared" ca="1" si="791"/>
        <v/>
      </c>
      <c r="OJ86" s="92" t="str">
        <f t="shared" ca="1" si="791"/>
        <v/>
      </c>
      <c r="OK86" s="92" t="str">
        <f t="shared" ca="1" si="791"/>
        <v/>
      </c>
      <c r="OL86" s="92" t="str">
        <f t="shared" ca="1" si="791"/>
        <v/>
      </c>
      <c r="OM86" s="92" t="str">
        <f t="shared" ref="OM86:OV87" ca="1" si="792">IF(ISNUMBER(OM$10),(PercentagePopulationActive*OM$10*AvgDaysPerMonth/AvgSecPerMonth)*MAXA(OFFSET($B$79,MATCH($B86,$B$79:$B$80,0)-1,WEEKDAY(OM$84),,OM$9)),"")</f>
        <v/>
      </c>
      <c r="ON86" s="92" t="str">
        <f t="shared" ca="1" si="792"/>
        <v/>
      </c>
      <c r="OO86" s="92" t="str">
        <f t="shared" ca="1" si="792"/>
        <v/>
      </c>
      <c r="OP86" s="92" t="str">
        <f t="shared" ca="1" si="792"/>
        <v/>
      </c>
      <c r="OQ86" s="92" t="str">
        <f t="shared" ca="1" si="792"/>
        <v/>
      </c>
      <c r="OR86" s="92" t="str">
        <f t="shared" ca="1" si="792"/>
        <v/>
      </c>
      <c r="OS86" s="92" t="str">
        <f t="shared" ca="1" si="792"/>
        <v/>
      </c>
      <c r="OT86" s="92" t="str">
        <f t="shared" ca="1" si="792"/>
        <v/>
      </c>
      <c r="OU86" s="92" t="str">
        <f t="shared" ca="1" si="792"/>
        <v/>
      </c>
      <c r="OV86" s="92" t="str">
        <f t="shared" ca="1" si="792"/>
        <v/>
      </c>
      <c r="OW86" s="92" t="str">
        <f t="shared" ref="OW86:PF87" ca="1" si="793">IF(ISNUMBER(OW$10),(PercentagePopulationActive*OW$10*AvgDaysPerMonth/AvgSecPerMonth)*MAXA(OFFSET($B$79,MATCH($B86,$B$79:$B$80,0)-1,WEEKDAY(OW$84),,OW$9)),"")</f>
        <v/>
      </c>
      <c r="OX86" s="92" t="str">
        <f t="shared" ca="1" si="793"/>
        <v/>
      </c>
      <c r="OY86" s="92" t="str">
        <f t="shared" ca="1" si="793"/>
        <v/>
      </c>
      <c r="OZ86" s="92" t="str">
        <f t="shared" ca="1" si="793"/>
        <v/>
      </c>
      <c r="PA86" s="92" t="str">
        <f t="shared" ca="1" si="793"/>
        <v/>
      </c>
      <c r="PB86" s="92" t="str">
        <f t="shared" ca="1" si="793"/>
        <v/>
      </c>
      <c r="PC86" s="92" t="str">
        <f t="shared" ca="1" si="793"/>
        <v/>
      </c>
      <c r="PD86" s="92" t="str">
        <f t="shared" ca="1" si="793"/>
        <v/>
      </c>
      <c r="PE86" s="92" t="str">
        <f t="shared" ca="1" si="793"/>
        <v/>
      </c>
      <c r="PF86" s="92" t="str">
        <f t="shared" ca="1" si="793"/>
        <v/>
      </c>
      <c r="PG86" s="92" t="str">
        <f t="shared" ref="PG86:PP87" ca="1" si="794">IF(ISNUMBER(PG$10),(PercentagePopulationActive*PG$10*AvgDaysPerMonth/AvgSecPerMonth)*MAXA(OFFSET($B$79,MATCH($B86,$B$79:$B$80,0)-1,WEEKDAY(PG$84),,PG$9)),"")</f>
        <v/>
      </c>
      <c r="PH86" s="92" t="str">
        <f t="shared" ca="1" si="794"/>
        <v/>
      </c>
      <c r="PI86" s="92" t="str">
        <f t="shared" ca="1" si="794"/>
        <v/>
      </c>
      <c r="PJ86" s="92" t="str">
        <f t="shared" ca="1" si="794"/>
        <v/>
      </c>
      <c r="PK86" s="92" t="str">
        <f t="shared" ca="1" si="794"/>
        <v/>
      </c>
      <c r="PL86" s="92" t="str">
        <f t="shared" ca="1" si="794"/>
        <v/>
      </c>
      <c r="PM86" s="92" t="str">
        <f t="shared" ca="1" si="794"/>
        <v/>
      </c>
      <c r="PN86" s="92" t="str">
        <f t="shared" ca="1" si="794"/>
        <v/>
      </c>
      <c r="PO86" s="92" t="str">
        <f t="shared" ca="1" si="794"/>
        <v/>
      </c>
      <c r="PP86" s="92" t="str">
        <f t="shared" ca="1" si="794"/>
        <v/>
      </c>
      <c r="PQ86" s="92" t="str">
        <f t="shared" ref="PQ86:PZ87" ca="1" si="795">IF(ISNUMBER(PQ$10),(PercentagePopulationActive*PQ$10*AvgDaysPerMonth/AvgSecPerMonth)*MAXA(OFFSET($B$79,MATCH($B86,$B$79:$B$80,0)-1,WEEKDAY(PQ$84),,PQ$9)),"")</f>
        <v/>
      </c>
      <c r="PR86" s="92" t="str">
        <f t="shared" ca="1" si="795"/>
        <v/>
      </c>
      <c r="PS86" s="92" t="str">
        <f t="shared" ca="1" si="795"/>
        <v/>
      </c>
      <c r="PT86" s="92" t="str">
        <f t="shared" ca="1" si="795"/>
        <v/>
      </c>
      <c r="PU86" s="92" t="str">
        <f t="shared" ca="1" si="795"/>
        <v/>
      </c>
      <c r="PV86" s="92" t="str">
        <f t="shared" ca="1" si="795"/>
        <v/>
      </c>
      <c r="PW86" s="92" t="str">
        <f t="shared" ca="1" si="795"/>
        <v/>
      </c>
      <c r="PX86" s="92" t="str">
        <f t="shared" ca="1" si="795"/>
        <v/>
      </c>
      <c r="PY86" s="92" t="str">
        <f t="shared" ca="1" si="795"/>
        <v/>
      </c>
      <c r="PZ86" s="92" t="str">
        <f t="shared" ca="1" si="795"/>
        <v/>
      </c>
      <c r="QA86" s="92" t="str">
        <f t="shared" ref="QA86:QJ87" ca="1" si="796">IF(ISNUMBER(QA$10),(PercentagePopulationActive*QA$10*AvgDaysPerMonth/AvgSecPerMonth)*MAXA(OFFSET($B$79,MATCH($B86,$B$79:$B$80,0)-1,WEEKDAY(QA$84),,QA$9)),"")</f>
        <v/>
      </c>
      <c r="QB86" s="92" t="str">
        <f t="shared" ca="1" si="796"/>
        <v/>
      </c>
      <c r="QC86" s="92" t="str">
        <f t="shared" ca="1" si="796"/>
        <v/>
      </c>
      <c r="QD86" s="92" t="str">
        <f t="shared" ca="1" si="796"/>
        <v/>
      </c>
      <c r="QE86" s="92" t="str">
        <f t="shared" ca="1" si="796"/>
        <v/>
      </c>
      <c r="QF86" s="92" t="str">
        <f t="shared" ca="1" si="796"/>
        <v/>
      </c>
      <c r="QG86" s="92" t="str">
        <f t="shared" ca="1" si="796"/>
        <v/>
      </c>
      <c r="QH86" s="92" t="str">
        <f t="shared" ca="1" si="796"/>
        <v/>
      </c>
      <c r="QI86" s="92" t="str">
        <f t="shared" ca="1" si="796"/>
        <v/>
      </c>
      <c r="QJ86" s="92" t="str">
        <f t="shared" ca="1" si="796"/>
        <v/>
      </c>
      <c r="QK86" s="92" t="str">
        <f t="shared" ref="QK86:QT87" ca="1" si="797">IF(ISNUMBER(QK$10),(PercentagePopulationActive*QK$10*AvgDaysPerMonth/AvgSecPerMonth)*MAXA(OFFSET($B$79,MATCH($B86,$B$79:$B$80,0)-1,WEEKDAY(QK$84),,QK$9)),"")</f>
        <v/>
      </c>
      <c r="QL86" s="92" t="str">
        <f t="shared" ca="1" si="797"/>
        <v/>
      </c>
      <c r="QM86" s="92" t="str">
        <f t="shared" ca="1" si="797"/>
        <v/>
      </c>
      <c r="QN86" s="92" t="str">
        <f t="shared" ca="1" si="797"/>
        <v/>
      </c>
      <c r="QO86" s="92" t="str">
        <f t="shared" ca="1" si="797"/>
        <v/>
      </c>
      <c r="QP86" s="92" t="str">
        <f t="shared" ca="1" si="797"/>
        <v/>
      </c>
      <c r="QQ86" s="92" t="str">
        <f t="shared" ca="1" si="797"/>
        <v/>
      </c>
      <c r="QR86" s="92" t="str">
        <f t="shared" ca="1" si="797"/>
        <v/>
      </c>
      <c r="QS86" s="92" t="str">
        <f t="shared" ca="1" si="797"/>
        <v/>
      </c>
      <c r="QT86" s="92" t="str">
        <f t="shared" ca="1" si="797"/>
        <v/>
      </c>
      <c r="QU86" s="92" t="str">
        <f t="shared" ref="QU86:RD87" ca="1" si="798">IF(ISNUMBER(QU$10),(PercentagePopulationActive*QU$10*AvgDaysPerMonth/AvgSecPerMonth)*MAXA(OFFSET($B$79,MATCH($B86,$B$79:$B$80,0)-1,WEEKDAY(QU$84),,QU$9)),"")</f>
        <v/>
      </c>
      <c r="QV86" s="92" t="str">
        <f t="shared" ca="1" si="798"/>
        <v/>
      </c>
      <c r="QW86" s="92" t="str">
        <f t="shared" ca="1" si="798"/>
        <v/>
      </c>
      <c r="QX86" s="92" t="str">
        <f t="shared" ca="1" si="798"/>
        <v/>
      </c>
      <c r="QY86" s="92" t="str">
        <f t="shared" ca="1" si="798"/>
        <v/>
      </c>
      <c r="QZ86" s="92" t="str">
        <f t="shared" ca="1" si="798"/>
        <v/>
      </c>
      <c r="RA86" s="92" t="str">
        <f t="shared" ca="1" si="798"/>
        <v/>
      </c>
      <c r="RB86" s="92" t="str">
        <f t="shared" ca="1" si="798"/>
        <v/>
      </c>
      <c r="RC86" s="92" t="str">
        <f t="shared" ca="1" si="798"/>
        <v/>
      </c>
      <c r="RD86" s="92" t="str">
        <f t="shared" ca="1" si="798"/>
        <v/>
      </c>
      <c r="RE86" s="92" t="str">
        <f t="shared" ref="RE86:RN87" ca="1" si="799">IF(ISNUMBER(RE$10),(PercentagePopulationActive*RE$10*AvgDaysPerMonth/AvgSecPerMonth)*MAXA(OFFSET($B$79,MATCH($B86,$B$79:$B$80,0)-1,WEEKDAY(RE$84),,RE$9)),"")</f>
        <v/>
      </c>
      <c r="RF86" s="92" t="str">
        <f t="shared" ca="1" si="799"/>
        <v/>
      </c>
      <c r="RG86" s="92" t="str">
        <f t="shared" ca="1" si="799"/>
        <v/>
      </c>
      <c r="RH86" s="92" t="str">
        <f t="shared" ca="1" si="799"/>
        <v/>
      </c>
      <c r="RI86" s="92" t="str">
        <f t="shared" ca="1" si="799"/>
        <v/>
      </c>
      <c r="RJ86" s="92" t="str">
        <f t="shared" ca="1" si="799"/>
        <v/>
      </c>
      <c r="RK86" s="92" t="str">
        <f t="shared" ca="1" si="799"/>
        <v/>
      </c>
      <c r="RL86" s="92" t="str">
        <f t="shared" ca="1" si="799"/>
        <v/>
      </c>
      <c r="RM86" s="92" t="str">
        <f t="shared" ca="1" si="799"/>
        <v/>
      </c>
      <c r="RN86" s="92" t="str">
        <f t="shared" ca="1" si="799"/>
        <v/>
      </c>
      <c r="RO86" s="92" t="str">
        <f t="shared" ref="RO86:RX87" ca="1" si="800">IF(ISNUMBER(RO$10),(PercentagePopulationActive*RO$10*AvgDaysPerMonth/AvgSecPerMonth)*MAXA(OFFSET($B$79,MATCH($B86,$B$79:$B$80,0)-1,WEEKDAY(RO$84),,RO$9)),"")</f>
        <v/>
      </c>
      <c r="RP86" s="92" t="str">
        <f t="shared" ca="1" si="800"/>
        <v/>
      </c>
      <c r="RQ86" s="92" t="str">
        <f t="shared" ca="1" si="800"/>
        <v/>
      </c>
      <c r="RR86" s="92" t="str">
        <f t="shared" ca="1" si="800"/>
        <v/>
      </c>
      <c r="RS86" s="92" t="str">
        <f t="shared" ca="1" si="800"/>
        <v/>
      </c>
      <c r="RT86" s="92" t="str">
        <f t="shared" ca="1" si="800"/>
        <v/>
      </c>
      <c r="RU86" s="92" t="str">
        <f t="shared" ca="1" si="800"/>
        <v/>
      </c>
      <c r="RV86" s="92" t="str">
        <f t="shared" ca="1" si="800"/>
        <v/>
      </c>
      <c r="RW86" s="92" t="str">
        <f t="shared" ca="1" si="800"/>
        <v/>
      </c>
      <c r="RX86" s="92" t="str">
        <f t="shared" ca="1" si="800"/>
        <v/>
      </c>
      <c r="RY86" s="92" t="str">
        <f t="shared" ref="RY86:SH87" ca="1" si="801">IF(ISNUMBER(RY$10),(PercentagePopulationActive*RY$10*AvgDaysPerMonth/AvgSecPerMonth)*MAXA(OFFSET($B$79,MATCH($B86,$B$79:$B$80,0)-1,WEEKDAY(RY$84),,RY$9)),"")</f>
        <v/>
      </c>
      <c r="RZ86" s="92" t="str">
        <f t="shared" ca="1" si="801"/>
        <v/>
      </c>
      <c r="SA86" s="92" t="str">
        <f t="shared" ca="1" si="801"/>
        <v/>
      </c>
      <c r="SB86" s="92" t="str">
        <f t="shared" ca="1" si="801"/>
        <v/>
      </c>
      <c r="SC86" s="92" t="str">
        <f t="shared" ca="1" si="801"/>
        <v/>
      </c>
      <c r="SD86" s="92" t="str">
        <f t="shared" ca="1" si="801"/>
        <v/>
      </c>
      <c r="SE86" s="92" t="str">
        <f t="shared" ca="1" si="801"/>
        <v/>
      </c>
      <c r="SF86" s="92" t="str">
        <f t="shared" ca="1" si="801"/>
        <v/>
      </c>
      <c r="SG86" s="92" t="str">
        <f t="shared" ca="1" si="801"/>
        <v/>
      </c>
      <c r="SH86" s="92" t="str">
        <f t="shared" ca="1" si="801"/>
        <v/>
      </c>
      <c r="SI86" s="92" t="str">
        <f t="shared" ref="SI86:SR87" ca="1" si="802">IF(ISNUMBER(SI$10),(PercentagePopulationActive*SI$10*AvgDaysPerMonth/AvgSecPerMonth)*MAXA(OFFSET($B$79,MATCH($B86,$B$79:$B$80,0)-1,WEEKDAY(SI$84),,SI$9)),"")</f>
        <v/>
      </c>
      <c r="SJ86" s="92" t="str">
        <f t="shared" ca="1" si="802"/>
        <v/>
      </c>
      <c r="SK86" s="92" t="str">
        <f t="shared" ca="1" si="802"/>
        <v/>
      </c>
      <c r="SL86" s="92" t="str">
        <f t="shared" ca="1" si="802"/>
        <v/>
      </c>
      <c r="SM86" s="92" t="str">
        <f t="shared" ca="1" si="802"/>
        <v/>
      </c>
      <c r="SN86" s="92" t="str">
        <f t="shared" ca="1" si="802"/>
        <v/>
      </c>
      <c r="SO86" s="92" t="str">
        <f t="shared" ca="1" si="802"/>
        <v/>
      </c>
      <c r="SP86" s="92" t="str">
        <f t="shared" ca="1" si="802"/>
        <v/>
      </c>
      <c r="SQ86" s="92" t="str">
        <f t="shared" ca="1" si="802"/>
        <v/>
      </c>
      <c r="SR86" s="92" t="str">
        <f t="shared" ca="1" si="802"/>
        <v/>
      </c>
      <c r="SS86" s="92" t="str">
        <f t="shared" ref="SS86:TB87" ca="1" si="803">IF(ISNUMBER(SS$10),(PercentagePopulationActive*SS$10*AvgDaysPerMonth/AvgSecPerMonth)*MAXA(OFFSET($B$79,MATCH($B86,$B$79:$B$80,0)-1,WEEKDAY(SS$84),,SS$9)),"")</f>
        <v/>
      </c>
      <c r="ST86" s="92" t="str">
        <f t="shared" ca="1" si="803"/>
        <v/>
      </c>
      <c r="SU86" s="92" t="str">
        <f t="shared" ca="1" si="803"/>
        <v/>
      </c>
      <c r="SV86" s="92" t="str">
        <f t="shared" ca="1" si="803"/>
        <v/>
      </c>
      <c r="SW86" s="92" t="str">
        <f t="shared" ca="1" si="803"/>
        <v/>
      </c>
      <c r="SX86" s="92" t="str">
        <f t="shared" ca="1" si="803"/>
        <v/>
      </c>
      <c r="SY86" s="92" t="str">
        <f t="shared" ca="1" si="803"/>
        <v/>
      </c>
      <c r="SZ86" s="92" t="str">
        <f t="shared" ca="1" si="803"/>
        <v/>
      </c>
      <c r="TA86" s="92" t="str">
        <f t="shared" ca="1" si="803"/>
        <v/>
      </c>
      <c r="TB86" s="92" t="str">
        <f t="shared" ca="1" si="803"/>
        <v/>
      </c>
      <c r="TC86" s="92" t="str">
        <f t="shared" ref="TC86:TL87" ca="1" si="804">IF(ISNUMBER(TC$10),(PercentagePopulationActive*TC$10*AvgDaysPerMonth/AvgSecPerMonth)*MAXA(OFFSET($B$79,MATCH($B86,$B$79:$B$80,0)-1,WEEKDAY(TC$84),,TC$9)),"")</f>
        <v/>
      </c>
      <c r="TD86" s="92" t="str">
        <f t="shared" ca="1" si="804"/>
        <v/>
      </c>
      <c r="TE86" s="92" t="str">
        <f t="shared" ca="1" si="804"/>
        <v/>
      </c>
      <c r="TF86" s="92" t="str">
        <f t="shared" ca="1" si="804"/>
        <v/>
      </c>
      <c r="TG86" s="92" t="str">
        <f t="shared" ca="1" si="804"/>
        <v/>
      </c>
      <c r="TH86" s="92" t="str">
        <f t="shared" ca="1" si="804"/>
        <v/>
      </c>
      <c r="TI86" s="92" t="str">
        <f t="shared" ca="1" si="804"/>
        <v/>
      </c>
      <c r="TJ86" s="92" t="str">
        <f t="shared" ca="1" si="804"/>
        <v/>
      </c>
      <c r="TK86" s="92" t="str">
        <f t="shared" ca="1" si="804"/>
        <v/>
      </c>
      <c r="TL86" s="92" t="str">
        <f t="shared" ca="1" si="804"/>
        <v/>
      </c>
      <c r="TM86" s="92" t="str">
        <f t="shared" ref="TM86:TV87" ca="1" si="805">IF(ISNUMBER(TM$10),(PercentagePopulationActive*TM$10*AvgDaysPerMonth/AvgSecPerMonth)*MAXA(OFFSET($B$79,MATCH($B86,$B$79:$B$80,0)-1,WEEKDAY(TM$84),,TM$9)),"")</f>
        <v/>
      </c>
      <c r="TN86" s="92" t="str">
        <f t="shared" ca="1" si="805"/>
        <v/>
      </c>
      <c r="TO86" s="92" t="str">
        <f t="shared" ca="1" si="805"/>
        <v/>
      </c>
      <c r="TP86" s="92" t="str">
        <f t="shared" ca="1" si="805"/>
        <v/>
      </c>
      <c r="TQ86" s="92" t="str">
        <f t="shared" ca="1" si="805"/>
        <v/>
      </c>
      <c r="TR86" s="92" t="str">
        <f t="shared" ca="1" si="805"/>
        <v/>
      </c>
      <c r="TS86" s="92" t="str">
        <f t="shared" ca="1" si="805"/>
        <v/>
      </c>
      <c r="TT86" s="92" t="str">
        <f t="shared" ca="1" si="805"/>
        <v/>
      </c>
      <c r="TU86" s="92" t="str">
        <f t="shared" ca="1" si="805"/>
        <v/>
      </c>
      <c r="TV86" s="92" t="str">
        <f t="shared" ca="1" si="805"/>
        <v/>
      </c>
      <c r="TW86" s="92" t="str">
        <f t="shared" ref="TW86:UF87" ca="1" si="806">IF(ISNUMBER(TW$10),(PercentagePopulationActive*TW$10*AvgDaysPerMonth/AvgSecPerMonth)*MAXA(OFFSET($B$79,MATCH($B86,$B$79:$B$80,0)-1,WEEKDAY(TW$84),,TW$9)),"")</f>
        <v/>
      </c>
      <c r="TX86" s="92" t="str">
        <f t="shared" ca="1" si="806"/>
        <v/>
      </c>
      <c r="TY86" s="92" t="str">
        <f t="shared" ca="1" si="806"/>
        <v/>
      </c>
      <c r="TZ86" s="92" t="str">
        <f t="shared" ca="1" si="806"/>
        <v/>
      </c>
      <c r="UA86" s="92" t="str">
        <f t="shared" ca="1" si="806"/>
        <v/>
      </c>
      <c r="UB86" s="92" t="str">
        <f t="shared" ca="1" si="806"/>
        <v/>
      </c>
      <c r="UC86" s="92" t="str">
        <f t="shared" ca="1" si="806"/>
        <v/>
      </c>
      <c r="UD86" s="92" t="str">
        <f t="shared" ca="1" si="806"/>
        <v/>
      </c>
      <c r="UE86" s="92" t="str">
        <f t="shared" ca="1" si="806"/>
        <v/>
      </c>
      <c r="UF86" s="92" t="str">
        <f t="shared" ca="1" si="806"/>
        <v/>
      </c>
      <c r="UG86" s="92" t="str">
        <f t="shared" ref="UG86:UP87" ca="1" si="807">IF(ISNUMBER(UG$10),(PercentagePopulationActive*UG$10*AvgDaysPerMonth/AvgSecPerMonth)*MAXA(OFFSET($B$79,MATCH($B86,$B$79:$B$80,0)-1,WEEKDAY(UG$84),,UG$9)),"")</f>
        <v/>
      </c>
      <c r="UH86" s="92" t="str">
        <f t="shared" ca="1" si="807"/>
        <v/>
      </c>
      <c r="UI86" s="92" t="str">
        <f t="shared" ca="1" si="807"/>
        <v/>
      </c>
      <c r="UJ86" s="92" t="str">
        <f t="shared" ca="1" si="807"/>
        <v/>
      </c>
      <c r="UK86" s="92" t="str">
        <f t="shared" ca="1" si="807"/>
        <v/>
      </c>
      <c r="UL86" s="92" t="str">
        <f t="shared" ca="1" si="807"/>
        <v/>
      </c>
      <c r="UM86" s="92" t="str">
        <f t="shared" ca="1" si="807"/>
        <v/>
      </c>
      <c r="UN86" s="92" t="str">
        <f t="shared" ca="1" si="807"/>
        <v/>
      </c>
      <c r="UO86" s="92" t="str">
        <f t="shared" ca="1" si="807"/>
        <v/>
      </c>
      <c r="UP86" s="92" t="str">
        <f t="shared" ca="1" si="807"/>
        <v/>
      </c>
      <c r="UQ86" s="92" t="str">
        <f t="shared" ref="UQ86:UZ87" ca="1" si="808">IF(ISNUMBER(UQ$10),(PercentagePopulationActive*UQ$10*AvgDaysPerMonth/AvgSecPerMonth)*MAXA(OFFSET($B$79,MATCH($B86,$B$79:$B$80,0)-1,WEEKDAY(UQ$84),,UQ$9)),"")</f>
        <v/>
      </c>
      <c r="UR86" s="92" t="str">
        <f t="shared" ca="1" si="808"/>
        <v/>
      </c>
      <c r="US86" s="92" t="str">
        <f t="shared" ca="1" si="808"/>
        <v/>
      </c>
      <c r="UT86" s="92" t="str">
        <f t="shared" ca="1" si="808"/>
        <v/>
      </c>
      <c r="UU86" s="92" t="str">
        <f t="shared" ca="1" si="808"/>
        <v/>
      </c>
      <c r="UV86" s="92" t="str">
        <f t="shared" ca="1" si="808"/>
        <v/>
      </c>
      <c r="UW86" s="92" t="str">
        <f t="shared" ca="1" si="808"/>
        <v/>
      </c>
      <c r="UX86" s="92" t="str">
        <f t="shared" ca="1" si="808"/>
        <v/>
      </c>
      <c r="UY86" s="92" t="str">
        <f t="shared" ca="1" si="808"/>
        <v/>
      </c>
      <c r="UZ86" s="92" t="str">
        <f t="shared" ca="1" si="808"/>
        <v/>
      </c>
      <c r="VA86" s="92" t="str">
        <f t="shared" ref="VA86:VJ87" ca="1" si="809">IF(ISNUMBER(VA$10),(PercentagePopulationActive*VA$10*AvgDaysPerMonth/AvgSecPerMonth)*MAXA(OFFSET($B$79,MATCH($B86,$B$79:$B$80,0)-1,WEEKDAY(VA$84),,VA$9)),"")</f>
        <v/>
      </c>
      <c r="VB86" s="92" t="str">
        <f t="shared" ca="1" si="809"/>
        <v/>
      </c>
      <c r="VC86" s="92" t="str">
        <f t="shared" ca="1" si="809"/>
        <v/>
      </c>
      <c r="VD86" s="92" t="str">
        <f t="shared" ca="1" si="809"/>
        <v/>
      </c>
      <c r="VE86" s="92" t="str">
        <f t="shared" ca="1" si="809"/>
        <v/>
      </c>
      <c r="VF86" s="92" t="str">
        <f t="shared" ca="1" si="809"/>
        <v/>
      </c>
      <c r="VG86" s="92" t="str">
        <f t="shared" ca="1" si="809"/>
        <v/>
      </c>
      <c r="VH86" s="92" t="str">
        <f t="shared" ca="1" si="809"/>
        <v/>
      </c>
      <c r="VI86" s="92" t="str">
        <f t="shared" ca="1" si="809"/>
        <v/>
      </c>
      <c r="VJ86" s="92" t="str">
        <f t="shared" ca="1" si="809"/>
        <v/>
      </c>
      <c r="VK86" s="92" t="str">
        <f t="shared" ref="VK86:VT87" ca="1" si="810">IF(ISNUMBER(VK$10),(PercentagePopulationActive*VK$10*AvgDaysPerMonth/AvgSecPerMonth)*MAXA(OFFSET($B$79,MATCH($B86,$B$79:$B$80,0)-1,WEEKDAY(VK$84),,VK$9)),"")</f>
        <v/>
      </c>
      <c r="VL86" s="92" t="str">
        <f t="shared" ca="1" si="810"/>
        <v/>
      </c>
      <c r="VM86" s="92" t="str">
        <f t="shared" ca="1" si="810"/>
        <v/>
      </c>
      <c r="VN86" s="92" t="str">
        <f t="shared" ca="1" si="810"/>
        <v/>
      </c>
      <c r="VO86" s="92" t="str">
        <f t="shared" ca="1" si="810"/>
        <v/>
      </c>
      <c r="VP86" s="92" t="str">
        <f t="shared" ca="1" si="810"/>
        <v/>
      </c>
      <c r="VQ86" s="92" t="str">
        <f t="shared" ca="1" si="810"/>
        <v/>
      </c>
      <c r="VR86" s="92" t="str">
        <f t="shared" ca="1" si="810"/>
        <v/>
      </c>
      <c r="VS86" s="92" t="str">
        <f t="shared" ca="1" si="810"/>
        <v/>
      </c>
      <c r="VT86" s="92" t="str">
        <f t="shared" ca="1" si="810"/>
        <v/>
      </c>
      <c r="VU86" s="92" t="str">
        <f t="shared" ref="VU86:WD87" ca="1" si="811">IF(ISNUMBER(VU$10),(PercentagePopulationActive*VU$10*AvgDaysPerMonth/AvgSecPerMonth)*MAXA(OFFSET($B$79,MATCH($B86,$B$79:$B$80,0)-1,WEEKDAY(VU$84),,VU$9)),"")</f>
        <v/>
      </c>
      <c r="VV86" s="92" t="str">
        <f t="shared" ca="1" si="811"/>
        <v/>
      </c>
      <c r="VW86" s="92" t="str">
        <f t="shared" ca="1" si="811"/>
        <v/>
      </c>
      <c r="VX86" s="92" t="str">
        <f t="shared" ca="1" si="811"/>
        <v/>
      </c>
      <c r="VY86" s="92" t="str">
        <f t="shared" ca="1" si="811"/>
        <v/>
      </c>
      <c r="VZ86" s="92" t="str">
        <f t="shared" ca="1" si="811"/>
        <v/>
      </c>
      <c r="WA86" s="92" t="str">
        <f t="shared" ca="1" si="811"/>
        <v/>
      </c>
      <c r="WB86" s="92" t="str">
        <f t="shared" ca="1" si="811"/>
        <v/>
      </c>
      <c r="WC86" s="92" t="str">
        <f t="shared" ca="1" si="811"/>
        <v/>
      </c>
      <c r="WD86" s="92" t="str">
        <f t="shared" ca="1" si="811"/>
        <v/>
      </c>
      <c r="WE86" s="92" t="str">
        <f t="shared" ref="WE86:WN87" ca="1" si="812">IF(ISNUMBER(WE$10),(PercentagePopulationActive*WE$10*AvgDaysPerMonth/AvgSecPerMonth)*MAXA(OFFSET($B$79,MATCH($B86,$B$79:$B$80,0)-1,WEEKDAY(WE$84),,WE$9)),"")</f>
        <v/>
      </c>
      <c r="WF86" s="92" t="str">
        <f t="shared" ca="1" si="812"/>
        <v/>
      </c>
      <c r="WG86" s="92" t="str">
        <f t="shared" ca="1" si="812"/>
        <v/>
      </c>
      <c r="WH86" s="92" t="str">
        <f t="shared" ca="1" si="812"/>
        <v/>
      </c>
      <c r="WI86" s="92" t="str">
        <f t="shared" ca="1" si="812"/>
        <v/>
      </c>
      <c r="WJ86" s="92" t="str">
        <f t="shared" ca="1" si="812"/>
        <v/>
      </c>
      <c r="WK86" s="92" t="str">
        <f t="shared" ca="1" si="812"/>
        <v/>
      </c>
      <c r="WL86" s="92" t="str">
        <f t="shared" ca="1" si="812"/>
        <v/>
      </c>
      <c r="WM86" s="92" t="str">
        <f t="shared" ca="1" si="812"/>
        <v/>
      </c>
      <c r="WN86" s="92" t="str">
        <f t="shared" ca="1" si="812"/>
        <v/>
      </c>
      <c r="WO86" s="92" t="str">
        <f t="shared" ref="WO86:WX87" ca="1" si="813">IF(ISNUMBER(WO$10),(PercentagePopulationActive*WO$10*AvgDaysPerMonth/AvgSecPerMonth)*MAXA(OFFSET($B$79,MATCH($B86,$B$79:$B$80,0)-1,WEEKDAY(WO$84),,WO$9)),"")</f>
        <v/>
      </c>
      <c r="WP86" s="92" t="str">
        <f t="shared" ca="1" si="813"/>
        <v/>
      </c>
      <c r="WQ86" s="92" t="str">
        <f t="shared" ca="1" si="813"/>
        <v/>
      </c>
      <c r="WR86" s="92" t="str">
        <f t="shared" ca="1" si="813"/>
        <v/>
      </c>
      <c r="WS86" s="92" t="str">
        <f t="shared" ca="1" si="813"/>
        <v/>
      </c>
      <c r="WT86" s="92" t="str">
        <f t="shared" ca="1" si="813"/>
        <v/>
      </c>
      <c r="WU86" s="92" t="str">
        <f t="shared" ca="1" si="813"/>
        <v/>
      </c>
      <c r="WV86" s="92" t="str">
        <f t="shared" ca="1" si="813"/>
        <v/>
      </c>
      <c r="WW86" s="92" t="str">
        <f t="shared" ca="1" si="813"/>
        <v/>
      </c>
      <c r="WX86" s="92" t="str">
        <f t="shared" ca="1" si="813"/>
        <v/>
      </c>
      <c r="WY86" s="92" t="str">
        <f t="shared" ref="WY86:XH87" ca="1" si="814">IF(ISNUMBER(WY$10),(PercentagePopulationActive*WY$10*AvgDaysPerMonth/AvgSecPerMonth)*MAXA(OFFSET($B$79,MATCH($B86,$B$79:$B$80,0)-1,WEEKDAY(WY$84),,WY$9)),"")</f>
        <v/>
      </c>
      <c r="WZ86" s="92" t="str">
        <f t="shared" ca="1" si="814"/>
        <v/>
      </c>
      <c r="XA86" s="92" t="str">
        <f t="shared" ca="1" si="814"/>
        <v/>
      </c>
      <c r="XB86" s="92" t="str">
        <f t="shared" ca="1" si="814"/>
        <v/>
      </c>
      <c r="XC86" s="92" t="str">
        <f t="shared" ca="1" si="814"/>
        <v/>
      </c>
      <c r="XD86" s="92" t="str">
        <f t="shared" ca="1" si="814"/>
        <v/>
      </c>
      <c r="XE86" s="92" t="str">
        <f t="shared" ca="1" si="814"/>
        <v/>
      </c>
      <c r="XF86" s="92" t="str">
        <f t="shared" ca="1" si="814"/>
        <v/>
      </c>
      <c r="XG86" s="92" t="str">
        <f t="shared" ca="1" si="814"/>
        <v/>
      </c>
      <c r="XH86" s="92" t="str">
        <f t="shared" ca="1" si="814"/>
        <v/>
      </c>
      <c r="XI86" s="92" t="str">
        <f t="shared" ref="XI86:XR87" ca="1" si="815">IF(ISNUMBER(XI$10),(PercentagePopulationActive*XI$10*AvgDaysPerMonth/AvgSecPerMonth)*MAXA(OFFSET($B$79,MATCH($B86,$B$79:$B$80,0)-1,WEEKDAY(XI$84),,XI$9)),"")</f>
        <v/>
      </c>
      <c r="XJ86" s="92" t="str">
        <f t="shared" ca="1" si="815"/>
        <v/>
      </c>
      <c r="XK86" s="92" t="str">
        <f t="shared" ca="1" si="815"/>
        <v/>
      </c>
      <c r="XL86" s="92" t="str">
        <f t="shared" ca="1" si="815"/>
        <v/>
      </c>
      <c r="XM86" s="92" t="str">
        <f t="shared" ca="1" si="815"/>
        <v/>
      </c>
      <c r="XN86" s="92" t="str">
        <f t="shared" ca="1" si="815"/>
        <v/>
      </c>
      <c r="XO86" s="92" t="str">
        <f t="shared" ca="1" si="815"/>
        <v/>
      </c>
      <c r="XP86" s="92" t="str">
        <f t="shared" ca="1" si="815"/>
        <v/>
      </c>
      <c r="XQ86" s="92" t="str">
        <f t="shared" ca="1" si="815"/>
        <v/>
      </c>
      <c r="XR86" s="92" t="str">
        <f t="shared" ca="1" si="815"/>
        <v/>
      </c>
      <c r="XS86" s="92" t="str">
        <f t="shared" ref="XS86:YB87" ca="1" si="816">IF(ISNUMBER(XS$10),(PercentagePopulationActive*XS$10*AvgDaysPerMonth/AvgSecPerMonth)*MAXA(OFFSET($B$79,MATCH($B86,$B$79:$B$80,0)-1,WEEKDAY(XS$84),,XS$9)),"")</f>
        <v/>
      </c>
      <c r="XT86" s="92" t="str">
        <f t="shared" ca="1" si="816"/>
        <v/>
      </c>
      <c r="XU86" s="92" t="str">
        <f t="shared" ca="1" si="816"/>
        <v/>
      </c>
      <c r="XV86" s="92" t="str">
        <f t="shared" ca="1" si="816"/>
        <v/>
      </c>
      <c r="XW86" s="92" t="str">
        <f t="shared" ca="1" si="816"/>
        <v/>
      </c>
      <c r="XX86" s="92" t="str">
        <f t="shared" ca="1" si="816"/>
        <v/>
      </c>
      <c r="XY86" s="92" t="str">
        <f t="shared" ca="1" si="816"/>
        <v/>
      </c>
      <c r="XZ86" s="92" t="str">
        <f t="shared" ca="1" si="816"/>
        <v/>
      </c>
      <c r="YA86" s="92" t="str">
        <f t="shared" ca="1" si="816"/>
        <v/>
      </c>
      <c r="YB86" s="92" t="str">
        <f t="shared" ca="1" si="816"/>
        <v/>
      </c>
      <c r="YC86" s="92" t="str">
        <f t="shared" ref="YC86:YL87" ca="1" si="817">IF(ISNUMBER(YC$10),(PercentagePopulationActive*YC$10*AvgDaysPerMonth/AvgSecPerMonth)*MAXA(OFFSET($B$79,MATCH($B86,$B$79:$B$80,0)-1,WEEKDAY(YC$84),,YC$9)),"")</f>
        <v/>
      </c>
      <c r="YD86" s="92" t="str">
        <f t="shared" ca="1" si="817"/>
        <v/>
      </c>
      <c r="YE86" s="92" t="str">
        <f t="shared" ca="1" si="817"/>
        <v/>
      </c>
      <c r="YF86" s="92" t="str">
        <f t="shared" ca="1" si="817"/>
        <v/>
      </c>
      <c r="YG86" s="92" t="str">
        <f t="shared" ca="1" si="817"/>
        <v/>
      </c>
      <c r="YH86" s="92" t="str">
        <f t="shared" ca="1" si="817"/>
        <v/>
      </c>
      <c r="YI86" s="92" t="str">
        <f t="shared" ca="1" si="817"/>
        <v/>
      </c>
      <c r="YJ86" s="92" t="str">
        <f t="shared" ca="1" si="817"/>
        <v/>
      </c>
      <c r="YK86" s="92" t="str">
        <f t="shared" ca="1" si="817"/>
        <v/>
      </c>
      <c r="YL86" s="92" t="str">
        <f t="shared" ca="1" si="817"/>
        <v/>
      </c>
      <c r="YM86" s="92" t="str">
        <f t="shared" ref="YM86:YV87" ca="1" si="818">IF(ISNUMBER(YM$10),(PercentagePopulationActive*YM$10*AvgDaysPerMonth/AvgSecPerMonth)*MAXA(OFFSET($B$79,MATCH($B86,$B$79:$B$80,0)-1,WEEKDAY(YM$84),,YM$9)),"")</f>
        <v/>
      </c>
      <c r="YN86" s="92" t="str">
        <f t="shared" ca="1" si="818"/>
        <v/>
      </c>
      <c r="YO86" s="92" t="str">
        <f t="shared" ca="1" si="818"/>
        <v/>
      </c>
      <c r="YP86" s="92" t="str">
        <f t="shared" ca="1" si="818"/>
        <v/>
      </c>
      <c r="YQ86" s="92" t="str">
        <f t="shared" ca="1" si="818"/>
        <v/>
      </c>
      <c r="YR86" s="92" t="str">
        <f t="shared" ca="1" si="818"/>
        <v/>
      </c>
      <c r="YS86" s="92" t="str">
        <f t="shared" ca="1" si="818"/>
        <v/>
      </c>
      <c r="YT86" s="92" t="str">
        <f t="shared" ca="1" si="818"/>
        <v/>
      </c>
      <c r="YU86" s="92" t="str">
        <f t="shared" ca="1" si="818"/>
        <v/>
      </c>
      <c r="YV86" s="92" t="str">
        <f t="shared" ca="1" si="818"/>
        <v/>
      </c>
      <c r="YW86" s="92" t="str">
        <f t="shared" ref="YW86:ZF87" ca="1" si="819">IF(ISNUMBER(YW$10),(PercentagePopulationActive*YW$10*AvgDaysPerMonth/AvgSecPerMonth)*MAXA(OFFSET($B$79,MATCH($B86,$B$79:$B$80,0)-1,WEEKDAY(YW$84),,YW$9)),"")</f>
        <v/>
      </c>
      <c r="YX86" s="92" t="str">
        <f t="shared" ca="1" si="819"/>
        <v/>
      </c>
      <c r="YY86" s="92" t="str">
        <f t="shared" ca="1" si="819"/>
        <v/>
      </c>
      <c r="YZ86" s="92" t="str">
        <f t="shared" ca="1" si="819"/>
        <v/>
      </c>
      <c r="ZA86" s="92" t="str">
        <f t="shared" ca="1" si="819"/>
        <v/>
      </c>
      <c r="ZB86" s="92" t="str">
        <f t="shared" ca="1" si="819"/>
        <v/>
      </c>
      <c r="ZC86" s="92" t="str">
        <f t="shared" ca="1" si="819"/>
        <v/>
      </c>
      <c r="ZD86" s="92" t="str">
        <f t="shared" ca="1" si="819"/>
        <v/>
      </c>
      <c r="ZE86" s="92" t="str">
        <f t="shared" ca="1" si="819"/>
        <v/>
      </c>
      <c r="ZF86" s="92" t="str">
        <f t="shared" ca="1" si="819"/>
        <v/>
      </c>
      <c r="ZG86" s="92" t="str">
        <f t="shared" ref="ZG86:ZP87" ca="1" si="820">IF(ISNUMBER(ZG$10),(PercentagePopulationActive*ZG$10*AvgDaysPerMonth/AvgSecPerMonth)*MAXA(OFFSET($B$79,MATCH($B86,$B$79:$B$80,0)-1,WEEKDAY(ZG$84),,ZG$9)),"")</f>
        <v/>
      </c>
      <c r="ZH86" s="92" t="str">
        <f t="shared" ca="1" si="820"/>
        <v/>
      </c>
      <c r="ZI86" s="92" t="str">
        <f t="shared" ca="1" si="820"/>
        <v/>
      </c>
      <c r="ZJ86" s="92" t="str">
        <f t="shared" ca="1" si="820"/>
        <v/>
      </c>
      <c r="ZK86" s="92" t="str">
        <f t="shared" ca="1" si="820"/>
        <v/>
      </c>
      <c r="ZL86" s="92" t="str">
        <f t="shared" ca="1" si="820"/>
        <v/>
      </c>
      <c r="ZM86" s="92" t="str">
        <f t="shared" ca="1" si="820"/>
        <v/>
      </c>
      <c r="ZN86" s="92" t="str">
        <f t="shared" ca="1" si="820"/>
        <v/>
      </c>
      <c r="ZO86" s="92" t="str">
        <f t="shared" ca="1" si="820"/>
        <v/>
      </c>
      <c r="ZP86" s="92" t="str">
        <f t="shared" ca="1" si="820"/>
        <v/>
      </c>
      <c r="ZQ86" s="92" t="str">
        <f t="shared" ref="ZQ86:ZX87" ca="1" si="821">IF(ISNUMBER(ZQ$10),(PercentagePopulationActive*ZQ$10*AvgDaysPerMonth/AvgSecPerMonth)*MAXA(OFFSET($B$79,MATCH($B86,$B$79:$B$80,0)-1,WEEKDAY(ZQ$84),,ZQ$9)),"")</f>
        <v/>
      </c>
      <c r="ZR86" s="92" t="str">
        <f t="shared" ca="1" si="821"/>
        <v/>
      </c>
      <c r="ZS86" s="92" t="str">
        <f t="shared" ca="1" si="821"/>
        <v/>
      </c>
      <c r="ZT86" s="92" t="str">
        <f t="shared" ca="1" si="821"/>
        <v/>
      </c>
      <c r="ZU86" s="92" t="str">
        <f t="shared" ca="1" si="821"/>
        <v/>
      </c>
      <c r="ZV86" s="92" t="str">
        <f t="shared" ca="1" si="821"/>
        <v/>
      </c>
      <c r="ZW86" s="92" t="str">
        <f t="shared" ca="1" si="821"/>
        <v/>
      </c>
      <c r="ZX86" s="93" t="str">
        <f t="shared" ca="1" si="821"/>
        <v/>
      </c>
    </row>
    <row r="87" spans="2:700" s="111" customFormat="1" ht="14.45">
      <c r="B87" s="116" t="str">
        <f>$B$37</f>
        <v>BIASED</v>
      </c>
      <c r="C87" s="85">
        <f t="shared" ca="1" si="752"/>
        <v>0.21210632047205291</v>
      </c>
      <c r="D87" s="86">
        <f t="shared" ca="1" si="752"/>
        <v>1.0169481118523085</v>
      </c>
      <c r="E87" s="86">
        <f t="shared" ca="1" si="752"/>
        <v>1.8486179629452393</v>
      </c>
      <c r="F87" s="86">
        <f t="shared" ca="1" si="752"/>
        <v>2.6802878140381696</v>
      </c>
      <c r="G87" s="86">
        <f t="shared" ca="1" si="752"/>
        <v>3.4851296054184253</v>
      </c>
      <c r="H87" s="86">
        <f t="shared" ca="1" si="752"/>
        <v>4.3167994565113563</v>
      </c>
      <c r="I87" s="86">
        <f t="shared" ca="1" si="752"/>
        <v>5.1216412478916116</v>
      </c>
      <c r="J87" s="86">
        <f t="shared" ca="1" si="752"/>
        <v>5.9533110989845417</v>
      </c>
      <c r="K87" s="86">
        <f t="shared" ca="1" si="752"/>
        <v>6.7849809500774718</v>
      </c>
      <c r="L87" s="86">
        <f t="shared" ca="1" si="752"/>
        <v>7.5361666220323773</v>
      </c>
      <c r="M87" s="86">
        <f t="shared" ca="1" si="753"/>
        <v>8.3678364731253065</v>
      </c>
      <c r="N87" s="86">
        <f t="shared" ca="1" si="753"/>
        <v>9.1726782645055636</v>
      </c>
      <c r="O87" s="86">
        <f t="shared" ca="1" si="753"/>
        <v>10.004348115598495</v>
      </c>
      <c r="P87" s="86">
        <f t="shared" ca="1" si="753"/>
        <v>10.80918990697875</v>
      </c>
      <c r="Q87" s="86">
        <f t="shared" ca="1" si="753"/>
        <v>11.640859758071679</v>
      </c>
      <c r="R87" s="86">
        <f t="shared" ca="1" si="753"/>
        <v>12.472529609164614</v>
      </c>
      <c r="S87" s="86">
        <f t="shared" ca="1" si="753"/>
        <v>13.277371400544864</v>
      </c>
      <c r="T87" s="86">
        <f t="shared" ca="1" si="753"/>
        <v>14.109041251637798</v>
      </c>
      <c r="U87" s="86">
        <f t="shared" ca="1" si="753"/>
        <v>14.913883043018052</v>
      </c>
      <c r="V87" s="86">
        <f t="shared" ca="1" si="753"/>
        <v>15.745552894110984</v>
      </c>
      <c r="W87" s="86">
        <f t="shared" ca="1" si="754"/>
        <v>16.577222745203912</v>
      </c>
      <c r="X87" s="86">
        <f t="shared" ca="1" si="754"/>
        <v>17.328408417158819</v>
      </c>
      <c r="Y87" s="86">
        <f t="shared" ca="1" si="754"/>
        <v>18.160078268251752</v>
      </c>
      <c r="Z87" s="86">
        <f t="shared" ca="1" si="754"/>
        <v>18.964920059632007</v>
      </c>
      <c r="AA87" s="86">
        <f t="shared" ca="1" si="754"/>
        <v>19.79658991072494</v>
      </c>
      <c r="AB87" s="86" t="str">
        <f t="shared" ca="1" si="754"/>
        <v/>
      </c>
      <c r="AC87" s="86" t="str">
        <f t="shared" ca="1" si="754"/>
        <v/>
      </c>
      <c r="AD87" s="86" t="str">
        <f t="shared" ca="1" si="754"/>
        <v/>
      </c>
      <c r="AE87" s="86" t="str">
        <f t="shared" ca="1" si="754"/>
        <v/>
      </c>
      <c r="AF87" s="86" t="str">
        <f t="shared" ca="1" si="754"/>
        <v/>
      </c>
      <c r="AG87" s="86" t="str">
        <f t="shared" ca="1" si="755"/>
        <v/>
      </c>
      <c r="AH87" s="86" t="str">
        <f t="shared" ca="1" si="755"/>
        <v/>
      </c>
      <c r="AI87" s="86" t="str">
        <f t="shared" ca="1" si="755"/>
        <v/>
      </c>
      <c r="AJ87" s="86" t="str">
        <f t="shared" ca="1" si="755"/>
        <v/>
      </c>
      <c r="AK87" s="86" t="str">
        <f t="shared" ca="1" si="755"/>
        <v/>
      </c>
      <c r="AL87" s="86" t="str">
        <f t="shared" ca="1" si="755"/>
        <v/>
      </c>
      <c r="AM87" s="86" t="str">
        <f t="shared" ca="1" si="755"/>
        <v/>
      </c>
      <c r="AN87" s="86" t="str">
        <f t="shared" ca="1" si="755"/>
        <v/>
      </c>
      <c r="AO87" s="86" t="str">
        <f t="shared" ca="1" si="755"/>
        <v/>
      </c>
      <c r="AP87" s="86" t="str">
        <f t="shared" ca="1" si="755"/>
        <v/>
      </c>
      <c r="AQ87" s="86" t="str">
        <f t="shared" ca="1" si="756"/>
        <v/>
      </c>
      <c r="AR87" s="86" t="str">
        <f t="shared" ca="1" si="756"/>
        <v/>
      </c>
      <c r="AS87" s="86" t="str">
        <f t="shared" ca="1" si="756"/>
        <v/>
      </c>
      <c r="AT87" s="86" t="str">
        <f t="shared" ca="1" si="756"/>
        <v/>
      </c>
      <c r="AU87" s="86" t="str">
        <f t="shared" ca="1" si="756"/>
        <v/>
      </c>
      <c r="AV87" s="86" t="str">
        <f t="shared" ca="1" si="756"/>
        <v/>
      </c>
      <c r="AW87" s="86" t="str">
        <f t="shared" ca="1" si="756"/>
        <v/>
      </c>
      <c r="AX87" s="86" t="str">
        <f t="shared" ca="1" si="756"/>
        <v/>
      </c>
      <c r="AY87" s="86" t="str">
        <f t="shared" ca="1" si="756"/>
        <v/>
      </c>
      <c r="AZ87" s="86" t="str">
        <f t="shared" ca="1" si="756"/>
        <v/>
      </c>
      <c r="BA87" s="86" t="str">
        <f t="shared" ca="1" si="757"/>
        <v/>
      </c>
      <c r="BB87" s="86" t="str">
        <f t="shared" ca="1" si="757"/>
        <v/>
      </c>
      <c r="BC87" s="86" t="str">
        <f t="shared" ca="1" si="757"/>
        <v/>
      </c>
      <c r="BD87" s="86" t="str">
        <f t="shared" ca="1" si="757"/>
        <v/>
      </c>
      <c r="BE87" s="86" t="str">
        <f t="shared" ca="1" si="757"/>
        <v/>
      </c>
      <c r="BF87" s="86" t="str">
        <f t="shared" ca="1" si="757"/>
        <v/>
      </c>
      <c r="BG87" s="86" t="str">
        <f t="shared" ca="1" si="757"/>
        <v/>
      </c>
      <c r="BH87" s="86" t="str">
        <f t="shared" ca="1" si="757"/>
        <v/>
      </c>
      <c r="BI87" s="86" t="str">
        <f t="shared" ca="1" si="757"/>
        <v/>
      </c>
      <c r="BJ87" s="86" t="str">
        <f t="shared" ca="1" si="757"/>
        <v/>
      </c>
      <c r="BK87" s="86" t="str">
        <f t="shared" ca="1" si="758"/>
        <v/>
      </c>
      <c r="BL87" s="86" t="str">
        <f t="shared" ca="1" si="758"/>
        <v/>
      </c>
      <c r="BM87" s="86" t="str">
        <f t="shared" ca="1" si="758"/>
        <v/>
      </c>
      <c r="BN87" s="86" t="str">
        <f t="shared" ca="1" si="758"/>
        <v/>
      </c>
      <c r="BO87" s="86" t="str">
        <f t="shared" ca="1" si="758"/>
        <v/>
      </c>
      <c r="BP87" s="86" t="str">
        <f t="shared" ca="1" si="758"/>
        <v/>
      </c>
      <c r="BQ87" s="86" t="str">
        <f t="shared" ca="1" si="758"/>
        <v/>
      </c>
      <c r="BR87" s="86" t="str">
        <f t="shared" ca="1" si="758"/>
        <v/>
      </c>
      <c r="BS87" s="86" t="str">
        <f t="shared" ca="1" si="758"/>
        <v/>
      </c>
      <c r="BT87" s="86" t="str">
        <f t="shared" ca="1" si="758"/>
        <v/>
      </c>
      <c r="BU87" s="86" t="str">
        <f t="shared" ca="1" si="759"/>
        <v/>
      </c>
      <c r="BV87" s="86" t="str">
        <f t="shared" ca="1" si="759"/>
        <v/>
      </c>
      <c r="BW87" s="86" t="str">
        <f t="shared" ca="1" si="759"/>
        <v/>
      </c>
      <c r="BX87" s="86" t="str">
        <f t="shared" ca="1" si="759"/>
        <v/>
      </c>
      <c r="BY87" s="86" t="str">
        <f t="shared" ca="1" si="759"/>
        <v/>
      </c>
      <c r="BZ87" s="86" t="str">
        <f t="shared" ca="1" si="759"/>
        <v/>
      </c>
      <c r="CA87" s="86" t="str">
        <f t="shared" ca="1" si="759"/>
        <v/>
      </c>
      <c r="CB87" s="86" t="str">
        <f t="shared" ca="1" si="759"/>
        <v/>
      </c>
      <c r="CC87" s="86" t="str">
        <f t="shared" ca="1" si="759"/>
        <v/>
      </c>
      <c r="CD87" s="86" t="str">
        <f t="shared" ca="1" si="759"/>
        <v/>
      </c>
      <c r="CE87" s="86" t="str">
        <f t="shared" ca="1" si="760"/>
        <v/>
      </c>
      <c r="CF87" s="86" t="str">
        <f t="shared" ca="1" si="760"/>
        <v/>
      </c>
      <c r="CG87" s="86" t="str">
        <f t="shared" ca="1" si="760"/>
        <v/>
      </c>
      <c r="CH87" s="86" t="str">
        <f t="shared" ca="1" si="760"/>
        <v/>
      </c>
      <c r="CI87" s="86" t="str">
        <f t="shared" ca="1" si="760"/>
        <v/>
      </c>
      <c r="CJ87" s="86" t="str">
        <f t="shared" ca="1" si="760"/>
        <v/>
      </c>
      <c r="CK87" s="86" t="str">
        <f t="shared" ca="1" si="760"/>
        <v/>
      </c>
      <c r="CL87" s="86" t="str">
        <f t="shared" ca="1" si="760"/>
        <v/>
      </c>
      <c r="CM87" s="86" t="str">
        <f t="shared" ca="1" si="760"/>
        <v/>
      </c>
      <c r="CN87" s="86" t="str">
        <f t="shared" ca="1" si="760"/>
        <v/>
      </c>
      <c r="CO87" s="86" t="str">
        <f t="shared" ca="1" si="761"/>
        <v/>
      </c>
      <c r="CP87" s="86" t="str">
        <f t="shared" ca="1" si="761"/>
        <v/>
      </c>
      <c r="CQ87" s="86" t="str">
        <f t="shared" ca="1" si="761"/>
        <v/>
      </c>
      <c r="CR87" s="86" t="str">
        <f t="shared" ca="1" si="761"/>
        <v/>
      </c>
      <c r="CS87" s="86" t="str">
        <f t="shared" ca="1" si="761"/>
        <v/>
      </c>
      <c r="CT87" s="86" t="str">
        <f t="shared" ca="1" si="761"/>
        <v/>
      </c>
      <c r="CU87" s="86" t="str">
        <f t="shared" ca="1" si="761"/>
        <v/>
      </c>
      <c r="CV87" s="86" t="str">
        <f t="shared" ca="1" si="761"/>
        <v/>
      </c>
      <c r="CW87" s="86" t="str">
        <f t="shared" ca="1" si="761"/>
        <v/>
      </c>
      <c r="CX87" s="86" t="str">
        <f t="shared" ca="1" si="761"/>
        <v/>
      </c>
      <c r="CY87" s="86" t="str">
        <f t="shared" ca="1" si="762"/>
        <v/>
      </c>
      <c r="CZ87" s="86" t="str">
        <f t="shared" ca="1" si="762"/>
        <v/>
      </c>
      <c r="DA87" s="86" t="str">
        <f t="shared" ca="1" si="762"/>
        <v/>
      </c>
      <c r="DB87" s="86" t="str">
        <f t="shared" ca="1" si="762"/>
        <v/>
      </c>
      <c r="DC87" s="86" t="str">
        <f t="shared" ca="1" si="762"/>
        <v/>
      </c>
      <c r="DD87" s="86" t="str">
        <f t="shared" ca="1" si="762"/>
        <v/>
      </c>
      <c r="DE87" s="86" t="str">
        <f t="shared" ca="1" si="762"/>
        <v/>
      </c>
      <c r="DF87" s="86" t="str">
        <f t="shared" ca="1" si="762"/>
        <v/>
      </c>
      <c r="DG87" s="86" t="str">
        <f t="shared" ca="1" si="762"/>
        <v/>
      </c>
      <c r="DH87" s="86" t="str">
        <f t="shared" ca="1" si="762"/>
        <v/>
      </c>
      <c r="DI87" s="86" t="str">
        <f t="shared" ca="1" si="763"/>
        <v/>
      </c>
      <c r="DJ87" s="86" t="str">
        <f t="shared" ca="1" si="763"/>
        <v/>
      </c>
      <c r="DK87" s="86" t="str">
        <f t="shared" ca="1" si="763"/>
        <v/>
      </c>
      <c r="DL87" s="86" t="str">
        <f t="shared" ca="1" si="763"/>
        <v/>
      </c>
      <c r="DM87" s="86" t="str">
        <f t="shared" ca="1" si="763"/>
        <v/>
      </c>
      <c r="DN87" s="86" t="str">
        <f t="shared" ca="1" si="763"/>
        <v/>
      </c>
      <c r="DO87" s="86" t="str">
        <f t="shared" ca="1" si="763"/>
        <v/>
      </c>
      <c r="DP87" s="86" t="str">
        <f t="shared" ca="1" si="763"/>
        <v/>
      </c>
      <c r="DQ87" s="86" t="str">
        <f t="shared" ca="1" si="763"/>
        <v/>
      </c>
      <c r="DR87" s="86" t="str">
        <f t="shared" ca="1" si="763"/>
        <v/>
      </c>
      <c r="DS87" s="86" t="str">
        <f t="shared" ca="1" si="764"/>
        <v/>
      </c>
      <c r="DT87" s="86" t="str">
        <f t="shared" ca="1" si="764"/>
        <v/>
      </c>
      <c r="DU87" s="86" t="str">
        <f t="shared" ca="1" si="764"/>
        <v/>
      </c>
      <c r="DV87" s="86" t="str">
        <f t="shared" ca="1" si="764"/>
        <v/>
      </c>
      <c r="DW87" s="86" t="str">
        <f t="shared" ca="1" si="764"/>
        <v/>
      </c>
      <c r="DX87" s="86" t="str">
        <f t="shared" ca="1" si="764"/>
        <v/>
      </c>
      <c r="DY87" s="86" t="str">
        <f t="shared" ca="1" si="764"/>
        <v/>
      </c>
      <c r="DZ87" s="86" t="str">
        <f t="shared" ca="1" si="764"/>
        <v/>
      </c>
      <c r="EA87" s="86" t="str">
        <f t="shared" ca="1" si="764"/>
        <v/>
      </c>
      <c r="EB87" s="86" t="str">
        <f t="shared" ca="1" si="764"/>
        <v/>
      </c>
      <c r="EC87" s="86" t="str">
        <f t="shared" ca="1" si="765"/>
        <v/>
      </c>
      <c r="ED87" s="86" t="str">
        <f t="shared" ca="1" si="765"/>
        <v/>
      </c>
      <c r="EE87" s="86" t="str">
        <f t="shared" ca="1" si="765"/>
        <v/>
      </c>
      <c r="EF87" s="86" t="str">
        <f t="shared" ca="1" si="765"/>
        <v/>
      </c>
      <c r="EG87" s="86" t="str">
        <f t="shared" ca="1" si="765"/>
        <v/>
      </c>
      <c r="EH87" s="86" t="str">
        <f t="shared" ca="1" si="765"/>
        <v/>
      </c>
      <c r="EI87" s="86" t="str">
        <f t="shared" ca="1" si="765"/>
        <v/>
      </c>
      <c r="EJ87" s="86" t="str">
        <f t="shared" ca="1" si="765"/>
        <v/>
      </c>
      <c r="EK87" s="86" t="str">
        <f t="shared" ca="1" si="765"/>
        <v/>
      </c>
      <c r="EL87" s="86" t="str">
        <f t="shared" ca="1" si="765"/>
        <v/>
      </c>
      <c r="EM87" s="86" t="str">
        <f t="shared" ca="1" si="766"/>
        <v/>
      </c>
      <c r="EN87" s="86" t="str">
        <f t="shared" ca="1" si="766"/>
        <v/>
      </c>
      <c r="EO87" s="86" t="str">
        <f t="shared" ca="1" si="766"/>
        <v/>
      </c>
      <c r="EP87" s="86" t="str">
        <f t="shared" ca="1" si="766"/>
        <v/>
      </c>
      <c r="EQ87" s="86" t="str">
        <f t="shared" ca="1" si="766"/>
        <v/>
      </c>
      <c r="ER87" s="86" t="str">
        <f t="shared" ca="1" si="766"/>
        <v/>
      </c>
      <c r="ES87" s="86" t="str">
        <f t="shared" ca="1" si="766"/>
        <v/>
      </c>
      <c r="ET87" s="86" t="str">
        <f t="shared" ca="1" si="766"/>
        <v/>
      </c>
      <c r="EU87" s="86" t="str">
        <f t="shared" ca="1" si="766"/>
        <v/>
      </c>
      <c r="EV87" s="86" t="str">
        <f t="shared" ca="1" si="766"/>
        <v/>
      </c>
      <c r="EW87" s="86" t="str">
        <f t="shared" ca="1" si="767"/>
        <v/>
      </c>
      <c r="EX87" s="86" t="str">
        <f t="shared" ca="1" si="767"/>
        <v/>
      </c>
      <c r="EY87" s="86" t="str">
        <f t="shared" ca="1" si="767"/>
        <v/>
      </c>
      <c r="EZ87" s="86" t="str">
        <f t="shared" ca="1" si="767"/>
        <v/>
      </c>
      <c r="FA87" s="86" t="str">
        <f t="shared" ca="1" si="767"/>
        <v/>
      </c>
      <c r="FB87" s="86" t="str">
        <f t="shared" ca="1" si="767"/>
        <v/>
      </c>
      <c r="FC87" s="86" t="str">
        <f t="shared" ca="1" si="767"/>
        <v/>
      </c>
      <c r="FD87" s="86" t="str">
        <f t="shared" ca="1" si="767"/>
        <v/>
      </c>
      <c r="FE87" s="86" t="str">
        <f t="shared" ca="1" si="767"/>
        <v/>
      </c>
      <c r="FF87" s="86" t="str">
        <f t="shared" ca="1" si="767"/>
        <v/>
      </c>
      <c r="FG87" s="86" t="str">
        <f t="shared" ca="1" si="768"/>
        <v/>
      </c>
      <c r="FH87" s="86" t="str">
        <f t="shared" ca="1" si="768"/>
        <v/>
      </c>
      <c r="FI87" s="86" t="str">
        <f t="shared" ca="1" si="768"/>
        <v/>
      </c>
      <c r="FJ87" s="86" t="str">
        <f t="shared" ca="1" si="768"/>
        <v/>
      </c>
      <c r="FK87" s="86" t="str">
        <f t="shared" ca="1" si="768"/>
        <v/>
      </c>
      <c r="FL87" s="86" t="str">
        <f t="shared" ca="1" si="768"/>
        <v/>
      </c>
      <c r="FM87" s="86" t="str">
        <f t="shared" ca="1" si="768"/>
        <v/>
      </c>
      <c r="FN87" s="86" t="str">
        <f t="shared" ca="1" si="768"/>
        <v/>
      </c>
      <c r="FO87" s="86" t="str">
        <f t="shared" ca="1" si="768"/>
        <v/>
      </c>
      <c r="FP87" s="86" t="str">
        <f t="shared" ca="1" si="768"/>
        <v/>
      </c>
      <c r="FQ87" s="86" t="str">
        <f t="shared" ca="1" si="769"/>
        <v/>
      </c>
      <c r="FR87" s="86" t="str">
        <f t="shared" ca="1" si="769"/>
        <v/>
      </c>
      <c r="FS87" s="86" t="str">
        <f t="shared" ca="1" si="769"/>
        <v/>
      </c>
      <c r="FT87" s="86" t="str">
        <f t="shared" ca="1" si="769"/>
        <v/>
      </c>
      <c r="FU87" s="86" t="str">
        <f t="shared" ca="1" si="769"/>
        <v/>
      </c>
      <c r="FV87" s="86" t="str">
        <f t="shared" ca="1" si="769"/>
        <v/>
      </c>
      <c r="FW87" s="86" t="str">
        <f t="shared" ca="1" si="769"/>
        <v/>
      </c>
      <c r="FX87" s="86" t="str">
        <f t="shared" ca="1" si="769"/>
        <v/>
      </c>
      <c r="FY87" s="86" t="str">
        <f t="shared" ca="1" si="769"/>
        <v/>
      </c>
      <c r="FZ87" s="86" t="str">
        <f t="shared" ca="1" si="769"/>
        <v/>
      </c>
      <c r="GA87" s="86" t="str">
        <f t="shared" ca="1" si="770"/>
        <v/>
      </c>
      <c r="GB87" s="86" t="str">
        <f t="shared" ca="1" si="770"/>
        <v/>
      </c>
      <c r="GC87" s="86" t="str">
        <f t="shared" ca="1" si="770"/>
        <v/>
      </c>
      <c r="GD87" s="86" t="str">
        <f t="shared" ca="1" si="770"/>
        <v/>
      </c>
      <c r="GE87" s="86" t="str">
        <f t="shared" ca="1" si="770"/>
        <v/>
      </c>
      <c r="GF87" s="86" t="str">
        <f t="shared" ca="1" si="770"/>
        <v/>
      </c>
      <c r="GG87" s="86" t="str">
        <f t="shared" ca="1" si="770"/>
        <v/>
      </c>
      <c r="GH87" s="86" t="str">
        <f t="shared" ca="1" si="770"/>
        <v/>
      </c>
      <c r="GI87" s="86" t="str">
        <f t="shared" ca="1" si="770"/>
        <v/>
      </c>
      <c r="GJ87" s="86" t="str">
        <f t="shared" ca="1" si="770"/>
        <v/>
      </c>
      <c r="GK87" s="86" t="str">
        <f t="shared" ca="1" si="771"/>
        <v/>
      </c>
      <c r="GL87" s="86" t="str">
        <f t="shared" ca="1" si="771"/>
        <v/>
      </c>
      <c r="GM87" s="86" t="str">
        <f t="shared" ca="1" si="771"/>
        <v/>
      </c>
      <c r="GN87" s="86" t="str">
        <f t="shared" ca="1" si="771"/>
        <v/>
      </c>
      <c r="GO87" s="86" t="str">
        <f t="shared" ca="1" si="771"/>
        <v/>
      </c>
      <c r="GP87" s="86" t="str">
        <f t="shared" ca="1" si="771"/>
        <v/>
      </c>
      <c r="GQ87" s="86" t="str">
        <f t="shared" ca="1" si="771"/>
        <v/>
      </c>
      <c r="GR87" s="86" t="str">
        <f t="shared" ca="1" si="771"/>
        <v/>
      </c>
      <c r="GS87" s="86" t="str">
        <f t="shared" ca="1" si="771"/>
        <v/>
      </c>
      <c r="GT87" s="86" t="str">
        <f t="shared" ca="1" si="771"/>
        <v/>
      </c>
      <c r="GU87" s="86" t="str">
        <f t="shared" ca="1" si="772"/>
        <v/>
      </c>
      <c r="GV87" s="86" t="str">
        <f t="shared" ca="1" si="772"/>
        <v/>
      </c>
      <c r="GW87" s="86" t="str">
        <f t="shared" ca="1" si="772"/>
        <v/>
      </c>
      <c r="GX87" s="86" t="str">
        <f t="shared" ca="1" si="772"/>
        <v/>
      </c>
      <c r="GY87" s="86" t="str">
        <f t="shared" ca="1" si="772"/>
        <v/>
      </c>
      <c r="GZ87" s="86" t="str">
        <f t="shared" ca="1" si="772"/>
        <v/>
      </c>
      <c r="HA87" s="86" t="str">
        <f t="shared" ca="1" si="772"/>
        <v/>
      </c>
      <c r="HB87" s="86" t="str">
        <f t="shared" ca="1" si="772"/>
        <v/>
      </c>
      <c r="HC87" s="86" t="str">
        <f t="shared" ca="1" si="772"/>
        <v/>
      </c>
      <c r="HD87" s="86" t="str">
        <f t="shared" ca="1" si="772"/>
        <v/>
      </c>
      <c r="HE87" s="86" t="str">
        <f t="shared" ca="1" si="773"/>
        <v/>
      </c>
      <c r="HF87" s="86" t="str">
        <f t="shared" ca="1" si="773"/>
        <v/>
      </c>
      <c r="HG87" s="86" t="str">
        <f t="shared" ca="1" si="773"/>
        <v/>
      </c>
      <c r="HH87" s="86" t="str">
        <f t="shared" ca="1" si="773"/>
        <v/>
      </c>
      <c r="HI87" s="86" t="str">
        <f t="shared" ca="1" si="773"/>
        <v/>
      </c>
      <c r="HJ87" s="86" t="str">
        <f t="shared" ca="1" si="773"/>
        <v/>
      </c>
      <c r="HK87" s="86" t="str">
        <f t="shared" ca="1" si="773"/>
        <v/>
      </c>
      <c r="HL87" s="86" t="str">
        <f t="shared" ca="1" si="773"/>
        <v/>
      </c>
      <c r="HM87" s="86" t="str">
        <f t="shared" ca="1" si="773"/>
        <v/>
      </c>
      <c r="HN87" s="86" t="str">
        <f t="shared" ca="1" si="773"/>
        <v/>
      </c>
      <c r="HO87" s="86" t="str">
        <f t="shared" ca="1" si="774"/>
        <v/>
      </c>
      <c r="HP87" s="86" t="str">
        <f t="shared" ca="1" si="774"/>
        <v/>
      </c>
      <c r="HQ87" s="86" t="str">
        <f t="shared" ca="1" si="774"/>
        <v/>
      </c>
      <c r="HR87" s="86" t="str">
        <f t="shared" ca="1" si="774"/>
        <v/>
      </c>
      <c r="HS87" s="86" t="str">
        <f t="shared" ca="1" si="774"/>
        <v/>
      </c>
      <c r="HT87" s="86" t="str">
        <f t="shared" ca="1" si="774"/>
        <v/>
      </c>
      <c r="HU87" s="86" t="str">
        <f t="shared" ca="1" si="774"/>
        <v/>
      </c>
      <c r="HV87" s="86" t="str">
        <f t="shared" ca="1" si="774"/>
        <v/>
      </c>
      <c r="HW87" s="86" t="str">
        <f t="shared" ca="1" si="774"/>
        <v/>
      </c>
      <c r="HX87" s="86" t="str">
        <f t="shared" ca="1" si="774"/>
        <v/>
      </c>
      <c r="HY87" s="86" t="str">
        <f t="shared" ca="1" si="775"/>
        <v/>
      </c>
      <c r="HZ87" s="86" t="str">
        <f t="shared" ca="1" si="775"/>
        <v/>
      </c>
      <c r="IA87" s="86" t="str">
        <f t="shared" ca="1" si="775"/>
        <v/>
      </c>
      <c r="IB87" s="86" t="str">
        <f t="shared" ca="1" si="775"/>
        <v/>
      </c>
      <c r="IC87" s="86" t="str">
        <f t="shared" ca="1" si="775"/>
        <v/>
      </c>
      <c r="ID87" s="86" t="str">
        <f t="shared" ca="1" si="775"/>
        <v/>
      </c>
      <c r="IE87" s="86" t="str">
        <f t="shared" ca="1" si="775"/>
        <v/>
      </c>
      <c r="IF87" s="86" t="str">
        <f t="shared" ca="1" si="775"/>
        <v/>
      </c>
      <c r="IG87" s="86" t="str">
        <f t="shared" ca="1" si="775"/>
        <v/>
      </c>
      <c r="IH87" s="86" t="str">
        <f t="shared" ca="1" si="775"/>
        <v/>
      </c>
      <c r="II87" s="86" t="str">
        <f t="shared" ca="1" si="776"/>
        <v/>
      </c>
      <c r="IJ87" s="86" t="str">
        <f t="shared" ca="1" si="776"/>
        <v/>
      </c>
      <c r="IK87" s="86" t="str">
        <f t="shared" ca="1" si="776"/>
        <v/>
      </c>
      <c r="IL87" s="86" t="str">
        <f t="shared" ca="1" si="776"/>
        <v/>
      </c>
      <c r="IM87" s="86" t="str">
        <f t="shared" ca="1" si="776"/>
        <v/>
      </c>
      <c r="IN87" s="86" t="str">
        <f t="shared" ca="1" si="776"/>
        <v/>
      </c>
      <c r="IO87" s="86" t="str">
        <f t="shared" ca="1" si="776"/>
        <v/>
      </c>
      <c r="IP87" s="86" t="str">
        <f t="shared" ca="1" si="776"/>
        <v/>
      </c>
      <c r="IQ87" s="86" t="str">
        <f t="shared" ca="1" si="776"/>
        <v/>
      </c>
      <c r="IR87" s="86" t="str">
        <f t="shared" ca="1" si="776"/>
        <v/>
      </c>
      <c r="IS87" s="86" t="str">
        <f t="shared" ca="1" si="777"/>
        <v/>
      </c>
      <c r="IT87" s="86" t="str">
        <f t="shared" ca="1" si="777"/>
        <v/>
      </c>
      <c r="IU87" s="86" t="str">
        <f t="shared" ca="1" si="777"/>
        <v/>
      </c>
      <c r="IV87" s="86" t="str">
        <f t="shared" ca="1" si="777"/>
        <v/>
      </c>
      <c r="IW87" s="86" t="str">
        <f t="shared" ca="1" si="777"/>
        <v/>
      </c>
      <c r="IX87" s="86" t="str">
        <f t="shared" ca="1" si="777"/>
        <v/>
      </c>
      <c r="IY87" s="86" t="str">
        <f t="shared" ca="1" si="777"/>
        <v/>
      </c>
      <c r="IZ87" s="86" t="str">
        <f t="shared" ca="1" si="777"/>
        <v/>
      </c>
      <c r="JA87" s="86" t="str">
        <f t="shared" ca="1" si="777"/>
        <v/>
      </c>
      <c r="JB87" s="86" t="str">
        <f t="shared" ca="1" si="777"/>
        <v/>
      </c>
      <c r="JC87" s="86" t="str">
        <f t="shared" ca="1" si="778"/>
        <v/>
      </c>
      <c r="JD87" s="86" t="str">
        <f t="shared" ca="1" si="778"/>
        <v/>
      </c>
      <c r="JE87" s="86" t="str">
        <f t="shared" ca="1" si="778"/>
        <v/>
      </c>
      <c r="JF87" s="86" t="str">
        <f t="shared" ca="1" si="778"/>
        <v/>
      </c>
      <c r="JG87" s="86" t="str">
        <f t="shared" ca="1" si="778"/>
        <v/>
      </c>
      <c r="JH87" s="86" t="str">
        <f t="shared" ca="1" si="778"/>
        <v/>
      </c>
      <c r="JI87" s="86" t="str">
        <f t="shared" ca="1" si="778"/>
        <v/>
      </c>
      <c r="JJ87" s="86" t="str">
        <f t="shared" ca="1" si="778"/>
        <v/>
      </c>
      <c r="JK87" s="86" t="str">
        <f t="shared" ca="1" si="778"/>
        <v/>
      </c>
      <c r="JL87" s="86" t="str">
        <f t="shared" ca="1" si="778"/>
        <v/>
      </c>
      <c r="JM87" s="86" t="str">
        <f t="shared" ca="1" si="779"/>
        <v/>
      </c>
      <c r="JN87" s="86" t="str">
        <f t="shared" ca="1" si="779"/>
        <v/>
      </c>
      <c r="JO87" s="86" t="str">
        <f t="shared" ca="1" si="779"/>
        <v/>
      </c>
      <c r="JP87" s="86" t="str">
        <f t="shared" ca="1" si="779"/>
        <v/>
      </c>
      <c r="JQ87" s="86" t="str">
        <f t="shared" ca="1" si="779"/>
        <v/>
      </c>
      <c r="JR87" s="86" t="str">
        <f t="shared" ca="1" si="779"/>
        <v/>
      </c>
      <c r="JS87" s="86" t="str">
        <f t="shared" ca="1" si="779"/>
        <v/>
      </c>
      <c r="JT87" s="86" t="str">
        <f t="shared" ca="1" si="779"/>
        <v/>
      </c>
      <c r="JU87" s="86" t="str">
        <f t="shared" ca="1" si="779"/>
        <v/>
      </c>
      <c r="JV87" s="86" t="str">
        <f t="shared" ca="1" si="779"/>
        <v/>
      </c>
      <c r="JW87" s="86" t="str">
        <f t="shared" ca="1" si="780"/>
        <v/>
      </c>
      <c r="JX87" s="86" t="str">
        <f t="shared" ca="1" si="780"/>
        <v/>
      </c>
      <c r="JY87" s="86" t="str">
        <f t="shared" ca="1" si="780"/>
        <v/>
      </c>
      <c r="JZ87" s="86" t="str">
        <f t="shared" ca="1" si="780"/>
        <v/>
      </c>
      <c r="KA87" s="86" t="str">
        <f t="shared" ca="1" si="780"/>
        <v/>
      </c>
      <c r="KB87" s="86" t="str">
        <f t="shared" ca="1" si="780"/>
        <v/>
      </c>
      <c r="KC87" s="86" t="str">
        <f t="shared" ca="1" si="780"/>
        <v/>
      </c>
      <c r="KD87" s="86" t="str">
        <f t="shared" ca="1" si="780"/>
        <v/>
      </c>
      <c r="KE87" s="86" t="str">
        <f t="shared" ca="1" si="780"/>
        <v/>
      </c>
      <c r="KF87" s="86" t="str">
        <f t="shared" ca="1" si="780"/>
        <v/>
      </c>
      <c r="KG87" s="86" t="str">
        <f t="shared" ca="1" si="781"/>
        <v/>
      </c>
      <c r="KH87" s="86" t="str">
        <f t="shared" ca="1" si="781"/>
        <v/>
      </c>
      <c r="KI87" s="86" t="str">
        <f t="shared" ca="1" si="781"/>
        <v/>
      </c>
      <c r="KJ87" s="86" t="str">
        <f t="shared" ca="1" si="781"/>
        <v/>
      </c>
      <c r="KK87" s="86" t="str">
        <f t="shared" ca="1" si="781"/>
        <v/>
      </c>
      <c r="KL87" s="86" t="str">
        <f t="shared" ca="1" si="781"/>
        <v/>
      </c>
      <c r="KM87" s="86" t="str">
        <f t="shared" ca="1" si="781"/>
        <v/>
      </c>
      <c r="KN87" s="86" t="str">
        <f t="shared" ca="1" si="781"/>
        <v/>
      </c>
      <c r="KO87" s="86" t="str">
        <f t="shared" ca="1" si="781"/>
        <v/>
      </c>
      <c r="KP87" s="86" t="str">
        <f t="shared" ca="1" si="781"/>
        <v/>
      </c>
      <c r="KQ87" s="86" t="str">
        <f t="shared" ca="1" si="782"/>
        <v/>
      </c>
      <c r="KR87" s="86" t="str">
        <f t="shared" ca="1" si="782"/>
        <v/>
      </c>
      <c r="KS87" s="86" t="str">
        <f t="shared" ca="1" si="782"/>
        <v/>
      </c>
      <c r="KT87" s="86" t="str">
        <f t="shared" ca="1" si="782"/>
        <v/>
      </c>
      <c r="KU87" s="86" t="str">
        <f t="shared" ca="1" si="782"/>
        <v/>
      </c>
      <c r="KV87" s="86" t="str">
        <f t="shared" ca="1" si="782"/>
        <v/>
      </c>
      <c r="KW87" s="86" t="str">
        <f t="shared" ca="1" si="782"/>
        <v/>
      </c>
      <c r="KX87" s="86" t="str">
        <f t="shared" ca="1" si="782"/>
        <v/>
      </c>
      <c r="KY87" s="86" t="str">
        <f t="shared" ca="1" si="782"/>
        <v/>
      </c>
      <c r="KZ87" s="86" t="str">
        <f t="shared" ca="1" si="782"/>
        <v/>
      </c>
      <c r="LA87" s="86" t="str">
        <f t="shared" ca="1" si="783"/>
        <v/>
      </c>
      <c r="LB87" s="86" t="str">
        <f t="shared" ca="1" si="783"/>
        <v/>
      </c>
      <c r="LC87" s="86" t="str">
        <f t="shared" ca="1" si="783"/>
        <v/>
      </c>
      <c r="LD87" s="86" t="str">
        <f t="shared" ca="1" si="783"/>
        <v/>
      </c>
      <c r="LE87" s="86" t="str">
        <f t="shared" ca="1" si="783"/>
        <v/>
      </c>
      <c r="LF87" s="86" t="str">
        <f t="shared" ca="1" si="783"/>
        <v/>
      </c>
      <c r="LG87" s="86" t="str">
        <f t="shared" ca="1" si="783"/>
        <v/>
      </c>
      <c r="LH87" s="86" t="str">
        <f t="shared" ca="1" si="783"/>
        <v/>
      </c>
      <c r="LI87" s="86" t="str">
        <f t="shared" ca="1" si="783"/>
        <v/>
      </c>
      <c r="LJ87" s="86" t="str">
        <f t="shared" ca="1" si="783"/>
        <v/>
      </c>
      <c r="LK87" s="86" t="str">
        <f t="shared" ca="1" si="784"/>
        <v/>
      </c>
      <c r="LL87" s="86" t="str">
        <f t="shared" ca="1" si="784"/>
        <v/>
      </c>
      <c r="LM87" s="86" t="str">
        <f t="shared" ca="1" si="784"/>
        <v/>
      </c>
      <c r="LN87" s="86" t="str">
        <f t="shared" ca="1" si="784"/>
        <v/>
      </c>
      <c r="LO87" s="86" t="str">
        <f t="shared" ca="1" si="784"/>
        <v/>
      </c>
      <c r="LP87" s="86" t="str">
        <f t="shared" ca="1" si="784"/>
        <v/>
      </c>
      <c r="LQ87" s="86" t="str">
        <f t="shared" ca="1" si="784"/>
        <v/>
      </c>
      <c r="LR87" s="86" t="str">
        <f t="shared" ca="1" si="784"/>
        <v/>
      </c>
      <c r="LS87" s="86" t="str">
        <f t="shared" ca="1" si="784"/>
        <v/>
      </c>
      <c r="LT87" s="86" t="str">
        <f t="shared" ca="1" si="784"/>
        <v/>
      </c>
      <c r="LU87" s="86" t="str">
        <f t="shared" ca="1" si="785"/>
        <v/>
      </c>
      <c r="LV87" s="86" t="str">
        <f t="shared" ca="1" si="785"/>
        <v/>
      </c>
      <c r="LW87" s="86" t="str">
        <f t="shared" ca="1" si="785"/>
        <v/>
      </c>
      <c r="LX87" s="86" t="str">
        <f t="shared" ca="1" si="785"/>
        <v/>
      </c>
      <c r="LY87" s="86" t="str">
        <f t="shared" ca="1" si="785"/>
        <v/>
      </c>
      <c r="LZ87" s="86" t="str">
        <f t="shared" ca="1" si="785"/>
        <v/>
      </c>
      <c r="MA87" s="86" t="str">
        <f t="shared" ca="1" si="785"/>
        <v/>
      </c>
      <c r="MB87" s="86" t="str">
        <f t="shared" ca="1" si="785"/>
        <v/>
      </c>
      <c r="MC87" s="86" t="str">
        <f t="shared" ca="1" si="785"/>
        <v/>
      </c>
      <c r="MD87" s="86" t="str">
        <f t="shared" ca="1" si="785"/>
        <v/>
      </c>
      <c r="ME87" s="86" t="str">
        <f t="shared" ca="1" si="786"/>
        <v/>
      </c>
      <c r="MF87" s="86" t="str">
        <f t="shared" ca="1" si="786"/>
        <v/>
      </c>
      <c r="MG87" s="86" t="str">
        <f t="shared" ca="1" si="786"/>
        <v/>
      </c>
      <c r="MH87" s="86" t="str">
        <f t="shared" ca="1" si="786"/>
        <v/>
      </c>
      <c r="MI87" s="86" t="str">
        <f t="shared" ca="1" si="786"/>
        <v/>
      </c>
      <c r="MJ87" s="86" t="str">
        <f t="shared" ca="1" si="786"/>
        <v/>
      </c>
      <c r="MK87" s="86" t="str">
        <f t="shared" ca="1" si="786"/>
        <v/>
      </c>
      <c r="ML87" s="86" t="str">
        <f t="shared" ca="1" si="786"/>
        <v/>
      </c>
      <c r="MM87" s="86" t="str">
        <f t="shared" ca="1" si="786"/>
        <v/>
      </c>
      <c r="MN87" s="86" t="str">
        <f t="shared" ca="1" si="786"/>
        <v/>
      </c>
      <c r="MO87" s="86" t="str">
        <f t="shared" ca="1" si="787"/>
        <v/>
      </c>
      <c r="MP87" s="86" t="str">
        <f t="shared" ca="1" si="787"/>
        <v/>
      </c>
      <c r="MQ87" s="86" t="str">
        <f t="shared" ca="1" si="787"/>
        <v/>
      </c>
      <c r="MR87" s="86" t="str">
        <f t="shared" ca="1" si="787"/>
        <v/>
      </c>
      <c r="MS87" s="86" t="str">
        <f t="shared" ca="1" si="787"/>
        <v/>
      </c>
      <c r="MT87" s="86" t="str">
        <f t="shared" ca="1" si="787"/>
        <v/>
      </c>
      <c r="MU87" s="86" t="str">
        <f t="shared" ca="1" si="787"/>
        <v/>
      </c>
      <c r="MV87" s="86" t="str">
        <f t="shared" ca="1" si="787"/>
        <v/>
      </c>
      <c r="MW87" s="86" t="str">
        <f t="shared" ca="1" si="787"/>
        <v/>
      </c>
      <c r="MX87" s="86" t="str">
        <f t="shared" ca="1" si="787"/>
        <v/>
      </c>
      <c r="MY87" s="86" t="str">
        <f t="shared" ca="1" si="788"/>
        <v/>
      </c>
      <c r="MZ87" s="86" t="str">
        <f t="shared" ca="1" si="788"/>
        <v/>
      </c>
      <c r="NA87" s="86" t="str">
        <f t="shared" ca="1" si="788"/>
        <v/>
      </c>
      <c r="NB87" s="86" t="str">
        <f t="shared" ca="1" si="788"/>
        <v/>
      </c>
      <c r="NC87" s="86" t="str">
        <f t="shared" ca="1" si="788"/>
        <v/>
      </c>
      <c r="ND87" s="86" t="str">
        <f t="shared" ca="1" si="788"/>
        <v/>
      </c>
      <c r="NE87" s="86" t="str">
        <f t="shared" ca="1" si="788"/>
        <v/>
      </c>
      <c r="NF87" s="86" t="str">
        <f t="shared" ca="1" si="788"/>
        <v/>
      </c>
      <c r="NG87" s="86" t="str">
        <f t="shared" ca="1" si="788"/>
        <v/>
      </c>
      <c r="NH87" s="86" t="str">
        <f t="shared" ca="1" si="788"/>
        <v/>
      </c>
      <c r="NI87" s="86" t="str">
        <f t="shared" ca="1" si="789"/>
        <v/>
      </c>
      <c r="NJ87" s="86" t="str">
        <f t="shared" ca="1" si="789"/>
        <v/>
      </c>
      <c r="NK87" s="86" t="str">
        <f t="shared" ca="1" si="789"/>
        <v/>
      </c>
      <c r="NL87" s="86" t="str">
        <f t="shared" ca="1" si="789"/>
        <v/>
      </c>
      <c r="NM87" s="86" t="str">
        <f t="shared" ca="1" si="789"/>
        <v/>
      </c>
      <c r="NN87" s="86" t="str">
        <f t="shared" ca="1" si="789"/>
        <v/>
      </c>
      <c r="NO87" s="86" t="str">
        <f t="shared" ca="1" si="789"/>
        <v/>
      </c>
      <c r="NP87" s="86" t="str">
        <f t="shared" ca="1" si="789"/>
        <v/>
      </c>
      <c r="NQ87" s="86" t="str">
        <f t="shared" ca="1" si="789"/>
        <v/>
      </c>
      <c r="NR87" s="86" t="str">
        <f t="shared" ca="1" si="789"/>
        <v/>
      </c>
      <c r="NS87" s="86" t="str">
        <f t="shared" ca="1" si="790"/>
        <v/>
      </c>
      <c r="NT87" s="86" t="str">
        <f t="shared" ca="1" si="790"/>
        <v/>
      </c>
      <c r="NU87" s="86" t="str">
        <f t="shared" ca="1" si="790"/>
        <v/>
      </c>
      <c r="NV87" s="86" t="str">
        <f t="shared" ca="1" si="790"/>
        <v/>
      </c>
      <c r="NW87" s="86" t="str">
        <f t="shared" ca="1" si="790"/>
        <v/>
      </c>
      <c r="NX87" s="86" t="str">
        <f t="shared" ca="1" si="790"/>
        <v/>
      </c>
      <c r="NY87" s="86" t="str">
        <f t="shared" ca="1" si="790"/>
        <v/>
      </c>
      <c r="NZ87" s="86" t="str">
        <f t="shared" ca="1" si="790"/>
        <v/>
      </c>
      <c r="OA87" s="86" t="str">
        <f t="shared" ca="1" si="790"/>
        <v/>
      </c>
      <c r="OB87" s="86" t="str">
        <f t="shared" ca="1" si="790"/>
        <v/>
      </c>
      <c r="OC87" s="86" t="str">
        <f t="shared" ca="1" si="791"/>
        <v/>
      </c>
      <c r="OD87" s="86" t="str">
        <f t="shared" ca="1" si="791"/>
        <v/>
      </c>
      <c r="OE87" s="86" t="str">
        <f t="shared" ca="1" si="791"/>
        <v/>
      </c>
      <c r="OF87" s="86" t="str">
        <f t="shared" ca="1" si="791"/>
        <v/>
      </c>
      <c r="OG87" s="86" t="str">
        <f t="shared" ca="1" si="791"/>
        <v/>
      </c>
      <c r="OH87" s="86" t="str">
        <f t="shared" ca="1" si="791"/>
        <v/>
      </c>
      <c r="OI87" s="86" t="str">
        <f t="shared" ca="1" si="791"/>
        <v/>
      </c>
      <c r="OJ87" s="86" t="str">
        <f t="shared" ca="1" si="791"/>
        <v/>
      </c>
      <c r="OK87" s="86" t="str">
        <f t="shared" ca="1" si="791"/>
        <v/>
      </c>
      <c r="OL87" s="86" t="str">
        <f t="shared" ca="1" si="791"/>
        <v/>
      </c>
      <c r="OM87" s="86" t="str">
        <f t="shared" ca="1" si="792"/>
        <v/>
      </c>
      <c r="ON87" s="86" t="str">
        <f t="shared" ca="1" si="792"/>
        <v/>
      </c>
      <c r="OO87" s="86" t="str">
        <f t="shared" ca="1" si="792"/>
        <v/>
      </c>
      <c r="OP87" s="86" t="str">
        <f t="shared" ca="1" si="792"/>
        <v/>
      </c>
      <c r="OQ87" s="86" t="str">
        <f t="shared" ca="1" si="792"/>
        <v/>
      </c>
      <c r="OR87" s="86" t="str">
        <f t="shared" ca="1" si="792"/>
        <v/>
      </c>
      <c r="OS87" s="86" t="str">
        <f t="shared" ca="1" si="792"/>
        <v/>
      </c>
      <c r="OT87" s="86" t="str">
        <f t="shared" ca="1" si="792"/>
        <v/>
      </c>
      <c r="OU87" s="86" t="str">
        <f t="shared" ca="1" si="792"/>
        <v/>
      </c>
      <c r="OV87" s="86" t="str">
        <f t="shared" ca="1" si="792"/>
        <v/>
      </c>
      <c r="OW87" s="86" t="str">
        <f t="shared" ca="1" si="793"/>
        <v/>
      </c>
      <c r="OX87" s="86" t="str">
        <f t="shared" ca="1" si="793"/>
        <v/>
      </c>
      <c r="OY87" s="86" t="str">
        <f t="shared" ca="1" si="793"/>
        <v/>
      </c>
      <c r="OZ87" s="86" t="str">
        <f t="shared" ca="1" si="793"/>
        <v/>
      </c>
      <c r="PA87" s="86" t="str">
        <f t="shared" ca="1" si="793"/>
        <v/>
      </c>
      <c r="PB87" s="86" t="str">
        <f t="shared" ca="1" si="793"/>
        <v/>
      </c>
      <c r="PC87" s="86" t="str">
        <f t="shared" ca="1" si="793"/>
        <v/>
      </c>
      <c r="PD87" s="86" t="str">
        <f t="shared" ca="1" si="793"/>
        <v/>
      </c>
      <c r="PE87" s="86" t="str">
        <f t="shared" ca="1" si="793"/>
        <v/>
      </c>
      <c r="PF87" s="86" t="str">
        <f t="shared" ca="1" si="793"/>
        <v/>
      </c>
      <c r="PG87" s="86" t="str">
        <f t="shared" ca="1" si="794"/>
        <v/>
      </c>
      <c r="PH87" s="86" t="str">
        <f t="shared" ca="1" si="794"/>
        <v/>
      </c>
      <c r="PI87" s="86" t="str">
        <f t="shared" ca="1" si="794"/>
        <v/>
      </c>
      <c r="PJ87" s="86" t="str">
        <f t="shared" ca="1" si="794"/>
        <v/>
      </c>
      <c r="PK87" s="86" t="str">
        <f t="shared" ca="1" si="794"/>
        <v/>
      </c>
      <c r="PL87" s="86" t="str">
        <f t="shared" ca="1" si="794"/>
        <v/>
      </c>
      <c r="PM87" s="86" t="str">
        <f t="shared" ca="1" si="794"/>
        <v/>
      </c>
      <c r="PN87" s="86" t="str">
        <f t="shared" ca="1" si="794"/>
        <v/>
      </c>
      <c r="PO87" s="86" t="str">
        <f t="shared" ca="1" si="794"/>
        <v/>
      </c>
      <c r="PP87" s="86" t="str">
        <f t="shared" ca="1" si="794"/>
        <v/>
      </c>
      <c r="PQ87" s="86" t="str">
        <f t="shared" ca="1" si="795"/>
        <v/>
      </c>
      <c r="PR87" s="86" t="str">
        <f t="shared" ca="1" si="795"/>
        <v/>
      </c>
      <c r="PS87" s="86" t="str">
        <f t="shared" ca="1" si="795"/>
        <v/>
      </c>
      <c r="PT87" s="86" t="str">
        <f t="shared" ca="1" si="795"/>
        <v/>
      </c>
      <c r="PU87" s="86" t="str">
        <f t="shared" ca="1" si="795"/>
        <v/>
      </c>
      <c r="PV87" s="86" t="str">
        <f t="shared" ca="1" si="795"/>
        <v/>
      </c>
      <c r="PW87" s="86" t="str">
        <f t="shared" ca="1" si="795"/>
        <v/>
      </c>
      <c r="PX87" s="86" t="str">
        <f t="shared" ca="1" si="795"/>
        <v/>
      </c>
      <c r="PY87" s="86" t="str">
        <f t="shared" ca="1" si="795"/>
        <v/>
      </c>
      <c r="PZ87" s="86" t="str">
        <f t="shared" ca="1" si="795"/>
        <v/>
      </c>
      <c r="QA87" s="86" t="str">
        <f t="shared" ca="1" si="796"/>
        <v/>
      </c>
      <c r="QB87" s="86" t="str">
        <f t="shared" ca="1" si="796"/>
        <v/>
      </c>
      <c r="QC87" s="86" t="str">
        <f t="shared" ca="1" si="796"/>
        <v/>
      </c>
      <c r="QD87" s="86" t="str">
        <f t="shared" ca="1" si="796"/>
        <v/>
      </c>
      <c r="QE87" s="86" t="str">
        <f t="shared" ca="1" si="796"/>
        <v/>
      </c>
      <c r="QF87" s="86" t="str">
        <f t="shared" ca="1" si="796"/>
        <v/>
      </c>
      <c r="QG87" s="86" t="str">
        <f t="shared" ca="1" si="796"/>
        <v/>
      </c>
      <c r="QH87" s="86" t="str">
        <f t="shared" ca="1" si="796"/>
        <v/>
      </c>
      <c r="QI87" s="86" t="str">
        <f t="shared" ca="1" si="796"/>
        <v/>
      </c>
      <c r="QJ87" s="86" t="str">
        <f t="shared" ca="1" si="796"/>
        <v/>
      </c>
      <c r="QK87" s="86" t="str">
        <f t="shared" ca="1" si="797"/>
        <v/>
      </c>
      <c r="QL87" s="86" t="str">
        <f t="shared" ca="1" si="797"/>
        <v/>
      </c>
      <c r="QM87" s="86" t="str">
        <f t="shared" ca="1" si="797"/>
        <v/>
      </c>
      <c r="QN87" s="86" t="str">
        <f t="shared" ca="1" si="797"/>
        <v/>
      </c>
      <c r="QO87" s="86" t="str">
        <f t="shared" ca="1" si="797"/>
        <v/>
      </c>
      <c r="QP87" s="86" t="str">
        <f t="shared" ca="1" si="797"/>
        <v/>
      </c>
      <c r="QQ87" s="86" t="str">
        <f t="shared" ca="1" si="797"/>
        <v/>
      </c>
      <c r="QR87" s="86" t="str">
        <f t="shared" ca="1" si="797"/>
        <v/>
      </c>
      <c r="QS87" s="86" t="str">
        <f t="shared" ca="1" si="797"/>
        <v/>
      </c>
      <c r="QT87" s="86" t="str">
        <f t="shared" ca="1" si="797"/>
        <v/>
      </c>
      <c r="QU87" s="86" t="str">
        <f t="shared" ca="1" si="798"/>
        <v/>
      </c>
      <c r="QV87" s="86" t="str">
        <f t="shared" ca="1" si="798"/>
        <v/>
      </c>
      <c r="QW87" s="86" t="str">
        <f t="shared" ca="1" si="798"/>
        <v/>
      </c>
      <c r="QX87" s="86" t="str">
        <f t="shared" ca="1" si="798"/>
        <v/>
      </c>
      <c r="QY87" s="86" t="str">
        <f t="shared" ca="1" si="798"/>
        <v/>
      </c>
      <c r="QZ87" s="86" t="str">
        <f t="shared" ca="1" si="798"/>
        <v/>
      </c>
      <c r="RA87" s="86" t="str">
        <f t="shared" ca="1" si="798"/>
        <v/>
      </c>
      <c r="RB87" s="86" t="str">
        <f t="shared" ca="1" si="798"/>
        <v/>
      </c>
      <c r="RC87" s="86" t="str">
        <f t="shared" ca="1" si="798"/>
        <v/>
      </c>
      <c r="RD87" s="86" t="str">
        <f t="shared" ca="1" si="798"/>
        <v/>
      </c>
      <c r="RE87" s="86" t="str">
        <f t="shared" ca="1" si="799"/>
        <v/>
      </c>
      <c r="RF87" s="86" t="str">
        <f t="shared" ca="1" si="799"/>
        <v/>
      </c>
      <c r="RG87" s="86" t="str">
        <f t="shared" ca="1" si="799"/>
        <v/>
      </c>
      <c r="RH87" s="86" t="str">
        <f t="shared" ca="1" si="799"/>
        <v/>
      </c>
      <c r="RI87" s="86" t="str">
        <f t="shared" ca="1" si="799"/>
        <v/>
      </c>
      <c r="RJ87" s="86" t="str">
        <f t="shared" ca="1" si="799"/>
        <v/>
      </c>
      <c r="RK87" s="86" t="str">
        <f t="shared" ca="1" si="799"/>
        <v/>
      </c>
      <c r="RL87" s="86" t="str">
        <f t="shared" ca="1" si="799"/>
        <v/>
      </c>
      <c r="RM87" s="86" t="str">
        <f t="shared" ca="1" si="799"/>
        <v/>
      </c>
      <c r="RN87" s="86" t="str">
        <f t="shared" ca="1" si="799"/>
        <v/>
      </c>
      <c r="RO87" s="86" t="str">
        <f t="shared" ca="1" si="800"/>
        <v/>
      </c>
      <c r="RP87" s="86" t="str">
        <f t="shared" ca="1" si="800"/>
        <v/>
      </c>
      <c r="RQ87" s="86" t="str">
        <f t="shared" ca="1" si="800"/>
        <v/>
      </c>
      <c r="RR87" s="86" t="str">
        <f t="shared" ca="1" si="800"/>
        <v/>
      </c>
      <c r="RS87" s="86" t="str">
        <f t="shared" ca="1" si="800"/>
        <v/>
      </c>
      <c r="RT87" s="86" t="str">
        <f t="shared" ca="1" si="800"/>
        <v/>
      </c>
      <c r="RU87" s="86" t="str">
        <f t="shared" ca="1" si="800"/>
        <v/>
      </c>
      <c r="RV87" s="86" t="str">
        <f t="shared" ca="1" si="800"/>
        <v/>
      </c>
      <c r="RW87" s="86" t="str">
        <f t="shared" ca="1" si="800"/>
        <v/>
      </c>
      <c r="RX87" s="86" t="str">
        <f t="shared" ca="1" si="800"/>
        <v/>
      </c>
      <c r="RY87" s="86" t="str">
        <f t="shared" ca="1" si="801"/>
        <v/>
      </c>
      <c r="RZ87" s="86" t="str">
        <f t="shared" ca="1" si="801"/>
        <v/>
      </c>
      <c r="SA87" s="86" t="str">
        <f t="shared" ca="1" si="801"/>
        <v/>
      </c>
      <c r="SB87" s="86" t="str">
        <f t="shared" ca="1" si="801"/>
        <v/>
      </c>
      <c r="SC87" s="86" t="str">
        <f t="shared" ca="1" si="801"/>
        <v/>
      </c>
      <c r="SD87" s="86" t="str">
        <f t="shared" ca="1" si="801"/>
        <v/>
      </c>
      <c r="SE87" s="86" t="str">
        <f t="shared" ca="1" si="801"/>
        <v/>
      </c>
      <c r="SF87" s="86" t="str">
        <f t="shared" ca="1" si="801"/>
        <v/>
      </c>
      <c r="SG87" s="86" t="str">
        <f t="shared" ca="1" si="801"/>
        <v/>
      </c>
      <c r="SH87" s="86" t="str">
        <f t="shared" ca="1" si="801"/>
        <v/>
      </c>
      <c r="SI87" s="86" t="str">
        <f t="shared" ca="1" si="802"/>
        <v/>
      </c>
      <c r="SJ87" s="86" t="str">
        <f t="shared" ca="1" si="802"/>
        <v/>
      </c>
      <c r="SK87" s="86" t="str">
        <f t="shared" ca="1" si="802"/>
        <v/>
      </c>
      <c r="SL87" s="86" t="str">
        <f t="shared" ca="1" si="802"/>
        <v/>
      </c>
      <c r="SM87" s="86" t="str">
        <f t="shared" ca="1" si="802"/>
        <v/>
      </c>
      <c r="SN87" s="86" t="str">
        <f t="shared" ca="1" si="802"/>
        <v/>
      </c>
      <c r="SO87" s="86" t="str">
        <f t="shared" ca="1" si="802"/>
        <v/>
      </c>
      <c r="SP87" s="86" t="str">
        <f t="shared" ca="1" si="802"/>
        <v/>
      </c>
      <c r="SQ87" s="86" t="str">
        <f t="shared" ca="1" si="802"/>
        <v/>
      </c>
      <c r="SR87" s="86" t="str">
        <f t="shared" ca="1" si="802"/>
        <v/>
      </c>
      <c r="SS87" s="86" t="str">
        <f t="shared" ca="1" si="803"/>
        <v/>
      </c>
      <c r="ST87" s="86" t="str">
        <f t="shared" ca="1" si="803"/>
        <v/>
      </c>
      <c r="SU87" s="86" t="str">
        <f t="shared" ca="1" si="803"/>
        <v/>
      </c>
      <c r="SV87" s="86" t="str">
        <f t="shared" ca="1" si="803"/>
        <v/>
      </c>
      <c r="SW87" s="86" t="str">
        <f t="shared" ca="1" si="803"/>
        <v/>
      </c>
      <c r="SX87" s="86" t="str">
        <f t="shared" ca="1" si="803"/>
        <v/>
      </c>
      <c r="SY87" s="86" t="str">
        <f t="shared" ca="1" si="803"/>
        <v/>
      </c>
      <c r="SZ87" s="86" t="str">
        <f t="shared" ca="1" si="803"/>
        <v/>
      </c>
      <c r="TA87" s="86" t="str">
        <f t="shared" ca="1" si="803"/>
        <v/>
      </c>
      <c r="TB87" s="86" t="str">
        <f t="shared" ca="1" si="803"/>
        <v/>
      </c>
      <c r="TC87" s="86" t="str">
        <f t="shared" ca="1" si="804"/>
        <v/>
      </c>
      <c r="TD87" s="86" t="str">
        <f t="shared" ca="1" si="804"/>
        <v/>
      </c>
      <c r="TE87" s="86" t="str">
        <f t="shared" ca="1" si="804"/>
        <v/>
      </c>
      <c r="TF87" s="86" t="str">
        <f t="shared" ca="1" si="804"/>
        <v/>
      </c>
      <c r="TG87" s="86" t="str">
        <f t="shared" ca="1" si="804"/>
        <v/>
      </c>
      <c r="TH87" s="86" t="str">
        <f t="shared" ca="1" si="804"/>
        <v/>
      </c>
      <c r="TI87" s="86" t="str">
        <f t="shared" ca="1" si="804"/>
        <v/>
      </c>
      <c r="TJ87" s="86" t="str">
        <f t="shared" ca="1" si="804"/>
        <v/>
      </c>
      <c r="TK87" s="86" t="str">
        <f t="shared" ca="1" si="804"/>
        <v/>
      </c>
      <c r="TL87" s="86" t="str">
        <f t="shared" ca="1" si="804"/>
        <v/>
      </c>
      <c r="TM87" s="86" t="str">
        <f t="shared" ca="1" si="805"/>
        <v/>
      </c>
      <c r="TN87" s="86" t="str">
        <f t="shared" ca="1" si="805"/>
        <v/>
      </c>
      <c r="TO87" s="86" t="str">
        <f t="shared" ca="1" si="805"/>
        <v/>
      </c>
      <c r="TP87" s="86" t="str">
        <f t="shared" ca="1" si="805"/>
        <v/>
      </c>
      <c r="TQ87" s="86" t="str">
        <f t="shared" ca="1" si="805"/>
        <v/>
      </c>
      <c r="TR87" s="86" t="str">
        <f t="shared" ca="1" si="805"/>
        <v/>
      </c>
      <c r="TS87" s="86" t="str">
        <f t="shared" ca="1" si="805"/>
        <v/>
      </c>
      <c r="TT87" s="86" t="str">
        <f t="shared" ca="1" si="805"/>
        <v/>
      </c>
      <c r="TU87" s="86" t="str">
        <f t="shared" ca="1" si="805"/>
        <v/>
      </c>
      <c r="TV87" s="86" t="str">
        <f t="shared" ca="1" si="805"/>
        <v/>
      </c>
      <c r="TW87" s="86" t="str">
        <f t="shared" ca="1" si="806"/>
        <v/>
      </c>
      <c r="TX87" s="86" t="str">
        <f t="shared" ca="1" si="806"/>
        <v/>
      </c>
      <c r="TY87" s="86" t="str">
        <f t="shared" ca="1" si="806"/>
        <v/>
      </c>
      <c r="TZ87" s="86" t="str">
        <f t="shared" ca="1" si="806"/>
        <v/>
      </c>
      <c r="UA87" s="86" t="str">
        <f t="shared" ca="1" si="806"/>
        <v/>
      </c>
      <c r="UB87" s="86" t="str">
        <f t="shared" ca="1" si="806"/>
        <v/>
      </c>
      <c r="UC87" s="86" t="str">
        <f t="shared" ca="1" si="806"/>
        <v/>
      </c>
      <c r="UD87" s="86" t="str">
        <f t="shared" ca="1" si="806"/>
        <v/>
      </c>
      <c r="UE87" s="86" t="str">
        <f t="shared" ca="1" si="806"/>
        <v/>
      </c>
      <c r="UF87" s="86" t="str">
        <f t="shared" ca="1" si="806"/>
        <v/>
      </c>
      <c r="UG87" s="86" t="str">
        <f t="shared" ca="1" si="807"/>
        <v/>
      </c>
      <c r="UH87" s="86" t="str">
        <f t="shared" ca="1" si="807"/>
        <v/>
      </c>
      <c r="UI87" s="86" t="str">
        <f t="shared" ca="1" si="807"/>
        <v/>
      </c>
      <c r="UJ87" s="86" t="str">
        <f t="shared" ca="1" si="807"/>
        <v/>
      </c>
      <c r="UK87" s="86" t="str">
        <f t="shared" ca="1" si="807"/>
        <v/>
      </c>
      <c r="UL87" s="86" t="str">
        <f t="shared" ca="1" si="807"/>
        <v/>
      </c>
      <c r="UM87" s="86" t="str">
        <f t="shared" ca="1" si="807"/>
        <v/>
      </c>
      <c r="UN87" s="86" t="str">
        <f t="shared" ca="1" si="807"/>
        <v/>
      </c>
      <c r="UO87" s="86" t="str">
        <f t="shared" ca="1" si="807"/>
        <v/>
      </c>
      <c r="UP87" s="86" t="str">
        <f t="shared" ca="1" si="807"/>
        <v/>
      </c>
      <c r="UQ87" s="86" t="str">
        <f t="shared" ca="1" si="808"/>
        <v/>
      </c>
      <c r="UR87" s="86" t="str">
        <f t="shared" ca="1" si="808"/>
        <v/>
      </c>
      <c r="US87" s="86" t="str">
        <f t="shared" ca="1" si="808"/>
        <v/>
      </c>
      <c r="UT87" s="86" t="str">
        <f t="shared" ca="1" si="808"/>
        <v/>
      </c>
      <c r="UU87" s="86" t="str">
        <f t="shared" ca="1" si="808"/>
        <v/>
      </c>
      <c r="UV87" s="86" t="str">
        <f t="shared" ca="1" si="808"/>
        <v/>
      </c>
      <c r="UW87" s="86" t="str">
        <f t="shared" ca="1" si="808"/>
        <v/>
      </c>
      <c r="UX87" s="86" t="str">
        <f t="shared" ca="1" si="808"/>
        <v/>
      </c>
      <c r="UY87" s="86" t="str">
        <f t="shared" ca="1" si="808"/>
        <v/>
      </c>
      <c r="UZ87" s="86" t="str">
        <f t="shared" ca="1" si="808"/>
        <v/>
      </c>
      <c r="VA87" s="86" t="str">
        <f t="shared" ca="1" si="809"/>
        <v/>
      </c>
      <c r="VB87" s="86" t="str">
        <f t="shared" ca="1" si="809"/>
        <v/>
      </c>
      <c r="VC87" s="86" t="str">
        <f t="shared" ca="1" si="809"/>
        <v/>
      </c>
      <c r="VD87" s="86" t="str">
        <f t="shared" ca="1" si="809"/>
        <v/>
      </c>
      <c r="VE87" s="86" t="str">
        <f t="shared" ca="1" si="809"/>
        <v/>
      </c>
      <c r="VF87" s="86" t="str">
        <f t="shared" ca="1" si="809"/>
        <v/>
      </c>
      <c r="VG87" s="86" t="str">
        <f t="shared" ca="1" si="809"/>
        <v/>
      </c>
      <c r="VH87" s="86" t="str">
        <f t="shared" ca="1" si="809"/>
        <v/>
      </c>
      <c r="VI87" s="86" t="str">
        <f t="shared" ca="1" si="809"/>
        <v/>
      </c>
      <c r="VJ87" s="86" t="str">
        <f t="shared" ca="1" si="809"/>
        <v/>
      </c>
      <c r="VK87" s="86" t="str">
        <f t="shared" ca="1" si="810"/>
        <v/>
      </c>
      <c r="VL87" s="86" t="str">
        <f t="shared" ca="1" si="810"/>
        <v/>
      </c>
      <c r="VM87" s="86" t="str">
        <f t="shared" ca="1" si="810"/>
        <v/>
      </c>
      <c r="VN87" s="86" t="str">
        <f t="shared" ca="1" si="810"/>
        <v/>
      </c>
      <c r="VO87" s="86" t="str">
        <f t="shared" ca="1" si="810"/>
        <v/>
      </c>
      <c r="VP87" s="86" t="str">
        <f t="shared" ca="1" si="810"/>
        <v/>
      </c>
      <c r="VQ87" s="86" t="str">
        <f t="shared" ca="1" si="810"/>
        <v/>
      </c>
      <c r="VR87" s="86" t="str">
        <f t="shared" ca="1" si="810"/>
        <v/>
      </c>
      <c r="VS87" s="86" t="str">
        <f t="shared" ca="1" si="810"/>
        <v/>
      </c>
      <c r="VT87" s="86" t="str">
        <f t="shared" ca="1" si="810"/>
        <v/>
      </c>
      <c r="VU87" s="86" t="str">
        <f t="shared" ca="1" si="811"/>
        <v/>
      </c>
      <c r="VV87" s="86" t="str">
        <f t="shared" ca="1" si="811"/>
        <v/>
      </c>
      <c r="VW87" s="86" t="str">
        <f t="shared" ca="1" si="811"/>
        <v/>
      </c>
      <c r="VX87" s="86" t="str">
        <f t="shared" ca="1" si="811"/>
        <v/>
      </c>
      <c r="VY87" s="86" t="str">
        <f t="shared" ca="1" si="811"/>
        <v/>
      </c>
      <c r="VZ87" s="86" t="str">
        <f t="shared" ca="1" si="811"/>
        <v/>
      </c>
      <c r="WA87" s="86" t="str">
        <f t="shared" ca="1" si="811"/>
        <v/>
      </c>
      <c r="WB87" s="86" t="str">
        <f t="shared" ca="1" si="811"/>
        <v/>
      </c>
      <c r="WC87" s="86" t="str">
        <f t="shared" ca="1" si="811"/>
        <v/>
      </c>
      <c r="WD87" s="86" t="str">
        <f t="shared" ca="1" si="811"/>
        <v/>
      </c>
      <c r="WE87" s="86" t="str">
        <f t="shared" ca="1" si="812"/>
        <v/>
      </c>
      <c r="WF87" s="86" t="str">
        <f t="shared" ca="1" si="812"/>
        <v/>
      </c>
      <c r="WG87" s="86" t="str">
        <f t="shared" ca="1" si="812"/>
        <v/>
      </c>
      <c r="WH87" s="86" t="str">
        <f t="shared" ca="1" si="812"/>
        <v/>
      </c>
      <c r="WI87" s="86" t="str">
        <f t="shared" ca="1" si="812"/>
        <v/>
      </c>
      <c r="WJ87" s="86" t="str">
        <f t="shared" ca="1" si="812"/>
        <v/>
      </c>
      <c r="WK87" s="86" t="str">
        <f t="shared" ca="1" si="812"/>
        <v/>
      </c>
      <c r="WL87" s="86" t="str">
        <f t="shared" ca="1" si="812"/>
        <v/>
      </c>
      <c r="WM87" s="86" t="str">
        <f t="shared" ca="1" si="812"/>
        <v/>
      </c>
      <c r="WN87" s="86" t="str">
        <f t="shared" ca="1" si="812"/>
        <v/>
      </c>
      <c r="WO87" s="86" t="str">
        <f t="shared" ca="1" si="813"/>
        <v/>
      </c>
      <c r="WP87" s="86" t="str">
        <f t="shared" ca="1" si="813"/>
        <v/>
      </c>
      <c r="WQ87" s="86" t="str">
        <f t="shared" ca="1" si="813"/>
        <v/>
      </c>
      <c r="WR87" s="86" t="str">
        <f t="shared" ca="1" si="813"/>
        <v/>
      </c>
      <c r="WS87" s="86" t="str">
        <f t="shared" ca="1" si="813"/>
        <v/>
      </c>
      <c r="WT87" s="86" t="str">
        <f t="shared" ca="1" si="813"/>
        <v/>
      </c>
      <c r="WU87" s="86" t="str">
        <f t="shared" ca="1" si="813"/>
        <v/>
      </c>
      <c r="WV87" s="86" t="str">
        <f t="shared" ca="1" si="813"/>
        <v/>
      </c>
      <c r="WW87" s="86" t="str">
        <f t="shared" ca="1" si="813"/>
        <v/>
      </c>
      <c r="WX87" s="86" t="str">
        <f t="shared" ca="1" si="813"/>
        <v/>
      </c>
      <c r="WY87" s="86" t="str">
        <f t="shared" ca="1" si="814"/>
        <v/>
      </c>
      <c r="WZ87" s="86" t="str">
        <f t="shared" ca="1" si="814"/>
        <v/>
      </c>
      <c r="XA87" s="86" t="str">
        <f t="shared" ca="1" si="814"/>
        <v/>
      </c>
      <c r="XB87" s="86" t="str">
        <f t="shared" ca="1" si="814"/>
        <v/>
      </c>
      <c r="XC87" s="86" t="str">
        <f t="shared" ca="1" si="814"/>
        <v/>
      </c>
      <c r="XD87" s="86" t="str">
        <f t="shared" ca="1" si="814"/>
        <v/>
      </c>
      <c r="XE87" s="86" t="str">
        <f t="shared" ca="1" si="814"/>
        <v/>
      </c>
      <c r="XF87" s="86" t="str">
        <f t="shared" ca="1" si="814"/>
        <v/>
      </c>
      <c r="XG87" s="86" t="str">
        <f t="shared" ca="1" si="814"/>
        <v/>
      </c>
      <c r="XH87" s="86" t="str">
        <f t="shared" ca="1" si="814"/>
        <v/>
      </c>
      <c r="XI87" s="86" t="str">
        <f t="shared" ca="1" si="815"/>
        <v/>
      </c>
      <c r="XJ87" s="86" t="str">
        <f t="shared" ca="1" si="815"/>
        <v/>
      </c>
      <c r="XK87" s="86" t="str">
        <f t="shared" ca="1" si="815"/>
        <v/>
      </c>
      <c r="XL87" s="86" t="str">
        <f t="shared" ca="1" si="815"/>
        <v/>
      </c>
      <c r="XM87" s="86" t="str">
        <f t="shared" ca="1" si="815"/>
        <v/>
      </c>
      <c r="XN87" s="86" t="str">
        <f t="shared" ca="1" si="815"/>
        <v/>
      </c>
      <c r="XO87" s="86" t="str">
        <f t="shared" ca="1" si="815"/>
        <v/>
      </c>
      <c r="XP87" s="86" t="str">
        <f t="shared" ca="1" si="815"/>
        <v/>
      </c>
      <c r="XQ87" s="86" t="str">
        <f t="shared" ca="1" si="815"/>
        <v/>
      </c>
      <c r="XR87" s="86" t="str">
        <f t="shared" ca="1" si="815"/>
        <v/>
      </c>
      <c r="XS87" s="86" t="str">
        <f t="shared" ca="1" si="816"/>
        <v/>
      </c>
      <c r="XT87" s="86" t="str">
        <f t="shared" ca="1" si="816"/>
        <v/>
      </c>
      <c r="XU87" s="86" t="str">
        <f t="shared" ca="1" si="816"/>
        <v/>
      </c>
      <c r="XV87" s="86" t="str">
        <f t="shared" ca="1" si="816"/>
        <v/>
      </c>
      <c r="XW87" s="86" t="str">
        <f t="shared" ca="1" si="816"/>
        <v/>
      </c>
      <c r="XX87" s="86" t="str">
        <f t="shared" ca="1" si="816"/>
        <v/>
      </c>
      <c r="XY87" s="86" t="str">
        <f t="shared" ca="1" si="816"/>
        <v/>
      </c>
      <c r="XZ87" s="86" t="str">
        <f t="shared" ca="1" si="816"/>
        <v/>
      </c>
      <c r="YA87" s="86" t="str">
        <f t="shared" ca="1" si="816"/>
        <v/>
      </c>
      <c r="YB87" s="86" t="str">
        <f t="shared" ca="1" si="816"/>
        <v/>
      </c>
      <c r="YC87" s="86" t="str">
        <f t="shared" ca="1" si="817"/>
        <v/>
      </c>
      <c r="YD87" s="86" t="str">
        <f t="shared" ca="1" si="817"/>
        <v/>
      </c>
      <c r="YE87" s="86" t="str">
        <f t="shared" ca="1" si="817"/>
        <v/>
      </c>
      <c r="YF87" s="86" t="str">
        <f t="shared" ca="1" si="817"/>
        <v/>
      </c>
      <c r="YG87" s="86" t="str">
        <f t="shared" ca="1" si="817"/>
        <v/>
      </c>
      <c r="YH87" s="86" t="str">
        <f t="shared" ca="1" si="817"/>
        <v/>
      </c>
      <c r="YI87" s="86" t="str">
        <f t="shared" ca="1" si="817"/>
        <v/>
      </c>
      <c r="YJ87" s="86" t="str">
        <f t="shared" ca="1" si="817"/>
        <v/>
      </c>
      <c r="YK87" s="86" t="str">
        <f t="shared" ca="1" si="817"/>
        <v/>
      </c>
      <c r="YL87" s="86" t="str">
        <f t="shared" ca="1" si="817"/>
        <v/>
      </c>
      <c r="YM87" s="86" t="str">
        <f t="shared" ca="1" si="818"/>
        <v/>
      </c>
      <c r="YN87" s="86" t="str">
        <f t="shared" ca="1" si="818"/>
        <v/>
      </c>
      <c r="YO87" s="86" t="str">
        <f t="shared" ca="1" si="818"/>
        <v/>
      </c>
      <c r="YP87" s="86" t="str">
        <f t="shared" ca="1" si="818"/>
        <v/>
      </c>
      <c r="YQ87" s="86" t="str">
        <f t="shared" ca="1" si="818"/>
        <v/>
      </c>
      <c r="YR87" s="86" t="str">
        <f t="shared" ca="1" si="818"/>
        <v/>
      </c>
      <c r="YS87" s="86" t="str">
        <f t="shared" ca="1" si="818"/>
        <v/>
      </c>
      <c r="YT87" s="86" t="str">
        <f t="shared" ca="1" si="818"/>
        <v/>
      </c>
      <c r="YU87" s="86" t="str">
        <f t="shared" ca="1" si="818"/>
        <v/>
      </c>
      <c r="YV87" s="86" t="str">
        <f t="shared" ca="1" si="818"/>
        <v/>
      </c>
      <c r="YW87" s="86" t="str">
        <f t="shared" ca="1" si="819"/>
        <v/>
      </c>
      <c r="YX87" s="86" t="str">
        <f t="shared" ca="1" si="819"/>
        <v/>
      </c>
      <c r="YY87" s="86" t="str">
        <f t="shared" ca="1" si="819"/>
        <v/>
      </c>
      <c r="YZ87" s="86" t="str">
        <f t="shared" ca="1" si="819"/>
        <v/>
      </c>
      <c r="ZA87" s="86" t="str">
        <f t="shared" ca="1" si="819"/>
        <v/>
      </c>
      <c r="ZB87" s="86" t="str">
        <f t="shared" ca="1" si="819"/>
        <v/>
      </c>
      <c r="ZC87" s="86" t="str">
        <f t="shared" ca="1" si="819"/>
        <v/>
      </c>
      <c r="ZD87" s="86" t="str">
        <f t="shared" ca="1" si="819"/>
        <v/>
      </c>
      <c r="ZE87" s="86" t="str">
        <f t="shared" ca="1" si="819"/>
        <v/>
      </c>
      <c r="ZF87" s="86" t="str">
        <f t="shared" ca="1" si="819"/>
        <v/>
      </c>
      <c r="ZG87" s="86" t="str">
        <f t="shared" ca="1" si="820"/>
        <v/>
      </c>
      <c r="ZH87" s="86" t="str">
        <f t="shared" ca="1" si="820"/>
        <v/>
      </c>
      <c r="ZI87" s="86" t="str">
        <f t="shared" ca="1" si="820"/>
        <v/>
      </c>
      <c r="ZJ87" s="86" t="str">
        <f t="shared" ca="1" si="820"/>
        <v/>
      </c>
      <c r="ZK87" s="86" t="str">
        <f t="shared" ca="1" si="820"/>
        <v/>
      </c>
      <c r="ZL87" s="86" t="str">
        <f t="shared" ca="1" si="820"/>
        <v/>
      </c>
      <c r="ZM87" s="86" t="str">
        <f t="shared" ca="1" si="820"/>
        <v/>
      </c>
      <c r="ZN87" s="86" t="str">
        <f t="shared" ca="1" si="820"/>
        <v/>
      </c>
      <c r="ZO87" s="86" t="str">
        <f t="shared" ca="1" si="820"/>
        <v/>
      </c>
      <c r="ZP87" s="86" t="str">
        <f t="shared" ca="1" si="820"/>
        <v/>
      </c>
      <c r="ZQ87" s="86" t="str">
        <f t="shared" ca="1" si="821"/>
        <v/>
      </c>
      <c r="ZR87" s="86" t="str">
        <f t="shared" ca="1" si="821"/>
        <v/>
      </c>
      <c r="ZS87" s="86" t="str">
        <f t="shared" ca="1" si="821"/>
        <v/>
      </c>
      <c r="ZT87" s="86" t="str">
        <f t="shared" ca="1" si="821"/>
        <v/>
      </c>
      <c r="ZU87" s="86" t="str">
        <f t="shared" ca="1" si="821"/>
        <v/>
      </c>
      <c r="ZV87" s="86" t="str">
        <f t="shared" ca="1" si="821"/>
        <v/>
      </c>
      <c r="ZW87" s="86" t="str">
        <f t="shared" ca="1" si="821"/>
        <v/>
      </c>
      <c r="ZX87" s="87" t="str">
        <f t="shared" ca="1" si="821"/>
        <v/>
      </c>
    </row>
    <row r="88" spans="2:700" ht="15.6">
      <c r="B88" s="94" t="s">
        <v>41</v>
      </c>
      <c r="C88" s="95"/>
      <c r="D88" s="95"/>
      <c r="E88" s="95"/>
      <c r="F88" s="95"/>
      <c r="G88" s="95"/>
      <c r="H88" s="95"/>
      <c r="I88" s="95"/>
      <c r="J88" s="95"/>
      <c r="K88" s="95"/>
      <c r="L88" s="95"/>
      <c r="M88" s="95"/>
      <c r="N88" s="95"/>
      <c r="O88" s="95"/>
      <c r="P88" s="95"/>
      <c r="Q88" s="95"/>
      <c r="R88" s="95"/>
      <c r="S88" s="95"/>
      <c r="T88" s="95"/>
      <c r="U88" s="95"/>
      <c r="V88" s="95"/>
      <c r="W88" s="95"/>
      <c r="X88" s="95"/>
      <c r="Y88" s="95"/>
      <c r="Z88" s="95"/>
      <c r="AA88" s="95"/>
      <c r="AB88" s="95"/>
      <c r="AC88" s="95"/>
      <c r="AD88" s="95"/>
      <c r="AE88" s="95"/>
      <c r="AF88" s="95"/>
      <c r="AG88" s="95"/>
      <c r="AH88" s="95"/>
      <c r="AI88" s="95"/>
      <c r="AJ88" s="95"/>
      <c r="AK88" s="95"/>
      <c r="AL88" s="95"/>
      <c r="AM88" s="95"/>
      <c r="AN88" s="95"/>
      <c r="AO88" s="95"/>
      <c r="AP88" s="95"/>
      <c r="AQ88" s="95"/>
      <c r="AR88" s="95"/>
      <c r="AS88" s="95"/>
      <c r="AT88" s="95"/>
      <c r="AU88" s="95"/>
      <c r="AV88" s="95"/>
      <c r="AW88" s="95"/>
      <c r="AX88" s="95"/>
      <c r="AY88" s="95"/>
      <c r="AZ88" s="95"/>
      <c r="BA88" s="95"/>
      <c r="BB88" s="95"/>
      <c r="BC88" s="95"/>
      <c r="BD88" s="95"/>
      <c r="BE88" s="95"/>
      <c r="BF88" s="95"/>
      <c r="BG88" s="95"/>
      <c r="BH88" s="95"/>
      <c r="BI88" s="95"/>
      <c r="BJ88" s="95"/>
      <c r="BK88" s="95"/>
      <c r="BL88" s="95"/>
      <c r="BM88" s="95"/>
      <c r="BN88" s="95"/>
      <c r="BO88" s="95"/>
      <c r="BP88" s="95"/>
      <c r="BQ88" s="95"/>
      <c r="BR88" s="95"/>
      <c r="BS88" s="95"/>
      <c r="BT88" s="95"/>
      <c r="BU88" s="95"/>
      <c r="BV88" s="95"/>
      <c r="BW88" s="95"/>
      <c r="BX88" s="95"/>
      <c r="BY88" s="95"/>
      <c r="BZ88" s="95"/>
      <c r="CA88" s="95"/>
      <c r="CB88" s="95"/>
      <c r="CC88" s="95"/>
      <c r="CD88" s="95"/>
      <c r="CE88" s="95"/>
      <c r="CF88" s="95"/>
      <c r="CG88" s="95"/>
      <c r="CH88" s="95"/>
      <c r="CI88" s="95"/>
      <c r="CJ88" s="95"/>
      <c r="CK88" s="95"/>
      <c r="CL88" s="95"/>
      <c r="CM88" s="95"/>
      <c r="CN88" s="95"/>
      <c r="CO88" s="95"/>
      <c r="CP88" s="95"/>
      <c r="CQ88" s="95"/>
      <c r="CR88" s="95"/>
      <c r="CS88" s="95"/>
      <c r="CT88" s="95"/>
      <c r="CU88" s="95"/>
      <c r="CV88" s="95"/>
      <c r="CW88" s="95"/>
      <c r="CX88" s="95"/>
      <c r="CY88" s="95"/>
      <c r="CZ88" s="95"/>
      <c r="DA88" s="95"/>
      <c r="DB88" s="95"/>
      <c r="DC88" s="95"/>
      <c r="DD88" s="95"/>
      <c r="DE88" s="95"/>
      <c r="DF88" s="95"/>
      <c r="DG88" s="95"/>
      <c r="DH88" s="95"/>
      <c r="DI88" s="95"/>
      <c r="DJ88" s="95"/>
      <c r="DK88" s="95"/>
      <c r="DL88" s="95"/>
      <c r="DM88" s="95"/>
      <c r="DN88" s="95"/>
      <c r="DO88" s="95"/>
      <c r="DP88" s="95"/>
      <c r="DQ88" s="95"/>
      <c r="DR88" s="95"/>
      <c r="DS88" s="95"/>
      <c r="DT88" s="95"/>
      <c r="DU88" s="95"/>
      <c r="DV88" s="95"/>
      <c r="DW88" s="95"/>
      <c r="DX88" s="95"/>
      <c r="DY88" s="95"/>
      <c r="DZ88" s="95"/>
      <c r="EA88" s="95"/>
      <c r="EB88" s="95"/>
      <c r="EC88" s="95"/>
      <c r="ED88" s="95"/>
      <c r="EE88" s="95"/>
      <c r="EF88" s="95"/>
      <c r="EG88" s="95"/>
      <c r="EH88" s="95"/>
      <c r="EI88" s="95"/>
      <c r="EJ88" s="95"/>
      <c r="EK88" s="95"/>
      <c r="EL88" s="95"/>
      <c r="EM88" s="95"/>
      <c r="EN88" s="95"/>
      <c r="EO88" s="95"/>
      <c r="EP88" s="95"/>
      <c r="EQ88" s="95"/>
      <c r="ER88" s="95"/>
      <c r="ES88" s="95"/>
      <c r="ET88" s="95"/>
      <c r="EU88" s="95"/>
      <c r="EV88" s="95"/>
      <c r="EW88" s="95"/>
      <c r="EX88" s="95"/>
      <c r="EY88" s="95"/>
      <c r="EZ88" s="95"/>
      <c r="FA88" s="95"/>
      <c r="FB88" s="95"/>
      <c r="FC88" s="95"/>
      <c r="FD88" s="95"/>
      <c r="FE88" s="95"/>
      <c r="FF88" s="95"/>
      <c r="FG88" s="95"/>
      <c r="FH88" s="95"/>
      <c r="FI88" s="95"/>
      <c r="FJ88" s="95"/>
      <c r="FK88" s="95"/>
      <c r="FL88" s="95"/>
      <c r="FM88" s="95"/>
      <c r="FN88" s="95"/>
      <c r="FO88" s="95"/>
      <c r="FP88" s="95"/>
      <c r="FQ88" s="95"/>
      <c r="FR88" s="95"/>
      <c r="FS88" s="95"/>
      <c r="FT88" s="95"/>
      <c r="FU88" s="95"/>
      <c r="FV88" s="95"/>
      <c r="FW88" s="95"/>
      <c r="FX88" s="95"/>
      <c r="FY88" s="95"/>
      <c r="FZ88" s="95"/>
      <c r="GA88" s="95"/>
      <c r="GB88" s="95"/>
      <c r="GC88" s="95"/>
      <c r="GD88" s="95"/>
      <c r="GE88" s="95"/>
      <c r="GF88" s="95"/>
      <c r="GG88" s="95"/>
      <c r="GH88" s="95"/>
      <c r="GI88" s="95"/>
      <c r="GJ88" s="95"/>
      <c r="GK88" s="95"/>
      <c r="GL88" s="95"/>
      <c r="GM88" s="95"/>
      <c r="GN88" s="95"/>
      <c r="GO88" s="95"/>
      <c r="GP88" s="95"/>
      <c r="GQ88" s="95"/>
      <c r="GR88" s="95"/>
      <c r="GS88" s="95"/>
      <c r="GT88" s="95"/>
      <c r="GU88" s="95"/>
      <c r="GV88" s="95"/>
      <c r="GW88" s="95"/>
      <c r="GX88" s="95"/>
      <c r="GY88" s="95"/>
      <c r="GZ88" s="95"/>
      <c r="HA88" s="95"/>
      <c r="HB88" s="95"/>
      <c r="HC88" s="95"/>
      <c r="HD88" s="95"/>
      <c r="HE88" s="95"/>
      <c r="HF88" s="95"/>
      <c r="HG88" s="95"/>
      <c r="HH88" s="95"/>
      <c r="HI88" s="95"/>
      <c r="HJ88" s="95"/>
      <c r="HK88" s="95"/>
      <c r="HL88" s="95"/>
      <c r="HM88" s="95"/>
      <c r="HN88" s="95"/>
      <c r="HO88" s="95"/>
      <c r="HP88" s="95"/>
      <c r="HQ88" s="95"/>
      <c r="HR88" s="95"/>
      <c r="HS88" s="95"/>
      <c r="HT88" s="95"/>
      <c r="HU88" s="95"/>
      <c r="HV88" s="95"/>
      <c r="HW88" s="95"/>
      <c r="HX88" s="95"/>
      <c r="HY88" s="95"/>
      <c r="HZ88" s="95"/>
      <c r="IA88" s="95"/>
      <c r="IB88" s="95"/>
      <c r="IC88" s="95"/>
      <c r="ID88" s="95"/>
      <c r="IE88" s="95"/>
      <c r="IF88" s="95"/>
      <c r="IG88" s="95"/>
      <c r="IH88" s="95"/>
      <c r="II88" s="95"/>
      <c r="IJ88" s="95"/>
      <c r="IK88" s="95"/>
      <c r="IL88" s="95"/>
      <c r="IM88" s="95"/>
      <c r="IN88" s="95"/>
      <c r="IO88" s="95"/>
      <c r="IP88" s="95"/>
      <c r="IQ88" s="95"/>
      <c r="IR88" s="95"/>
      <c r="IS88" s="95"/>
      <c r="IT88" s="95"/>
      <c r="IU88" s="95"/>
      <c r="IV88" s="95"/>
      <c r="IW88" s="95"/>
      <c r="IX88" s="95"/>
      <c r="IY88" s="95"/>
      <c r="IZ88" s="95"/>
      <c r="JA88" s="95"/>
      <c r="JB88" s="95"/>
      <c r="JC88" s="95"/>
      <c r="JD88" s="95"/>
      <c r="JE88" s="95"/>
      <c r="JF88" s="95"/>
      <c r="JG88" s="95"/>
      <c r="JH88" s="95"/>
      <c r="JI88" s="95"/>
      <c r="JJ88" s="95"/>
      <c r="JK88" s="95"/>
      <c r="JL88" s="95"/>
      <c r="JM88" s="95"/>
      <c r="JN88" s="95"/>
      <c r="JO88" s="95"/>
      <c r="JP88" s="95"/>
      <c r="JQ88" s="95"/>
      <c r="JR88" s="95"/>
      <c r="JS88" s="95"/>
      <c r="JT88" s="95"/>
      <c r="JU88" s="95"/>
      <c r="JV88" s="95"/>
      <c r="JW88" s="95"/>
      <c r="JX88" s="95"/>
      <c r="JY88" s="95"/>
      <c r="JZ88" s="95"/>
      <c r="KA88" s="95"/>
      <c r="KB88" s="95"/>
      <c r="KC88" s="95"/>
      <c r="KD88" s="95"/>
      <c r="KE88" s="95"/>
      <c r="KF88" s="95"/>
      <c r="KG88" s="95"/>
      <c r="KH88" s="95"/>
      <c r="KI88" s="95"/>
      <c r="KJ88" s="95"/>
      <c r="KK88" s="95"/>
      <c r="KL88" s="95"/>
      <c r="KM88" s="95"/>
      <c r="KN88" s="95"/>
      <c r="KO88" s="95"/>
      <c r="KP88" s="95"/>
      <c r="KQ88" s="95"/>
      <c r="KR88" s="95"/>
      <c r="KS88" s="95"/>
      <c r="KT88" s="95"/>
      <c r="KU88" s="95"/>
      <c r="KV88" s="95"/>
      <c r="KW88" s="95"/>
      <c r="KX88" s="95"/>
      <c r="KY88" s="95"/>
      <c r="KZ88" s="95"/>
      <c r="LA88" s="95"/>
      <c r="LB88" s="95"/>
      <c r="LC88" s="95"/>
      <c r="LD88" s="95"/>
      <c r="LE88" s="95"/>
      <c r="LF88" s="95"/>
      <c r="LG88" s="95"/>
      <c r="LH88" s="95"/>
      <c r="LI88" s="95"/>
      <c r="LJ88" s="95"/>
      <c r="LK88" s="95"/>
      <c r="LL88" s="95"/>
      <c r="LM88" s="95"/>
      <c r="LN88" s="95"/>
      <c r="LO88" s="95"/>
      <c r="LP88" s="95"/>
      <c r="LQ88" s="95"/>
      <c r="LR88" s="95"/>
      <c r="LS88" s="95"/>
      <c r="LT88" s="95"/>
      <c r="LU88" s="95"/>
      <c r="LV88" s="95"/>
      <c r="LW88" s="95"/>
      <c r="LX88" s="95"/>
      <c r="LY88" s="95"/>
      <c r="LZ88" s="95"/>
      <c r="MA88" s="95"/>
      <c r="MB88" s="95"/>
      <c r="MC88" s="95"/>
      <c r="MD88" s="95"/>
      <c r="ME88" s="95"/>
      <c r="MF88" s="95"/>
      <c r="MG88" s="95"/>
      <c r="MH88" s="95"/>
      <c r="MI88" s="95"/>
      <c r="MJ88" s="95"/>
      <c r="MK88" s="95"/>
      <c r="ML88" s="95"/>
      <c r="MM88" s="95"/>
      <c r="MN88" s="95"/>
      <c r="MO88" s="95"/>
      <c r="MP88" s="95"/>
      <c r="MQ88" s="95"/>
      <c r="MR88" s="95"/>
      <c r="MS88" s="95"/>
      <c r="MT88" s="95"/>
      <c r="MU88" s="95"/>
      <c r="MV88" s="95"/>
      <c r="MW88" s="95"/>
      <c r="MX88" s="95"/>
      <c r="MY88" s="95"/>
      <c r="MZ88" s="95"/>
      <c r="NA88" s="95"/>
      <c r="NB88" s="95"/>
      <c r="NC88" s="95"/>
      <c r="ND88" s="95"/>
      <c r="NE88" s="95"/>
      <c r="NF88" s="95"/>
      <c r="NG88" s="95"/>
      <c r="NH88" s="95"/>
      <c r="NI88" s="95"/>
      <c r="NJ88" s="95"/>
      <c r="NK88" s="95"/>
      <c r="NL88" s="95"/>
      <c r="NM88" s="95"/>
      <c r="NN88" s="95"/>
      <c r="NO88" s="95"/>
      <c r="NP88" s="95"/>
      <c r="NQ88" s="95"/>
      <c r="NR88" s="95"/>
      <c r="NS88" s="95"/>
      <c r="NT88" s="95"/>
      <c r="NU88" s="95"/>
      <c r="NV88" s="95"/>
      <c r="NW88" s="95"/>
      <c r="NX88" s="95"/>
      <c r="NY88" s="95"/>
      <c r="NZ88" s="95"/>
      <c r="OA88" s="95"/>
      <c r="OB88" s="95"/>
      <c r="OC88" s="95"/>
      <c r="OD88" s="95"/>
      <c r="OE88" s="95"/>
      <c r="OF88" s="95"/>
      <c r="OG88" s="95"/>
      <c r="OH88" s="95"/>
      <c r="OI88" s="95"/>
      <c r="OJ88" s="95"/>
      <c r="OK88" s="95"/>
      <c r="OL88" s="95"/>
      <c r="OM88" s="95"/>
      <c r="ON88" s="95"/>
      <c r="OO88" s="95"/>
      <c r="OP88" s="95"/>
      <c r="OQ88" s="95"/>
      <c r="OR88" s="95"/>
      <c r="OS88" s="95"/>
      <c r="OT88" s="95"/>
      <c r="OU88" s="95"/>
      <c r="OV88" s="95"/>
      <c r="OW88" s="95"/>
      <c r="OX88" s="95"/>
      <c r="OY88" s="95"/>
      <c r="OZ88" s="95"/>
      <c r="PA88" s="95"/>
      <c r="PB88" s="95"/>
      <c r="PC88" s="95"/>
      <c r="PD88" s="95"/>
      <c r="PE88" s="95"/>
      <c r="PF88" s="95"/>
      <c r="PG88" s="95"/>
      <c r="PH88" s="95"/>
      <c r="PI88" s="95"/>
      <c r="PJ88" s="95"/>
      <c r="PK88" s="95"/>
      <c r="PL88" s="95"/>
      <c r="PM88" s="95"/>
      <c r="PN88" s="95"/>
      <c r="PO88" s="95"/>
      <c r="PP88" s="95"/>
      <c r="PQ88" s="95"/>
      <c r="PR88" s="95"/>
      <c r="PS88" s="95"/>
      <c r="PT88" s="95"/>
      <c r="PU88" s="95"/>
      <c r="PV88" s="95"/>
      <c r="PW88" s="95"/>
      <c r="PX88" s="95"/>
      <c r="PY88" s="95"/>
      <c r="PZ88" s="95"/>
      <c r="QA88" s="95"/>
      <c r="QB88" s="95"/>
      <c r="QC88" s="95"/>
      <c r="QD88" s="95"/>
      <c r="QE88" s="95"/>
      <c r="QF88" s="95"/>
      <c r="QG88" s="95"/>
      <c r="QH88" s="95"/>
      <c r="QI88" s="95"/>
      <c r="QJ88" s="95"/>
      <c r="QK88" s="95"/>
      <c r="QL88" s="95"/>
      <c r="QM88" s="95"/>
      <c r="QN88" s="95"/>
      <c r="QO88" s="95"/>
      <c r="QP88" s="95"/>
      <c r="QQ88" s="95"/>
      <c r="QR88" s="95"/>
      <c r="QS88" s="95"/>
      <c r="QT88" s="95"/>
      <c r="QU88" s="95"/>
      <c r="QV88" s="95"/>
      <c r="QW88" s="95"/>
      <c r="QX88" s="95"/>
      <c r="QY88" s="95"/>
      <c r="QZ88" s="95"/>
      <c r="RA88" s="95"/>
      <c r="RB88" s="95"/>
      <c r="RC88" s="95"/>
      <c r="RD88" s="95"/>
      <c r="RE88" s="95"/>
      <c r="RF88" s="95"/>
      <c r="RG88" s="95"/>
      <c r="RH88" s="95"/>
      <c r="RI88" s="95"/>
      <c r="RJ88" s="95"/>
      <c r="RK88" s="95"/>
      <c r="RL88" s="95"/>
      <c r="RM88" s="95"/>
      <c r="RN88" s="95"/>
      <c r="RO88" s="95"/>
      <c r="RP88" s="95"/>
      <c r="RQ88" s="95"/>
      <c r="RR88" s="95"/>
      <c r="RS88" s="95"/>
      <c r="RT88" s="95"/>
      <c r="RU88" s="95"/>
      <c r="RV88" s="95"/>
      <c r="RW88" s="95"/>
      <c r="RX88" s="95"/>
      <c r="RY88" s="95"/>
      <c r="RZ88" s="95"/>
      <c r="SA88" s="95"/>
      <c r="SB88" s="95"/>
      <c r="SC88" s="95"/>
      <c r="SD88" s="95"/>
      <c r="SE88" s="95"/>
      <c r="SF88" s="95"/>
      <c r="SG88" s="95"/>
      <c r="SH88" s="95"/>
      <c r="SI88" s="95"/>
      <c r="SJ88" s="95"/>
      <c r="SK88" s="95"/>
      <c r="SL88" s="95"/>
      <c r="SM88" s="95"/>
      <c r="SN88" s="95"/>
      <c r="SO88" s="95"/>
      <c r="SP88" s="95"/>
      <c r="SQ88" s="95"/>
      <c r="SR88" s="95"/>
      <c r="SS88" s="95"/>
      <c r="ST88" s="95"/>
      <c r="SU88" s="95"/>
      <c r="SV88" s="95"/>
      <c r="SW88" s="95"/>
      <c r="SX88" s="95"/>
      <c r="SY88" s="95"/>
      <c r="SZ88" s="95"/>
      <c r="TA88" s="95"/>
      <c r="TB88" s="95"/>
      <c r="TC88" s="95"/>
      <c r="TD88" s="95"/>
      <c r="TE88" s="95"/>
      <c r="TF88" s="95"/>
      <c r="TG88" s="95"/>
      <c r="TH88" s="95"/>
      <c r="TI88" s="95"/>
      <c r="TJ88" s="95"/>
      <c r="TK88" s="95"/>
      <c r="TL88" s="95"/>
      <c r="TM88" s="95"/>
      <c r="TN88" s="95"/>
      <c r="TO88" s="95"/>
      <c r="TP88" s="95"/>
      <c r="TQ88" s="95"/>
      <c r="TR88" s="95"/>
      <c r="TS88" s="95"/>
      <c r="TT88" s="95"/>
      <c r="TU88" s="95"/>
      <c r="TV88" s="95"/>
      <c r="TW88" s="95"/>
      <c r="TX88" s="95"/>
      <c r="TY88" s="95"/>
      <c r="TZ88" s="95"/>
      <c r="UA88" s="95"/>
      <c r="UB88" s="95"/>
      <c r="UC88" s="95"/>
      <c r="UD88" s="95"/>
      <c r="UE88" s="95"/>
      <c r="UF88" s="95"/>
      <c r="UG88" s="95"/>
      <c r="UH88" s="95"/>
      <c r="UI88" s="95"/>
      <c r="UJ88" s="95"/>
      <c r="UK88" s="95"/>
      <c r="UL88" s="95"/>
      <c r="UM88" s="95"/>
      <c r="UN88" s="95"/>
      <c r="UO88" s="95"/>
      <c r="UP88" s="95"/>
      <c r="UQ88" s="95"/>
      <c r="UR88" s="95"/>
      <c r="US88" s="95"/>
      <c r="UT88" s="95"/>
      <c r="UU88" s="95"/>
      <c r="UV88" s="95"/>
      <c r="UW88" s="95"/>
      <c r="UX88" s="95"/>
      <c r="UY88" s="95"/>
      <c r="UZ88" s="95"/>
      <c r="VA88" s="95"/>
      <c r="VB88" s="95"/>
      <c r="VC88" s="95"/>
      <c r="VD88" s="95"/>
      <c r="VE88" s="95"/>
      <c r="VF88" s="95"/>
      <c r="VG88" s="95"/>
      <c r="VH88" s="95"/>
      <c r="VI88" s="95"/>
      <c r="VJ88" s="95"/>
      <c r="VK88" s="95"/>
      <c r="VL88" s="95"/>
      <c r="VM88" s="95"/>
      <c r="VN88" s="95"/>
      <c r="VO88" s="95"/>
      <c r="VP88" s="95"/>
      <c r="VQ88" s="95"/>
      <c r="VR88" s="95"/>
      <c r="VS88" s="95"/>
      <c r="VT88" s="95"/>
      <c r="VU88" s="95"/>
      <c r="VV88" s="95"/>
      <c r="VW88" s="95"/>
      <c r="VX88" s="95"/>
      <c r="VY88" s="95"/>
      <c r="VZ88" s="95"/>
      <c r="WA88" s="95"/>
      <c r="WB88" s="95"/>
      <c r="WC88" s="95"/>
      <c r="WD88" s="95"/>
      <c r="WE88" s="95"/>
      <c r="WF88" s="95"/>
      <c r="WG88" s="95"/>
      <c r="WH88" s="95"/>
      <c r="WI88" s="95"/>
      <c r="WJ88" s="95"/>
      <c r="WK88" s="95"/>
      <c r="WL88" s="95"/>
      <c r="WM88" s="95"/>
      <c r="WN88" s="95"/>
      <c r="WO88" s="95"/>
      <c r="WP88" s="95"/>
      <c r="WQ88" s="95"/>
      <c r="WR88" s="95"/>
      <c r="WS88" s="95"/>
      <c r="WT88" s="95"/>
      <c r="WU88" s="95"/>
      <c r="WV88" s="95"/>
      <c r="WW88" s="95"/>
      <c r="WX88" s="95"/>
      <c r="WY88" s="95"/>
      <c r="WZ88" s="95"/>
      <c r="XA88" s="95"/>
      <c r="XB88" s="95"/>
      <c r="XC88" s="95"/>
      <c r="XD88" s="95"/>
      <c r="XE88" s="95"/>
      <c r="XF88" s="95"/>
      <c r="XG88" s="95"/>
      <c r="XH88" s="95"/>
      <c r="XI88" s="95"/>
      <c r="XJ88" s="95"/>
      <c r="XK88" s="95"/>
      <c r="XL88" s="95"/>
      <c r="XM88" s="95"/>
      <c r="XN88" s="95"/>
      <c r="XO88" s="95"/>
      <c r="XP88" s="95"/>
      <c r="XQ88" s="95"/>
      <c r="XR88" s="95"/>
      <c r="XS88" s="95"/>
      <c r="XT88" s="95"/>
      <c r="XU88" s="95"/>
      <c r="XV88" s="95"/>
      <c r="XW88" s="95"/>
      <c r="XX88" s="95"/>
      <c r="XY88" s="95"/>
      <c r="XZ88" s="95"/>
      <c r="YA88" s="95"/>
      <c r="YB88" s="95"/>
      <c r="YC88" s="95"/>
      <c r="YD88" s="95"/>
      <c r="YE88" s="95"/>
      <c r="YF88" s="95"/>
      <c r="YG88" s="95"/>
      <c r="YH88" s="95"/>
      <c r="YI88" s="95"/>
      <c r="YJ88" s="95"/>
      <c r="YK88" s="95"/>
      <c r="YL88" s="95"/>
      <c r="YM88" s="95"/>
      <c r="YN88" s="95"/>
      <c r="YO88" s="95"/>
      <c r="YP88" s="95"/>
      <c r="YQ88" s="95"/>
      <c r="YR88" s="95"/>
      <c r="YS88" s="95"/>
      <c r="YT88" s="95"/>
      <c r="YU88" s="95"/>
      <c r="YV88" s="95"/>
      <c r="YW88" s="95"/>
      <c r="YX88" s="95"/>
      <c r="YY88" s="95"/>
      <c r="YZ88" s="95"/>
      <c r="ZA88" s="95"/>
      <c r="ZB88" s="95"/>
      <c r="ZC88" s="95"/>
      <c r="ZD88" s="95"/>
      <c r="ZE88" s="95"/>
      <c r="ZF88" s="95"/>
      <c r="ZG88" s="95"/>
      <c r="ZH88" s="95"/>
      <c r="ZI88" s="95"/>
      <c r="ZJ88" s="95"/>
      <c r="ZK88" s="95"/>
      <c r="ZL88" s="95"/>
      <c r="ZM88" s="95"/>
      <c r="ZN88" s="95"/>
      <c r="ZO88" s="95"/>
      <c r="ZP88" s="95"/>
      <c r="ZQ88" s="95"/>
      <c r="ZR88" s="95"/>
      <c r="ZS88" s="95"/>
      <c r="ZT88" s="95"/>
      <c r="ZU88" s="95"/>
      <c r="ZV88" s="95"/>
      <c r="ZW88" s="95"/>
      <c r="ZX88" s="97"/>
    </row>
    <row r="89" spans="2:700" s="111" customFormat="1" ht="14.45">
      <c r="B89" s="115" t="str">
        <f>$B$36</f>
        <v>EVEN</v>
      </c>
      <c r="C89" s="91">
        <f t="shared" ref="C89:L90" ca="1" si="822">IF(ISNUMBER(C$11),(PercentagePopulationActive*C$11*AvgDaysPerMonth/AvgSecPerMonth)*MAXA(OFFSET($B$79,MATCH($B89,$B$79:$B$80,0)-1,WEEKDAY(C$84),,C$9)),"")</f>
        <v>8.333333333333337E-2</v>
      </c>
      <c r="D89" s="92">
        <f t="shared" ca="1" si="822"/>
        <v>9.8959715372245155E-2</v>
      </c>
      <c r="E89" s="92">
        <f t="shared" ca="1" si="822"/>
        <v>0.10931005628589377</v>
      </c>
      <c r="F89" s="92">
        <f t="shared" ca="1" si="822"/>
        <v>0.12577802054450873</v>
      </c>
      <c r="G89" s="92">
        <f t="shared" ca="1" si="822"/>
        <v>0.15372897406284325</v>
      </c>
      <c r="H89" s="92">
        <f t="shared" ca="1" si="822"/>
        <v>0.197935515622254</v>
      </c>
      <c r="I89" s="92">
        <f t="shared" ca="1" si="822"/>
        <v>0.27223107250805439</v>
      </c>
      <c r="J89" s="92">
        <f t="shared" ca="1" si="822"/>
        <v>0.39272577145217669</v>
      </c>
      <c r="K89" s="92">
        <f t="shared" ca="1" si="822"/>
        <v>0.56231074220198884</v>
      </c>
      <c r="L89" s="92">
        <f t="shared" ca="1" si="822"/>
        <v>0.84896695387276466</v>
      </c>
      <c r="M89" s="92">
        <f t="shared" ref="M89:V90" ca="1" si="823">IF(ISNUMBER(M$11),(PercentagePopulationActive*M$11*AvgDaysPerMonth/AvgSecPerMonth)*MAXA(OFFSET($B$79,MATCH($B89,$B$79:$B$80,0)-1,WEEKDAY(M$84),,M$9)),"")</f>
        <v>1.2622532326037661</v>
      </c>
      <c r="N89" s="92">
        <f t="shared" ca="1" si="823"/>
        <v>1.8644065269658932</v>
      </c>
      <c r="O89" s="92">
        <f t="shared" ca="1" si="823"/>
        <v>2.6247729371947548</v>
      </c>
      <c r="P89" s="92">
        <f t="shared" ca="1" si="823"/>
        <v>3.5523291561361172</v>
      </c>
      <c r="Q89" s="92">
        <f t="shared" ca="1" si="823"/>
        <v>4.5265178604896406</v>
      </c>
      <c r="R89" s="92">
        <f t="shared" ca="1" si="823"/>
        <v>5.4013129649284277</v>
      </c>
      <c r="S89" s="92">
        <f t="shared" ca="1" si="823"/>
        <v>6.1493260342386149</v>
      </c>
      <c r="T89" s="92">
        <f t="shared" ca="1" si="823"/>
        <v>6.6939884092688224</v>
      </c>
      <c r="U89" s="92">
        <f t="shared" ca="1" si="823"/>
        <v>7.0879031847917284</v>
      </c>
      <c r="V89" s="92">
        <f t="shared" ca="1" si="823"/>
        <v>7.3479544890088997</v>
      </c>
      <c r="W89" s="92">
        <f t="shared" ref="W89:AF90" ca="1" si="824">IF(ISNUMBER(W$11),(PercentagePopulationActive*W$11*AvgDaysPerMonth/AvgSecPerMonth)*MAXA(OFFSET($B$79,MATCH($B89,$B$79:$B$80,0)-1,WEEKDAY(W$84),,W$9)),"")</f>
        <v>7.5008041794198821</v>
      </c>
      <c r="X89" s="92">
        <f t="shared" ca="1" si="824"/>
        <v>7.6089617840570787</v>
      </c>
      <c r="Y89" s="92">
        <f t="shared" ca="1" si="824"/>
        <v>7.6737938256706864</v>
      </c>
      <c r="Z89" s="92">
        <f t="shared" ca="1" si="824"/>
        <v>7.7149713275159693</v>
      </c>
      <c r="AA89" s="92">
        <f t="shared" ca="1" si="824"/>
        <v>7.7392996546554711</v>
      </c>
      <c r="AB89" s="92" t="str">
        <f t="shared" ca="1" si="824"/>
        <v/>
      </c>
      <c r="AC89" s="92" t="str">
        <f t="shared" ca="1" si="824"/>
        <v/>
      </c>
      <c r="AD89" s="92" t="str">
        <f t="shared" ca="1" si="824"/>
        <v/>
      </c>
      <c r="AE89" s="92" t="str">
        <f t="shared" ca="1" si="824"/>
        <v/>
      </c>
      <c r="AF89" s="92" t="str">
        <f t="shared" ca="1" si="824"/>
        <v/>
      </c>
      <c r="AG89" s="92" t="str">
        <f t="shared" ref="AG89:AP90" ca="1" si="825">IF(ISNUMBER(AG$11),(PercentagePopulationActive*AG$11*AvgDaysPerMonth/AvgSecPerMonth)*MAXA(OFFSET($B$79,MATCH($B89,$B$79:$B$80,0)-1,WEEKDAY(AG$84),,AG$9)),"")</f>
        <v/>
      </c>
      <c r="AH89" s="92" t="str">
        <f t="shared" ca="1" si="825"/>
        <v/>
      </c>
      <c r="AI89" s="92" t="str">
        <f t="shared" ca="1" si="825"/>
        <v/>
      </c>
      <c r="AJ89" s="92" t="str">
        <f t="shared" ca="1" si="825"/>
        <v/>
      </c>
      <c r="AK89" s="92" t="str">
        <f t="shared" ca="1" si="825"/>
        <v/>
      </c>
      <c r="AL89" s="92" t="str">
        <f t="shared" ca="1" si="825"/>
        <v/>
      </c>
      <c r="AM89" s="92" t="str">
        <f t="shared" ca="1" si="825"/>
        <v/>
      </c>
      <c r="AN89" s="92" t="str">
        <f t="shared" ca="1" si="825"/>
        <v/>
      </c>
      <c r="AO89" s="92" t="str">
        <f t="shared" ca="1" si="825"/>
        <v/>
      </c>
      <c r="AP89" s="92" t="str">
        <f t="shared" ca="1" si="825"/>
        <v/>
      </c>
      <c r="AQ89" s="92" t="str">
        <f t="shared" ref="AQ89:AZ90" ca="1" si="826">IF(ISNUMBER(AQ$11),(PercentagePopulationActive*AQ$11*AvgDaysPerMonth/AvgSecPerMonth)*MAXA(OFFSET($B$79,MATCH($B89,$B$79:$B$80,0)-1,WEEKDAY(AQ$84),,AQ$9)),"")</f>
        <v/>
      </c>
      <c r="AR89" s="92" t="str">
        <f t="shared" ca="1" si="826"/>
        <v/>
      </c>
      <c r="AS89" s="92" t="str">
        <f t="shared" ca="1" si="826"/>
        <v/>
      </c>
      <c r="AT89" s="92" t="str">
        <f t="shared" ca="1" si="826"/>
        <v/>
      </c>
      <c r="AU89" s="92" t="str">
        <f t="shared" ca="1" si="826"/>
        <v/>
      </c>
      <c r="AV89" s="92" t="str">
        <f t="shared" ca="1" si="826"/>
        <v/>
      </c>
      <c r="AW89" s="92" t="str">
        <f t="shared" ca="1" si="826"/>
        <v/>
      </c>
      <c r="AX89" s="92" t="str">
        <f t="shared" ca="1" si="826"/>
        <v/>
      </c>
      <c r="AY89" s="92" t="str">
        <f t="shared" ca="1" si="826"/>
        <v/>
      </c>
      <c r="AZ89" s="92" t="str">
        <f t="shared" ca="1" si="826"/>
        <v/>
      </c>
      <c r="BA89" s="92" t="str">
        <f t="shared" ref="BA89:BJ90" ca="1" si="827">IF(ISNUMBER(BA$11),(PercentagePopulationActive*BA$11*AvgDaysPerMonth/AvgSecPerMonth)*MAXA(OFFSET($B$79,MATCH($B89,$B$79:$B$80,0)-1,WEEKDAY(BA$84),,BA$9)),"")</f>
        <v/>
      </c>
      <c r="BB89" s="92" t="str">
        <f t="shared" ca="1" si="827"/>
        <v/>
      </c>
      <c r="BC89" s="92" t="str">
        <f t="shared" ca="1" si="827"/>
        <v/>
      </c>
      <c r="BD89" s="92" t="str">
        <f t="shared" ca="1" si="827"/>
        <v/>
      </c>
      <c r="BE89" s="92" t="str">
        <f t="shared" ca="1" si="827"/>
        <v/>
      </c>
      <c r="BF89" s="92" t="str">
        <f t="shared" ca="1" si="827"/>
        <v/>
      </c>
      <c r="BG89" s="92" t="str">
        <f t="shared" ca="1" si="827"/>
        <v/>
      </c>
      <c r="BH89" s="92" t="str">
        <f t="shared" ca="1" si="827"/>
        <v/>
      </c>
      <c r="BI89" s="92" t="str">
        <f t="shared" ca="1" si="827"/>
        <v/>
      </c>
      <c r="BJ89" s="92" t="str">
        <f t="shared" ca="1" si="827"/>
        <v/>
      </c>
      <c r="BK89" s="92" t="str">
        <f t="shared" ref="BK89:BT90" ca="1" si="828">IF(ISNUMBER(BK$11),(PercentagePopulationActive*BK$11*AvgDaysPerMonth/AvgSecPerMonth)*MAXA(OFFSET($B$79,MATCH($B89,$B$79:$B$80,0)-1,WEEKDAY(BK$84),,BK$9)),"")</f>
        <v/>
      </c>
      <c r="BL89" s="92" t="str">
        <f t="shared" ca="1" si="828"/>
        <v/>
      </c>
      <c r="BM89" s="92" t="str">
        <f t="shared" ca="1" si="828"/>
        <v/>
      </c>
      <c r="BN89" s="92" t="str">
        <f t="shared" ca="1" si="828"/>
        <v/>
      </c>
      <c r="BO89" s="92" t="str">
        <f t="shared" ca="1" si="828"/>
        <v/>
      </c>
      <c r="BP89" s="92" t="str">
        <f t="shared" ca="1" si="828"/>
        <v/>
      </c>
      <c r="BQ89" s="92" t="str">
        <f t="shared" ca="1" si="828"/>
        <v/>
      </c>
      <c r="BR89" s="92" t="str">
        <f t="shared" ca="1" si="828"/>
        <v/>
      </c>
      <c r="BS89" s="92" t="str">
        <f t="shared" ca="1" si="828"/>
        <v/>
      </c>
      <c r="BT89" s="92" t="str">
        <f t="shared" ca="1" si="828"/>
        <v/>
      </c>
      <c r="BU89" s="92" t="str">
        <f t="shared" ref="BU89:CD90" ca="1" si="829">IF(ISNUMBER(BU$11),(PercentagePopulationActive*BU$11*AvgDaysPerMonth/AvgSecPerMonth)*MAXA(OFFSET($B$79,MATCH($B89,$B$79:$B$80,0)-1,WEEKDAY(BU$84),,BU$9)),"")</f>
        <v/>
      </c>
      <c r="BV89" s="92" t="str">
        <f t="shared" ca="1" si="829"/>
        <v/>
      </c>
      <c r="BW89" s="92" t="str">
        <f t="shared" ca="1" si="829"/>
        <v/>
      </c>
      <c r="BX89" s="92" t="str">
        <f t="shared" ca="1" si="829"/>
        <v/>
      </c>
      <c r="BY89" s="92" t="str">
        <f t="shared" ca="1" si="829"/>
        <v/>
      </c>
      <c r="BZ89" s="92" t="str">
        <f t="shared" ca="1" si="829"/>
        <v/>
      </c>
      <c r="CA89" s="92" t="str">
        <f t="shared" ca="1" si="829"/>
        <v/>
      </c>
      <c r="CB89" s="92" t="str">
        <f t="shared" ca="1" si="829"/>
        <v/>
      </c>
      <c r="CC89" s="92" t="str">
        <f t="shared" ca="1" si="829"/>
        <v/>
      </c>
      <c r="CD89" s="92" t="str">
        <f t="shared" ca="1" si="829"/>
        <v/>
      </c>
      <c r="CE89" s="92" t="str">
        <f t="shared" ref="CE89:CN90" ca="1" si="830">IF(ISNUMBER(CE$11),(PercentagePopulationActive*CE$11*AvgDaysPerMonth/AvgSecPerMonth)*MAXA(OFFSET($B$79,MATCH($B89,$B$79:$B$80,0)-1,WEEKDAY(CE$84),,CE$9)),"")</f>
        <v/>
      </c>
      <c r="CF89" s="92" t="str">
        <f t="shared" ca="1" si="830"/>
        <v/>
      </c>
      <c r="CG89" s="92" t="str">
        <f t="shared" ca="1" si="830"/>
        <v/>
      </c>
      <c r="CH89" s="92" t="str">
        <f t="shared" ca="1" si="830"/>
        <v/>
      </c>
      <c r="CI89" s="92" t="str">
        <f t="shared" ca="1" si="830"/>
        <v/>
      </c>
      <c r="CJ89" s="92" t="str">
        <f t="shared" ca="1" si="830"/>
        <v/>
      </c>
      <c r="CK89" s="92" t="str">
        <f t="shared" ca="1" si="830"/>
        <v/>
      </c>
      <c r="CL89" s="92" t="str">
        <f t="shared" ca="1" si="830"/>
        <v/>
      </c>
      <c r="CM89" s="92" t="str">
        <f t="shared" ca="1" si="830"/>
        <v/>
      </c>
      <c r="CN89" s="92" t="str">
        <f t="shared" ca="1" si="830"/>
        <v/>
      </c>
      <c r="CO89" s="92" t="str">
        <f t="shared" ref="CO89:CX90" ca="1" si="831">IF(ISNUMBER(CO$11),(PercentagePopulationActive*CO$11*AvgDaysPerMonth/AvgSecPerMonth)*MAXA(OFFSET($B$79,MATCH($B89,$B$79:$B$80,0)-1,WEEKDAY(CO$84),,CO$9)),"")</f>
        <v/>
      </c>
      <c r="CP89" s="92" t="str">
        <f t="shared" ca="1" si="831"/>
        <v/>
      </c>
      <c r="CQ89" s="92" t="str">
        <f t="shared" ca="1" si="831"/>
        <v/>
      </c>
      <c r="CR89" s="92" t="str">
        <f t="shared" ca="1" si="831"/>
        <v/>
      </c>
      <c r="CS89" s="92" t="str">
        <f t="shared" ca="1" si="831"/>
        <v/>
      </c>
      <c r="CT89" s="92" t="str">
        <f t="shared" ca="1" si="831"/>
        <v/>
      </c>
      <c r="CU89" s="92" t="str">
        <f t="shared" ca="1" si="831"/>
        <v/>
      </c>
      <c r="CV89" s="92" t="str">
        <f t="shared" ca="1" si="831"/>
        <v/>
      </c>
      <c r="CW89" s="92" t="str">
        <f t="shared" ca="1" si="831"/>
        <v/>
      </c>
      <c r="CX89" s="92" t="str">
        <f t="shared" ca="1" si="831"/>
        <v/>
      </c>
      <c r="CY89" s="92" t="str">
        <f t="shared" ref="CY89:DH90" ca="1" si="832">IF(ISNUMBER(CY$11),(PercentagePopulationActive*CY$11*AvgDaysPerMonth/AvgSecPerMonth)*MAXA(OFFSET($B$79,MATCH($B89,$B$79:$B$80,0)-1,WEEKDAY(CY$84),,CY$9)),"")</f>
        <v/>
      </c>
      <c r="CZ89" s="92" t="str">
        <f t="shared" ca="1" si="832"/>
        <v/>
      </c>
      <c r="DA89" s="92" t="str">
        <f t="shared" ca="1" si="832"/>
        <v/>
      </c>
      <c r="DB89" s="92" t="str">
        <f t="shared" ca="1" si="832"/>
        <v/>
      </c>
      <c r="DC89" s="92" t="str">
        <f t="shared" ca="1" si="832"/>
        <v/>
      </c>
      <c r="DD89" s="92" t="str">
        <f t="shared" ca="1" si="832"/>
        <v/>
      </c>
      <c r="DE89" s="92" t="str">
        <f t="shared" ca="1" si="832"/>
        <v/>
      </c>
      <c r="DF89" s="92" t="str">
        <f t="shared" ca="1" si="832"/>
        <v/>
      </c>
      <c r="DG89" s="92" t="str">
        <f t="shared" ca="1" si="832"/>
        <v/>
      </c>
      <c r="DH89" s="92" t="str">
        <f t="shared" ca="1" si="832"/>
        <v/>
      </c>
      <c r="DI89" s="92" t="str">
        <f t="shared" ref="DI89:DR90" ca="1" si="833">IF(ISNUMBER(DI$11),(PercentagePopulationActive*DI$11*AvgDaysPerMonth/AvgSecPerMonth)*MAXA(OFFSET($B$79,MATCH($B89,$B$79:$B$80,0)-1,WEEKDAY(DI$84),,DI$9)),"")</f>
        <v/>
      </c>
      <c r="DJ89" s="92" t="str">
        <f t="shared" ca="1" si="833"/>
        <v/>
      </c>
      <c r="DK89" s="92" t="str">
        <f t="shared" ca="1" si="833"/>
        <v/>
      </c>
      <c r="DL89" s="92" t="str">
        <f t="shared" ca="1" si="833"/>
        <v/>
      </c>
      <c r="DM89" s="92" t="str">
        <f t="shared" ca="1" si="833"/>
        <v/>
      </c>
      <c r="DN89" s="92" t="str">
        <f t="shared" ca="1" si="833"/>
        <v/>
      </c>
      <c r="DO89" s="92" t="str">
        <f t="shared" ca="1" si="833"/>
        <v/>
      </c>
      <c r="DP89" s="92" t="str">
        <f t="shared" ca="1" si="833"/>
        <v/>
      </c>
      <c r="DQ89" s="92" t="str">
        <f t="shared" ca="1" si="833"/>
        <v/>
      </c>
      <c r="DR89" s="92" t="str">
        <f t="shared" ca="1" si="833"/>
        <v/>
      </c>
      <c r="DS89" s="92" t="str">
        <f t="shared" ref="DS89:EB90" ca="1" si="834">IF(ISNUMBER(DS$11),(PercentagePopulationActive*DS$11*AvgDaysPerMonth/AvgSecPerMonth)*MAXA(OFFSET($B$79,MATCH($B89,$B$79:$B$80,0)-1,WEEKDAY(DS$84),,DS$9)),"")</f>
        <v/>
      </c>
      <c r="DT89" s="92" t="str">
        <f t="shared" ca="1" si="834"/>
        <v/>
      </c>
      <c r="DU89" s="92" t="str">
        <f t="shared" ca="1" si="834"/>
        <v/>
      </c>
      <c r="DV89" s="92" t="str">
        <f t="shared" ca="1" si="834"/>
        <v/>
      </c>
      <c r="DW89" s="92" t="str">
        <f t="shared" ca="1" si="834"/>
        <v/>
      </c>
      <c r="DX89" s="92" t="str">
        <f t="shared" ca="1" si="834"/>
        <v/>
      </c>
      <c r="DY89" s="92" t="str">
        <f t="shared" ca="1" si="834"/>
        <v/>
      </c>
      <c r="DZ89" s="92" t="str">
        <f t="shared" ca="1" si="834"/>
        <v/>
      </c>
      <c r="EA89" s="92" t="str">
        <f t="shared" ca="1" si="834"/>
        <v/>
      </c>
      <c r="EB89" s="92" t="str">
        <f t="shared" ca="1" si="834"/>
        <v/>
      </c>
      <c r="EC89" s="92" t="str">
        <f t="shared" ref="EC89:EL90" ca="1" si="835">IF(ISNUMBER(EC$11),(PercentagePopulationActive*EC$11*AvgDaysPerMonth/AvgSecPerMonth)*MAXA(OFFSET($B$79,MATCH($B89,$B$79:$B$80,0)-1,WEEKDAY(EC$84),,EC$9)),"")</f>
        <v/>
      </c>
      <c r="ED89" s="92" t="str">
        <f t="shared" ca="1" si="835"/>
        <v/>
      </c>
      <c r="EE89" s="92" t="str">
        <f t="shared" ca="1" si="835"/>
        <v/>
      </c>
      <c r="EF89" s="92" t="str">
        <f t="shared" ca="1" si="835"/>
        <v/>
      </c>
      <c r="EG89" s="92" t="str">
        <f t="shared" ca="1" si="835"/>
        <v/>
      </c>
      <c r="EH89" s="92" t="str">
        <f t="shared" ca="1" si="835"/>
        <v/>
      </c>
      <c r="EI89" s="92" t="str">
        <f t="shared" ca="1" si="835"/>
        <v/>
      </c>
      <c r="EJ89" s="92" t="str">
        <f t="shared" ca="1" si="835"/>
        <v/>
      </c>
      <c r="EK89" s="92" t="str">
        <f t="shared" ca="1" si="835"/>
        <v/>
      </c>
      <c r="EL89" s="92" t="str">
        <f t="shared" ca="1" si="835"/>
        <v/>
      </c>
      <c r="EM89" s="92" t="str">
        <f t="shared" ref="EM89:EV90" ca="1" si="836">IF(ISNUMBER(EM$11),(PercentagePopulationActive*EM$11*AvgDaysPerMonth/AvgSecPerMonth)*MAXA(OFFSET($B$79,MATCH($B89,$B$79:$B$80,0)-1,WEEKDAY(EM$84),,EM$9)),"")</f>
        <v/>
      </c>
      <c r="EN89" s="92" t="str">
        <f t="shared" ca="1" si="836"/>
        <v/>
      </c>
      <c r="EO89" s="92" t="str">
        <f t="shared" ca="1" si="836"/>
        <v/>
      </c>
      <c r="EP89" s="92" t="str">
        <f t="shared" ca="1" si="836"/>
        <v/>
      </c>
      <c r="EQ89" s="92" t="str">
        <f t="shared" ca="1" si="836"/>
        <v/>
      </c>
      <c r="ER89" s="92" t="str">
        <f t="shared" ca="1" si="836"/>
        <v/>
      </c>
      <c r="ES89" s="92" t="str">
        <f t="shared" ca="1" si="836"/>
        <v/>
      </c>
      <c r="ET89" s="92" t="str">
        <f t="shared" ca="1" si="836"/>
        <v/>
      </c>
      <c r="EU89" s="92" t="str">
        <f t="shared" ca="1" si="836"/>
        <v/>
      </c>
      <c r="EV89" s="92" t="str">
        <f t="shared" ca="1" si="836"/>
        <v/>
      </c>
      <c r="EW89" s="92" t="str">
        <f t="shared" ref="EW89:FF90" ca="1" si="837">IF(ISNUMBER(EW$11),(PercentagePopulationActive*EW$11*AvgDaysPerMonth/AvgSecPerMonth)*MAXA(OFFSET($B$79,MATCH($B89,$B$79:$B$80,0)-1,WEEKDAY(EW$84),,EW$9)),"")</f>
        <v/>
      </c>
      <c r="EX89" s="92" t="str">
        <f t="shared" ca="1" si="837"/>
        <v/>
      </c>
      <c r="EY89" s="92" t="str">
        <f t="shared" ca="1" si="837"/>
        <v/>
      </c>
      <c r="EZ89" s="92" t="str">
        <f t="shared" ca="1" si="837"/>
        <v/>
      </c>
      <c r="FA89" s="92" t="str">
        <f t="shared" ca="1" si="837"/>
        <v/>
      </c>
      <c r="FB89" s="92" t="str">
        <f t="shared" ca="1" si="837"/>
        <v/>
      </c>
      <c r="FC89" s="92" t="str">
        <f t="shared" ca="1" si="837"/>
        <v/>
      </c>
      <c r="FD89" s="92" t="str">
        <f t="shared" ca="1" si="837"/>
        <v/>
      </c>
      <c r="FE89" s="92" t="str">
        <f t="shared" ca="1" si="837"/>
        <v/>
      </c>
      <c r="FF89" s="92" t="str">
        <f t="shared" ca="1" si="837"/>
        <v/>
      </c>
      <c r="FG89" s="92" t="str">
        <f t="shared" ref="FG89:FP90" ca="1" si="838">IF(ISNUMBER(FG$11),(PercentagePopulationActive*FG$11*AvgDaysPerMonth/AvgSecPerMonth)*MAXA(OFFSET($B$79,MATCH($B89,$B$79:$B$80,0)-1,WEEKDAY(FG$84),,FG$9)),"")</f>
        <v/>
      </c>
      <c r="FH89" s="92" t="str">
        <f t="shared" ca="1" si="838"/>
        <v/>
      </c>
      <c r="FI89" s="92" t="str">
        <f t="shared" ca="1" si="838"/>
        <v/>
      </c>
      <c r="FJ89" s="92" t="str">
        <f t="shared" ca="1" si="838"/>
        <v/>
      </c>
      <c r="FK89" s="92" t="str">
        <f t="shared" ca="1" si="838"/>
        <v/>
      </c>
      <c r="FL89" s="92" t="str">
        <f t="shared" ca="1" si="838"/>
        <v/>
      </c>
      <c r="FM89" s="92" t="str">
        <f t="shared" ca="1" si="838"/>
        <v/>
      </c>
      <c r="FN89" s="92" t="str">
        <f t="shared" ca="1" si="838"/>
        <v/>
      </c>
      <c r="FO89" s="92" t="str">
        <f t="shared" ca="1" si="838"/>
        <v/>
      </c>
      <c r="FP89" s="92" t="str">
        <f t="shared" ca="1" si="838"/>
        <v/>
      </c>
      <c r="FQ89" s="92" t="str">
        <f t="shared" ref="FQ89:FZ90" ca="1" si="839">IF(ISNUMBER(FQ$11),(PercentagePopulationActive*FQ$11*AvgDaysPerMonth/AvgSecPerMonth)*MAXA(OFFSET($B$79,MATCH($B89,$B$79:$B$80,0)-1,WEEKDAY(FQ$84),,FQ$9)),"")</f>
        <v/>
      </c>
      <c r="FR89" s="92" t="str">
        <f t="shared" ca="1" si="839"/>
        <v/>
      </c>
      <c r="FS89" s="92" t="str">
        <f t="shared" ca="1" si="839"/>
        <v/>
      </c>
      <c r="FT89" s="92" t="str">
        <f t="shared" ca="1" si="839"/>
        <v/>
      </c>
      <c r="FU89" s="92" t="str">
        <f t="shared" ca="1" si="839"/>
        <v/>
      </c>
      <c r="FV89" s="92" t="str">
        <f t="shared" ca="1" si="839"/>
        <v/>
      </c>
      <c r="FW89" s="92" t="str">
        <f t="shared" ca="1" si="839"/>
        <v/>
      </c>
      <c r="FX89" s="92" t="str">
        <f t="shared" ca="1" si="839"/>
        <v/>
      </c>
      <c r="FY89" s="92" t="str">
        <f t="shared" ca="1" si="839"/>
        <v/>
      </c>
      <c r="FZ89" s="92" t="str">
        <f t="shared" ca="1" si="839"/>
        <v/>
      </c>
      <c r="GA89" s="92" t="str">
        <f t="shared" ref="GA89:GJ90" ca="1" si="840">IF(ISNUMBER(GA$11),(PercentagePopulationActive*GA$11*AvgDaysPerMonth/AvgSecPerMonth)*MAXA(OFFSET($B$79,MATCH($B89,$B$79:$B$80,0)-1,WEEKDAY(GA$84),,GA$9)),"")</f>
        <v/>
      </c>
      <c r="GB89" s="92" t="str">
        <f t="shared" ca="1" si="840"/>
        <v/>
      </c>
      <c r="GC89" s="92" t="str">
        <f t="shared" ca="1" si="840"/>
        <v/>
      </c>
      <c r="GD89" s="92" t="str">
        <f t="shared" ca="1" si="840"/>
        <v/>
      </c>
      <c r="GE89" s="92" t="str">
        <f t="shared" ca="1" si="840"/>
        <v/>
      </c>
      <c r="GF89" s="92" t="str">
        <f t="shared" ca="1" si="840"/>
        <v/>
      </c>
      <c r="GG89" s="92" t="str">
        <f t="shared" ca="1" si="840"/>
        <v/>
      </c>
      <c r="GH89" s="92" t="str">
        <f t="shared" ca="1" si="840"/>
        <v/>
      </c>
      <c r="GI89" s="92" t="str">
        <f t="shared" ca="1" si="840"/>
        <v/>
      </c>
      <c r="GJ89" s="92" t="str">
        <f t="shared" ca="1" si="840"/>
        <v/>
      </c>
      <c r="GK89" s="92" t="str">
        <f t="shared" ref="GK89:GT90" ca="1" si="841">IF(ISNUMBER(GK$11),(PercentagePopulationActive*GK$11*AvgDaysPerMonth/AvgSecPerMonth)*MAXA(OFFSET($B$79,MATCH($B89,$B$79:$B$80,0)-1,WEEKDAY(GK$84),,GK$9)),"")</f>
        <v/>
      </c>
      <c r="GL89" s="92" t="str">
        <f t="shared" ca="1" si="841"/>
        <v/>
      </c>
      <c r="GM89" s="92" t="str">
        <f t="shared" ca="1" si="841"/>
        <v/>
      </c>
      <c r="GN89" s="92" t="str">
        <f t="shared" ca="1" si="841"/>
        <v/>
      </c>
      <c r="GO89" s="92" t="str">
        <f t="shared" ca="1" si="841"/>
        <v/>
      </c>
      <c r="GP89" s="92" t="str">
        <f t="shared" ca="1" si="841"/>
        <v/>
      </c>
      <c r="GQ89" s="92" t="str">
        <f t="shared" ca="1" si="841"/>
        <v/>
      </c>
      <c r="GR89" s="92" t="str">
        <f t="shared" ca="1" si="841"/>
        <v/>
      </c>
      <c r="GS89" s="92" t="str">
        <f t="shared" ca="1" si="841"/>
        <v/>
      </c>
      <c r="GT89" s="92" t="str">
        <f t="shared" ca="1" si="841"/>
        <v/>
      </c>
      <c r="GU89" s="92" t="str">
        <f t="shared" ref="GU89:HD90" ca="1" si="842">IF(ISNUMBER(GU$11),(PercentagePopulationActive*GU$11*AvgDaysPerMonth/AvgSecPerMonth)*MAXA(OFFSET($B$79,MATCH($B89,$B$79:$B$80,0)-1,WEEKDAY(GU$84),,GU$9)),"")</f>
        <v/>
      </c>
      <c r="GV89" s="92" t="str">
        <f t="shared" ca="1" si="842"/>
        <v/>
      </c>
      <c r="GW89" s="92" t="str">
        <f t="shared" ca="1" si="842"/>
        <v/>
      </c>
      <c r="GX89" s="92" t="str">
        <f t="shared" ca="1" si="842"/>
        <v/>
      </c>
      <c r="GY89" s="92" t="str">
        <f t="shared" ca="1" si="842"/>
        <v/>
      </c>
      <c r="GZ89" s="92" t="str">
        <f t="shared" ca="1" si="842"/>
        <v/>
      </c>
      <c r="HA89" s="92" t="str">
        <f t="shared" ca="1" si="842"/>
        <v/>
      </c>
      <c r="HB89" s="92" t="str">
        <f t="shared" ca="1" si="842"/>
        <v/>
      </c>
      <c r="HC89" s="92" t="str">
        <f t="shared" ca="1" si="842"/>
        <v/>
      </c>
      <c r="HD89" s="92" t="str">
        <f t="shared" ca="1" si="842"/>
        <v/>
      </c>
      <c r="HE89" s="92" t="str">
        <f t="shared" ref="HE89:HN90" ca="1" si="843">IF(ISNUMBER(HE$11),(PercentagePopulationActive*HE$11*AvgDaysPerMonth/AvgSecPerMonth)*MAXA(OFFSET($B$79,MATCH($B89,$B$79:$B$80,0)-1,WEEKDAY(HE$84),,HE$9)),"")</f>
        <v/>
      </c>
      <c r="HF89" s="92" t="str">
        <f t="shared" ca="1" si="843"/>
        <v/>
      </c>
      <c r="HG89" s="92" t="str">
        <f t="shared" ca="1" si="843"/>
        <v/>
      </c>
      <c r="HH89" s="92" t="str">
        <f t="shared" ca="1" si="843"/>
        <v/>
      </c>
      <c r="HI89" s="92" t="str">
        <f t="shared" ca="1" si="843"/>
        <v/>
      </c>
      <c r="HJ89" s="92" t="str">
        <f t="shared" ca="1" si="843"/>
        <v/>
      </c>
      <c r="HK89" s="92" t="str">
        <f t="shared" ca="1" si="843"/>
        <v/>
      </c>
      <c r="HL89" s="92" t="str">
        <f t="shared" ca="1" si="843"/>
        <v/>
      </c>
      <c r="HM89" s="92" t="str">
        <f t="shared" ca="1" si="843"/>
        <v/>
      </c>
      <c r="HN89" s="92" t="str">
        <f t="shared" ca="1" si="843"/>
        <v/>
      </c>
      <c r="HO89" s="92" t="str">
        <f t="shared" ref="HO89:HX90" ca="1" si="844">IF(ISNUMBER(HO$11),(PercentagePopulationActive*HO$11*AvgDaysPerMonth/AvgSecPerMonth)*MAXA(OFFSET($B$79,MATCH($B89,$B$79:$B$80,0)-1,WEEKDAY(HO$84),,HO$9)),"")</f>
        <v/>
      </c>
      <c r="HP89" s="92" t="str">
        <f t="shared" ca="1" si="844"/>
        <v/>
      </c>
      <c r="HQ89" s="92" t="str">
        <f t="shared" ca="1" si="844"/>
        <v/>
      </c>
      <c r="HR89" s="92" t="str">
        <f t="shared" ca="1" si="844"/>
        <v/>
      </c>
      <c r="HS89" s="92" t="str">
        <f t="shared" ca="1" si="844"/>
        <v/>
      </c>
      <c r="HT89" s="92" t="str">
        <f t="shared" ca="1" si="844"/>
        <v/>
      </c>
      <c r="HU89" s="92" t="str">
        <f t="shared" ca="1" si="844"/>
        <v/>
      </c>
      <c r="HV89" s="92" t="str">
        <f t="shared" ca="1" si="844"/>
        <v/>
      </c>
      <c r="HW89" s="92" t="str">
        <f t="shared" ca="1" si="844"/>
        <v/>
      </c>
      <c r="HX89" s="92" t="str">
        <f t="shared" ca="1" si="844"/>
        <v/>
      </c>
      <c r="HY89" s="92" t="str">
        <f t="shared" ref="HY89:IH90" ca="1" si="845">IF(ISNUMBER(HY$11),(PercentagePopulationActive*HY$11*AvgDaysPerMonth/AvgSecPerMonth)*MAXA(OFFSET($B$79,MATCH($B89,$B$79:$B$80,0)-1,WEEKDAY(HY$84),,HY$9)),"")</f>
        <v/>
      </c>
      <c r="HZ89" s="92" t="str">
        <f t="shared" ca="1" si="845"/>
        <v/>
      </c>
      <c r="IA89" s="92" t="str">
        <f t="shared" ca="1" si="845"/>
        <v/>
      </c>
      <c r="IB89" s="92" t="str">
        <f t="shared" ca="1" si="845"/>
        <v/>
      </c>
      <c r="IC89" s="92" t="str">
        <f t="shared" ca="1" si="845"/>
        <v/>
      </c>
      <c r="ID89" s="92" t="str">
        <f t="shared" ca="1" si="845"/>
        <v/>
      </c>
      <c r="IE89" s="92" t="str">
        <f t="shared" ca="1" si="845"/>
        <v/>
      </c>
      <c r="IF89" s="92" t="str">
        <f t="shared" ca="1" si="845"/>
        <v/>
      </c>
      <c r="IG89" s="92" t="str">
        <f t="shared" ca="1" si="845"/>
        <v/>
      </c>
      <c r="IH89" s="92" t="str">
        <f t="shared" ca="1" si="845"/>
        <v/>
      </c>
      <c r="II89" s="92" t="str">
        <f t="shared" ref="II89:IR90" ca="1" si="846">IF(ISNUMBER(II$11),(PercentagePopulationActive*II$11*AvgDaysPerMonth/AvgSecPerMonth)*MAXA(OFFSET($B$79,MATCH($B89,$B$79:$B$80,0)-1,WEEKDAY(II$84),,II$9)),"")</f>
        <v/>
      </c>
      <c r="IJ89" s="92" t="str">
        <f t="shared" ca="1" si="846"/>
        <v/>
      </c>
      <c r="IK89" s="92" t="str">
        <f t="shared" ca="1" si="846"/>
        <v/>
      </c>
      <c r="IL89" s="92" t="str">
        <f t="shared" ca="1" si="846"/>
        <v/>
      </c>
      <c r="IM89" s="92" t="str">
        <f t="shared" ca="1" si="846"/>
        <v/>
      </c>
      <c r="IN89" s="92" t="str">
        <f t="shared" ca="1" si="846"/>
        <v/>
      </c>
      <c r="IO89" s="92" t="str">
        <f t="shared" ca="1" si="846"/>
        <v/>
      </c>
      <c r="IP89" s="92" t="str">
        <f t="shared" ca="1" si="846"/>
        <v/>
      </c>
      <c r="IQ89" s="92" t="str">
        <f t="shared" ca="1" si="846"/>
        <v/>
      </c>
      <c r="IR89" s="92" t="str">
        <f t="shared" ca="1" si="846"/>
        <v/>
      </c>
      <c r="IS89" s="92" t="str">
        <f t="shared" ref="IS89:JB90" ca="1" si="847">IF(ISNUMBER(IS$11),(PercentagePopulationActive*IS$11*AvgDaysPerMonth/AvgSecPerMonth)*MAXA(OFFSET($B$79,MATCH($B89,$B$79:$B$80,0)-1,WEEKDAY(IS$84),,IS$9)),"")</f>
        <v/>
      </c>
      <c r="IT89" s="92" t="str">
        <f t="shared" ca="1" si="847"/>
        <v/>
      </c>
      <c r="IU89" s="92" t="str">
        <f t="shared" ca="1" si="847"/>
        <v/>
      </c>
      <c r="IV89" s="92" t="str">
        <f t="shared" ca="1" si="847"/>
        <v/>
      </c>
      <c r="IW89" s="92" t="str">
        <f t="shared" ca="1" si="847"/>
        <v/>
      </c>
      <c r="IX89" s="92" t="str">
        <f t="shared" ca="1" si="847"/>
        <v/>
      </c>
      <c r="IY89" s="92" t="str">
        <f t="shared" ca="1" si="847"/>
        <v/>
      </c>
      <c r="IZ89" s="92" t="str">
        <f t="shared" ca="1" si="847"/>
        <v/>
      </c>
      <c r="JA89" s="92" t="str">
        <f t="shared" ca="1" si="847"/>
        <v/>
      </c>
      <c r="JB89" s="92" t="str">
        <f t="shared" ca="1" si="847"/>
        <v/>
      </c>
      <c r="JC89" s="92" t="str">
        <f t="shared" ref="JC89:JL90" ca="1" si="848">IF(ISNUMBER(JC$11),(PercentagePopulationActive*JC$11*AvgDaysPerMonth/AvgSecPerMonth)*MAXA(OFFSET($B$79,MATCH($B89,$B$79:$B$80,0)-1,WEEKDAY(JC$84),,JC$9)),"")</f>
        <v/>
      </c>
      <c r="JD89" s="92" t="str">
        <f t="shared" ca="1" si="848"/>
        <v/>
      </c>
      <c r="JE89" s="92" t="str">
        <f t="shared" ca="1" si="848"/>
        <v/>
      </c>
      <c r="JF89" s="92" t="str">
        <f t="shared" ca="1" si="848"/>
        <v/>
      </c>
      <c r="JG89" s="92" t="str">
        <f t="shared" ca="1" si="848"/>
        <v/>
      </c>
      <c r="JH89" s="92" t="str">
        <f t="shared" ca="1" si="848"/>
        <v/>
      </c>
      <c r="JI89" s="92" t="str">
        <f t="shared" ca="1" si="848"/>
        <v/>
      </c>
      <c r="JJ89" s="92" t="str">
        <f t="shared" ca="1" si="848"/>
        <v/>
      </c>
      <c r="JK89" s="92" t="str">
        <f t="shared" ca="1" si="848"/>
        <v/>
      </c>
      <c r="JL89" s="92" t="str">
        <f t="shared" ca="1" si="848"/>
        <v/>
      </c>
      <c r="JM89" s="92" t="str">
        <f t="shared" ref="JM89:JV90" ca="1" si="849">IF(ISNUMBER(JM$11),(PercentagePopulationActive*JM$11*AvgDaysPerMonth/AvgSecPerMonth)*MAXA(OFFSET($B$79,MATCH($B89,$B$79:$B$80,0)-1,WEEKDAY(JM$84),,JM$9)),"")</f>
        <v/>
      </c>
      <c r="JN89" s="92" t="str">
        <f t="shared" ca="1" si="849"/>
        <v/>
      </c>
      <c r="JO89" s="92" t="str">
        <f t="shared" ca="1" si="849"/>
        <v/>
      </c>
      <c r="JP89" s="92" t="str">
        <f t="shared" ca="1" si="849"/>
        <v/>
      </c>
      <c r="JQ89" s="92" t="str">
        <f t="shared" ca="1" si="849"/>
        <v/>
      </c>
      <c r="JR89" s="92" t="str">
        <f t="shared" ca="1" si="849"/>
        <v/>
      </c>
      <c r="JS89" s="92" t="str">
        <f t="shared" ca="1" si="849"/>
        <v/>
      </c>
      <c r="JT89" s="92" t="str">
        <f t="shared" ca="1" si="849"/>
        <v/>
      </c>
      <c r="JU89" s="92" t="str">
        <f t="shared" ca="1" si="849"/>
        <v/>
      </c>
      <c r="JV89" s="92" t="str">
        <f t="shared" ca="1" si="849"/>
        <v/>
      </c>
      <c r="JW89" s="92" t="str">
        <f t="shared" ref="JW89:KF90" ca="1" si="850">IF(ISNUMBER(JW$11),(PercentagePopulationActive*JW$11*AvgDaysPerMonth/AvgSecPerMonth)*MAXA(OFFSET($B$79,MATCH($B89,$B$79:$B$80,0)-1,WEEKDAY(JW$84),,JW$9)),"")</f>
        <v/>
      </c>
      <c r="JX89" s="92" t="str">
        <f t="shared" ca="1" si="850"/>
        <v/>
      </c>
      <c r="JY89" s="92" t="str">
        <f t="shared" ca="1" si="850"/>
        <v/>
      </c>
      <c r="JZ89" s="92" t="str">
        <f t="shared" ca="1" si="850"/>
        <v/>
      </c>
      <c r="KA89" s="92" t="str">
        <f t="shared" ca="1" si="850"/>
        <v/>
      </c>
      <c r="KB89" s="92" t="str">
        <f t="shared" ca="1" si="850"/>
        <v/>
      </c>
      <c r="KC89" s="92" t="str">
        <f t="shared" ca="1" si="850"/>
        <v/>
      </c>
      <c r="KD89" s="92" t="str">
        <f t="shared" ca="1" si="850"/>
        <v/>
      </c>
      <c r="KE89" s="92" t="str">
        <f t="shared" ca="1" si="850"/>
        <v/>
      </c>
      <c r="KF89" s="92" t="str">
        <f t="shared" ca="1" si="850"/>
        <v/>
      </c>
      <c r="KG89" s="92" t="str">
        <f t="shared" ref="KG89:KP90" ca="1" si="851">IF(ISNUMBER(KG$11),(PercentagePopulationActive*KG$11*AvgDaysPerMonth/AvgSecPerMonth)*MAXA(OFFSET($B$79,MATCH($B89,$B$79:$B$80,0)-1,WEEKDAY(KG$84),,KG$9)),"")</f>
        <v/>
      </c>
      <c r="KH89" s="92" t="str">
        <f t="shared" ca="1" si="851"/>
        <v/>
      </c>
      <c r="KI89" s="92" t="str">
        <f t="shared" ca="1" si="851"/>
        <v/>
      </c>
      <c r="KJ89" s="92" t="str">
        <f t="shared" ca="1" si="851"/>
        <v/>
      </c>
      <c r="KK89" s="92" t="str">
        <f t="shared" ca="1" si="851"/>
        <v/>
      </c>
      <c r="KL89" s="92" t="str">
        <f t="shared" ca="1" si="851"/>
        <v/>
      </c>
      <c r="KM89" s="92" t="str">
        <f t="shared" ca="1" si="851"/>
        <v/>
      </c>
      <c r="KN89" s="92" t="str">
        <f t="shared" ca="1" si="851"/>
        <v/>
      </c>
      <c r="KO89" s="92" t="str">
        <f t="shared" ca="1" si="851"/>
        <v/>
      </c>
      <c r="KP89" s="92" t="str">
        <f t="shared" ca="1" si="851"/>
        <v/>
      </c>
      <c r="KQ89" s="92" t="str">
        <f t="shared" ref="KQ89:KZ90" ca="1" si="852">IF(ISNUMBER(KQ$11),(PercentagePopulationActive*KQ$11*AvgDaysPerMonth/AvgSecPerMonth)*MAXA(OFFSET($B$79,MATCH($B89,$B$79:$B$80,0)-1,WEEKDAY(KQ$84),,KQ$9)),"")</f>
        <v/>
      </c>
      <c r="KR89" s="92" t="str">
        <f t="shared" ca="1" si="852"/>
        <v/>
      </c>
      <c r="KS89" s="92" t="str">
        <f t="shared" ca="1" si="852"/>
        <v/>
      </c>
      <c r="KT89" s="92" t="str">
        <f t="shared" ca="1" si="852"/>
        <v/>
      </c>
      <c r="KU89" s="92" t="str">
        <f t="shared" ca="1" si="852"/>
        <v/>
      </c>
      <c r="KV89" s="92" t="str">
        <f t="shared" ca="1" si="852"/>
        <v/>
      </c>
      <c r="KW89" s="92" t="str">
        <f t="shared" ca="1" si="852"/>
        <v/>
      </c>
      <c r="KX89" s="92" t="str">
        <f t="shared" ca="1" si="852"/>
        <v/>
      </c>
      <c r="KY89" s="92" t="str">
        <f t="shared" ca="1" si="852"/>
        <v/>
      </c>
      <c r="KZ89" s="92" t="str">
        <f t="shared" ca="1" si="852"/>
        <v/>
      </c>
      <c r="LA89" s="92" t="str">
        <f t="shared" ref="LA89:LJ90" ca="1" si="853">IF(ISNUMBER(LA$11),(PercentagePopulationActive*LA$11*AvgDaysPerMonth/AvgSecPerMonth)*MAXA(OFFSET($B$79,MATCH($B89,$B$79:$B$80,0)-1,WEEKDAY(LA$84),,LA$9)),"")</f>
        <v/>
      </c>
      <c r="LB89" s="92" t="str">
        <f t="shared" ca="1" si="853"/>
        <v/>
      </c>
      <c r="LC89" s="92" t="str">
        <f t="shared" ca="1" si="853"/>
        <v/>
      </c>
      <c r="LD89" s="92" t="str">
        <f t="shared" ca="1" si="853"/>
        <v/>
      </c>
      <c r="LE89" s="92" t="str">
        <f t="shared" ca="1" si="853"/>
        <v/>
      </c>
      <c r="LF89" s="92" t="str">
        <f t="shared" ca="1" si="853"/>
        <v/>
      </c>
      <c r="LG89" s="92" t="str">
        <f t="shared" ca="1" si="853"/>
        <v/>
      </c>
      <c r="LH89" s="92" t="str">
        <f t="shared" ca="1" si="853"/>
        <v/>
      </c>
      <c r="LI89" s="92" t="str">
        <f t="shared" ca="1" si="853"/>
        <v/>
      </c>
      <c r="LJ89" s="92" t="str">
        <f t="shared" ca="1" si="853"/>
        <v/>
      </c>
      <c r="LK89" s="92" t="str">
        <f t="shared" ref="LK89:LT90" ca="1" si="854">IF(ISNUMBER(LK$11),(PercentagePopulationActive*LK$11*AvgDaysPerMonth/AvgSecPerMonth)*MAXA(OFFSET($B$79,MATCH($B89,$B$79:$B$80,0)-1,WEEKDAY(LK$84),,LK$9)),"")</f>
        <v/>
      </c>
      <c r="LL89" s="92" t="str">
        <f t="shared" ca="1" si="854"/>
        <v/>
      </c>
      <c r="LM89" s="92" t="str">
        <f t="shared" ca="1" si="854"/>
        <v/>
      </c>
      <c r="LN89" s="92" t="str">
        <f t="shared" ca="1" si="854"/>
        <v/>
      </c>
      <c r="LO89" s="92" t="str">
        <f t="shared" ca="1" si="854"/>
        <v/>
      </c>
      <c r="LP89" s="92" t="str">
        <f t="shared" ca="1" si="854"/>
        <v/>
      </c>
      <c r="LQ89" s="92" t="str">
        <f t="shared" ca="1" si="854"/>
        <v/>
      </c>
      <c r="LR89" s="92" t="str">
        <f t="shared" ca="1" si="854"/>
        <v/>
      </c>
      <c r="LS89" s="92" t="str">
        <f t="shared" ca="1" si="854"/>
        <v/>
      </c>
      <c r="LT89" s="92" t="str">
        <f t="shared" ca="1" si="854"/>
        <v/>
      </c>
      <c r="LU89" s="92" t="str">
        <f t="shared" ref="LU89:MD90" ca="1" si="855">IF(ISNUMBER(LU$11),(PercentagePopulationActive*LU$11*AvgDaysPerMonth/AvgSecPerMonth)*MAXA(OFFSET($B$79,MATCH($B89,$B$79:$B$80,0)-1,WEEKDAY(LU$84),,LU$9)),"")</f>
        <v/>
      </c>
      <c r="LV89" s="92" t="str">
        <f t="shared" ca="1" si="855"/>
        <v/>
      </c>
      <c r="LW89" s="92" t="str">
        <f t="shared" ca="1" si="855"/>
        <v/>
      </c>
      <c r="LX89" s="92" t="str">
        <f t="shared" ca="1" si="855"/>
        <v/>
      </c>
      <c r="LY89" s="92" t="str">
        <f t="shared" ca="1" si="855"/>
        <v/>
      </c>
      <c r="LZ89" s="92" t="str">
        <f t="shared" ca="1" si="855"/>
        <v/>
      </c>
      <c r="MA89" s="92" t="str">
        <f t="shared" ca="1" si="855"/>
        <v/>
      </c>
      <c r="MB89" s="92" t="str">
        <f t="shared" ca="1" si="855"/>
        <v/>
      </c>
      <c r="MC89" s="92" t="str">
        <f t="shared" ca="1" si="855"/>
        <v/>
      </c>
      <c r="MD89" s="92" t="str">
        <f t="shared" ca="1" si="855"/>
        <v/>
      </c>
      <c r="ME89" s="92" t="str">
        <f t="shared" ref="ME89:MN90" ca="1" si="856">IF(ISNUMBER(ME$11),(PercentagePopulationActive*ME$11*AvgDaysPerMonth/AvgSecPerMonth)*MAXA(OFFSET($B$79,MATCH($B89,$B$79:$B$80,0)-1,WEEKDAY(ME$84),,ME$9)),"")</f>
        <v/>
      </c>
      <c r="MF89" s="92" t="str">
        <f t="shared" ca="1" si="856"/>
        <v/>
      </c>
      <c r="MG89" s="92" t="str">
        <f t="shared" ca="1" si="856"/>
        <v/>
      </c>
      <c r="MH89" s="92" t="str">
        <f t="shared" ca="1" si="856"/>
        <v/>
      </c>
      <c r="MI89" s="92" t="str">
        <f t="shared" ca="1" si="856"/>
        <v/>
      </c>
      <c r="MJ89" s="92" t="str">
        <f t="shared" ca="1" si="856"/>
        <v/>
      </c>
      <c r="MK89" s="92" t="str">
        <f t="shared" ca="1" si="856"/>
        <v/>
      </c>
      <c r="ML89" s="92" t="str">
        <f t="shared" ca="1" si="856"/>
        <v/>
      </c>
      <c r="MM89" s="92" t="str">
        <f t="shared" ca="1" si="856"/>
        <v/>
      </c>
      <c r="MN89" s="92" t="str">
        <f t="shared" ca="1" si="856"/>
        <v/>
      </c>
      <c r="MO89" s="92" t="str">
        <f t="shared" ref="MO89:MX90" ca="1" si="857">IF(ISNUMBER(MO$11),(PercentagePopulationActive*MO$11*AvgDaysPerMonth/AvgSecPerMonth)*MAXA(OFFSET($B$79,MATCH($B89,$B$79:$B$80,0)-1,WEEKDAY(MO$84),,MO$9)),"")</f>
        <v/>
      </c>
      <c r="MP89" s="92" t="str">
        <f t="shared" ca="1" si="857"/>
        <v/>
      </c>
      <c r="MQ89" s="92" t="str">
        <f t="shared" ca="1" si="857"/>
        <v/>
      </c>
      <c r="MR89" s="92" t="str">
        <f t="shared" ca="1" si="857"/>
        <v/>
      </c>
      <c r="MS89" s="92" t="str">
        <f t="shared" ca="1" si="857"/>
        <v/>
      </c>
      <c r="MT89" s="92" t="str">
        <f t="shared" ca="1" si="857"/>
        <v/>
      </c>
      <c r="MU89" s="92" t="str">
        <f t="shared" ca="1" si="857"/>
        <v/>
      </c>
      <c r="MV89" s="92" t="str">
        <f t="shared" ca="1" si="857"/>
        <v/>
      </c>
      <c r="MW89" s="92" t="str">
        <f t="shared" ca="1" si="857"/>
        <v/>
      </c>
      <c r="MX89" s="92" t="str">
        <f t="shared" ca="1" si="857"/>
        <v/>
      </c>
      <c r="MY89" s="92" t="str">
        <f t="shared" ref="MY89:NH90" ca="1" si="858">IF(ISNUMBER(MY$11),(PercentagePopulationActive*MY$11*AvgDaysPerMonth/AvgSecPerMonth)*MAXA(OFFSET($B$79,MATCH($B89,$B$79:$B$80,0)-1,WEEKDAY(MY$84),,MY$9)),"")</f>
        <v/>
      </c>
      <c r="MZ89" s="92" t="str">
        <f t="shared" ca="1" si="858"/>
        <v/>
      </c>
      <c r="NA89" s="92" t="str">
        <f t="shared" ca="1" si="858"/>
        <v/>
      </c>
      <c r="NB89" s="92" t="str">
        <f t="shared" ca="1" si="858"/>
        <v/>
      </c>
      <c r="NC89" s="92" t="str">
        <f t="shared" ca="1" si="858"/>
        <v/>
      </c>
      <c r="ND89" s="92" t="str">
        <f t="shared" ca="1" si="858"/>
        <v/>
      </c>
      <c r="NE89" s="92" t="str">
        <f t="shared" ca="1" si="858"/>
        <v/>
      </c>
      <c r="NF89" s="92" t="str">
        <f t="shared" ca="1" si="858"/>
        <v/>
      </c>
      <c r="NG89" s="92" t="str">
        <f t="shared" ca="1" si="858"/>
        <v/>
      </c>
      <c r="NH89" s="92" t="str">
        <f t="shared" ca="1" si="858"/>
        <v/>
      </c>
      <c r="NI89" s="92" t="str">
        <f t="shared" ref="NI89:NR90" ca="1" si="859">IF(ISNUMBER(NI$11),(PercentagePopulationActive*NI$11*AvgDaysPerMonth/AvgSecPerMonth)*MAXA(OFFSET($B$79,MATCH($B89,$B$79:$B$80,0)-1,WEEKDAY(NI$84),,NI$9)),"")</f>
        <v/>
      </c>
      <c r="NJ89" s="92" t="str">
        <f t="shared" ca="1" si="859"/>
        <v/>
      </c>
      <c r="NK89" s="92" t="str">
        <f t="shared" ca="1" si="859"/>
        <v/>
      </c>
      <c r="NL89" s="92" t="str">
        <f t="shared" ca="1" si="859"/>
        <v/>
      </c>
      <c r="NM89" s="92" t="str">
        <f t="shared" ca="1" si="859"/>
        <v/>
      </c>
      <c r="NN89" s="92" t="str">
        <f t="shared" ca="1" si="859"/>
        <v/>
      </c>
      <c r="NO89" s="92" t="str">
        <f t="shared" ca="1" si="859"/>
        <v/>
      </c>
      <c r="NP89" s="92" t="str">
        <f t="shared" ca="1" si="859"/>
        <v/>
      </c>
      <c r="NQ89" s="92" t="str">
        <f t="shared" ca="1" si="859"/>
        <v/>
      </c>
      <c r="NR89" s="92" t="str">
        <f t="shared" ca="1" si="859"/>
        <v/>
      </c>
      <c r="NS89" s="92" t="str">
        <f t="shared" ref="NS89:OB90" ca="1" si="860">IF(ISNUMBER(NS$11),(PercentagePopulationActive*NS$11*AvgDaysPerMonth/AvgSecPerMonth)*MAXA(OFFSET($B$79,MATCH($B89,$B$79:$B$80,0)-1,WEEKDAY(NS$84),,NS$9)),"")</f>
        <v/>
      </c>
      <c r="NT89" s="92" t="str">
        <f t="shared" ca="1" si="860"/>
        <v/>
      </c>
      <c r="NU89" s="92" t="str">
        <f t="shared" ca="1" si="860"/>
        <v/>
      </c>
      <c r="NV89" s="92" t="str">
        <f t="shared" ca="1" si="860"/>
        <v/>
      </c>
      <c r="NW89" s="92" t="str">
        <f t="shared" ca="1" si="860"/>
        <v/>
      </c>
      <c r="NX89" s="92" t="str">
        <f t="shared" ca="1" si="860"/>
        <v/>
      </c>
      <c r="NY89" s="92" t="str">
        <f t="shared" ca="1" si="860"/>
        <v/>
      </c>
      <c r="NZ89" s="92" t="str">
        <f t="shared" ca="1" si="860"/>
        <v/>
      </c>
      <c r="OA89" s="92" t="str">
        <f t="shared" ca="1" si="860"/>
        <v/>
      </c>
      <c r="OB89" s="92" t="str">
        <f t="shared" ca="1" si="860"/>
        <v/>
      </c>
      <c r="OC89" s="92" t="str">
        <f t="shared" ref="OC89:OL90" ca="1" si="861">IF(ISNUMBER(OC$11),(PercentagePopulationActive*OC$11*AvgDaysPerMonth/AvgSecPerMonth)*MAXA(OFFSET($B$79,MATCH($B89,$B$79:$B$80,0)-1,WEEKDAY(OC$84),,OC$9)),"")</f>
        <v/>
      </c>
      <c r="OD89" s="92" t="str">
        <f t="shared" ca="1" si="861"/>
        <v/>
      </c>
      <c r="OE89" s="92" t="str">
        <f t="shared" ca="1" si="861"/>
        <v/>
      </c>
      <c r="OF89" s="92" t="str">
        <f t="shared" ca="1" si="861"/>
        <v/>
      </c>
      <c r="OG89" s="92" t="str">
        <f t="shared" ca="1" si="861"/>
        <v/>
      </c>
      <c r="OH89" s="92" t="str">
        <f t="shared" ca="1" si="861"/>
        <v/>
      </c>
      <c r="OI89" s="92" t="str">
        <f t="shared" ca="1" si="861"/>
        <v/>
      </c>
      <c r="OJ89" s="92" t="str">
        <f t="shared" ca="1" si="861"/>
        <v/>
      </c>
      <c r="OK89" s="92" t="str">
        <f t="shared" ca="1" si="861"/>
        <v/>
      </c>
      <c r="OL89" s="92" t="str">
        <f t="shared" ca="1" si="861"/>
        <v/>
      </c>
      <c r="OM89" s="92" t="str">
        <f t="shared" ref="OM89:OV90" ca="1" si="862">IF(ISNUMBER(OM$11),(PercentagePopulationActive*OM$11*AvgDaysPerMonth/AvgSecPerMonth)*MAXA(OFFSET($B$79,MATCH($B89,$B$79:$B$80,0)-1,WEEKDAY(OM$84),,OM$9)),"")</f>
        <v/>
      </c>
      <c r="ON89" s="92" t="str">
        <f t="shared" ca="1" si="862"/>
        <v/>
      </c>
      <c r="OO89" s="92" t="str">
        <f t="shared" ca="1" si="862"/>
        <v/>
      </c>
      <c r="OP89" s="92" t="str">
        <f t="shared" ca="1" si="862"/>
        <v/>
      </c>
      <c r="OQ89" s="92" t="str">
        <f t="shared" ca="1" si="862"/>
        <v/>
      </c>
      <c r="OR89" s="92" t="str">
        <f t="shared" ca="1" si="862"/>
        <v/>
      </c>
      <c r="OS89" s="92" t="str">
        <f t="shared" ca="1" si="862"/>
        <v/>
      </c>
      <c r="OT89" s="92" t="str">
        <f t="shared" ca="1" si="862"/>
        <v/>
      </c>
      <c r="OU89" s="92" t="str">
        <f t="shared" ca="1" si="862"/>
        <v/>
      </c>
      <c r="OV89" s="92" t="str">
        <f t="shared" ca="1" si="862"/>
        <v/>
      </c>
      <c r="OW89" s="92" t="str">
        <f t="shared" ref="OW89:PF90" ca="1" si="863">IF(ISNUMBER(OW$11),(PercentagePopulationActive*OW$11*AvgDaysPerMonth/AvgSecPerMonth)*MAXA(OFFSET($B$79,MATCH($B89,$B$79:$B$80,0)-1,WEEKDAY(OW$84),,OW$9)),"")</f>
        <v/>
      </c>
      <c r="OX89" s="92" t="str">
        <f t="shared" ca="1" si="863"/>
        <v/>
      </c>
      <c r="OY89" s="92" t="str">
        <f t="shared" ca="1" si="863"/>
        <v/>
      </c>
      <c r="OZ89" s="92" t="str">
        <f t="shared" ca="1" si="863"/>
        <v/>
      </c>
      <c r="PA89" s="92" t="str">
        <f t="shared" ca="1" si="863"/>
        <v/>
      </c>
      <c r="PB89" s="92" t="str">
        <f t="shared" ca="1" si="863"/>
        <v/>
      </c>
      <c r="PC89" s="92" t="str">
        <f t="shared" ca="1" si="863"/>
        <v/>
      </c>
      <c r="PD89" s="92" t="str">
        <f t="shared" ca="1" si="863"/>
        <v/>
      </c>
      <c r="PE89" s="92" t="str">
        <f t="shared" ca="1" si="863"/>
        <v/>
      </c>
      <c r="PF89" s="92" t="str">
        <f t="shared" ca="1" si="863"/>
        <v/>
      </c>
      <c r="PG89" s="92" t="str">
        <f t="shared" ref="PG89:PP90" ca="1" si="864">IF(ISNUMBER(PG$11),(PercentagePopulationActive*PG$11*AvgDaysPerMonth/AvgSecPerMonth)*MAXA(OFFSET($B$79,MATCH($B89,$B$79:$B$80,0)-1,WEEKDAY(PG$84),,PG$9)),"")</f>
        <v/>
      </c>
      <c r="PH89" s="92" t="str">
        <f t="shared" ca="1" si="864"/>
        <v/>
      </c>
      <c r="PI89" s="92" t="str">
        <f t="shared" ca="1" si="864"/>
        <v/>
      </c>
      <c r="PJ89" s="92" t="str">
        <f t="shared" ca="1" si="864"/>
        <v/>
      </c>
      <c r="PK89" s="92" t="str">
        <f t="shared" ca="1" si="864"/>
        <v/>
      </c>
      <c r="PL89" s="92" t="str">
        <f t="shared" ca="1" si="864"/>
        <v/>
      </c>
      <c r="PM89" s="92" t="str">
        <f t="shared" ca="1" si="864"/>
        <v/>
      </c>
      <c r="PN89" s="92" t="str">
        <f t="shared" ca="1" si="864"/>
        <v/>
      </c>
      <c r="PO89" s="92" t="str">
        <f t="shared" ca="1" si="864"/>
        <v/>
      </c>
      <c r="PP89" s="92" t="str">
        <f t="shared" ca="1" si="864"/>
        <v/>
      </c>
      <c r="PQ89" s="92" t="str">
        <f t="shared" ref="PQ89:PZ90" ca="1" si="865">IF(ISNUMBER(PQ$11),(PercentagePopulationActive*PQ$11*AvgDaysPerMonth/AvgSecPerMonth)*MAXA(OFFSET($B$79,MATCH($B89,$B$79:$B$80,0)-1,WEEKDAY(PQ$84),,PQ$9)),"")</f>
        <v/>
      </c>
      <c r="PR89" s="92" t="str">
        <f t="shared" ca="1" si="865"/>
        <v/>
      </c>
      <c r="PS89" s="92" t="str">
        <f t="shared" ca="1" si="865"/>
        <v/>
      </c>
      <c r="PT89" s="92" t="str">
        <f t="shared" ca="1" si="865"/>
        <v/>
      </c>
      <c r="PU89" s="92" t="str">
        <f t="shared" ca="1" si="865"/>
        <v/>
      </c>
      <c r="PV89" s="92" t="str">
        <f t="shared" ca="1" si="865"/>
        <v/>
      </c>
      <c r="PW89" s="92" t="str">
        <f t="shared" ca="1" si="865"/>
        <v/>
      </c>
      <c r="PX89" s="92" t="str">
        <f t="shared" ca="1" si="865"/>
        <v/>
      </c>
      <c r="PY89" s="92" t="str">
        <f t="shared" ca="1" si="865"/>
        <v/>
      </c>
      <c r="PZ89" s="92" t="str">
        <f t="shared" ca="1" si="865"/>
        <v/>
      </c>
      <c r="QA89" s="92" t="str">
        <f t="shared" ref="QA89:QJ90" ca="1" si="866">IF(ISNUMBER(QA$11),(PercentagePopulationActive*QA$11*AvgDaysPerMonth/AvgSecPerMonth)*MAXA(OFFSET($B$79,MATCH($B89,$B$79:$B$80,0)-1,WEEKDAY(QA$84),,QA$9)),"")</f>
        <v/>
      </c>
      <c r="QB89" s="92" t="str">
        <f t="shared" ca="1" si="866"/>
        <v/>
      </c>
      <c r="QC89" s="92" t="str">
        <f t="shared" ca="1" si="866"/>
        <v/>
      </c>
      <c r="QD89" s="92" t="str">
        <f t="shared" ca="1" si="866"/>
        <v/>
      </c>
      <c r="QE89" s="92" t="str">
        <f t="shared" ca="1" si="866"/>
        <v/>
      </c>
      <c r="QF89" s="92" t="str">
        <f t="shared" ca="1" si="866"/>
        <v/>
      </c>
      <c r="QG89" s="92" t="str">
        <f t="shared" ca="1" si="866"/>
        <v/>
      </c>
      <c r="QH89" s="92" t="str">
        <f t="shared" ca="1" si="866"/>
        <v/>
      </c>
      <c r="QI89" s="92" t="str">
        <f t="shared" ca="1" si="866"/>
        <v/>
      </c>
      <c r="QJ89" s="92" t="str">
        <f t="shared" ca="1" si="866"/>
        <v/>
      </c>
      <c r="QK89" s="92" t="str">
        <f t="shared" ref="QK89:QT90" ca="1" si="867">IF(ISNUMBER(QK$11),(PercentagePopulationActive*QK$11*AvgDaysPerMonth/AvgSecPerMonth)*MAXA(OFFSET($B$79,MATCH($B89,$B$79:$B$80,0)-1,WEEKDAY(QK$84),,QK$9)),"")</f>
        <v/>
      </c>
      <c r="QL89" s="92" t="str">
        <f t="shared" ca="1" si="867"/>
        <v/>
      </c>
      <c r="QM89" s="92" t="str">
        <f t="shared" ca="1" si="867"/>
        <v/>
      </c>
      <c r="QN89" s="92" t="str">
        <f t="shared" ca="1" si="867"/>
        <v/>
      </c>
      <c r="QO89" s="92" t="str">
        <f t="shared" ca="1" si="867"/>
        <v/>
      </c>
      <c r="QP89" s="92" t="str">
        <f t="shared" ca="1" si="867"/>
        <v/>
      </c>
      <c r="QQ89" s="92" t="str">
        <f t="shared" ca="1" si="867"/>
        <v/>
      </c>
      <c r="QR89" s="92" t="str">
        <f t="shared" ca="1" si="867"/>
        <v/>
      </c>
      <c r="QS89" s="92" t="str">
        <f t="shared" ca="1" si="867"/>
        <v/>
      </c>
      <c r="QT89" s="92" t="str">
        <f t="shared" ca="1" si="867"/>
        <v/>
      </c>
      <c r="QU89" s="92" t="str">
        <f t="shared" ref="QU89:RD90" ca="1" si="868">IF(ISNUMBER(QU$11),(PercentagePopulationActive*QU$11*AvgDaysPerMonth/AvgSecPerMonth)*MAXA(OFFSET($B$79,MATCH($B89,$B$79:$B$80,0)-1,WEEKDAY(QU$84),,QU$9)),"")</f>
        <v/>
      </c>
      <c r="QV89" s="92" t="str">
        <f t="shared" ca="1" si="868"/>
        <v/>
      </c>
      <c r="QW89" s="92" t="str">
        <f t="shared" ca="1" si="868"/>
        <v/>
      </c>
      <c r="QX89" s="92" t="str">
        <f t="shared" ca="1" si="868"/>
        <v/>
      </c>
      <c r="QY89" s="92" t="str">
        <f t="shared" ca="1" si="868"/>
        <v/>
      </c>
      <c r="QZ89" s="92" t="str">
        <f t="shared" ca="1" si="868"/>
        <v/>
      </c>
      <c r="RA89" s="92" t="str">
        <f t="shared" ca="1" si="868"/>
        <v/>
      </c>
      <c r="RB89" s="92" t="str">
        <f t="shared" ca="1" si="868"/>
        <v/>
      </c>
      <c r="RC89" s="92" t="str">
        <f t="shared" ca="1" si="868"/>
        <v/>
      </c>
      <c r="RD89" s="92" t="str">
        <f t="shared" ca="1" si="868"/>
        <v/>
      </c>
      <c r="RE89" s="92" t="str">
        <f t="shared" ref="RE89:RN90" ca="1" si="869">IF(ISNUMBER(RE$11),(PercentagePopulationActive*RE$11*AvgDaysPerMonth/AvgSecPerMonth)*MAXA(OFFSET($B$79,MATCH($B89,$B$79:$B$80,0)-1,WEEKDAY(RE$84),,RE$9)),"")</f>
        <v/>
      </c>
      <c r="RF89" s="92" t="str">
        <f t="shared" ca="1" si="869"/>
        <v/>
      </c>
      <c r="RG89" s="92" t="str">
        <f t="shared" ca="1" si="869"/>
        <v/>
      </c>
      <c r="RH89" s="92" t="str">
        <f t="shared" ca="1" si="869"/>
        <v/>
      </c>
      <c r="RI89" s="92" t="str">
        <f t="shared" ca="1" si="869"/>
        <v/>
      </c>
      <c r="RJ89" s="92" t="str">
        <f t="shared" ca="1" si="869"/>
        <v/>
      </c>
      <c r="RK89" s="92" t="str">
        <f t="shared" ca="1" si="869"/>
        <v/>
      </c>
      <c r="RL89" s="92" t="str">
        <f t="shared" ca="1" si="869"/>
        <v/>
      </c>
      <c r="RM89" s="92" t="str">
        <f t="shared" ca="1" si="869"/>
        <v/>
      </c>
      <c r="RN89" s="92" t="str">
        <f t="shared" ca="1" si="869"/>
        <v/>
      </c>
      <c r="RO89" s="92" t="str">
        <f t="shared" ref="RO89:RX90" ca="1" si="870">IF(ISNUMBER(RO$11),(PercentagePopulationActive*RO$11*AvgDaysPerMonth/AvgSecPerMonth)*MAXA(OFFSET($B$79,MATCH($B89,$B$79:$B$80,0)-1,WEEKDAY(RO$84),,RO$9)),"")</f>
        <v/>
      </c>
      <c r="RP89" s="92" t="str">
        <f t="shared" ca="1" si="870"/>
        <v/>
      </c>
      <c r="RQ89" s="92" t="str">
        <f t="shared" ca="1" si="870"/>
        <v/>
      </c>
      <c r="RR89" s="92" t="str">
        <f t="shared" ca="1" si="870"/>
        <v/>
      </c>
      <c r="RS89" s="92" t="str">
        <f t="shared" ca="1" si="870"/>
        <v/>
      </c>
      <c r="RT89" s="92" t="str">
        <f t="shared" ca="1" si="870"/>
        <v/>
      </c>
      <c r="RU89" s="92" t="str">
        <f t="shared" ca="1" si="870"/>
        <v/>
      </c>
      <c r="RV89" s="92" t="str">
        <f t="shared" ca="1" si="870"/>
        <v/>
      </c>
      <c r="RW89" s="92" t="str">
        <f t="shared" ca="1" si="870"/>
        <v/>
      </c>
      <c r="RX89" s="92" t="str">
        <f t="shared" ca="1" si="870"/>
        <v/>
      </c>
      <c r="RY89" s="92" t="str">
        <f t="shared" ref="RY89:SH90" ca="1" si="871">IF(ISNUMBER(RY$11),(PercentagePopulationActive*RY$11*AvgDaysPerMonth/AvgSecPerMonth)*MAXA(OFFSET($B$79,MATCH($B89,$B$79:$B$80,0)-1,WEEKDAY(RY$84),,RY$9)),"")</f>
        <v/>
      </c>
      <c r="RZ89" s="92" t="str">
        <f t="shared" ca="1" si="871"/>
        <v/>
      </c>
      <c r="SA89" s="92" t="str">
        <f t="shared" ca="1" si="871"/>
        <v/>
      </c>
      <c r="SB89" s="92" t="str">
        <f t="shared" ca="1" si="871"/>
        <v/>
      </c>
      <c r="SC89" s="92" t="str">
        <f t="shared" ca="1" si="871"/>
        <v/>
      </c>
      <c r="SD89" s="92" t="str">
        <f t="shared" ca="1" si="871"/>
        <v/>
      </c>
      <c r="SE89" s="92" t="str">
        <f t="shared" ca="1" si="871"/>
        <v/>
      </c>
      <c r="SF89" s="92" t="str">
        <f t="shared" ca="1" si="871"/>
        <v/>
      </c>
      <c r="SG89" s="92" t="str">
        <f t="shared" ca="1" si="871"/>
        <v/>
      </c>
      <c r="SH89" s="92" t="str">
        <f t="shared" ca="1" si="871"/>
        <v/>
      </c>
      <c r="SI89" s="92" t="str">
        <f t="shared" ref="SI89:SR90" ca="1" si="872">IF(ISNUMBER(SI$11),(PercentagePopulationActive*SI$11*AvgDaysPerMonth/AvgSecPerMonth)*MAXA(OFFSET($B$79,MATCH($B89,$B$79:$B$80,0)-1,WEEKDAY(SI$84),,SI$9)),"")</f>
        <v/>
      </c>
      <c r="SJ89" s="92" t="str">
        <f t="shared" ca="1" si="872"/>
        <v/>
      </c>
      <c r="SK89" s="92" t="str">
        <f t="shared" ca="1" si="872"/>
        <v/>
      </c>
      <c r="SL89" s="92" t="str">
        <f t="shared" ca="1" si="872"/>
        <v/>
      </c>
      <c r="SM89" s="92" t="str">
        <f t="shared" ca="1" si="872"/>
        <v/>
      </c>
      <c r="SN89" s="92" t="str">
        <f t="shared" ca="1" si="872"/>
        <v/>
      </c>
      <c r="SO89" s="92" t="str">
        <f t="shared" ca="1" si="872"/>
        <v/>
      </c>
      <c r="SP89" s="92" t="str">
        <f t="shared" ca="1" si="872"/>
        <v/>
      </c>
      <c r="SQ89" s="92" t="str">
        <f t="shared" ca="1" si="872"/>
        <v/>
      </c>
      <c r="SR89" s="92" t="str">
        <f t="shared" ca="1" si="872"/>
        <v/>
      </c>
      <c r="SS89" s="92" t="str">
        <f t="shared" ref="SS89:TB90" ca="1" si="873">IF(ISNUMBER(SS$11),(PercentagePopulationActive*SS$11*AvgDaysPerMonth/AvgSecPerMonth)*MAXA(OFFSET($B$79,MATCH($B89,$B$79:$B$80,0)-1,WEEKDAY(SS$84),,SS$9)),"")</f>
        <v/>
      </c>
      <c r="ST89" s="92" t="str">
        <f t="shared" ca="1" si="873"/>
        <v/>
      </c>
      <c r="SU89" s="92" t="str">
        <f t="shared" ca="1" si="873"/>
        <v/>
      </c>
      <c r="SV89" s="92" t="str">
        <f t="shared" ca="1" si="873"/>
        <v/>
      </c>
      <c r="SW89" s="92" t="str">
        <f t="shared" ca="1" si="873"/>
        <v/>
      </c>
      <c r="SX89" s="92" t="str">
        <f t="shared" ca="1" si="873"/>
        <v/>
      </c>
      <c r="SY89" s="92" t="str">
        <f t="shared" ca="1" si="873"/>
        <v/>
      </c>
      <c r="SZ89" s="92" t="str">
        <f t="shared" ca="1" si="873"/>
        <v/>
      </c>
      <c r="TA89" s="92" t="str">
        <f t="shared" ca="1" si="873"/>
        <v/>
      </c>
      <c r="TB89" s="92" t="str">
        <f t="shared" ca="1" si="873"/>
        <v/>
      </c>
      <c r="TC89" s="92" t="str">
        <f t="shared" ref="TC89:TL90" ca="1" si="874">IF(ISNUMBER(TC$11),(PercentagePopulationActive*TC$11*AvgDaysPerMonth/AvgSecPerMonth)*MAXA(OFFSET($B$79,MATCH($B89,$B$79:$B$80,0)-1,WEEKDAY(TC$84),,TC$9)),"")</f>
        <v/>
      </c>
      <c r="TD89" s="92" t="str">
        <f t="shared" ca="1" si="874"/>
        <v/>
      </c>
      <c r="TE89" s="92" t="str">
        <f t="shared" ca="1" si="874"/>
        <v/>
      </c>
      <c r="TF89" s="92" t="str">
        <f t="shared" ca="1" si="874"/>
        <v/>
      </c>
      <c r="TG89" s="92" t="str">
        <f t="shared" ca="1" si="874"/>
        <v/>
      </c>
      <c r="TH89" s="92" t="str">
        <f t="shared" ca="1" si="874"/>
        <v/>
      </c>
      <c r="TI89" s="92" t="str">
        <f t="shared" ca="1" si="874"/>
        <v/>
      </c>
      <c r="TJ89" s="92" t="str">
        <f t="shared" ca="1" si="874"/>
        <v/>
      </c>
      <c r="TK89" s="92" t="str">
        <f t="shared" ca="1" si="874"/>
        <v/>
      </c>
      <c r="TL89" s="92" t="str">
        <f t="shared" ca="1" si="874"/>
        <v/>
      </c>
      <c r="TM89" s="92" t="str">
        <f t="shared" ref="TM89:TV90" ca="1" si="875">IF(ISNUMBER(TM$11),(PercentagePopulationActive*TM$11*AvgDaysPerMonth/AvgSecPerMonth)*MAXA(OFFSET($B$79,MATCH($B89,$B$79:$B$80,0)-1,WEEKDAY(TM$84),,TM$9)),"")</f>
        <v/>
      </c>
      <c r="TN89" s="92" t="str">
        <f t="shared" ca="1" si="875"/>
        <v/>
      </c>
      <c r="TO89" s="92" t="str">
        <f t="shared" ca="1" si="875"/>
        <v/>
      </c>
      <c r="TP89" s="92" t="str">
        <f t="shared" ca="1" si="875"/>
        <v/>
      </c>
      <c r="TQ89" s="92" t="str">
        <f t="shared" ca="1" si="875"/>
        <v/>
      </c>
      <c r="TR89" s="92" t="str">
        <f t="shared" ca="1" si="875"/>
        <v/>
      </c>
      <c r="TS89" s="92" t="str">
        <f t="shared" ca="1" si="875"/>
        <v/>
      </c>
      <c r="TT89" s="92" t="str">
        <f t="shared" ca="1" si="875"/>
        <v/>
      </c>
      <c r="TU89" s="92" t="str">
        <f t="shared" ca="1" si="875"/>
        <v/>
      </c>
      <c r="TV89" s="92" t="str">
        <f t="shared" ca="1" si="875"/>
        <v/>
      </c>
      <c r="TW89" s="92" t="str">
        <f t="shared" ref="TW89:UF90" ca="1" si="876">IF(ISNUMBER(TW$11),(PercentagePopulationActive*TW$11*AvgDaysPerMonth/AvgSecPerMonth)*MAXA(OFFSET($B$79,MATCH($B89,$B$79:$B$80,0)-1,WEEKDAY(TW$84),,TW$9)),"")</f>
        <v/>
      </c>
      <c r="TX89" s="92" t="str">
        <f t="shared" ca="1" si="876"/>
        <v/>
      </c>
      <c r="TY89" s="92" t="str">
        <f t="shared" ca="1" si="876"/>
        <v/>
      </c>
      <c r="TZ89" s="92" t="str">
        <f t="shared" ca="1" si="876"/>
        <v/>
      </c>
      <c r="UA89" s="92" t="str">
        <f t="shared" ca="1" si="876"/>
        <v/>
      </c>
      <c r="UB89" s="92" t="str">
        <f t="shared" ca="1" si="876"/>
        <v/>
      </c>
      <c r="UC89" s="92" t="str">
        <f t="shared" ca="1" si="876"/>
        <v/>
      </c>
      <c r="UD89" s="92" t="str">
        <f t="shared" ca="1" si="876"/>
        <v/>
      </c>
      <c r="UE89" s="92" t="str">
        <f t="shared" ca="1" si="876"/>
        <v/>
      </c>
      <c r="UF89" s="92" t="str">
        <f t="shared" ca="1" si="876"/>
        <v/>
      </c>
      <c r="UG89" s="92" t="str">
        <f t="shared" ref="UG89:UP90" ca="1" si="877">IF(ISNUMBER(UG$11),(PercentagePopulationActive*UG$11*AvgDaysPerMonth/AvgSecPerMonth)*MAXA(OFFSET($B$79,MATCH($B89,$B$79:$B$80,0)-1,WEEKDAY(UG$84),,UG$9)),"")</f>
        <v/>
      </c>
      <c r="UH89" s="92" t="str">
        <f t="shared" ca="1" si="877"/>
        <v/>
      </c>
      <c r="UI89" s="92" t="str">
        <f t="shared" ca="1" si="877"/>
        <v/>
      </c>
      <c r="UJ89" s="92" t="str">
        <f t="shared" ca="1" si="877"/>
        <v/>
      </c>
      <c r="UK89" s="92" t="str">
        <f t="shared" ca="1" si="877"/>
        <v/>
      </c>
      <c r="UL89" s="92" t="str">
        <f t="shared" ca="1" si="877"/>
        <v/>
      </c>
      <c r="UM89" s="92" t="str">
        <f t="shared" ca="1" si="877"/>
        <v/>
      </c>
      <c r="UN89" s="92" t="str">
        <f t="shared" ca="1" si="877"/>
        <v/>
      </c>
      <c r="UO89" s="92" t="str">
        <f t="shared" ca="1" si="877"/>
        <v/>
      </c>
      <c r="UP89" s="92" t="str">
        <f t="shared" ca="1" si="877"/>
        <v/>
      </c>
      <c r="UQ89" s="92" t="str">
        <f t="shared" ref="UQ89:UZ90" ca="1" si="878">IF(ISNUMBER(UQ$11),(PercentagePopulationActive*UQ$11*AvgDaysPerMonth/AvgSecPerMonth)*MAXA(OFFSET($B$79,MATCH($B89,$B$79:$B$80,0)-1,WEEKDAY(UQ$84),,UQ$9)),"")</f>
        <v/>
      </c>
      <c r="UR89" s="92" t="str">
        <f t="shared" ca="1" si="878"/>
        <v/>
      </c>
      <c r="US89" s="92" t="str">
        <f t="shared" ca="1" si="878"/>
        <v/>
      </c>
      <c r="UT89" s="92" t="str">
        <f t="shared" ca="1" si="878"/>
        <v/>
      </c>
      <c r="UU89" s="92" t="str">
        <f t="shared" ca="1" si="878"/>
        <v/>
      </c>
      <c r="UV89" s="92" t="str">
        <f t="shared" ca="1" si="878"/>
        <v/>
      </c>
      <c r="UW89" s="92" t="str">
        <f t="shared" ca="1" si="878"/>
        <v/>
      </c>
      <c r="UX89" s="92" t="str">
        <f t="shared" ca="1" si="878"/>
        <v/>
      </c>
      <c r="UY89" s="92" t="str">
        <f t="shared" ca="1" si="878"/>
        <v/>
      </c>
      <c r="UZ89" s="92" t="str">
        <f t="shared" ca="1" si="878"/>
        <v/>
      </c>
      <c r="VA89" s="92" t="str">
        <f t="shared" ref="VA89:VJ90" ca="1" si="879">IF(ISNUMBER(VA$11),(PercentagePopulationActive*VA$11*AvgDaysPerMonth/AvgSecPerMonth)*MAXA(OFFSET($B$79,MATCH($B89,$B$79:$B$80,0)-1,WEEKDAY(VA$84),,VA$9)),"")</f>
        <v/>
      </c>
      <c r="VB89" s="92" t="str">
        <f t="shared" ca="1" si="879"/>
        <v/>
      </c>
      <c r="VC89" s="92" t="str">
        <f t="shared" ca="1" si="879"/>
        <v/>
      </c>
      <c r="VD89" s="92" t="str">
        <f t="shared" ca="1" si="879"/>
        <v/>
      </c>
      <c r="VE89" s="92" t="str">
        <f t="shared" ca="1" si="879"/>
        <v/>
      </c>
      <c r="VF89" s="92" t="str">
        <f t="shared" ca="1" si="879"/>
        <v/>
      </c>
      <c r="VG89" s="92" t="str">
        <f t="shared" ca="1" si="879"/>
        <v/>
      </c>
      <c r="VH89" s="92" t="str">
        <f t="shared" ca="1" si="879"/>
        <v/>
      </c>
      <c r="VI89" s="92" t="str">
        <f t="shared" ca="1" si="879"/>
        <v/>
      </c>
      <c r="VJ89" s="92" t="str">
        <f t="shared" ca="1" si="879"/>
        <v/>
      </c>
      <c r="VK89" s="92" t="str">
        <f t="shared" ref="VK89:VT90" ca="1" si="880">IF(ISNUMBER(VK$11),(PercentagePopulationActive*VK$11*AvgDaysPerMonth/AvgSecPerMonth)*MAXA(OFFSET($B$79,MATCH($B89,$B$79:$B$80,0)-1,WEEKDAY(VK$84),,VK$9)),"")</f>
        <v/>
      </c>
      <c r="VL89" s="92" t="str">
        <f t="shared" ca="1" si="880"/>
        <v/>
      </c>
      <c r="VM89" s="92" t="str">
        <f t="shared" ca="1" si="880"/>
        <v/>
      </c>
      <c r="VN89" s="92" t="str">
        <f t="shared" ca="1" si="880"/>
        <v/>
      </c>
      <c r="VO89" s="92" t="str">
        <f t="shared" ca="1" si="880"/>
        <v/>
      </c>
      <c r="VP89" s="92" t="str">
        <f t="shared" ca="1" si="880"/>
        <v/>
      </c>
      <c r="VQ89" s="92" t="str">
        <f t="shared" ca="1" si="880"/>
        <v/>
      </c>
      <c r="VR89" s="92" t="str">
        <f t="shared" ca="1" si="880"/>
        <v/>
      </c>
      <c r="VS89" s="92" t="str">
        <f t="shared" ca="1" si="880"/>
        <v/>
      </c>
      <c r="VT89" s="92" t="str">
        <f t="shared" ca="1" si="880"/>
        <v/>
      </c>
      <c r="VU89" s="92" t="str">
        <f t="shared" ref="VU89:WD90" ca="1" si="881">IF(ISNUMBER(VU$11),(PercentagePopulationActive*VU$11*AvgDaysPerMonth/AvgSecPerMonth)*MAXA(OFFSET($B$79,MATCH($B89,$B$79:$B$80,0)-1,WEEKDAY(VU$84),,VU$9)),"")</f>
        <v/>
      </c>
      <c r="VV89" s="92" t="str">
        <f t="shared" ca="1" si="881"/>
        <v/>
      </c>
      <c r="VW89" s="92" t="str">
        <f t="shared" ca="1" si="881"/>
        <v/>
      </c>
      <c r="VX89" s="92" t="str">
        <f t="shared" ca="1" si="881"/>
        <v/>
      </c>
      <c r="VY89" s="92" t="str">
        <f t="shared" ca="1" si="881"/>
        <v/>
      </c>
      <c r="VZ89" s="92" t="str">
        <f t="shared" ca="1" si="881"/>
        <v/>
      </c>
      <c r="WA89" s="92" t="str">
        <f t="shared" ca="1" si="881"/>
        <v/>
      </c>
      <c r="WB89" s="92" t="str">
        <f t="shared" ca="1" si="881"/>
        <v/>
      </c>
      <c r="WC89" s="92" t="str">
        <f t="shared" ca="1" si="881"/>
        <v/>
      </c>
      <c r="WD89" s="92" t="str">
        <f t="shared" ca="1" si="881"/>
        <v/>
      </c>
      <c r="WE89" s="92" t="str">
        <f t="shared" ref="WE89:WN90" ca="1" si="882">IF(ISNUMBER(WE$11),(PercentagePopulationActive*WE$11*AvgDaysPerMonth/AvgSecPerMonth)*MAXA(OFFSET($B$79,MATCH($B89,$B$79:$B$80,0)-1,WEEKDAY(WE$84),,WE$9)),"")</f>
        <v/>
      </c>
      <c r="WF89" s="92" t="str">
        <f t="shared" ca="1" si="882"/>
        <v/>
      </c>
      <c r="WG89" s="92" t="str">
        <f t="shared" ca="1" si="882"/>
        <v/>
      </c>
      <c r="WH89" s="92" t="str">
        <f t="shared" ca="1" si="882"/>
        <v/>
      </c>
      <c r="WI89" s="92" t="str">
        <f t="shared" ca="1" si="882"/>
        <v/>
      </c>
      <c r="WJ89" s="92" t="str">
        <f t="shared" ca="1" si="882"/>
        <v/>
      </c>
      <c r="WK89" s="92" t="str">
        <f t="shared" ca="1" si="882"/>
        <v/>
      </c>
      <c r="WL89" s="92" t="str">
        <f t="shared" ca="1" si="882"/>
        <v/>
      </c>
      <c r="WM89" s="92" t="str">
        <f t="shared" ca="1" si="882"/>
        <v/>
      </c>
      <c r="WN89" s="92" t="str">
        <f t="shared" ca="1" si="882"/>
        <v/>
      </c>
      <c r="WO89" s="92" t="str">
        <f t="shared" ref="WO89:WX90" ca="1" si="883">IF(ISNUMBER(WO$11),(PercentagePopulationActive*WO$11*AvgDaysPerMonth/AvgSecPerMonth)*MAXA(OFFSET($B$79,MATCH($B89,$B$79:$B$80,0)-1,WEEKDAY(WO$84),,WO$9)),"")</f>
        <v/>
      </c>
      <c r="WP89" s="92" t="str">
        <f t="shared" ca="1" si="883"/>
        <v/>
      </c>
      <c r="WQ89" s="92" t="str">
        <f t="shared" ca="1" si="883"/>
        <v/>
      </c>
      <c r="WR89" s="92" t="str">
        <f t="shared" ca="1" si="883"/>
        <v/>
      </c>
      <c r="WS89" s="92" t="str">
        <f t="shared" ca="1" si="883"/>
        <v/>
      </c>
      <c r="WT89" s="92" t="str">
        <f t="shared" ca="1" si="883"/>
        <v/>
      </c>
      <c r="WU89" s="92" t="str">
        <f t="shared" ca="1" si="883"/>
        <v/>
      </c>
      <c r="WV89" s="92" t="str">
        <f t="shared" ca="1" si="883"/>
        <v/>
      </c>
      <c r="WW89" s="92" t="str">
        <f t="shared" ca="1" si="883"/>
        <v/>
      </c>
      <c r="WX89" s="92" t="str">
        <f t="shared" ca="1" si="883"/>
        <v/>
      </c>
      <c r="WY89" s="92" t="str">
        <f t="shared" ref="WY89:XH90" ca="1" si="884">IF(ISNUMBER(WY$11),(PercentagePopulationActive*WY$11*AvgDaysPerMonth/AvgSecPerMonth)*MAXA(OFFSET($B$79,MATCH($B89,$B$79:$B$80,0)-1,WEEKDAY(WY$84),,WY$9)),"")</f>
        <v/>
      </c>
      <c r="WZ89" s="92" t="str">
        <f t="shared" ca="1" si="884"/>
        <v/>
      </c>
      <c r="XA89" s="92" t="str">
        <f t="shared" ca="1" si="884"/>
        <v/>
      </c>
      <c r="XB89" s="92" t="str">
        <f t="shared" ca="1" si="884"/>
        <v/>
      </c>
      <c r="XC89" s="92" t="str">
        <f t="shared" ca="1" si="884"/>
        <v/>
      </c>
      <c r="XD89" s="92" t="str">
        <f t="shared" ca="1" si="884"/>
        <v/>
      </c>
      <c r="XE89" s="92" t="str">
        <f t="shared" ca="1" si="884"/>
        <v/>
      </c>
      <c r="XF89" s="92" t="str">
        <f t="shared" ca="1" si="884"/>
        <v/>
      </c>
      <c r="XG89" s="92" t="str">
        <f t="shared" ca="1" si="884"/>
        <v/>
      </c>
      <c r="XH89" s="92" t="str">
        <f t="shared" ca="1" si="884"/>
        <v/>
      </c>
      <c r="XI89" s="92" t="str">
        <f t="shared" ref="XI89:XR90" ca="1" si="885">IF(ISNUMBER(XI$11),(PercentagePopulationActive*XI$11*AvgDaysPerMonth/AvgSecPerMonth)*MAXA(OFFSET($B$79,MATCH($B89,$B$79:$B$80,0)-1,WEEKDAY(XI$84),,XI$9)),"")</f>
        <v/>
      </c>
      <c r="XJ89" s="92" t="str">
        <f t="shared" ca="1" si="885"/>
        <v/>
      </c>
      <c r="XK89" s="92" t="str">
        <f t="shared" ca="1" si="885"/>
        <v/>
      </c>
      <c r="XL89" s="92" t="str">
        <f t="shared" ca="1" si="885"/>
        <v/>
      </c>
      <c r="XM89" s="92" t="str">
        <f t="shared" ca="1" si="885"/>
        <v/>
      </c>
      <c r="XN89" s="92" t="str">
        <f t="shared" ca="1" si="885"/>
        <v/>
      </c>
      <c r="XO89" s="92" t="str">
        <f t="shared" ca="1" si="885"/>
        <v/>
      </c>
      <c r="XP89" s="92" t="str">
        <f t="shared" ca="1" si="885"/>
        <v/>
      </c>
      <c r="XQ89" s="92" t="str">
        <f t="shared" ca="1" si="885"/>
        <v/>
      </c>
      <c r="XR89" s="92" t="str">
        <f t="shared" ca="1" si="885"/>
        <v/>
      </c>
      <c r="XS89" s="92" t="str">
        <f t="shared" ref="XS89:YB90" ca="1" si="886">IF(ISNUMBER(XS$11),(PercentagePopulationActive*XS$11*AvgDaysPerMonth/AvgSecPerMonth)*MAXA(OFFSET($B$79,MATCH($B89,$B$79:$B$80,0)-1,WEEKDAY(XS$84),,XS$9)),"")</f>
        <v/>
      </c>
      <c r="XT89" s="92" t="str">
        <f t="shared" ca="1" si="886"/>
        <v/>
      </c>
      <c r="XU89" s="92" t="str">
        <f t="shared" ca="1" si="886"/>
        <v/>
      </c>
      <c r="XV89" s="92" t="str">
        <f t="shared" ca="1" si="886"/>
        <v/>
      </c>
      <c r="XW89" s="92" t="str">
        <f t="shared" ca="1" si="886"/>
        <v/>
      </c>
      <c r="XX89" s="92" t="str">
        <f t="shared" ca="1" si="886"/>
        <v/>
      </c>
      <c r="XY89" s="92" t="str">
        <f t="shared" ca="1" si="886"/>
        <v/>
      </c>
      <c r="XZ89" s="92" t="str">
        <f t="shared" ca="1" si="886"/>
        <v/>
      </c>
      <c r="YA89" s="92" t="str">
        <f t="shared" ca="1" si="886"/>
        <v/>
      </c>
      <c r="YB89" s="92" t="str">
        <f t="shared" ca="1" si="886"/>
        <v/>
      </c>
      <c r="YC89" s="92" t="str">
        <f t="shared" ref="YC89:YL90" ca="1" si="887">IF(ISNUMBER(YC$11),(PercentagePopulationActive*YC$11*AvgDaysPerMonth/AvgSecPerMonth)*MAXA(OFFSET($B$79,MATCH($B89,$B$79:$B$80,0)-1,WEEKDAY(YC$84),,YC$9)),"")</f>
        <v/>
      </c>
      <c r="YD89" s="92" t="str">
        <f t="shared" ca="1" si="887"/>
        <v/>
      </c>
      <c r="YE89" s="92" t="str">
        <f t="shared" ca="1" si="887"/>
        <v/>
      </c>
      <c r="YF89" s="92" t="str">
        <f t="shared" ca="1" si="887"/>
        <v/>
      </c>
      <c r="YG89" s="92" t="str">
        <f t="shared" ca="1" si="887"/>
        <v/>
      </c>
      <c r="YH89" s="92" t="str">
        <f t="shared" ca="1" si="887"/>
        <v/>
      </c>
      <c r="YI89" s="92" t="str">
        <f t="shared" ca="1" si="887"/>
        <v/>
      </c>
      <c r="YJ89" s="92" t="str">
        <f t="shared" ca="1" si="887"/>
        <v/>
      </c>
      <c r="YK89" s="92" t="str">
        <f t="shared" ca="1" si="887"/>
        <v/>
      </c>
      <c r="YL89" s="92" t="str">
        <f t="shared" ca="1" si="887"/>
        <v/>
      </c>
      <c r="YM89" s="92" t="str">
        <f t="shared" ref="YM89:YV90" ca="1" si="888">IF(ISNUMBER(YM$11),(PercentagePopulationActive*YM$11*AvgDaysPerMonth/AvgSecPerMonth)*MAXA(OFFSET($B$79,MATCH($B89,$B$79:$B$80,0)-1,WEEKDAY(YM$84),,YM$9)),"")</f>
        <v/>
      </c>
      <c r="YN89" s="92" t="str">
        <f t="shared" ca="1" si="888"/>
        <v/>
      </c>
      <c r="YO89" s="92" t="str">
        <f t="shared" ca="1" si="888"/>
        <v/>
      </c>
      <c r="YP89" s="92" t="str">
        <f t="shared" ca="1" si="888"/>
        <v/>
      </c>
      <c r="YQ89" s="92" t="str">
        <f t="shared" ca="1" si="888"/>
        <v/>
      </c>
      <c r="YR89" s="92" t="str">
        <f t="shared" ca="1" si="888"/>
        <v/>
      </c>
      <c r="YS89" s="92" t="str">
        <f t="shared" ca="1" si="888"/>
        <v/>
      </c>
      <c r="YT89" s="92" t="str">
        <f t="shared" ca="1" si="888"/>
        <v/>
      </c>
      <c r="YU89" s="92" t="str">
        <f t="shared" ca="1" si="888"/>
        <v/>
      </c>
      <c r="YV89" s="92" t="str">
        <f t="shared" ca="1" si="888"/>
        <v/>
      </c>
      <c r="YW89" s="92" t="str">
        <f t="shared" ref="YW89:ZF90" ca="1" si="889">IF(ISNUMBER(YW$11),(PercentagePopulationActive*YW$11*AvgDaysPerMonth/AvgSecPerMonth)*MAXA(OFFSET($B$79,MATCH($B89,$B$79:$B$80,0)-1,WEEKDAY(YW$84),,YW$9)),"")</f>
        <v/>
      </c>
      <c r="YX89" s="92" t="str">
        <f t="shared" ca="1" si="889"/>
        <v/>
      </c>
      <c r="YY89" s="92" t="str">
        <f t="shared" ca="1" si="889"/>
        <v/>
      </c>
      <c r="YZ89" s="92" t="str">
        <f t="shared" ca="1" si="889"/>
        <v/>
      </c>
      <c r="ZA89" s="92" t="str">
        <f t="shared" ca="1" si="889"/>
        <v/>
      </c>
      <c r="ZB89" s="92" t="str">
        <f t="shared" ca="1" si="889"/>
        <v/>
      </c>
      <c r="ZC89" s="92" t="str">
        <f t="shared" ca="1" si="889"/>
        <v/>
      </c>
      <c r="ZD89" s="92" t="str">
        <f t="shared" ca="1" si="889"/>
        <v/>
      </c>
      <c r="ZE89" s="92" t="str">
        <f t="shared" ca="1" si="889"/>
        <v/>
      </c>
      <c r="ZF89" s="92" t="str">
        <f t="shared" ca="1" si="889"/>
        <v/>
      </c>
      <c r="ZG89" s="92" t="str">
        <f t="shared" ref="ZG89:ZP90" ca="1" si="890">IF(ISNUMBER(ZG$11),(PercentagePopulationActive*ZG$11*AvgDaysPerMonth/AvgSecPerMonth)*MAXA(OFFSET($B$79,MATCH($B89,$B$79:$B$80,0)-1,WEEKDAY(ZG$84),,ZG$9)),"")</f>
        <v/>
      </c>
      <c r="ZH89" s="92" t="str">
        <f t="shared" ca="1" si="890"/>
        <v/>
      </c>
      <c r="ZI89" s="92" t="str">
        <f t="shared" ca="1" si="890"/>
        <v/>
      </c>
      <c r="ZJ89" s="92" t="str">
        <f t="shared" ca="1" si="890"/>
        <v/>
      </c>
      <c r="ZK89" s="92" t="str">
        <f t="shared" ca="1" si="890"/>
        <v/>
      </c>
      <c r="ZL89" s="92" t="str">
        <f t="shared" ca="1" si="890"/>
        <v/>
      </c>
      <c r="ZM89" s="92" t="str">
        <f t="shared" ca="1" si="890"/>
        <v/>
      </c>
      <c r="ZN89" s="92" t="str">
        <f t="shared" ca="1" si="890"/>
        <v/>
      </c>
      <c r="ZO89" s="92" t="str">
        <f t="shared" ca="1" si="890"/>
        <v/>
      </c>
      <c r="ZP89" s="92" t="str">
        <f t="shared" ca="1" si="890"/>
        <v/>
      </c>
      <c r="ZQ89" s="92" t="str">
        <f t="shared" ref="ZQ89:ZX90" ca="1" si="891">IF(ISNUMBER(ZQ$11),(PercentagePopulationActive*ZQ$11*AvgDaysPerMonth/AvgSecPerMonth)*MAXA(OFFSET($B$79,MATCH($B89,$B$79:$B$80,0)-1,WEEKDAY(ZQ$84),,ZQ$9)),"")</f>
        <v/>
      </c>
      <c r="ZR89" s="92" t="str">
        <f t="shared" ca="1" si="891"/>
        <v/>
      </c>
      <c r="ZS89" s="92" t="str">
        <f t="shared" ca="1" si="891"/>
        <v/>
      </c>
      <c r="ZT89" s="92" t="str">
        <f t="shared" ca="1" si="891"/>
        <v/>
      </c>
      <c r="ZU89" s="92" t="str">
        <f t="shared" ca="1" si="891"/>
        <v/>
      </c>
      <c r="ZV89" s="92" t="str">
        <f t="shared" ca="1" si="891"/>
        <v/>
      </c>
      <c r="ZW89" s="92" t="str">
        <f t="shared" ca="1" si="891"/>
        <v/>
      </c>
      <c r="ZX89" s="93" t="str">
        <f t="shared" ca="1" si="891"/>
        <v/>
      </c>
    </row>
    <row r="90" spans="2:700" s="111" customFormat="1" ht="14.45">
      <c r="B90" s="116" t="str">
        <f>$B$37</f>
        <v>BIASED</v>
      </c>
      <c r="C90" s="85">
        <f t="shared" ca="1" si="822"/>
        <v>0.21210632047205291</v>
      </c>
      <c r="D90" s="86">
        <f t="shared" ca="1" si="822"/>
        <v>0.25187977323082278</v>
      </c>
      <c r="E90" s="86">
        <f t="shared" ca="1" si="822"/>
        <v>0.27822424595272699</v>
      </c>
      <c r="F90" s="86">
        <f t="shared" ca="1" si="822"/>
        <v>0.32013975760744817</v>
      </c>
      <c r="G90" s="86">
        <f t="shared" ca="1" si="822"/>
        <v>0.39128264446095995</v>
      </c>
      <c r="H90" s="86">
        <f t="shared" ca="1" si="822"/>
        <v>0.5038004869124979</v>
      </c>
      <c r="I90" s="86">
        <f t="shared" ca="1" si="822"/>
        <v>0.69290317329412843</v>
      </c>
      <c r="J90" s="86">
        <f t="shared" ca="1" si="822"/>
        <v>0.99959542004723478</v>
      </c>
      <c r="K90" s="86">
        <f t="shared" ca="1" si="822"/>
        <v>1.4312359498844751</v>
      </c>
      <c r="L90" s="86">
        <f t="shared" ca="1" si="822"/>
        <v>2.1608550814598293</v>
      </c>
      <c r="M90" s="86">
        <f t="shared" ca="1" si="823"/>
        <v>3.212782664058468</v>
      </c>
      <c r="N90" s="86">
        <f t="shared" ca="1" si="823"/>
        <v>4.7454288995857761</v>
      </c>
      <c r="O90" s="86">
        <f t="shared" ca="1" si="823"/>
        <v>6.6807711573960242</v>
      </c>
      <c r="P90" s="86">
        <f t="shared" ca="1" si="823"/>
        <v>9.0416575969634909</v>
      </c>
      <c r="Q90" s="86">
        <f t="shared" ca="1" si="823"/>
        <v>11.521236575273839</v>
      </c>
      <c r="R90" s="86">
        <f t="shared" ca="1" si="823"/>
        <v>13.747831424507554</v>
      </c>
      <c r="S90" s="86">
        <f t="shared" ca="1" si="823"/>
        <v>15.65173102206424</v>
      </c>
      <c r="T90" s="86">
        <f t="shared" ca="1" si="823"/>
        <v>17.038047009270958</v>
      </c>
      <c r="U90" s="86">
        <f t="shared" ca="1" si="823"/>
        <v>18.040668772659817</v>
      </c>
      <c r="V90" s="86">
        <f t="shared" ca="1" si="823"/>
        <v>18.702571075917369</v>
      </c>
      <c r="W90" s="86">
        <f t="shared" ca="1" si="824"/>
        <v>19.091615700937759</v>
      </c>
      <c r="X90" s="86">
        <f t="shared" ca="1" si="824"/>
        <v>19.366906639545761</v>
      </c>
      <c r="Y90" s="86">
        <f t="shared" ca="1" si="824"/>
        <v>19.531922069090001</v>
      </c>
      <c r="Z90" s="86">
        <f t="shared" ca="1" si="824"/>
        <v>19.636730169921609</v>
      </c>
      <c r="AA90" s="86">
        <f t="shared" ca="1" si="824"/>
        <v>19.698652473355214</v>
      </c>
      <c r="AB90" s="86" t="str">
        <f t="shared" ca="1" si="824"/>
        <v/>
      </c>
      <c r="AC90" s="86" t="str">
        <f t="shared" ca="1" si="824"/>
        <v/>
      </c>
      <c r="AD90" s="86" t="str">
        <f t="shared" ca="1" si="824"/>
        <v/>
      </c>
      <c r="AE90" s="86" t="str">
        <f t="shared" ca="1" si="824"/>
        <v/>
      </c>
      <c r="AF90" s="86" t="str">
        <f t="shared" ca="1" si="824"/>
        <v/>
      </c>
      <c r="AG90" s="86" t="str">
        <f t="shared" ca="1" si="825"/>
        <v/>
      </c>
      <c r="AH90" s="86" t="str">
        <f t="shared" ca="1" si="825"/>
        <v/>
      </c>
      <c r="AI90" s="86" t="str">
        <f t="shared" ca="1" si="825"/>
        <v/>
      </c>
      <c r="AJ90" s="86" t="str">
        <f t="shared" ca="1" si="825"/>
        <v/>
      </c>
      <c r="AK90" s="86" t="str">
        <f t="shared" ca="1" si="825"/>
        <v/>
      </c>
      <c r="AL90" s="86" t="str">
        <f t="shared" ca="1" si="825"/>
        <v/>
      </c>
      <c r="AM90" s="86" t="str">
        <f t="shared" ca="1" si="825"/>
        <v/>
      </c>
      <c r="AN90" s="86" t="str">
        <f t="shared" ca="1" si="825"/>
        <v/>
      </c>
      <c r="AO90" s="86" t="str">
        <f t="shared" ca="1" si="825"/>
        <v/>
      </c>
      <c r="AP90" s="86" t="str">
        <f t="shared" ca="1" si="825"/>
        <v/>
      </c>
      <c r="AQ90" s="86" t="str">
        <f t="shared" ca="1" si="826"/>
        <v/>
      </c>
      <c r="AR90" s="86" t="str">
        <f t="shared" ca="1" si="826"/>
        <v/>
      </c>
      <c r="AS90" s="86" t="str">
        <f t="shared" ca="1" si="826"/>
        <v/>
      </c>
      <c r="AT90" s="86" t="str">
        <f t="shared" ca="1" si="826"/>
        <v/>
      </c>
      <c r="AU90" s="86" t="str">
        <f t="shared" ca="1" si="826"/>
        <v/>
      </c>
      <c r="AV90" s="86" t="str">
        <f t="shared" ca="1" si="826"/>
        <v/>
      </c>
      <c r="AW90" s="86" t="str">
        <f t="shared" ca="1" si="826"/>
        <v/>
      </c>
      <c r="AX90" s="86" t="str">
        <f t="shared" ca="1" si="826"/>
        <v/>
      </c>
      <c r="AY90" s="86" t="str">
        <f t="shared" ca="1" si="826"/>
        <v/>
      </c>
      <c r="AZ90" s="86" t="str">
        <f t="shared" ca="1" si="826"/>
        <v/>
      </c>
      <c r="BA90" s="86" t="str">
        <f t="shared" ca="1" si="827"/>
        <v/>
      </c>
      <c r="BB90" s="86" t="str">
        <f t="shared" ca="1" si="827"/>
        <v/>
      </c>
      <c r="BC90" s="86" t="str">
        <f t="shared" ca="1" si="827"/>
        <v/>
      </c>
      <c r="BD90" s="86" t="str">
        <f t="shared" ca="1" si="827"/>
        <v/>
      </c>
      <c r="BE90" s="86" t="str">
        <f t="shared" ca="1" si="827"/>
        <v/>
      </c>
      <c r="BF90" s="86" t="str">
        <f t="shared" ca="1" si="827"/>
        <v/>
      </c>
      <c r="BG90" s="86" t="str">
        <f t="shared" ca="1" si="827"/>
        <v/>
      </c>
      <c r="BH90" s="86" t="str">
        <f t="shared" ca="1" si="827"/>
        <v/>
      </c>
      <c r="BI90" s="86" t="str">
        <f t="shared" ca="1" si="827"/>
        <v/>
      </c>
      <c r="BJ90" s="86" t="str">
        <f t="shared" ca="1" si="827"/>
        <v/>
      </c>
      <c r="BK90" s="86" t="str">
        <f t="shared" ca="1" si="828"/>
        <v/>
      </c>
      <c r="BL90" s="86" t="str">
        <f t="shared" ca="1" si="828"/>
        <v/>
      </c>
      <c r="BM90" s="86" t="str">
        <f t="shared" ca="1" si="828"/>
        <v/>
      </c>
      <c r="BN90" s="86" t="str">
        <f t="shared" ca="1" si="828"/>
        <v/>
      </c>
      <c r="BO90" s="86" t="str">
        <f t="shared" ca="1" si="828"/>
        <v/>
      </c>
      <c r="BP90" s="86" t="str">
        <f t="shared" ca="1" si="828"/>
        <v/>
      </c>
      <c r="BQ90" s="86" t="str">
        <f t="shared" ca="1" si="828"/>
        <v/>
      </c>
      <c r="BR90" s="86" t="str">
        <f t="shared" ca="1" si="828"/>
        <v/>
      </c>
      <c r="BS90" s="86" t="str">
        <f t="shared" ca="1" si="828"/>
        <v/>
      </c>
      <c r="BT90" s="86" t="str">
        <f t="shared" ca="1" si="828"/>
        <v/>
      </c>
      <c r="BU90" s="86" t="str">
        <f t="shared" ca="1" si="829"/>
        <v/>
      </c>
      <c r="BV90" s="86" t="str">
        <f t="shared" ca="1" si="829"/>
        <v/>
      </c>
      <c r="BW90" s="86" t="str">
        <f t="shared" ca="1" si="829"/>
        <v/>
      </c>
      <c r="BX90" s="86" t="str">
        <f t="shared" ca="1" si="829"/>
        <v/>
      </c>
      <c r="BY90" s="86" t="str">
        <f t="shared" ca="1" si="829"/>
        <v/>
      </c>
      <c r="BZ90" s="86" t="str">
        <f t="shared" ca="1" si="829"/>
        <v/>
      </c>
      <c r="CA90" s="86" t="str">
        <f t="shared" ca="1" si="829"/>
        <v/>
      </c>
      <c r="CB90" s="86" t="str">
        <f t="shared" ca="1" si="829"/>
        <v/>
      </c>
      <c r="CC90" s="86" t="str">
        <f t="shared" ca="1" si="829"/>
        <v/>
      </c>
      <c r="CD90" s="86" t="str">
        <f t="shared" ca="1" si="829"/>
        <v/>
      </c>
      <c r="CE90" s="86" t="str">
        <f t="shared" ca="1" si="830"/>
        <v/>
      </c>
      <c r="CF90" s="86" t="str">
        <f t="shared" ca="1" si="830"/>
        <v/>
      </c>
      <c r="CG90" s="86" t="str">
        <f t="shared" ca="1" si="830"/>
        <v/>
      </c>
      <c r="CH90" s="86" t="str">
        <f t="shared" ca="1" si="830"/>
        <v/>
      </c>
      <c r="CI90" s="86" t="str">
        <f t="shared" ca="1" si="830"/>
        <v/>
      </c>
      <c r="CJ90" s="86" t="str">
        <f t="shared" ca="1" si="830"/>
        <v/>
      </c>
      <c r="CK90" s="86" t="str">
        <f t="shared" ca="1" si="830"/>
        <v/>
      </c>
      <c r="CL90" s="86" t="str">
        <f t="shared" ca="1" si="830"/>
        <v/>
      </c>
      <c r="CM90" s="86" t="str">
        <f t="shared" ca="1" si="830"/>
        <v/>
      </c>
      <c r="CN90" s="86" t="str">
        <f t="shared" ca="1" si="830"/>
        <v/>
      </c>
      <c r="CO90" s="86" t="str">
        <f t="shared" ca="1" si="831"/>
        <v/>
      </c>
      <c r="CP90" s="86" t="str">
        <f t="shared" ca="1" si="831"/>
        <v/>
      </c>
      <c r="CQ90" s="86" t="str">
        <f t="shared" ca="1" si="831"/>
        <v/>
      </c>
      <c r="CR90" s="86" t="str">
        <f t="shared" ca="1" si="831"/>
        <v/>
      </c>
      <c r="CS90" s="86" t="str">
        <f t="shared" ca="1" si="831"/>
        <v/>
      </c>
      <c r="CT90" s="86" t="str">
        <f t="shared" ca="1" si="831"/>
        <v/>
      </c>
      <c r="CU90" s="86" t="str">
        <f t="shared" ca="1" si="831"/>
        <v/>
      </c>
      <c r="CV90" s="86" t="str">
        <f t="shared" ca="1" si="831"/>
        <v/>
      </c>
      <c r="CW90" s="86" t="str">
        <f t="shared" ca="1" si="831"/>
        <v/>
      </c>
      <c r="CX90" s="86" t="str">
        <f t="shared" ca="1" si="831"/>
        <v/>
      </c>
      <c r="CY90" s="86" t="str">
        <f t="shared" ca="1" si="832"/>
        <v/>
      </c>
      <c r="CZ90" s="86" t="str">
        <f t="shared" ca="1" si="832"/>
        <v/>
      </c>
      <c r="DA90" s="86" t="str">
        <f t="shared" ca="1" si="832"/>
        <v/>
      </c>
      <c r="DB90" s="86" t="str">
        <f t="shared" ca="1" si="832"/>
        <v/>
      </c>
      <c r="DC90" s="86" t="str">
        <f t="shared" ca="1" si="832"/>
        <v/>
      </c>
      <c r="DD90" s="86" t="str">
        <f t="shared" ca="1" si="832"/>
        <v/>
      </c>
      <c r="DE90" s="86" t="str">
        <f t="shared" ca="1" si="832"/>
        <v/>
      </c>
      <c r="DF90" s="86" t="str">
        <f t="shared" ca="1" si="832"/>
        <v/>
      </c>
      <c r="DG90" s="86" t="str">
        <f t="shared" ca="1" si="832"/>
        <v/>
      </c>
      <c r="DH90" s="86" t="str">
        <f t="shared" ca="1" si="832"/>
        <v/>
      </c>
      <c r="DI90" s="86" t="str">
        <f t="shared" ca="1" si="833"/>
        <v/>
      </c>
      <c r="DJ90" s="86" t="str">
        <f t="shared" ca="1" si="833"/>
        <v/>
      </c>
      <c r="DK90" s="86" t="str">
        <f t="shared" ca="1" si="833"/>
        <v/>
      </c>
      <c r="DL90" s="86" t="str">
        <f t="shared" ca="1" si="833"/>
        <v/>
      </c>
      <c r="DM90" s="86" t="str">
        <f t="shared" ca="1" si="833"/>
        <v/>
      </c>
      <c r="DN90" s="86" t="str">
        <f t="shared" ca="1" si="833"/>
        <v/>
      </c>
      <c r="DO90" s="86" t="str">
        <f t="shared" ca="1" si="833"/>
        <v/>
      </c>
      <c r="DP90" s="86" t="str">
        <f t="shared" ca="1" si="833"/>
        <v/>
      </c>
      <c r="DQ90" s="86" t="str">
        <f t="shared" ca="1" si="833"/>
        <v/>
      </c>
      <c r="DR90" s="86" t="str">
        <f t="shared" ca="1" si="833"/>
        <v/>
      </c>
      <c r="DS90" s="86" t="str">
        <f t="shared" ca="1" si="834"/>
        <v/>
      </c>
      <c r="DT90" s="86" t="str">
        <f t="shared" ca="1" si="834"/>
        <v/>
      </c>
      <c r="DU90" s="86" t="str">
        <f t="shared" ca="1" si="834"/>
        <v/>
      </c>
      <c r="DV90" s="86" t="str">
        <f t="shared" ca="1" si="834"/>
        <v/>
      </c>
      <c r="DW90" s="86" t="str">
        <f t="shared" ca="1" si="834"/>
        <v/>
      </c>
      <c r="DX90" s="86" t="str">
        <f t="shared" ca="1" si="834"/>
        <v/>
      </c>
      <c r="DY90" s="86" t="str">
        <f t="shared" ca="1" si="834"/>
        <v/>
      </c>
      <c r="DZ90" s="86" t="str">
        <f t="shared" ca="1" si="834"/>
        <v/>
      </c>
      <c r="EA90" s="86" t="str">
        <f t="shared" ca="1" si="834"/>
        <v/>
      </c>
      <c r="EB90" s="86" t="str">
        <f t="shared" ca="1" si="834"/>
        <v/>
      </c>
      <c r="EC90" s="86" t="str">
        <f t="shared" ca="1" si="835"/>
        <v/>
      </c>
      <c r="ED90" s="86" t="str">
        <f t="shared" ca="1" si="835"/>
        <v/>
      </c>
      <c r="EE90" s="86" t="str">
        <f t="shared" ca="1" si="835"/>
        <v/>
      </c>
      <c r="EF90" s="86" t="str">
        <f t="shared" ca="1" si="835"/>
        <v/>
      </c>
      <c r="EG90" s="86" t="str">
        <f t="shared" ca="1" si="835"/>
        <v/>
      </c>
      <c r="EH90" s="86" t="str">
        <f t="shared" ca="1" si="835"/>
        <v/>
      </c>
      <c r="EI90" s="86" t="str">
        <f t="shared" ca="1" si="835"/>
        <v/>
      </c>
      <c r="EJ90" s="86" t="str">
        <f t="shared" ca="1" si="835"/>
        <v/>
      </c>
      <c r="EK90" s="86" t="str">
        <f t="shared" ca="1" si="835"/>
        <v/>
      </c>
      <c r="EL90" s="86" t="str">
        <f t="shared" ca="1" si="835"/>
        <v/>
      </c>
      <c r="EM90" s="86" t="str">
        <f t="shared" ca="1" si="836"/>
        <v/>
      </c>
      <c r="EN90" s="86" t="str">
        <f t="shared" ca="1" si="836"/>
        <v/>
      </c>
      <c r="EO90" s="86" t="str">
        <f t="shared" ca="1" si="836"/>
        <v/>
      </c>
      <c r="EP90" s="86" t="str">
        <f t="shared" ca="1" si="836"/>
        <v/>
      </c>
      <c r="EQ90" s="86" t="str">
        <f t="shared" ca="1" si="836"/>
        <v/>
      </c>
      <c r="ER90" s="86" t="str">
        <f t="shared" ca="1" si="836"/>
        <v/>
      </c>
      <c r="ES90" s="86" t="str">
        <f t="shared" ca="1" si="836"/>
        <v/>
      </c>
      <c r="ET90" s="86" t="str">
        <f t="shared" ca="1" si="836"/>
        <v/>
      </c>
      <c r="EU90" s="86" t="str">
        <f t="shared" ca="1" si="836"/>
        <v/>
      </c>
      <c r="EV90" s="86" t="str">
        <f t="shared" ca="1" si="836"/>
        <v/>
      </c>
      <c r="EW90" s="86" t="str">
        <f t="shared" ca="1" si="837"/>
        <v/>
      </c>
      <c r="EX90" s="86" t="str">
        <f t="shared" ca="1" si="837"/>
        <v/>
      </c>
      <c r="EY90" s="86" t="str">
        <f t="shared" ca="1" si="837"/>
        <v/>
      </c>
      <c r="EZ90" s="86" t="str">
        <f t="shared" ca="1" si="837"/>
        <v/>
      </c>
      <c r="FA90" s="86" t="str">
        <f t="shared" ca="1" si="837"/>
        <v/>
      </c>
      <c r="FB90" s="86" t="str">
        <f t="shared" ca="1" si="837"/>
        <v/>
      </c>
      <c r="FC90" s="86" t="str">
        <f t="shared" ca="1" si="837"/>
        <v/>
      </c>
      <c r="FD90" s="86" t="str">
        <f t="shared" ca="1" si="837"/>
        <v/>
      </c>
      <c r="FE90" s="86" t="str">
        <f t="shared" ca="1" si="837"/>
        <v/>
      </c>
      <c r="FF90" s="86" t="str">
        <f t="shared" ca="1" si="837"/>
        <v/>
      </c>
      <c r="FG90" s="86" t="str">
        <f t="shared" ca="1" si="838"/>
        <v/>
      </c>
      <c r="FH90" s="86" t="str">
        <f t="shared" ca="1" si="838"/>
        <v/>
      </c>
      <c r="FI90" s="86" t="str">
        <f t="shared" ca="1" si="838"/>
        <v/>
      </c>
      <c r="FJ90" s="86" t="str">
        <f t="shared" ca="1" si="838"/>
        <v/>
      </c>
      <c r="FK90" s="86" t="str">
        <f t="shared" ca="1" si="838"/>
        <v/>
      </c>
      <c r="FL90" s="86" t="str">
        <f t="shared" ca="1" si="838"/>
        <v/>
      </c>
      <c r="FM90" s="86" t="str">
        <f t="shared" ca="1" si="838"/>
        <v/>
      </c>
      <c r="FN90" s="86" t="str">
        <f t="shared" ca="1" si="838"/>
        <v/>
      </c>
      <c r="FO90" s="86" t="str">
        <f t="shared" ca="1" si="838"/>
        <v/>
      </c>
      <c r="FP90" s="86" t="str">
        <f t="shared" ca="1" si="838"/>
        <v/>
      </c>
      <c r="FQ90" s="86" t="str">
        <f t="shared" ca="1" si="839"/>
        <v/>
      </c>
      <c r="FR90" s="86" t="str">
        <f t="shared" ca="1" si="839"/>
        <v/>
      </c>
      <c r="FS90" s="86" t="str">
        <f t="shared" ca="1" si="839"/>
        <v/>
      </c>
      <c r="FT90" s="86" t="str">
        <f t="shared" ca="1" si="839"/>
        <v/>
      </c>
      <c r="FU90" s="86" t="str">
        <f t="shared" ca="1" si="839"/>
        <v/>
      </c>
      <c r="FV90" s="86" t="str">
        <f t="shared" ca="1" si="839"/>
        <v/>
      </c>
      <c r="FW90" s="86" t="str">
        <f t="shared" ca="1" si="839"/>
        <v/>
      </c>
      <c r="FX90" s="86" t="str">
        <f t="shared" ca="1" si="839"/>
        <v/>
      </c>
      <c r="FY90" s="86" t="str">
        <f t="shared" ca="1" si="839"/>
        <v/>
      </c>
      <c r="FZ90" s="86" t="str">
        <f t="shared" ca="1" si="839"/>
        <v/>
      </c>
      <c r="GA90" s="86" t="str">
        <f t="shared" ca="1" si="840"/>
        <v/>
      </c>
      <c r="GB90" s="86" t="str">
        <f t="shared" ca="1" si="840"/>
        <v/>
      </c>
      <c r="GC90" s="86" t="str">
        <f t="shared" ca="1" si="840"/>
        <v/>
      </c>
      <c r="GD90" s="86" t="str">
        <f t="shared" ca="1" si="840"/>
        <v/>
      </c>
      <c r="GE90" s="86" t="str">
        <f t="shared" ca="1" si="840"/>
        <v/>
      </c>
      <c r="GF90" s="86" t="str">
        <f t="shared" ca="1" si="840"/>
        <v/>
      </c>
      <c r="GG90" s="86" t="str">
        <f t="shared" ca="1" si="840"/>
        <v/>
      </c>
      <c r="GH90" s="86" t="str">
        <f t="shared" ca="1" si="840"/>
        <v/>
      </c>
      <c r="GI90" s="86" t="str">
        <f t="shared" ca="1" si="840"/>
        <v/>
      </c>
      <c r="GJ90" s="86" t="str">
        <f t="shared" ca="1" si="840"/>
        <v/>
      </c>
      <c r="GK90" s="86" t="str">
        <f t="shared" ca="1" si="841"/>
        <v/>
      </c>
      <c r="GL90" s="86" t="str">
        <f t="shared" ca="1" si="841"/>
        <v/>
      </c>
      <c r="GM90" s="86" t="str">
        <f t="shared" ca="1" si="841"/>
        <v/>
      </c>
      <c r="GN90" s="86" t="str">
        <f t="shared" ca="1" si="841"/>
        <v/>
      </c>
      <c r="GO90" s="86" t="str">
        <f t="shared" ca="1" si="841"/>
        <v/>
      </c>
      <c r="GP90" s="86" t="str">
        <f t="shared" ca="1" si="841"/>
        <v/>
      </c>
      <c r="GQ90" s="86" t="str">
        <f t="shared" ca="1" si="841"/>
        <v/>
      </c>
      <c r="GR90" s="86" t="str">
        <f t="shared" ca="1" si="841"/>
        <v/>
      </c>
      <c r="GS90" s="86" t="str">
        <f t="shared" ca="1" si="841"/>
        <v/>
      </c>
      <c r="GT90" s="86" t="str">
        <f t="shared" ca="1" si="841"/>
        <v/>
      </c>
      <c r="GU90" s="86" t="str">
        <f t="shared" ca="1" si="842"/>
        <v/>
      </c>
      <c r="GV90" s="86" t="str">
        <f t="shared" ca="1" si="842"/>
        <v/>
      </c>
      <c r="GW90" s="86" t="str">
        <f t="shared" ca="1" si="842"/>
        <v/>
      </c>
      <c r="GX90" s="86" t="str">
        <f t="shared" ca="1" si="842"/>
        <v/>
      </c>
      <c r="GY90" s="86" t="str">
        <f t="shared" ca="1" si="842"/>
        <v/>
      </c>
      <c r="GZ90" s="86" t="str">
        <f t="shared" ca="1" si="842"/>
        <v/>
      </c>
      <c r="HA90" s="86" t="str">
        <f t="shared" ca="1" si="842"/>
        <v/>
      </c>
      <c r="HB90" s="86" t="str">
        <f t="shared" ca="1" si="842"/>
        <v/>
      </c>
      <c r="HC90" s="86" t="str">
        <f t="shared" ca="1" si="842"/>
        <v/>
      </c>
      <c r="HD90" s="86" t="str">
        <f t="shared" ca="1" si="842"/>
        <v/>
      </c>
      <c r="HE90" s="86" t="str">
        <f t="shared" ca="1" si="843"/>
        <v/>
      </c>
      <c r="HF90" s="86" t="str">
        <f t="shared" ca="1" si="843"/>
        <v/>
      </c>
      <c r="HG90" s="86" t="str">
        <f t="shared" ca="1" si="843"/>
        <v/>
      </c>
      <c r="HH90" s="86" t="str">
        <f t="shared" ca="1" si="843"/>
        <v/>
      </c>
      <c r="HI90" s="86" t="str">
        <f t="shared" ca="1" si="843"/>
        <v/>
      </c>
      <c r="HJ90" s="86" t="str">
        <f t="shared" ca="1" si="843"/>
        <v/>
      </c>
      <c r="HK90" s="86" t="str">
        <f t="shared" ca="1" si="843"/>
        <v/>
      </c>
      <c r="HL90" s="86" t="str">
        <f t="shared" ca="1" si="843"/>
        <v/>
      </c>
      <c r="HM90" s="86" t="str">
        <f t="shared" ca="1" si="843"/>
        <v/>
      </c>
      <c r="HN90" s="86" t="str">
        <f t="shared" ca="1" si="843"/>
        <v/>
      </c>
      <c r="HO90" s="86" t="str">
        <f t="shared" ca="1" si="844"/>
        <v/>
      </c>
      <c r="HP90" s="86" t="str">
        <f t="shared" ca="1" si="844"/>
        <v/>
      </c>
      <c r="HQ90" s="86" t="str">
        <f t="shared" ca="1" si="844"/>
        <v/>
      </c>
      <c r="HR90" s="86" t="str">
        <f t="shared" ca="1" si="844"/>
        <v/>
      </c>
      <c r="HS90" s="86" t="str">
        <f t="shared" ca="1" si="844"/>
        <v/>
      </c>
      <c r="HT90" s="86" t="str">
        <f t="shared" ca="1" si="844"/>
        <v/>
      </c>
      <c r="HU90" s="86" t="str">
        <f t="shared" ca="1" si="844"/>
        <v/>
      </c>
      <c r="HV90" s="86" t="str">
        <f t="shared" ca="1" si="844"/>
        <v/>
      </c>
      <c r="HW90" s="86" t="str">
        <f t="shared" ca="1" si="844"/>
        <v/>
      </c>
      <c r="HX90" s="86" t="str">
        <f t="shared" ca="1" si="844"/>
        <v/>
      </c>
      <c r="HY90" s="86" t="str">
        <f t="shared" ca="1" si="845"/>
        <v/>
      </c>
      <c r="HZ90" s="86" t="str">
        <f t="shared" ca="1" si="845"/>
        <v/>
      </c>
      <c r="IA90" s="86" t="str">
        <f t="shared" ca="1" si="845"/>
        <v/>
      </c>
      <c r="IB90" s="86" t="str">
        <f t="shared" ca="1" si="845"/>
        <v/>
      </c>
      <c r="IC90" s="86" t="str">
        <f t="shared" ca="1" si="845"/>
        <v/>
      </c>
      <c r="ID90" s="86" t="str">
        <f t="shared" ca="1" si="845"/>
        <v/>
      </c>
      <c r="IE90" s="86" t="str">
        <f t="shared" ca="1" si="845"/>
        <v/>
      </c>
      <c r="IF90" s="86" t="str">
        <f t="shared" ca="1" si="845"/>
        <v/>
      </c>
      <c r="IG90" s="86" t="str">
        <f t="shared" ca="1" si="845"/>
        <v/>
      </c>
      <c r="IH90" s="86" t="str">
        <f t="shared" ca="1" si="845"/>
        <v/>
      </c>
      <c r="II90" s="86" t="str">
        <f t="shared" ca="1" si="846"/>
        <v/>
      </c>
      <c r="IJ90" s="86" t="str">
        <f t="shared" ca="1" si="846"/>
        <v/>
      </c>
      <c r="IK90" s="86" t="str">
        <f t="shared" ca="1" si="846"/>
        <v/>
      </c>
      <c r="IL90" s="86" t="str">
        <f t="shared" ca="1" si="846"/>
        <v/>
      </c>
      <c r="IM90" s="86" t="str">
        <f t="shared" ca="1" si="846"/>
        <v/>
      </c>
      <c r="IN90" s="86" t="str">
        <f t="shared" ca="1" si="846"/>
        <v/>
      </c>
      <c r="IO90" s="86" t="str">
        <f t="shared" ca="1" si="846"/>
        <v/>
      </c>
      <c r="IP90" s="86" t="str">
        <f t="shared" ca="1" si="846"/>
        <v/>
      </c>
      <c r="IQ90" s="86" t="str">
        <f t="shared" ca="1" si="846"/>
        <v/>
      </c>
      <c r="IR90" s="86" t="str">
        <f t="shared" ca="1" si="846"/>
        <v/>
      </c>
      <c r="IS90" s="86" t="str">
        <f t="shared" ca="1" si="847"/>
        <v/>
      </c>
      <c r="IT90" s="86" t="str">
        <f t="shared" ca="1" si="847"/>
        <v/>
      </c>
      <c r="IU90" s="86" t="str">
        <f t="shared" ca="1" si="847"/>
        <v/>
      </c>
      <c r="IV90" s="86" t="str">
        <f t="shared" ca="1" si="847"/>
        <v/>
      </c>
      <c r="IW90" s="86" t="str">
        <f t="shared" ca="1" si="847"/>
        <v/>
      </c>
      <c r="IX90" s="86" t="str">
        <f t="shared" ca="1" si="847"/>
        <v/>
      </c>
      <c r="IY90" s="86" t="str">
        <f t="shared" ca="1" si="847"/>
        <v/>
      </c>
      <c r="IZ90" s="86" t="str">
        <f t="shared" ca="1" si="847"/>
        <v/>
      </c>
      <c r="JA90" s="86" t="str">
        <f t="shared" ca="1" si="847"/>
        <v/>
      </c>
      <c r="JB90" s="86" t="str">
        <f t="shared" ca="1" si="847"/>
        <v/>
      </c>
      <c r="JC90" s="86" t="str">
        <f t="shared" ca="1" si="848"/>
        <v/>
      </c>
      <c r="JD90" s="86" t="str">
        <f t="shared" ca="1" si="848"/>
        <v/>
      </c>
      <c r="JE90" s="86" t="str">
        <f t="shared" ca="1" si="848"/>
        <v/>
      </c>
      <c r="JF90" s="86" t="str">
        <f t="shared" ca="1" si="848"/>
        <v/>
      </c>
      <c r="JG90" s="86" t="str">
        <f t="shared" ca="1" si="848"/>
        <v/>
      </c>
      <c r="JH90" s="86" t="str">
        <f t="shared" ca="1" si="848"/>
        <v/>
      </c>
      <c r="JI90" s="86" t="str">
        <f t="shared" ca="1" si="848"/>
        <v/>
      </c>
      <c r="JJ90" s="86" t="str">
        <f t="shared" ca="1" si="848"/>
        <v/>
      </c>
      <c r="JK90" s="86" t="str">
        <f t="shared" ca="1" si="848"/>
        <v/>
      </c>
      <c r="JL90" s="86" t="str">
        <f t="shared" ca="1" si="848"/>
        <v/>
      </c>
      <c r="JM90" s="86" t="str">
        <f t="shared" ca="1" si="849"/>
        <v/>
      </c>
      <c r="JN90" s="86" t="str">
        <f t="shared" ca="1" si="849"/>
        <v/>
      </c>
      <c r="JO90" s="86" t="str">
        <f t="shared" ca="1" si="849"/>
        <v/>
      </c>
      <c r="JP90" s="86" t="str">
        <f t="shared" ca="1" si="849"/>
        <v/>
      </c>
      <c r="JQ90" s="86" t="str">
        <f t="shared" ca="1" si="849"/>
        <v/>
      </c>
      <c r="JR90" s="86" t="str">
        <f t="shared" ca="1" si="849"/>
        <v/>
      </c>
      <c r="JS90" s="86" t="str">
        <f t="shared" ca="1" si="849"/>
        <v/>
      </c>
      <c r="JT90" s="86" t="str">
        <f t="shared" ca="1" si="849"/>
        <v/>
      </c>
      <c r="JU90" s="86" t="str">
        <f t="shared" ca="1" si="849"/>
        <v/>
      </c>
      <c r="JV90" s="86" t="str">
        <f t="shared" ca="1" si="849"/>
        <v/>
      </c>
      <c r="JW90" s="86" t="str">
        <f t="shared" ca="1" si="850"/>
        <v/>
      </c>
      <c r="JX90" s="86" t="str">
        <f t="shared" ca="1" si="850"/>
        <v/>
      </c>
      <c r="JY90" s="86" t="str">
        <f t="shared" ca="1" si="850"/>
        <v/>
      </c>
      <c r="JZ90" s="86" t="str">
        <f t="shared" ca="1" si="850"/>
        <v/>
      </c>
      <c r="KA90" s="86" t="str">
        <f t="shared" ca="1" si="850"/>
        <v/>
      </c>
      <c r="KB90" s="86" t="str">
        <f t="shared" ca="1" si="850"/>
        <v/>
      </c>
      <c r="KC90" s="86" t="str">
        <f t="shared" ca="1" si="850"/>
        <v/>
      </c>
      <c r="KD90" s="86" t="str">
        <f t="shared" ca="1" si="850"/>
        <v/>
      </c>
      <c r="KE90" s="86" t="str">
        <f t="shared" ca="1" si="850"/>
        <v/>
      </c>
      <c r="KF90" s="86" t="str">
        <f t="shared" ca="1" si="850"/>
        <v/>
      </c>
      <c r="KG90" s="86" t="str">
        <f t="shared" ca="1" si="851"/>
        <v/>
      </c>
      <c r="KH90" s="86" t="str">
        <f t="shared" ca="1" si="851"/>
        <v/>
      </c>
      <c r="KI90" s="86" t="str">
        <f t="shared" ca="1" si="851"/>
        <v/>
      </c>
      <c r="KJ90" s="86" t="str">
        <f t="shared" ca="1" si="851"/>
        <v/>
      </c>
      <c r="KK90" s="86" t="str">
        <f t="shared" ca="1" si="851"/>
        <v/>
      </c>
      <c r="KL90" s="86" t="str">
        <f t="shared" ca="1" si="851"/>
        <v/>
      </c>
      <c r="KM90" s="86" t="str">
        <f t="shared" ca="1" si="851"/>
        <v/>
      </c>
      <c r="KN90" s="86" t="str">
        <f t="shared" ca="1" si="851"/>
        <v/>
      </c>
      <c r="KO90" s="86" t="str">
        <f t="shared" ca="1" si="851"/>
        <v/>
      </c>
      <c r="KP90" s="86" t="str">
        <f t="shared" ca="1" si="851"/>
        <v/>
      </c>
      <c r="KQ90" s="86" t="str">
        <f t="shared" ca="1" si="852"/>
        <v/>
      </c>
      <c r="KR90" s="86" t="str">
        <f t="shared" ca="1" si="852"/>
        <v/>
      </c>
      <c r="KS90" s="86" t="str">
        <f t="shared" ca="1" si="852"/>
        <v/>
      </c>
      <c r="KT90" s="86" t="str">
        <f t="shared" ca="1" si="852"/>
        <v/>
      </c>
      <c r="KU90" s="86" t="str">
        <f t="shared" ca="1" si="852"/>
        <v/>
      </c>
      <c r="KV90" s="86" t="str">
        <f t="shared" ca="1" si="852"/>
        <v/>
      </c>
      <c r="KW90" s="86" t="str">
        <f t="shared" ca="1" si="852"/>
        <v/>
      </c>
      <c r="KX90" s="86" t="str">
        <f t="shared" ca="1" si="852"/>
        <v/>
      </c>
      <c r="KY90" s="86" t="str">
        <f t="shared" ca="1" si="852"/>
        <v/>
      </c>
      <c r="KZ90" s="86" t="str">
        <f t="shared" ca="1" si="852"/>
        <v/>
      </c>
      <c r="LA90" s="86" t="str">
        <f t="shared" ca="1" si="853"/>
        <v/>
      </c>
      <c r="LB90" s="86" t="str">
        <f t="shared" ca="1" si="853"/>
        <v/>
      </c>
      <c r="LC90" s="86" t="str">
        <f t="shared" ca="1" si="853"/>
        <v/>
      </c>
      <c r="LD90" s="86" t="str">
        <f t="shared" ca="1" si="853"/>
        <v/>
      </c>
      <c r="LE90" s="86" t="str">
        <f t="shared" ca="1" si="853"/>
        <v/>
      </c>
      <c r="LF90" s="86" t="str">
        <f t="shared" ca="1" si="853"/>
        <v/>
      </c>
      <c r="LG90" s="86" t="str">
        <f t="shared" ca="1" si="853"/>
        <v/>
      </c>
      <c r="LH90" s="86" t="str">
        <f t="shared" ca="1" si="853"/>
        <v/>
      </c>
      <c r="LI90" s="86" t="str">
        <f t="shared" ca="1" si="853"/>
        <v/>
      </c>
      <c r="LJ90" s="86" t="str">
        <f t="shared" ca="1" si="853"/>
        <v/>
      </c>
      <c r="LK90" s="86" t="str">
        <f t="shared" ca="1" si="854"/>
        <v/>
      </c>
      <c r="LL90" s="86" t="str">
        <f t="shared" ca="1" si="854"/>
        <v/>
      </c>
      <c r="LM90" s="86" t="str">
        <f t="shared" ca="1" si="854"/>
        <v/>
      </c>
      <c r="LN90" s="86" t="str">
        <f t="shared" ca="1" si="854"/>
        <v/>
      </c>
      <c r="LO90" s="86" t="str">
        <f t="shared" ca="1" si="854"/>
        <v/>
      </c>
      <c r="LP90" s="86" t="str">
        <f t="shared" ca="1" si="854"/>
        <v/>
      </c>
      <c r="LQ90" s="86" t="str">
        <f t="shared" ca="1" si="854"/>
        <v/>
      </c>
      <c r="LR90" s="86" t="str">
        <f t="shared" ca="1" si="854"/>
        <v/>
      </c>
      <c r="LS90" s="86" t="str">
        <f t="shared" ca="1" si="854"/>
        <v/>
      </c>
      <c r="LT90" s="86" t="str">
        <f t="shared" ca="1" si="854"/>
        <v/>
      </c>
      <c r="LU90" s="86" t="str">
        <f t="shared" ca="1" si="855"/>
        <v/>
      </c>
      <c r="LV90" s="86" t="str">
        <f t="shared" ca="1" si="855"/>
        <v/>
      </c>
      <c r="LW90" s="86" t="str">
        <f t="shared" ca="1" si="855"/>
        <v/>
      </c>
      <c r="LX90" s="86" t="str">
        <f t="shared" ca="1" si="855"/>
        <v/>
      </c>
      <c r="LY90" s="86" t="str">
        <f t="shared" ca="1" si="855"/>
        <v/>
      </c>
      <c r="LZ90" s="86" t="str">
        <f t="shared" ca="1" si="855"/>
        <v/>
      </c>
      <c r="MA90" s="86" t="str">
        <f t="shared" ca="1" si="855"/>
        <v/>
      </c>
      <c r="MB90" s="86" t="str">
        <f t="shared" ca="1" si="855"/>
        <v/>
      </c>
      <c r="MC90" s="86" t="str">
        <f t="shared" ca="1" si="855"/>
        <v/>
      </c>
      <c r="MD90" s="86" t="str">
        <f t="shared" ca="1" si="855"/>
        <v/>
      </c>
      <c r="ME90" s="86" t="str">
        <f t="shared" ca="1" si="856"/>
        <v/>
      </c>
      <c r="MF90" s="86" t="str">
        <f t="shared" ca="1" si="856"/>
        <v/>
      </c>
      <c r="MG90" s="86" t="str">
        <f t="shared" ca="1" si="856"/>
        <v/>
      </c>
      <c r="MH90" s="86" t="str">
        <f t="shared" ca="1" si="856"/>
        <v/>
      </c>
      <c r="MI90" s="86" t="str">
        <f t="shared" ca="1" si="856"/>
        <v/>
      </c>
      <c r="MJ90" s="86" t="str">
        <f t="shared" ca="1" si="856"/>
        <v/>
      </c>
      <c r="MK90" s="86" t="str">
        <f t="shared" ca="1" si="856"/>
        <v/>
      </c>
      <c r="ML90" s="86" t="str">
        <f t="shared" ca="1" si="856"/>
        <v/>
      </c>
      <c r="MM90" s="86" t="str">
        <f t="shared" ca="1" si="856"/>
        <v/>
      </c>
      <c r="MN90" s="86" t="str">
        <f t="shared" ca="1" si="856"/>
        <v/>
      </c>
      <c r="MO90" s="86" t="str">
        <f t="shared" ca="1" si="857"/>
        <v/>
      </c>
      <c r="MP90" s="86" t="str">
        <f t="shared" ca="1" si="857"/>
        <v/>
      </c>
      <c r="MQ90" s="86" t="str">
        <f t="shared" ca="1" si="857"/>
        <v/>
      </c>
      <c r="MR90" s="86" t="str">
        <f t="shared" ca="1" si="857"/>
        <v/>
      </c>
      <c r="MS90" s="86" t="str">
        <f t="shared" ca="1" si="857"/>
        <v/>
      </c>
      <c r="MT90" s="86" t="str">
        <f t="shared" ca="1" si="857"/>
        <v/>
      </c>
      <c r="MU90" s="86" t="str">
        <f t="shared" ca="1" si="857"/>
        <v/>
      </c>
      <c r="MV90" s="86" t="str">
        <f t="shared" ca="1" si="857"/>
        <v/>
      </c>
      <c r="MW90" s="86" t="str">
        <f t="shared" ca="1" si="857"/>
        <v/>
      </c>
      <c r="MX90" s="86" t="str">
        <f t="shared" ca="1" si="857"/>
        <v/>
      </c>
      <c r="MY90" s="86" t="str">
        <f t="shared" ca="1" si="858"/>
        <v/>
      </c>
      <c r="MZ90" s="86" t="str">
        <f t="shared" ca="1" si="858"/>
        <v/>
      </c>
      <c r="NA90" s="86" t="str">
        <f t="shared" ca="1" si="858"/>
        <v/>
      </c>
      <c r="NB90" s="86" t="str">
        <f t="shared" ca="1" si="858"/>
        <v/>
      </c>
      <c r="NC90" s="86" t="str">
        <f t="shared" ca="1" si="858"/>
        <v/>
      </c>
      <c r="ND90" s="86" t="str">
        <f t="shared" ca="1" si="858"/>
        <v/>
      </c>
      <c r="NE90" s="86" t="str">
        <f t="shared" ca="1" si="858"/>
        <v/>
      </c>
      <c r="NF90" s="86" t="str">
        <f t="shared" ca="1" si="858"/>
        <v/>
      </c>
      <c r="NG90" s="86" t="str">
        <f t="shared" ca="1" si="858"/>
        <v/>
      </c>
      <c r="NH90" s="86" t="str">
        <f t="shared" ca="1" si="858"/>
        <v/>
      </c>
      <c r="NI90" s="86" t="str">
        <f t="shared" ca="1" si="859"/>
        <v/>
      </c>
      <c r="NJ90" s="86" t="str">
        <f t="shared" ca="1" si="859"/>
        <v/>
      </c>
      <c r="NK90" s="86" t="str">
        <f t="shared" ca="1" si="859"/>
        <v/>
      </c>
      <c r="NL90" s="86" t="str">
        <f t="shared" ca="1" si="859"/>
        <v/>
      </c>
      <c r="NM90" s="86" t="str">
        <f t="shared" ca="1" si="859"/>
        <v/>
      </c>
      <c r="NN90" s="86" t="str">
        <f t="shared" ca="1" si="859"/>
        <v/>
      </c>
      <c r="NO90" s="86" t="str">
        <f t="shared" ca="1" si="859"/>
        <v/>
      </c>
      <c r="NP90" s="86" t="str">
        <f t="shared" ca="1" si="859"/>
        <v/>
      </c>
      <c r="NQ90" s="86" t="str">
        <f t="shared" ca="1" si="859"/>
        <v/>
      </c>
      <c r="NR90" s="86" t="str">
        <f t="shared" ca="1" si="859"/>
        <v/>
      </c>
      <c r="NS90" s="86" t="str">
        <f t="shared" ca="1" si="860"/>
        <v/>
      </c>
      <c r="NT90" s="86" t="str">
        <f t="shared" ca="1" si="860"/>
        <v/>
      </c>
      <c r="NU90" s="86" t="str">
        <f t="shared" ca="1" si="860"/>
        <v/>
      </c>
      <c r="NV90" s="86" t="str">
        <f t="shared" ca="1" si="860"/>
        <v/>
      </c>
      <c r="NW90" s="86" t="str">
        <f t="shared" ca="1" si="860"/>
        <v/>
      </c>
      <c r="NX90" s="86" t="str">
        <f t="shared" ca="1" si="860"/>
        <v/>
      </c>
      <c r="NY90" s="86" t="str">
        <f t="shared" ca="1" si="860"/>
        <v/>
      </c>
      <c r="NZ90" s="86" t="str">
        <f t="shared" ca="1" si="860"/>
        <v/>
      </c>
      <c r="OA90" s="86" t="str">
        <f t="shared" ca="1" si="860"/>
        <v/>
      </c>
      <c r="OB90" s="86" t="str">
        <f t="shared" ca="1" si="860"/>
        <v/>
      </c>
      <c r="OC90" s="86" t="str">
        <f t="shared" ca="1" si="861"/>
        <v/>
      </c>
      <c r="OD90" s="86" t="str">
        <f t="shared" ca="1" si="861"/>
        <v/>
      </c>
      <c r="OE90" s="86" t="str">
        <f t="shared" ca="1" si="861"/>
        <v/>
      </c>
      <c r="OF90" s="86" t="str">
        <f t="shared" ca="1" si="861"/>
        <v/>
      </c>
      <c r="OG90" s="86" t="str">
        <f t="shared" ca="1" si="861"/>
        <v/>
      </c>
      <c r="OH90" s="86" t="str">
        <f t="shared" ca="1" si="861"/>
        <v/>
      </c>
      <c r="OI90" s="86" t="str">
        <f t="shared" ca="1" si="861"/>
        <v/>
      </c>
      <c r="OJ90" s="86" t="str">
        <f t="shared" ca="1" si="861"/>
        <v/>
      </c>
      <c r="OK90" s="86" t="str">
        <f t="shared" ca="1" si="861"/>
        <v/>
      </c>
      <c r="OL90" s="86" t="str">
        <f t="shared" ca="1" si="861"/>
        <v/>
      </c>
      <c r="OM90" s="86" t="str">
        <f t="shared" ca="1" si="862"/>
        <v/>
      </c>
      <c r="ON90" s="86" t="str">
        <f t="shared" ca="1" si="862"/>
        <v/>
      </c>
      <c r="OO90" s="86" t="str">
        <f t="shared" ca="1" si="862"/>
        <v/>
      </c>
      <c r="OP90" s="86" t="str">
        <f t="shared" ca="1" si="862"/>
        <v/>
      </c>
      <c r="OQ90" s="86" t="str">
        <f t="shared" ca="1" si="862"/>
        <v/>
      </c>
      <c r="OR90" s="86" t="str">
        <f t="shared" ca="1" si="862"/>
        <v/>
      </c>
      <c r="OS90" s="86" t="str">
        <f t="shared" ca="1" si="862"/>
        <v/>
      </c>
      <c r="OT90" s="86" t="str">
        <f t="shared" ca="1" si="862"/>
        <v/>
      </c>
      <c r="OU90" s="86" t="str">
        <f t="shared" ca="1" si="862"/>
        <v/>
      </c>
      <c r="OV90" s="86" t="str">
        <f t="shared" ca="1" si="862"/>
        <v/>
      </c>
      <c r="OW90" s="86" t="str">
        <f t="shared" ca="1" si="863"/>
        <v/>
      </c>
      <c r="OX90" s="86" t="str">
        <f t="shared" ca="1" si="863"/>
        <v/>
      </c>
      <c r="OY90" s="86" t="str">
        <f t="shared" ca="1" si="863"/>
        <v/>
      </c>
      <c r="OZ90" s="86" t="str">
        <f t="shared" ca="1" si="863"/>
        <v/>
      </c>
      <c r="PA90" s="86" t="str">
        <f t="shared" ca="1" si="863"/>
        <v/>
      </c>
      <c r="PB90" s="86" t="str">
        <f t="shared" ca="1" si="863"/>
        <v/>
      </c>
      <c r="PC90" s="86" t="str">
        <f t="shared" ca="1" si="863"/>
        <v/>
      </c>
      <c r="PD90" s="86" t="str">
        <f t="shared" ca="1" si="863"/>
        <v/>
      </c>
      <c r="PE90" s="86" t="str">
        <f t="shared" ca="1" si="863"/>
        <v/>
      </c>
      <c r="PF90" s="86" t="str">
        <f t="shared" ca="1" si="863"/>
        <v/>
      </c>
      <c r="PG90" s="86" t="str">
        <f t="shared" ca="1" si="864"/>
        <v/>
      </c>
      <c r="PH90" s="86" t="str">
        <f t="shared" ca="1" si="864"/>
        <v/>
      </c>
      <c r="PI90" s="86" t="str">
        <f t="shared" ca="1" si="864"/>
        <v/>
      </c>
      <c r="PJ90" s="86" t="str">
        <f t="shared" ca="1" si="864"/>
        <v/>
      </c>
      <c r="PK90" s="86" t="str">
        <f t="shared" ca="1" si="864"/>
        <v/>
      </c>
      <c r="PL90" s="86" t="str">
        <f t="shared" ca="1" si="864"/>
        <v/>
      </c>
      <c r="PM90" s="86" t="str">
        <f t="shared" ca="1" si="864"/>
        <v/>
      </c>
      <c r="PN90" s="86" t="str">
        <f t="shared" ca="1" si="864"/>
        <v/>
      </c>
      <c r="PO90" s="86" t="str">
        <f t="shared" ca="1" si="864"/>
        <v/>
      </c>
      <c r="PP90" s="86" t="str">
        <f t="shared" ca="1" si="864"/>
        <v/>
      </c>
      <c r="PQ90" s="86" t="str">
        <f t="shared" ca="1" si="865"/>
        <v/>
      </c>
      <c r="PR90" s="86" t="str">
        <f t="shared" ca="1" si="865"/>
        <v/>
      </c>
      <c r="PS90" s="86" t="str">
        <f t="shared" ca="1" si="865"/>
        <v/>
      </c>
      <c r="PT90" s="86" t="str">
        <f t="shared" ca="1" si="865"/>
        <v/>
      </c>
      <c r="PU90" s="86" t="str">
        <f t="shared" ca="1" si="865"/>
        <v/>
      </c>
      <c r="PV90" s="86" t="str">
        <f t="shared" ca="1" si="865"/>
        <v/>
      </c>
      <c r="PW90" s="86" t="str">
        <f t="shared" ca="1" si="865"/>
        <v/>
      </c>
      <c r="PX90" s="86" t="str">
        <f t="shared" ca="1" si="865"/>
        <v/>
      </c>
      <c r="PY90" s="86" t="str">
        <f t="shared" ca="1" si="865"/>
        <v/>
      </c>
      <c r="PZ90" s="86" t="str">
        <f t="shared" ca="1" si="865"/>
        <v/>
      </c>
      <c r="QA90" s="86" t="str">
        <f t="shared" ca="1" si="866"/>
        <v/>
      </c>
      <c r="QB90" s="86" t="str">
        <f t="shared" ca="1" si="866"/>
        <v/>
      </c>
      <c r="QC90" s="86" t="str">
        <f t="shared" ca="1" si="866"/>
        <v/>
      </c>
      <c r="QD90" s="86" t="str">
        <f t="shared" ca="1" si="866"/>
        <v/>
      </c>
      <c r="QE90" s="86" t="str">
        <f t="shared" ca="1" si="866"/>
        <v/>
      </c>
      <c r="QF90" s="86" t="str">
        <f t="shared" ca="1" si="866"/>
        <v/>
      </c>
      <c r="QG90" s="86" t="str">
        <f t="shared" ca="1" si="866"/>
        <v/>
      </c>
      <c r="QH90" s="86" t="str">
        <f t="shared" ca="1" si="866"/>
        <v/>
      </c>
      <c r="QI90" s="86" t="str">
        <f t="shared" ca="1" si="866"/>
        <v/>
      </c>
      <c r="QJ90" s="86" t="str">
        <f t="shared" ca="1" si="866"/>
        <v/>
      </c>
      <c r="QK90" s="86" t="str">
        <f t="shared" ca="1" si="867"/>
        <v/>
      </c>
      <c r="QL90" s="86" t="str">
        <f t="shared" ca="1" si="867"/>
        <v/>
      </c>
      <c r="QM90" s="86" t="str">
        <f t="shared" ca="1" si="867"/>
        <v/>
      </c>
      <c r="QN90" s="86" t="str">
        <f t="shared" ca="1" si="867"/>
        <v/>
      </c>
      <c r="QO90" s="86" t="str">
        <f t="shared" ca="1" si="867"/>
        <v/>
      </c>
      <c r="QP90" s="86" t="str">
        <f t="shared" ca="1" si="867"/>
        <v/>
      </c>
      <c r="QQ90" s="86" t="str">
        <f t="shared" ca="1" si="867"/>
        <v/>
      </c>
      <c r="QR90" s="86" t="str">
        <f t="shared" ca="1" si="867"/>
        <v/>
      </c>
      <c r="QS90" s="86" t="str">
        <f t="shared" ca="1" si="867"/>
        <v/>
      </c>
      <c r="QT90" s="86" t="str">
        <f t="shared" ca="1" si="867"/>
        <v/>
      </c>
      <c r="QU90" s="86" t="str">
        <f t="shared" ca="1" si="868"/>
        <v/>
      </c>
      <c r="QV90" s="86" t="str">
        <f t="shared" ca="1" si="868"/>
        <v/>
      </c>
      <c r="QW90" s="86" t="str">
        <f t="shared" ca="1" si="868"/>
        <v/>
      </c>
      <c r="QX90" s="86" t="str">
        <f t="shared" ca="1" si="868"/>
        <v/>
      </c>
      <c r="QY90" s="86" t="str">
        <f t="shared" ca="1" si="868"/>
        <v/>
      </c>
      <c r="QZ90" s="86" t="str">
        <f t="shared" ca="1" si="868"/>
        <v/>
      </c>
      <c r="RA90" s="86" t="str">
        <f t="shared" ca="1" si="868"/>
        <v/>
      </c>
      <c r="RB90" s="86" t="str">
        <f t="shared" ca="1" si="868"/>
        <v/>
      </c>
      <c r="RC90" s="86" t="str">
        <f t="shared" ca="1" si="868"/>
        <v/>
      </c>
      <c r="RD90" s="86" t="str">
        <f t="shared" ca="1" si="868"/>
        <v/>
      </c>
      <c r="RE90" s="86" t="str">
        <f t="shared" ca="1" si="869"/>
        <v/>
      </c>
      <c r="RF90" s="86" t="str">
        <f t="shared" ca="1" si="869"/>
        <v/>
      </c>
      <c r="RG90" s="86" t="str">
        <f t="shared" ca="1" si="869"/>
        <v/>
      </c>
      <c r="RH90" s="86" t="str">
        <f t="shared" ca="1" si="869"/>
        <v/>
      </c>
      <c r="RI90" s="86" t="str">
        <f t="shared" ca="1" si="869"/>
        <v/>
      </c>
      <c r="RJ90" s="86" t="str">
        <f t="shared" ca="1" si="869"/>
        <v/>
      </c>
      <c r="RK90" s="86" t="str">
        <f t="shared" ca="1" si="869"/>
        <v/>
      </c>
      <c r="RL90" s="86" t="str">
        <f t="shared" ca="1" si="869"/>
        <v/>
      </c>
      <c r="RM90" s="86" t="str">
        <f t="shared" ca="1" si="869"/>
        <v/>
      </c>
      <c r="RN90" s="86" t="str">
        <f t="shared" ca="1" si="869"/>
        <v/>
      </c>
      <c r="RO90" s="86" t="str">
        <f t="shared" ca="1" si="870"/>
        <v/>
      </c>
      <c r="RP90" s="86" t="str">
        <f t="shared" ca="1" si="870"/>
        <v/>
      </c>
      <c r="RQ90" s="86" t="str">
        <f t="shared" ca="1" si="870"/>
        <v/>
      </c>
      <c r="RR90" s="86" t="str">
        <f t="shared" ca="1" si="870"/>
        <v/>
      </c>
      <c r="RS90" s="86" t="str">
        <f t="shared" ca="1" si="870"/>
        <v/>
      </c>
      <c r="RT90" s="86" t="str">
        <f t="shared" ca="1" si="870"/>
        <v/>
      </c>
      <c r="RU90" s="86" t="str">
        <f t="shared" ca="1" si="870"/>
        <v/>
      </c>
      <c r="RV90" s="86" t="str">
        <f t="shared" ca="1" si="870"/>
        <v/>
      </c>
      <c r="RW90" s="86" t="str">
        <f t="shared" ca="1" si="870"/>
        <v/>
      </c>
      <c r="RX90" s="86" t="str">
        <f t="shared" ca="1" si="870"/>
        <v/>
      </c>
      <c r="RY90" s="86" t="str">
        <f t="shared" ca="1" si="871"/>
        <v/>
      </c>
      <c r="RZ90" s="86" t="str">
        <f t="shared" ca="1" si="871"/>
        <v/>
      </c>
      <c r="SA90" s="86" t="str">
        <f t="shared" ca="1" si="871"/>
        <v/>
      </c>
      <c r="SB90" s="86" t="str">
        <f t="shared" ca="1" si="871"/>
        <v/>
      </c>
      <c r="SC90" s="86" t="str">
        <f t="shared" ca="1" si="871"/>
        <v/>
      </c>
      <c r="SD90" s="86" t="str">
        <f t="shared" ca="1" si="871"/>
        <v/>
      </c>
      <c r="SE90" s="86" t="str">
        <f t="shared" ca="1" si="871"/>
        <v/>
      </c>
      <c r="SF90" s="86" t="str">
        <f t="shared" ca="1" si="871"/>
        <v/>
      </c>
      <c r="SG90" s="86" t="str">
        <f t="shared" ca="1" si="871"/>
        <v/>
      </c>
      <c r="SH90" s="86" t="str">
        <f t="shared" ca="1" si="871"/>
        <v/>
      </c>
      <c r="SI90" s="86" t="str">
        <f t="shared" ca="1" si="872"/>
        <v/>
      </c>
      <c r="SJ90" s="86" t="str">
        <f t="shared" ca="1" si="872"/>
        <v/>
      </c>
      <c r="SK90" s="86" t="str">
        <f t="shared" ca="1" si="872"/>
        <v/>
      </c>
      <c r="SL90" s="86" t="str">
        <f t="shared" ca="1" si="872"/>
        <v/>
      </c>
      <c r="SM90" s="86" t="str">
        <f t="shared" ca="1" si="872"/>
        <v/>
      </c>
      <c r="SN90" s="86" t="str">
        <f t="shared" ca="1" si="872"/>
        <v/>
      </c>
      <c r="SO90" s="86" t="str">
        <f t="shared" ca="1" si="872"/>
        <v/>
      </c>
      <c r="SP90" s="86" t="str">
        <f t="shared" ca="1" si="872"/>
        <v/>
      </c>
      <c r="SQ90" s="86" t="str">
        <f t="shared" ca="1" si="872"/>
        <v/>
      </c>
      <c r="SR90" s="86" t="str">
        <f t="shared" ca="1" si="872"/>
        <v/>
      </c>
      <c r="SS90" s="86" t="str">
        <f t="shared" ca="1" si="873"/>
        <v/>
      </c>
      <c r="ST90" s="86" t="str">
        <f t="shared" ca="1" si="873"/>
        <v/>
      </c>
      <c r="SU90" s="86" t="str">
        <f t="shared" ca="1" si="873"/>
        <v/>
      </c>
      <c r="SV90" s="86" t="str">
        <f t="shared" ca="1" si="873"/>
        <v/>
      </c>
      <c r="SW90" s="86" t="str">
        <f t="shared" ca="1" si="873"/>
        <v/>
      </c>
      <c r="SX90" s="86" t="str">
        <f t="shared" ca="1" si="873"/>
        <v/>
      </c>
      <c r="SY90" s="86" t="str">
        <f t="shared" ca="1" si="873"/>
        <v/>
      </c>
      <c r="SZ90" s="86" t="str">
        <f t="shared" ca="1" si="873"/>
        <v/>
      </c>
      <c r="TA90" s="86" t="str">
        <f t="shared" ca="1" si="873"/>
        <v/>
      </c>
      <c r="TB90" s="86" t="str">
        <f t="shared" ca="1" si="873"/>
        <v/>
      </c>
      <c r="TC90" s="86" t="str">
        <f t="shared" ca="1" si="874"/>
        <v/>
      </c>
      <c r="TD90" s="86" t="str">
        <f t="shared" ca="1" si="874"/>
        <v/>
      </c>
      <c r="TE90" s="86" t="str">
        <f t="shared" ca="1" si="874"/>
        <v/>
      </c>
      <c r="TF90" s="86" t="str">
        <f t="shared" ca="1" si="874"/>
        <v/>
      </c>
      <c r="TG90" s="86" t="str">
        <f t="shared" ca="1" si="874"/>
        <v/>
      </c>
      <c r="TH90" s="86" t="str">
        <f t="shared" ca="1" si="874"/>
        <v/>
      </c>
      <c r="TI90" s="86" t="str">
        <f t="shared" ca="1" si="874"/>
        <v/>
      </c>
      <c r="TJ90" s="86" t="str">
        <f t="shared" ca="1" si="874"/>
        <v/>
      </c>
      <c r="TK90" s="86" t="str">
        <f t="shared" ca="1" si="874"/>
        <v/>
      </c>
      <c r="TL90" s="86" t="str">
        <f t="shared" ca="1" si="874"/>
        <v/>
      </c>
      <c r="TM90" s="86" t="str">
        <f t="shared" ca="1" si="875"/>
        <v/>
      </c>
      <c r="TN90" s="86" t="str">
        <f t="shared" ca="1" si="875"/>
        <v/>
      </c>
      <c r="TO90" s="86" t="str">
        <f t="shared" ca="1" si="875"/>
        <v/>
      </c>
      <c r="TP90" s="86" t="str">
        <f t="shared" ca="1" si="875"/>
        <v/>
      </c>
      <c r="TQ90" s="86" t="str">
        <f t="shared" ca="1" si="875"/>
        <v/>
      </c>
      <c r="TR90" s="86" t="str">
        <f t="shared" ca="1" si="875"/>
        <v/>
      </c>
      <c r="TS90" s="86" t="str">
        <f t="shared" ca="1" si="875"/>
        <v/>
      </c>
      <c r="TT90" s="86" t="str">
        <f t="shared" ca="1" si="875"/>
        <v/>
      </c>
      <c r="TU90" s="86" t="str">
        <f t="shared" ca="1" si="875"/>
        <v/>
      </c>
      <c r="TV90" s="86" t="str">
        <f t="shared" ca="1" si="875"/>
        <v/>
      </c>
      <c r="TW90" s="86" t="str">
        <f t="shared" ca="1" si="876"/>
        <v/>
      </c>
      <c r="TX90" s="86" t="str">
        <f t="shared" ca="1" si="876"/>
        <v/>
      </c>
      <c r="TY90" s="86" t="str">
        <f t="shared" ca="1" si="876"/>
        <v/>
      </c>
      <c r="TZ90" s="86" t="str">
        <f t="shared" ca="1" si="876"/>
        <v/>
      </c>
      <c r="UA90" s="86" t="str">
        <f t="shared" ca="1" si="876"/>
        <v/>
      </c>
      <c r="UB90" s="86" t="str">
        <f t="shared" ca="1" si="876"/>
        <v/>
      </c>
      <c r="UC90" s="86" t="str">
        <f t="shared" ca="1" si="876"/>
        <v/>
      </c>
      <c r="UD90" s="86" t="str">
        <f t="shared" ca="1" si="876"/>
        <v/>
      </c>
      <c r="UE90" s="86" t="str">
        <f t="shared" ca="1" si="876"/>
        <v/>
      </c>
      <c r="UF90" s="86" t="str">
        <f t="shared" ca="1" si="876"/>
        <v/>
      </c>
      <c r="UG90" s="86" t="str">
        <f t="shared" ca="1" si="877"/>
        <v/>
      </c>
      <c r="UH90" s="86" t="str">
        <f t="shared" ca="1" si="877"/>
        <v/>
      </c>
      <c r="UI90" s="86" t="str">
        <f t="shared" ca="1" si="877"/>
        <v/>
      </c>
      <c r="UJ90" s="86" t="str">
        <f t="shared" ca="1" si="877"/>
        <v/>
      </c>
      <c r="UK90" s="86" t="str">
        <f t="shared" ca="1" si="877"/>
        <v/>
      </c>
      <c r="UL90" s="86" t="str">
        <f t="shared" ca="1" si="877"/>
        <v/>
      </c>
      <c r="UM90" s="86" t="str">
        <f t="shared" ca="1" si="877"/>
        <v/>
      </c>
      <c r="UN90" s="86" t="str">
        <f t="shared" ca="1" si="877"/>
        <v/>
      </c>
      <c r="UO90" s="86" t="str">
        <f t="shared" ca="1" si="877"/>
        <v/>
      </c>
      <c r="UP90" s="86" t="str">
        <f t="shared" ca="1" si="877"/>
        <v/>
      </c>
      <c r="UQ90" s="86" t="str">
        <f t="shared" ca="1" si="878"/>
        <v/>
      </c>
      <c r="UR90" s="86" t="str">
        <f t="shared" ca="1" si="878"/>
        <v/>
      </c>
      <c r="US90" s="86" t="str">
        <f t="shared" ca="1" si="878"/>
        <v/>
      </c>
      <c r="UT90" s="86" t="str">
        <f t="shared" ca="1" si="878"/>
        <v/>
      </c>
      <c r="UU90" s="86" t="str">
        <f t="shared" ca="1" si="878"/>
        <v/>
      </c>
      <c r="UV90" s="86" t="str">
        <f t="shared" ca="1" si="878"/>
        <v/>
      </c>
      <c r="UW90" s="86" t="str">
        <f t="shared" ca="1" si="878"/>
        <v/>
      </c>
      <c r="UX90" s="86" t="str">
        <f t="shared" ca="1" si="878"/>
        <v/>
      </c>
      <c r="UY90" s="86" t="str">
        <f t="shared" ca="1" si="878"/>
        <v/>
      </c>
      <c r="UZ90" s="86" t="str">
        <f t="shared" ca="1" si="878"/>
        <v/>
      </c>
      <c r="VA90" s="86" t="str">
        <f t="shared" ca="1" si="879"/>
        <v/>
      </c>
      <c r="VB90" s="86" t="str">
        <f t="shared" ca="1" si="879"/>
        <v/>
      </c>
      <c r="VC90" s="86" t="str">
        <f t="shared" ca="1" si="879"/>
        <v/>
      </c>
      <c r="VD90" s="86" t="str">
        <f t="shared" ca="1" si="879"/>
        <v/>
      </c>
      <c r="VE90" s="86" t="str">
        <f t="shared" ca="1" si="879"/>
        <v/>
      </c>
      <c r="VF90" s="86" t="str">
        <f t="shared" ca="1" si="879"/>
        <v/>
      </c>
      <c r="VG90" s="86" t="str">
        <f t="shared" ca="1" si="879"/>
        <v/>
      </c>
      <c r="VH90" s="86" t="str">
        <f t="shared" ca="1" si="879"/>
        <v/>
      </c>
      <c r="VI90" s="86" t="str">
        <f t="shared" ca="1" si="879"/>
        <v/>
      </c>
      <c r="VJ90" s="86" t="str">
        <f t="shared" ca="1" si="879"/>
        <v/>
      </c>
      <c r="VK90" s="86" t="str">
        <f t="shared" ca="1" si="880"/>
        <v/>
      </c>
      <c r="VL90" s="86" t="str">
        <f t="shared" ca="1" si="880"/>
        <v/>
      </c>
      <c r="VM90" s="86" t="str">
        <f t="shared" ca="1" si="880"/>
        <v/>
      </c>
      <c r="VN90" s="86" t="str">
        <f t="shared" ca="1" si="880"/>
        <v/>
      </c>
      <c r="VO90" s="86" t="str">
        <f t="shared" ca="1" si="880"/>
        <v/>
      </c>
      <c r="VP90" s="86" t="str">
        <f t="shared" ca="1" si="880"/>
        <v/>
      </c>
      <c r="VQ90" s="86" t="str">
        <f t="shared" ca="1" si="880"/>
        <v/>
      </c>
      <c r="VR90" s="86" t="str">
        <f t="shared" ca="1" si="880"/>
        <v/>
      </c>
      <c r="VS90" s="86" t="str">
        <f t="shared" ca="1" si="880"/>
        <v/>
      </c>
      <c r="VT90" s="86" t="str">
        <f t="shared" ca="1" si="880"/>
        <v/>
      </c>
      <c r="VU90" s="86" t="str">
        <f t="shared" ca="1" si="881"/>
        <v/>
      </c>
      <c r="VV90" s="86" t="str">
        <f t="shared" ca="1" si="881"/>
        <v/>
      </c>
      <c r="VW90" s="86" t="str">
        <f t="shared" ca="1" si="881"/>
        <v/>
      </c>
      <c r="VX90" s="86" t="str">
        <f t="shared" ca="1" si="881"/>
        <v/>
      </c>
      <c r="VY90" s="86" t="str">
        <f t="shared" ca="1" si="881"/>
        <v/>
      </c>
      <c r="VZ90" s="86" t="str">
        <f t="shared" ca="1" si="881"/>
        <v/>
      </c>
      <c r="WA90" s="86" t="str">
        <f t="shared" ca="1" si="881"/>
        <v/>
      </c>
      <c r="WB90" s="86" t="str">
        <f t="shared" ca="1" si="881"/>
        <v/>
      </c>
      <c r="WC90" s="86" t="str">
        <f t="shared" ca="1" si="881"/>
        <v/>
      </c>
      <c r="WD90" s="86" t="str">
        <f t="shared" ca="1" si="881"/>
        <v/>
      </c>
      <c r="WE90" s="86" t="str">
        <f t="shared" ca="1" si="882"/>
        <v/>
      </c>
      <c r="WF90" s="86" t="str">
        <f t="shared" ca="1" si="882"/>
        <v/>
      </c>
      <c r="WG90" s="86" t="str">
        <f t="shared" ca="1" si="882"/>
        <v/>
      </c>
      <c r="WH90" s="86" t="str">
        <f t="shared" ca="1" si="882"/>
        <v/>
      </c>
      <c r="WI90" s="86" t="str">
        <f t="shared" ca="1" si="882"/>
        <v/>
      </c>
      <c r="WJ90" s="86" t="str">
        <f t="shared" ca="1" si="882"/>
        <v/>
      </c>
      <c r="WK90" s="86" t="str">
        <f t="shared" ca="1" si="882"/>
        <v/>
      </c>
      <c r="WL90" s="86" t="str">
        <f t="shared" ca="1" si="882"/>
        <v/>
      </c>
      <c r="WM90" s="86" t="str">
        <f t="shared" ca="1" si="882"/>
        <v/>
      </c>
      <c r="WN90" s="86" t="str">
        <f t="shared" ca="1" si="882"/>
        <v/>
      </c>
      <c r="WO90" s="86" t="str">
        <f t="shared" ca="1" si="883"/>
        <v/>
      </c>
      <c r="WP90" s="86" t="str">
        <f t="shared" ca="1" si="883"/>
        <v/>
      </c>
      <c r="WQ90" s="86" t="str">
        <f t="shared" ca="1" si="883"/>
        <v/>
      </c>
      <c r="WR90" s="86" t="str">
        <f t="shared" ca="1" si="883"/>
        <v/>
      </c>
      <c r="WS90" s="86" t="str">
        <f t="shared" ca="1" si="883"/>
        <v/>
      </c>
      <c r="WT90" s="86" t="str">
        <f t="shared" ca="1" si="883"/>
        <v/>
      </c>
      <c r="WU90" s="86" t="str">
        <f t="shared" ca="1" si="883"/>
        <v/>
      </c>
      <c r="WV90" s="86" t="str">
        <f t="shared" ca="1" si="883"/>
        <v/>
      </c>
      <c r="WW90" s="86" t="str">
        <f t="shared" ca="1" si="883"/>
        <v/>
      </c>
      <c r="WX90" s="86" t="str">
        <f t="shared" ca="1" si="883"/>
        <v/>
      </c>
      <c r="WY90" s="86" t="str">
        <f t="shared" ca="1" si="884"/>
        <v/>
      </c>
      <c r="WZ90" s="86" t="str">
        <f t="shared" ca="1" si="884"/>
        <v/>
      </c>
      <c r="XA90" s="86" t="str">
        <f t="shared" ca="1" si="884"/>
        <v/>
      </c>
      <c r="XB90" s="86" t="str">
        <f t="shared" ca="1" si="884"/>
        <v/>
      </c>
      <c r="XC90" s="86" t="str">
        <f t="shared" ca="1" si="884"/>
        <v/>
      </c>
      <c r="XD90" s="86" t="str">
        <f t="shared" ca="1" si="884"/>
        <v/>
      </c>
      <c r="XE90" s="86" t="str">
        <f t="shared" ca="1" si="884"/>
        <v/>
      </c>
      <c r="XF90" s="86" t="str">
        <f t="shared" ca="1" si="884"/>
        <v/>
      </c>
      <c r="XG90" s="86" t="str">
        <f t="shared" ca="1" si="884"/>
        <v/>
      </c>
      <c r="XH90" s="86" t="str">
        <f t="shared" ca="1" si="884"/>
        <v/>
      </c>
      <c r="XI90" s="86" t="str">
        <f t="shared" ca="1" si="885"/>
        <v/>
      </c>
      <c r="XJ90" s="86" t="str">
        <f t="shared" ca="1" si="885"/>
        <v/>
      </c>
      <c r="XK90" s="86" t="str">
        <f t="shared" ca="1" si="885"/>
        <v/>
      </c>
      <c r="XL90" s="86" t="str">
        <f t="shared" ca="1" si="885"/>
        <v/>
      </c>
      <c r="XM90" s="86" t="str">
        <f t="shared" ca="1" si="885"/>
        <v/>
      </c>
      <c r="XN90" s="86" t="str">
        <f t="shared" ca="1" si="885"/>
        <v/>
      </c>
      <c r="XO90" s="86" t="str">
        <f t="shared" ca="1" si="885"/>
        <v/>
      </c>
      <c r="XP90" s="86" t="str">
        <f t="shared" ca="1" si="885"/>
        <v/>
      </c>
      <c r="XQ90" s="86" t="str">
        <f t="shared" ca="1" si="885"/>
        <v/>
      </c>
      <c r="XR90" s="86" t="str">
        <f t="shared" ca="1" si="885"/>
        <v/>
      </c>
      <c r="XS90" s="86" t="str">
        <f t="shared" ca="1" si="886"/>
        <v/>
      </c>
      <c r="XT90" s="86" t="str">
        <f t="shared" ca="1" si="886"/>
        <v/>
      </c>
      <c r="XU90" s="86" t="str">
        <f t="shared" ca="1" si="886"/>
        <v/>
      </c>
      <c r="XV90" s="86" t="str">
        <f t="shared" ca="1" si="886"/>
        <v/>
      </c>
      <c r="XW90" s="86" t="str">
        <f t="shared" ca="1" si="886"/>
        <v/>
      </c>
      <c r="XX90" s="86" t="str">
        <f t="shared" ca="1" si="886"/>
        <v/>
      </c>
      <c r="XY90" s="86" t="str">
        <f t="shared" ca="1" si="886"/>
        <v/>
      </c>
      <c r="XZ90" s="86" t="str">
        <f t="shared" ca="1" si="886"/>
        <v/>
      </c>
      <c r="YA90" s="86" t="str">
        <f t="shared" ca="1" si="886"/>
        <v/>
      </c>
      <c r="YB90" s="86" t="str">
        <f t="shared" ca="1" si="886"/>
        <v/>
      </c>
      <c r="YC90" s="86" t="str">
        <f t="shared" ca="1" si="887"/>
        <v/>
      </c>
      <c r="YD90" s="86" t="str">
        <f t="shared" ca="1" si="887"/>
        <v/>
      </c>
      <c r="YE90" s="86" t="str">
        <f t="shared" ca="1" si="887"/>
        <v/>
      </c>
      <c r="YF90" s="86" t="str">
        <f t="shared" ca="1" si="887"/>
        <v/>
      </c>
      <c r="YG90" s="86" t="str">
        <f t="shared" ca="1" si="887"/>
        <v/>
      </c>
      <c r="YH90" s="86" t="str">
        <f t="shared" ca="1" si="887"/>
        <v/>
      </c>
      <c r="YI90" s="86" t="str">
        <f t="shared" ca="1" si="887"/>
        <v/>
      </c>
      <c r="YJ90" s="86" t="str">
        <f t="shared" ca="1" si="887"/>
        <v/>
      </c>
      <c r="YK90" s="86" t="str">
        <f t="shared" ca="1" si="887"/>
        <v/>
      </c>
      <c r="YL90" s="86" t="str">
        <f t="shared" ca="1" si="887"/>
        <v/>
      </c>
      <c r="YM90" s="86" t="str">
        <f t="shared" ca="1" si="888"/>
        <v/>
      </c>
      <c r="YN90" s="86" t="str">
        <f t="shared" ca="1" si="888"/>
        <v/>
      </c>
      <c r="YO90" s="86" t="str">
        <f t="shared" ca="1" si="888"/>
        <v/>
      </c>
      <c r="YP90" s="86" t="str">
        <f t="shared" ca="1" si="888"/>
        <v/>
      </c>
      <c r="YQ90" s="86" t="str">
        <f t="shared" ca="1" si="888"/>
        <v/>
      </c>
      <c r="YR90" s="86" t="str">
        <f t="shared" ca="1" si="888"/>
        <v/>
      </c>
      <c r="YS90" s="86" t="str">
        <f t="shared" ca="1" si="888"/>
        <v/>
      </c>
      <c r="YT90" s="86" t="str">
        <f t="shared" ca="1" si="888"/>
        <v/>
      </c>
      <c r="YU90" s="86" t="str">
        <f t="shared" ca="1" si="888"/>
        <v/>
      </c>
      <c r="YV90" s="86" t="str">
        <f t="shared" ca="1" si="888"/>
        <v/>
      </c>
      <c r="YW90" s="86" t="str">
        <f t="shared" ca="1" si="889"/>
        <v/>
      </c>
      <c r="YX90" s="86" t="str">
        <f t="shared" ca="1" si="889"/>
        <v/>
      </c>
      <c r="YY90" s="86" t="str">
        <f t="shared" ca="1" si="889"/>
        <v/>
      </c>
      <c r="YZ90" s="86" t="str">
        <f t="shared" ca="1" si="889"/>
        <v/>
      </c>
      <c r="ZA90" s="86" t="str">
        <f t="shared" ca="1" si="889"/>
        <v/>
      </c>
      <c r="ZB90" s="86" t="str">
        <f t="shared" ca="1" si="889"/>
        <v/>
      </c>
      <c r="ZC90" s="86" t="str">
        <f t="shared" ca="1" si="889"/>
        <v/>
      </c>
      <c r="ZD90" s="86" t="str">
        <f t="shared" ca="1" si="889"/>
        <v/>
      </c>
      <c r="ZE90" s="86" t="str">
        <f t="shared" ca="1" si="889"/>
        <v/>
      </c>
      <c r="ZF90" s="86" t="str">
        <f t="shared" ca="1" si="889"/>
        <v/>
      </c>
      <c r="ZG90" s="86" t="str">
        <f t="shared" ca="1" si="890"/>
        <v/>
      </c>
      <c r="ZH90" s="86" t="str">
        <f t="shared" ca="1" si="890"/>
        <v/>
      </c>
      <c r="ZI90" s="86" t="str">
        <f t="shared" ca="1" si="890"/>
        <v/>
      </c>
      <c r="ZJ90" s="86" t="str">
        <f t="shared" ca="1" si="890"/>
        <v/>
      </c>
      <c r="ZK90" s="86" t="str">
        <f t="shared" ca="1" si="890"/>
        <v/>
      </c>
      <c r="ZL90" s="86" t="str">
        <f t="shared" ca="1" si="890"/>
        <v/>
      </c>
      <c r="ZM90" s="86" t="str">
        <f t="shared" ca="1" si="890"/>
        <v/>
      </c>
      <c r="ZN90" s="86" t="str">
        <f t="shared" ca="1" si="890"/>
        <v/>
      </c>
      <c r="ZO90" s="86" t="str">
        <f t="shared" ca="1" si="890"/>
        <v/>
      </c>
      <c r="ZP90" s="86" t="str">
        <f t="shared" ca="1" si="890"/>
        <v/>
      </c>
      <c r="ZQ90" s="86" t="str">
        <f t="shared" ca="1" si="891"/>
        <v/>
      </c>
      <c r="ZR90" s="86" t="str">
        <f t="shared" ca="1" si="891"/>
        <v/>
      </c>
      <c r="ZS90" s="86" t="str">
        <f t="shared" ca="1" si="891"/>
        <v/>
      </c>
      <c r="ZT90" s="86" t="str">
        <f t="shared" ca="1" si="891"/>
        <v/>
      </c>
      <c r="ZU90" s="86" t="str">
        <f t="shared" ca="1" si="891"/>
        <v/>
      </c>
      <c r="ZV90" s="86" t="str">
        <f t="shared" ca="1" si="891"/>
        <v/>
      </c>
      <c r="ZW90" s="86" t="str">
        <f t="shared" ca="1" si="891"/>
        <v/>
      </c>
      <c r="ZX90" s="87" t="str">
        <f t="shared" ca="1" si="891"/>
        <v/>
      </c>
    </row>
    <row r="94" spans="2:700">
      <c r="R94" s="109" t="e">
        <f>SUM(#REF!)</f>
        <v>#REF!</v>
      </c>
    </row>
    <row r="95" spans="2:700">
      <c r="R95" s="109" t="e">
        <f>SUM(#REF!)</f>
        <v>#REF!</v>
      </c>
    </row>
    <row r="96" spans="2:700">
      <c r="R96" s="109" t="e">
        <f>SUM(#REF!)</f>
        <v>#REF!</v>
      </c>
    </row>
    <row r="100" spans="17:22">
      <c r="Q100" s="47"/>
    </row>
    <row r="101" spans="17:22">
      <c r="Q101" s="78"/>
      <c r="V101" s="78"/>
    </row>
    <row r="106" spans="17:22">
      <c r="Q106" s="78"/>
    </row>
    <row r="108" spans="17:22">
      <c r="Q108" s="78"/>
    </row>
    <row r="121" spans="2:700">
      <c r="B121" s="261" t="s">
        <v>92</v>
      </c>
      <c r="C121" s="262"/>
      <c r="E121" s="261" t="s">
        <v>93</v>
      </c>
      <c r="F121" s="262"/>
    </row>
    <row r="122" spans="2:700">
      <c r="B122" s="205" t="s">
        <v>94</v>
      </c>
      <c r="C122" s="205" t="s">
        <v>44</v>
      </c>
      <c r="E122" s="209" t="str">
        <f>IF(Control!$F$18=$B$122,"Cumulative Transaction Totals", "Monthly Transaction Totals")</f>
        <v>Monthly Transaction Totals</v>
      </c>
      <c r="F122" s="210"/>
    </row>
    <row r="124" spans="2:700" ht="18">
      <c r="B124" s="17" t="s">
        <v>95</v>
      </c>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c r="DP124" s="18"/>
      <c r="DQ124" s="18"/>
      <c r="DR124" s="18"/>
      <c r="DS124" s="18"/>
      <c r="DT124" s="18"/>
      <c r="DU124" s="18"/>
      <c r="DV124" s="18"/>
      <c r="DW124" s="18"/>
      <c r="DX124" s="18"/>
      <c r="DY124" s="18"/>
      <c r="DZ124" s="18"/>
      <c r="EA124" s="18"/>
      <c r="EB124" s="18"/>
      <c r="EC124" s="18"/>
      <c r="ED124" s="18"/>
      <c r="EE124" s="18"/>
      <c r="EF124" s="18"/>
      <c r="EG124" s="18"/>
      <c r="EH124" s="18"/>
      <c r="EI124" s="18"/>
      <c r="EJ124" s="18"/>
      <c r="EK124" s="18"/>
      <c r="EL124" s="18"/>
      <c r="EM124" s="18"/>
      <c r="EN124" s="18"/>
      <c r="EO124" s="18"/>
      <c r="EP124" s="18"/>
      <c r="EQ124" s="18"/>
      <c r="ER124" s="18"/>
      <c r="ES124" s="18"/>
      <c r="ET124" s="18"/>
      <c r="EU124" s="18"/>
      <c r="EV124" s="18"/>
      <c r="EW124" s="18"/>
      <c r="EX124" s="18"/>
      <c r="EY124" s="18"/>
      <c r="EZ124" s="18"/>
      <c r="FA124" s="18"/>
      <c r="FB124" s="18"/>
      <c r="FC124" s="18"/>
      <c r="FD124" s="18"/>
      <c r="FE124" s="18"/>
      <c r="FF124" s="18"/>
      <c r="FG124" s="18"/>
      <c r="FH124" s="18"/>
      <c r="FI124" s="18"/>
      <c r="FJ124" s="18"/>
      <c r="FK124" s="18"/>
      <c r="FL124" s="18"/>
      <c r="FM124" s="18"/>
      <c r="FN124" s="18"/>
      <c r="FO124" s="18"/>
      <c r="FP124" s="18"/>
      <c r="FQ124" s="18"/>
      <c r="FR124" s="18"/>
      <c r="FS124" s="18"/>
      <c r="FT124" s="18"/>
      <c r="FU124" s="18"/>
      <c r="FV124" s="18"/>
      <c r="FW124" s="18"/>
      <c r="FX124" s="18"/>
      <c r="FY124" s="18"/>
      <c r="FZ124" s="18"/>
      <c r="GA124" s="18"/>
      <c r="GB124" s="18"/>
      <c r="GC124" s="18"/>
      <c r="GD124" s="18"/>
      <c r="GE124" s="18"/>
      <c r="GF124" s="18"/>
      <c r="GG124" s="18"/>
      <c r="GH124" s="18"/>
      <c r="GI124" s="18"/>
      <c r="GJ124" s="18"/>
      <c r="GK124" s="18"/>
      <c r="GL124" s="18"/>
      <c r="GM124" s="18"/>
      <c r="GN124" s="18"/>
      <c r="GO124" s="18"/>
      <c r="GP124" s="18"/>
      <c r="GQ124" s="18"/>
      <c r="GR124" s="18"/>
      <c r="GS124" s="18"/>
      <c r="GT124" s="18"/>
      <c r="GU124" s="18"/>
      <c r="GV124" s="18"/>
      <c r="GW124" s="18"/>
      <c r="GX124" s="18"/>
      <c r="GY124" s="18"/>
      <c r="GZ124" s="18"/>
      <c r="HA124" s="18"/>
      <c r="HB124" s="18"/>
      <c r="HC124" s="18"/>
      <c r="HD124" s="18"/>
      <c r="HE124" s="18"/>
      <c r="HF124" s="18"/>
      <c r="HG124" s="18"/>
      <c r="HH124" s="18"/>
      <c r="HI124" s="18"/>
      <c r="HJ124" s="18"/>
      <c r="HK124" s="18"/>
      <c r="HL124" s="18"/>
      <c r="HM124" s="18"/>
      <c r="HN124" s="18"/>
      <c r="HO124" s="18"/>
      <c r="HP124" s="18"/>
      <c r="HQ124" s="18"/>
      <c r="HR124" s="18"/>
      <c r="HS124" s="18"/>
      <c r="HT124" s="18"/>
      <c r="HU124" s="18"/>
      <c r="HV124" s="18"/>
      <c r="HW124" s="18"/>
      <c r="HX124" s="18"/>
      <c r="HY124" s="18"/>
      <c r="HZ124" s="18"/>
      <c r="IA124" s="18"/>
      <c r="IB124" s="18"/>
      <c r="IC124" s="18"/>
      <c r="ID124" s="18"/>
      <c r="IE124" s="18"/>
      <c r="IF124" s="18"/>
      <c r="IG124" s="18"/>
      <c r="IH124" s="18"/>
      <c r="II124" s="18"/>
      <c r="IJ124" s="18"/>
      <c r="IK124" s="18"/>
      <c r="IL124" s="18"/>
      <c r="IM124" s="18"/>
      <c r="IN124" s="18"/>
      <c r="IO124" s="18"/>
      <c r="IP124" s="18"/>
      <c r="IQ124" s="18"/>
      <c r="IR124" s="18"/>
      <c r="IS124" s="18"/>
      <c r="IT124" s="18"/>
      <c r="IU124" s="18"/>
      <c r="IV124" s="18"/>
      <c r="IW124" s="18"/>
      <c r="IX124" s="18"/>
      <c r="IY124" s="18"/>
      <c r="IZ124" s="18"/>
      <c r="JA124" s="18"/>
      <c r="JB124" s="18"/>
      <c r="JC124" s="18"/>
      <c r="JD124" s="18"/>
      <c r="JE124" s="18"/>
      <c r="JF124" s="18"/>
      <c r="JG124" s="18"/>
      <c r="JH124" s="18"/>
      <c r="JI124" s="18"/>
      <c r="JJ124" s="18"/>
      <c r="JK124" s="18"/>
      <c r="JL124" s="18"/>
      <c r="JM124" s="18"/>
      <c r="JN124" s="18"/>
      <c r="JO124" s="18"/>
      <c r="JP124" s="18"/>
      <c r="JQ124" s="18"/>
      <c r="JR124" s="18"/>
      <c r="JS124" s="18"/>
      <c r="JT124" s="18"/>
      <c r="JU124" s="18"/>
      <c r="JV124" s="18"/>
      <c r="JW124" s="18"/>
      <c r="JX124" s="18"/>
      <c r="JY124" s="18"/>
      <c r="JZ124" s="18"/>
      <c r="KA124" s="18"/>
      <c r="KB124" s="18"/>
      <c r="KC124" s="18"/>
      <c r="KD124" s="18"/>
      <c r="KE124" s="18"/>
      <c r="KF124" s="18"/>
      <c r="KG124" s="18"/>
      <c r="KH124" s="18"/>
      <c r="KI124" s="18"/>
      <c r="KJ124" s="18"/>
      <c r="KK124" s="18"/>
      <c r="KL124" s="18"/>
      <c r="KM124" s="18"/>
      <c r="KN124" s="18"/>
      <c r="KO124" s="18"/>
      <c r="KP124" s="18"/>
      <c r="KQ124" s="18"/>
      <c r="KR124" s="18"/>
      <c r="KS124" s="18"/>
      <c r="KT124" s="18"/>
      <c r="KU124" s="18"/>
      <c r="KV124" s="18"/>
      <c r="KW124" s="18"/>
      <c r="KX124" s="18"/>
      <c r="KY124" s="18"/>
      <c r="KZ124" s="18"/>
      <c r="LA124" s="18"/>
      <c r="LB124" s="18"/>
      <c r="LC124" s="18"/>
      <c r="LD124" s="18"/>
      <c r="LE124" s="18"/>
      <c r="LF124" s="18"/>
      <c r="LG124" s="18"/>
      <c r="LH124" s="18"/>
      <c r="LI124" s="18"/>
      <c r="LJ124" s="18"/>
      <c r="LK124" s="18"/>
      <c r="LL124" s="18"/>
      <c r="LM124" s="18"/>
      <c r="LN124" s="18"/>
      <c r="LO124" s="18"/>
      <c r="LP124" s="18"/>
      <c r="LQ124" s="18"/>
      <c r="LR124" s="18"/>
      <c r="LS124" s="18"/>
      <c r="LT124" s="18"/>
      <c r="LU124" s="18"/>
      <c r="LV124" s="18"/>
      <c r="LW124" s="18"/>
      <c r="LX124" s="18"/>
      <c r="LY124" s="18"/>
      <c r="LZ124" s="18"/>
      <c r="MA124" s="18"/>
      <c r="MB124" s="18"/>
      <c r="MC124" s="18"/>
      <c r="MD124" s="18"/>
      <c r="ME124" s="18"/>
      <c r="MF124" s="18"/>
      <c r="MG124" s="18"/>
      <c r="MH124" s="18"/>
      <c r="MI124" s="18"/>
      <c r="MJ124" s="18"/>
      <c r="MK124" s="18"/>
      <c r="ML124" s="18"/>
      <c r="MM124" s="18"/>
      <c r="MN124" s="18"/>
      <c r="MO124" s="18"/>
      <c r="MP124" s="18"/>
      <c r="MQ124" s="18"/>
      <c r="MR124" s="18"/>
      <c r="MS124" s="18"/>
      <c r="MT124" s="18"/>
      <c r="MU124" s="18"/>
      <c r="MV124" s="18"/>
      <c r="MW124" s="18"/>
      <c r="MX124" s="18"/>
      <c r="MY124" s="18"/>
      <c r="MZ124" s="18"/>
      <c r="NA124" s="18"/>
      <c r="NB124" s="18"/>
      <c r="NC124" s="18"/>
      <c r="ND124" s="18"/>
      <c r="NE124" s="18"/>
      <c r="NF124" s="18"/>
      <c r="NG124" s="18"/>
      <c r="NH124" s="18"/>
      <c r="NI124" s="18"/>
      <c r="NJ124" s="18"/>
      <c r="NK124" s="18"/>
      <c r="NL124" s="18"/>
      <c r="NM124" s="18"/>
      <c r="NN124" s="18"/>
      <c r="NO124" s="18"/>
      <c r="NP124" s="18"/>
      <c r="NQ124" s="18"/>
      <c r="NR124" s="18"/>
      <c r="NS124" s="18"/>
      <c r="NT124" s="18"/>
      <c r="NU124" s="18"/>
      <c r="NV124" s="18"/>
      <c r="NW124" s="18"/>
      <c r="NX124" s="18"/>
      <c r="NY124" s="18"/>
      <c r="NZ124" s="18"/>
      <c r="OA124" s="18"/>
      <c r="OB124" s="18"/>
      <c r="OC124" s="18"/>
      <c r="OD124" s="18"/>
      <c r="OE124" s="18"/>
      <c r="OF124" s="18"/>
      <c r="OG124" s="18"/>
      <c r="OH124" s="18"/>
      <c r="OI124" s="18"/>
      <c r="OJ124" s="18"/>
      <c r="OK124" s="18"/>
      <c r="OL124" s="18"/>
      <c r="OM124" s="18"/>
      <c r="ON124" s="18"/>
      <c r="OO124" s="18"/>
      <c r="OP124" s="18"/>
      <c r="OQ124" s="18"/>
      <c r="OR124" s="18"/>
      <c r="OS124" s="18"/>
      <c r="OT124" s="18"/>
      <c r="OU124" s="18"/>
      <c r="OV124" s="18"/>
      <c r="OW124" s="18"/>
      <c r="OX124" s="18"/>
      <c r="OY124" s="18"/>
      <c r="OZ124" s="18"/>
      <c r="PA124" s="18"/>
      <c r="PB124" s="18"/>
      <c r="PC124" s="18"/>
      <c r="PD124" s="18"/>
      <c r="PE124" s="18"/>
      <c r="PF124" s="18"/>
      <c r="PG124" s="18"/>
      <c r="PH124" s="18"/>
      <c r="PI124" s="18"/>
      <c r="PJ124" s="18"/>
      <c r="PK124" s="18"/>
      <c r="PL124" s="18"/>
      <c r="PM124" s="18"/>
      <c r="PN124" s="18"/>
      <c r="PO124" s="18"/>
      <c r="PP124" s="18"/>
      <c r="PQ124" s="18"/>
      <c r="PR124" s="18"/>
      <c r="PS124" s="18"/>
      <c r="PT124" s="18"/>
      <c r="PU124" s="18"/>
      <c r="PV124" s="18"/>
      <c r="PW124" s="18"/>
      <c r="PX124" s="18"/>
      <c r="PY124" s="18"/>
      <c r="PZ124" s="18"/>
      <c r="QA124" s="18"/>
      <c r="QB124" s="18"/>
      <c r="QC124" s="18"/>
      <c r="QD124" s="18"/>
      <c r="QE124" s="18"/>
      <c r="QF124" s="18"/>
      <c r="QG124" s="18"/>
      <c r="QH124" s="18"/>
      <c r="QI124" s="18"/>
      <c r="QJ124" s="18"/>
      <c r="QK124" s="18"/>
      <c r="QL124" s="18"/>
      <c r="QM124" s="18"/>
      <c r="QN124" s="18"/>
      <c r="QO124" s="18"/>
      <c r="QP124" s="18"/>
      <c r="QQ124" s="18"/>
      <c r="QR124" s="18"/>
      <c r="QS124" s="18"/>
      <c r="QT124" s="18"/>
      <c r="QU124" s="18"/>
      <c r="QV124" s="18"/>
      <c r="QW124" s="18"/>
      <c r="QX124" s="18"/>
      <c r="QY124" s="18"/>
      <c r="QZ124" s="18"/>
      <c r="RA124" s="18"/>
      <c r="RB124" s="18"/>
      <c r="RC124" s="18"/>
      <c r="RD124" s="18"/>
      <c r="RE124" s="18"/>
      <c r="RF124" s="18"/>
      <c r="RG124" s="18"/>
      <c r="RH124" s="18"/>
      <c r="RI124" s="18"/>
      <c r="RJ124" s="18"/>
      <c r="RK124" s="18"/>
      <c r="RL124" s="18"/>
      <c r="RM124" s="18"/>
      <c r="RN124" s="18"/>
      <c r="RO124" s="18"/>
      <c r="RP124" s="18"/>
      <c r="RQ124" s="18"/>
      <c r="RR124" s="18"/>
      <c r="RS124" s="18"/>
      <c r="RT124" s="18"/>
      <c r="RU124" s="18"/>
      <c r="RV124" s="18"/>
      <c r="RW124" s="18"/>
      <c r="RX124" s="18"/>
      <c r="RY124" s="18"/>
      <c r="RZ124" s="18"/>
      <c r="SA124" s="18"/>
      <c r="SB124" s="18"/>
      <c r="SC124" s="18"/>
      <c r="SD124" s="18"/>
      <c r="SE124" s="18"/>
      <c r="SF124" s="18"/>
      <c r="SG124" s="18"/>
      <c r="SH124" s="18"/>
      <c r="SI124" s="18"/>
      <c r="SJ124" s="18"/>
      <c r="SK124" s="18"/>
      <c r="SL124" s="18"/>
      <c r="SM124" s="18"/>
      <c r="SN124" s="18"/>
      <c r="SO124" s="18"/>
      <c r="SP124" s="18"/>
      <c r="SQ124" s="18"/>
      <c r="SR124" s="18"/>
      <c r="SS124" s="18"/>
      <c r="ST124" s="18"/>
      <c r="SU124" s="18"/>
      <c r="SV124" s="18"/>
      <c r="SW124" s="18"/>
      <c r="SX124" s="18"/>
      <c r="SY124" s="18"/>
      <c r="SZ124" s="18"/>
      <c r="TA124" s="18"/>
      <c r="TB124" s="18"/>
      <c r="TC124" s="18"/>
      <c r="TD124" s="18"/>
      <c r="TE124" s="18"/>
      <c r="TF124" s="18"/>
      <c r="TG124" s="18"/>
      <c r="TH124" s="18"/>
      <c r="TI124" s="18"/>
      <c r="TJ124" s="18"/>
      <c r="TK124" s="18"/>
      <c r="TL124" s="18"/>
      <c r="TM124" s="18"/>
      <c r="TN124" s="18"/>
      <c r="TO124" s="18"/>
      <c r="TP124" s="18"/>
      <c r="TQ124" s="18"/>
      <c r="TR124" s="18"/>
      <c r="TS124" s="18"/>
      <c r="TT124" s="18"/>
      <c r="TU124" s="18"/>
      <c r="TV124" s="18"/>
      <c r="TW124" s="18"/>
      <c r="TX124" s="18"/>
      <c r="TY124" s="18"/>
      <c r="TZ124" s="18"/>
      <c r="UA124" s="18"/>
      <c r="UB124" s="18"/>
      <c r="UC124" s="18"/>
      <c r="UD124" s="18"/>
      <c r="UE124" s="18"/>
      <c r="UF124" s="18"/>
      <c r="UG124" s="18"/>
      <c r="UH124" s="18"/>
      <c r="UI124" s="18"/>
      <c r="UJ124" s="18"/>
      <c r="UK124" s="18"/>
      <c r="UL124" s="18"/>
      <c r="UM124" s="18"/>
      <c r="UN124" s="18"/>
      <c r="UO124" s="18"/>
      <c r="UP124" s="18"/>
      <c r="UQ124" s="18"/>
      <c r="UR124" s="18"/>
      <c r="US124" s="18"/>
      <c r="UT124" s="18"/>
      <c r="UU124" s="18"/>
      <c r="UV124" s="18"/>
      <c r="UW124" s="18"/>
      <c r="UX124" s="18"/>
      <c r="UY124" s="18"/>
      <c r="UZ124" s="18"/>
      <c r="VA124" s="18"/>
      <c r="VB124" s="18"/>
      <c r="VC124" s="18"/>
      <c r="VD124" s="18"/>
      <c r="VE124" s="18"/>
      <c r="VF124" s="18"/>
      <c r="VG124" s="18"/>
      <c r="VH124" s="18"/>
      <c r="VI124" s="18"/>
      <c r="VJ124" s="18"/>
      <c r="VK124" s="18"/>
      <c r="VL124" s="18"/>
      <c r="VM124" s="18"/>
      <c r="VN124" s="18"/>
      <c r="VO124" s="18"/>
      <c r="VP124" s="18"/>
      <c r="VQ124" s="18"/>
      <c r="VR124" s="18"/>
      <c r="VS124" s="18"/>
      <c r="VT124" s="18"/>
      <c r="VU124" s="18"/>
      <c r="VV124" s="18"/>
      <c r="VW124" s="18"/>
      <c r="VX124" s="18"/>
      <c r="VY124" s="18"/>
      <c r="VZ124" s="18"/>
      <c r="WA124" s="18"/>
      <c r="WB124" s="18"/>
      <c r="WC124" s="18"/>
      <c r="WD124" s="18"/>
      <c r="WE124" s="18"/>
      <c r="WF124" s="18"/>
      <c r="WG124" s="18"/>
      <c r="WH124" s="18"/>
      <c r="WI124" s="18"/>
      <c r="WJ124" s="18"/>
      <c r="WK124" s="18"/>
      <c r="WL124" s="18"/>
      <c r="WM124" s="18"/>
      <c r="WN124" s="18"/>
      <c r="WO124" s="18"/>
      <c r="WP124" s="18"/>
      <c r="WQ124" s="18"/>
      <c r="WR124" s="18"/>
      <c r="WS124" s="18"/>
      <c r="WT124" s="18"/>
      <c r="WU124" s="18"/>
      <c r="WV124" s="18"/>
      <c r="WW124" s="18"/>
      <c r="WX124" s="18"/>
      <c r="WY124" s="18"/>
      <c r="WZ124" s="18"/>
      <c r="XA124" s="18"/>
      <c r="XB124" s="18"/>
      <c r="XC124" s="18"/>
      <c r="XD124" s="18"/>
      <c r="XE124" s="18"/>
      <c r="XF124" s="18"/>
      <c r="XG124" s="18"/>
      <c r="XH124" s="18"/>
      <c r="XI124" s="18"/>
      <c r="XJ124" s="18"/>
      <c r="XK124" s="18"/>
      <c r="XL124" s="18"/>
      <c r="XM124" s="18"/>
      <c r="XN124" s="18"/>
      <c r="XO124" s="18"/>
      <c r="XP124" s="18"/>
      <c r="XQ124" s="18"/>
      <c r="XR124" s="18"/>
      <c r="XS124" s="18"/>
      <c r="XT124" s="18"/>
      <c r="XU124" s="18"/>
      <c r="XV124" s="18"/>
      <c r="XW124" s="18"/>
      <c r="XX124" s="18"/>
      <c r="XY124" s="18"/>
      <c r="XZ124" s="18"/>
      <c r="YA124" s="18"/>
      <c r="YB124" s="18"/>
      <c r="YC124" s="18"/>
      <c r="YD124" s="18"/>
      <c r="YE124" s="18"/>
      <c r="YF124" s="18"/>
      <c r="YG124" s="18"/>
      <c r="YH124" s="18"/>
      <c r="YI124" s="18"/>
      <c r="YJ124" s="18"/>
      <c r="YK124" s="18"/>
      <c r="YL124" s="18"/>
      <c r="YM124" s="18"/>
      <c r="YN124" s="18"/>
      <c r="YO124" s="18"/>
      <c r="YP124" s="18"/>
      <c r="YQ124" s="18"/>
      <c r="YR124" s="18"/>
      <c r="YS124" s="18"/>
      <c r="YT124" s="18"/>
      <c r="YU124" s="18"/>
      <c r="YV124" s="18"/>
      <c r="YW124" s="18"/>
      <c r="YX124" s="18"/>
      <c r="YY124" s="18"/>
      <c r="YZ124" s="18"/>
      <c r="ZA124" s="18"/>
      <c r="ZB124" s="18"/>
      <c r="ZC124" s="18"/>
      <c r="ZD124" s="18"/>
      <c r="ZE124" s="18"/>
      <c r="ZF124" s="18"/>
      <c r="ZG124" s="18"/>
      <c r="ZH124" s="18"/>
      <c r="ZI124" s="18"/>
      <c r="ZJ124" s="18"/>
      <c r="ZK124" s="18"/>
      <c r="ZL124" s="18"/>
      <c r="ZM124" s="18"/>
      <c r="ZN124" s="18"/>
      <c r="ZO124" s="18"/>
      <c r="ZP124" s="18"/>
      <c r="ZQ124" s="18"/>
      <c r="ZR124" s="18"/>
      <c r="ZS124" s="18"/>
      <c r="ZT124" s="18"/>
      <c r="ZU124" s="18"/>
      <c r="ZV124" s="18"/>
      <c r="ZW124" s="18"/>
      <c r="ZX124" s="19" t="s">
        <v>67</v>
      </c>
    </row>
    <row r="125" spans="2:700" ht="15.6">
      <c r="B125" s="13" t="s">
        <v>96</v>
      </c>
      <c r="C125" s="112">
        <f t="shared" ref="C125:BN125" si="892">IF(ISNUMBER(C$7),EDATE(StartDate,C$7),"")</f>
        <v>42522</v>
      </c>
      <c r="D125" s="112">
        <f t="shared" si="892"/>
        <v>42552</v>
      </c>
      <c r="E125" s="112">
        <f t="shared" si="892"/>
        <v>42583</v>
      </c>
      <c r="F125" s="112">
        <f t="shared" si="892"/>
        <v>42614</v>
      </c>
      <c r="G125" s="112">
        <f t="shared" si="892"/>
        <v>42644</v>
      </c>
      <c r="H125" s="112">
        <f t="shared" si="892"/>
        <v>42675</v>
      </c>
      <c r="I125" s="112">
        <f t="shared" si="892"/>
        <v>42705</v>
      </c>
      <c r="J125" s="112">
        <f t="shared" si="892"/>
        <v>42736</v>
      </c>
      <c r="K125" s="112">
        <f t="shared" si="892"/>
        <v>42767</v>
      </c>
      <c r="L125" s="112">
        <f t="shared" si="892"/>
        <v>42795</v>
      </c>
      <c r="M125" s="112">
        <f t="shared" si="892"/>
        <v>42826</v>
      </c>
      <c r="N125" s="112">
        <f t="shared" si="892"/>
        <v>42856</v>
      </c>
      <c r="O125" s="112">
        <f t="shared" si="892"/>
        <v>42887</v>
      </c>
      <c r="P125" s="112">
        <f t="shared" si="892"/>
        <v>42917</v>
      </c>
      <c r="Q125" s="112">
        <f t="shared" si="892"/>
        <v>42948</v>
      </c>
      <c r="R125" s="112">
        <f t="shared" si="892"/>
        <v>42979</v>
      </c>
      <c r="S125" s="112">
        <f t="shared" si="892"/>
        <v>43009</v>
      </c>
      <c r="T125" s="112">
        <f t="shared" si="892"/>
        <v>43040</v>
      </c>
      <c r="U125" s="112">
        <f t="shared" si="892"/>
        <v>43070</v>
      </c>
      <c r="V125" s="112">
        <f t="shared" si="892"/>
        <v>43101</v>
      </c>
      <c r="W125" s="112">
        <f t="shared" si="892"/>
        <v>43132</v>
      </c>
      <c r="X125" s="112">
        <f t="shared" si="892"/>
        <v>43160</v>
      </c>
      <c r="Y125" s="112">
        <f t="shared" si="892"/>
        <v>43191</v>
      </c>
      <c r="Z125" s="112">
        <f t="shared" si="892"/>
        <v>43221</v>
      </c>
      <c r="AA125" s="112">
        <f t="shared" si="892"/>
        <v>43252</v>
      </c>
      <c r="AB125" s="112" t="str">
        <f t="shared" si="892"/>
        <v/>
      </c>
      <c r="AC125" s="112" t="str">
        <f t="shared" si="892"/>
        <v/>
      </c>
      <c r="AD125" s="112" t="str">
        <f t="shared" si="892"/>
        <v/>
      </c>
      <c r="AE125" s="112" t="str">
        <f t="shared" si="892"/>
        <v/>
      </c>
      <c r="AF125" s="112" t="str">
        <f t="shared" si="892"/>
        <v/>
      </c>
      <c r="AG125" s="112" t="str">
        <f t="shared" si="892"/>
        <v/>
      </c>
      <c r="AH125" s="112" t="str">
        <f t="shared" si="892"/>
        <v/>
      </c>
      <c r="AI125" s="112" t="str">
        <f t="shared" si="892"/>
        <v/>
      </c>
      <c r="AJ125" s="112" t="str">
        <f t="shared" si="892"/>
        <v/>
      </c>
      <c r="AK125" s="112" t="str">
        <f t="shared" si="892"/>
        <v/>
      </c>
      <c r="AL125" s="112" t="str">
        <f t="shared" si="892"/>
        <v/>
      </c>
      <c r="AM125" s="112" t="str">
        <f t="shared" si="892"/>
        <v/>
      </c>
      <c r="AN125" s="112" t="str">
        <f t="shared" si="892"/>
        <v/>
      </c>
      <c r="AO125" s="112" t="str">
        <f t="shared" si="892"/>
        <v/>
      </c>
      <c r="AP125" s="112" t="str">
        <f t="shared" si="892"/>
        <v/>
      </c>
      <c r="AQ125" s="112" t="str">
        <f t="shared" si="892"/>
        <v/>
      </c>
      <c r="AR125" s="112" t="str">
        <f t="shared" si="892"/>
        <v/>
      </c>
      <c r="AS125" s="112" t="str">
        <f t="shared" si="892"/>
        <v/>
      </c>
      <c r="AT125" s="112" t="str">
        <f t="shared" si="892"/>
        <v/>
      </c>
      <c r="AU125" s="112" t="str">
        <f t="shared" si="892"/>
        <v/>
      </c>
      <c r="AV125" s="112" t="str">
        <f t="shared" si="892"/>
        <v/>
      </c>
      <c r="AW125" s="112" t="str">
        <f t="shared" si="892"/>
        <v/>
      </c>
      <c r="AX125" s="112" t="str">
        <f t="shared" si="892"/>
        <v/>
      </c>
      <c r="AY125" s="112" t="str">
        <f t="shared" si="892"/>
        <v/>
      </c>
      <c r="AZ125" s="112" t="str">
        <f t="shared" si="892"/>
        <v/>
      </c>
      <c r="BA125" s="112" t="str">
        <f t="shared" si="892"/>
        <v/>
      </c>
      <c r="BB125" s="112" t="str">
        <f t="shared" si="892"/>
        <v/>
      </c>
      <c r="BC125" s="112" t="str">
        <f t="shared" si="892"/>
        <v/>
      </c>
      <c r="BD125" s="112" t="str">
        <f t="shared" si="892"/>
        <v/>
      </c>
      <c r="BE125" s="112" t="str">
        <f t="shared" si="892"/>
        <v/>
      </c>
      <c r="BF125" s="112" t="str">
        <f t="shared" si="892"/>
        <v/>
      </c>
      <c r="BG125" s="112" t="str">
        <f t="shared" si="892"/>
        <v/>
      </c>
      <c r="BH125" s="112" t="str">
        <f t="shared" si="892"/>
        <v/>
      </c>
      <c r="BI125" s="112" t="str">
        <f t="shared" si="892"/>
        <v/>
      </c>
      <c r="BJ125" s="112" t="str">
        <f t="shared" si="892"/>
        <v/>
      </c>
      <c r="BK125" s="112" t="str">
        <f t="shared" si="892"/>
        <v/>
      </c>
      <c r="BL125" s="112" t="str">
        <f t="shared" si="892"/>
        <v/>
      </c>
      <c r="BM125" s="112" t="str">
        <f t="shared" si="892"/>
        <v/>
      </c>
      <c r="BN125" s="112" t="str">
        <f t="shared" si="892"/>
        <v/>
      </c>
      <c r="BO125" s="112" t="str">
        <f t="shared" ref="BO125:DZ125" si="893">IF(ISNUMBER(BO$7),EDATE(StartDate,BO$7),"")</f>
        <v/>
      </c>
      <c r="BP125" s="112" t="str">
        <f t="shared" si="893"/>
        <v/>
      </c>
      <c r="BQ125" s="112" t="str">
        <f t="shared" si="893"/>
        <v/>
      </c>
      <c r="BR125" s="112" t="str">
        <f t="shared" si="893"/>
        <v/>
      </c>
      <c r="BS125" s="112" t="str">
        <f t="shared" si="893"/>
        <v/>
      </c>
      <c r="BT125" s="112" t="str">
        <f t="shared" si="893"/>
        <v/>
      </c>
      <c r="BU125" s="112" t="str">
        <f t="shared" si="893"/>
        <v/>
      </c>
      <c r="BV125" s="112" t="str">
        <f t="shared" si="893"/>
        <v/>
      </c>
      <c r="BW125" s="112" t="str">
        <f t="shared" si="893"/>
        <v/>
      </c>
      <c r="BX125" s="112" t="str">
        <f t="shared" si="893"/>
        <v/>
      </c>
      <c r="BY125" s="112" t="str">
        <f t="shared" si="893"/>
        <v/>
      </c>
      <c r="BZ125" s="112" t="str">
        <f t="shared" si="893"/>
        <v/>
      </c>
      <c r="CA125" s="112" t="str">
        <f t="shared" si="893"/>
        <v/>
      </c>
      <c r="CB125" s="112" t="str">
        <f t="shared" si="893"/>
        <v/>
      </c>
      <c r="CC125" s="112" t="str">
        <f t="shared" si="893"/>
        <v/>
      </c>
      <c r="CD125" s="112" t="str">
        <f t="shared" si="893"/>
        <v/>
      </c>
      <c r="CE125" s="112" t="str">
        <f t="shared" si="893"/>
        <v/>
      </c>
      <c r="CF125" s="112" t="str">
        <f t="shared" si="893"/>
        <v/>
      </c>
      <c r="CG125" s="112" t="str">
        <f t="shared" si="893"/>
        <v/>
      </c>
      <c r="CH125" s="112" t="str">
        <f t="shared" si="893"/>
        <v/>
      </c>
      <c r="CI125" s="112" t="str">
        <f t="shared" si="893"/>
        <v/>
      </c>
      <c r="CJ125" s="112" t="str">
        <f t="shared" si="893"/>
        <v/>
      </c>
      <c r="CK125" s="112" t="str">
        <f t="shared" si="893"/>
        <v/>
      </c>
      <c r="CL125" s="112" t="str">
        <f t="shared" si="893"/>
        <v/>
      </c>
      <c r="CM125" s="112" t="str">
        <f t="shared" si="893"/>
        <v/>
      </c>
      <c r="CN125" s="112" t="str">
        <f t="shared" si="893"/>
        <v/>
      </c>
      <c r="CO125" s="112" t="str">
        <f t="shared" si="893"/>
        <v/>
      </c>
      <c r="CP125" s="112" t="str">
        <f t="shared" si="893"/>
        <v/>
      </c>
      <c r="CQ125" s="112" t="str">
        <f t="shared" si="893"/>
        <v/>
      </c>
      <c r="CR125" s="112" t="str">
        <f t="shared" si="893"/>
        <v/>
      </c>
      <c r="CS125" s="112" t="str">
        <f t="shared" si="893"/>
        <v/>
      </c>
      <c r="CT125" s="112" t="str">
        <f t="shared" si="893"/>
        <v/>
      </c>
      <c r="CU125" s="112" t="str">
        <f t="shared" si="893"/>
        <v/>
      </c>
      <c r="CV125" s="112" t="str">
        <f t="shared" si="893"/>
        <v/>
      </c>
      <c r="CW125" s="112" t="str">
        <f t="shared" si="893"/>
        <v/>
      </c>
      <c r="CX125" s="112" t="str">
        <f t="shared" si="893"/>
        <v/>
      </c>
      <c r="CY125" s="112" t="str">
        <f t="shared" si="893"/>
        <v/>
      </c>
      <c r="CZ125" s="112" t="str">
        <f t="shared" si="893"/>
        <v/>
      </c>
      <c r="DA125" s="112" t="str">
        <f t="shared" si="893"/>
        <v/>
      </c>
      <c r="DB125" s="112" t="str">
        <f t="shared" si="893"/>
        <v/>
      </c>
      <c r="DC125" s="112" t="str">
        <f t="shared" si="893"/>
        <v/>
      </c>
      <c r="DD125" s="112" t="str">
        <f t="shared" si="893"/>
        <v/>
      </c>
      <c r="DE125" s="112" t="str">
        <f t="shared" si="893"/>
        <v/>
      </c>
      <c r="DF125" s="112" t="str">
        <f t="shared" si="893"/>
        <v/>
      </c>
      <c r="DG125" s="112" t="str">
        <f t="shared" si="893"/>
        <v/>
      </c>
      <c r="DH125" s="112" t="str">
        <f t="shared" si="893"/>
        <v/>
      </c>
      <c r="DI125" s="112" t="str">
        <f t="shared" si="893"/>
        <v/>
      </c>
      <c r="DJ125" s="112" t="str">
        <f t="shared" si="893"/>
        <v/>
      </c>
      <c r="DK125" s="112" t="str">
        <f t="shared" si="893"/>
        <v/>
      </c>
      <c r="DL125" s="112" t="str">
        <f t="shared" si="893"/>
        <v/>
      </c>
      <c r="DM125" s="112" t="str">
        <f t="shared" si="893"/>
        <v/>
      </c>
      <c r="DN125" s="112" t="str">
        <f t="shared" si="893"/>
        <v/>
      </c>
      <c r="DO125" s="112" t="str">
        <f t="shared" si="893"/>
        <v/>
      </c>
      <c r="DP125" s="112" t="str">
        <f t="shared" si="893"/>
        <v/>
      </c>
      <c r="DQ125" s="112" t="str">
        <f t="shared" si="893"/>
        <v/>
      </c>
      <c r="DR125" s="112" t="str">
        <f t="shared" si="893"/>
        <v/>
      </c>
      <c r="DS125" s="112" t="str">
        <f t="shared" si="893"/>
        <v/>
      </c>
      <c r="DT125" s="112" t="str">
        <f t="shared" si="893"/>
        <v/>
      </c>
      <c r="DU125" s="112" t="str">
        <f t="shared" si="893"/>
        <v/>
      </c>
      <c r="DV125" s="112" t="str">
        <f t="shared" si="893"/>
        <v/>
      </c>
      <c r="DW125" s="112" t="str">
        <f t="shared" si="893"/>
        <v/>
      </c>
      <c r="DX125" s="112" t="str">
        <f t="shared" si="893"/>
        <v/>
      </c>
      <c r="DY125" s="112" t="str">
        <f t="shared" si="893"/>
        <v/>
      </c>
      <c r="DZ125" s="112" t="str">
        <f t="shared" si="893"/>
        <v/>
      </c>
      <c r="EA125" s="112" t="str">
        <f t="shared" ref="EA125:GL125" si="894">IF(ISNUMBER(EA$7),EDATE(StartDate,EA$7),"")</f>
        <v/>
      </c>
      <c r="EB125" s="112" t="str">
        <f t="shared" si="894"/>
        <v/>
      </c>
      <c r="EC125" s="112" t="str">
        <f t="shared" si="894"/>
        <v/>
      </c>
      <c r="ED125" s="112" t="str">
        <f t="shared" si="894"/>
        <v/>
      </c>
      <c r="EE125" s="112" t="str">
        <f t="shared" si="894"/>
        <v/>
      </c>
      <c r="EF125" s="112" t="str">
        <f t="shared" si="894"/>
        <v/>
      </c>
      <c r="EG125" s="112" t="str">
        <f t="shared" si="894"/>
        <v/>
      </c>
      <c r="EH125" s="112" t="str">
        <f t="shared" si="894"/>
        <v/>
      </c>
      <c r="EI125" s="112" t="str">
        <f t="shared" si="894"/>
        <v/>
      </c>
      <c r="EJ125" s="112" t="str">
        <f t="shared" si="894"/>
        <v/>
      </c>
      <c r="EK125" s="112" t="str">
        <f t="shared" si="894"/>
        <v/>
      </c>
      <c r="EL125" s="112" t="str">
        <f t="shared" si="894"/>
        <v/>
      </c>
      <c r="EM125" s="112" t="str">
        <f t="shared" si="894"/>
        <v/>
      </c>
      <c r="EN125" s="112" t="str">
        <f t="shared" si="894"/>
        <v/>
      </c>
      <c r="EO125" s="112" t="str">
        <f t="shared" si="894"/>
        <v/>
      </c>
      <c r="EP125" s="112" t="str">
        <f t="shared" si="894"/>
        <v/>
      </c>
      <c r="EQ125" s="112" t="str">
        <f t="shared" si="894"/>
        <v/>
      </c>
      <c r="ER125" s="112" t="str">
        <f t="shared" si="894"/>
        <v/>
      </c>
      <c r="ES125" s="112" t="str">
        <f t="shared" si="894"/>
        <v/>
      </c>
      <c r="ET125" s="112" t="str">
        <f t="shared" si="894"/>
        <v/>
      </c>
      <c r="EU125" s="112" t="str">
        <f t="shared" si="894"/>
        <v/>
      </c>
      <c r="EV125" s="112" t="str">
        <f t="shared" si="894"/>
        <v/>
      </c>
      <c r="EW125" s="112" t="str">
        <f t="shared" si="894"/>
        <v/>
      </c>
      <c r="EX125" s="112" t="str">
        <f t="shared" si="894"/>
        <v/>
      </c>
      <c r="EY125" s="112" t="str">
        <f t="shared" si="894"/>
        <v/>
      </c>
      <c r="EZ125" s="112" t="str">
        <f t="shared" si="894"/>
        <v/>
      </c>
      <c r="FA125" s="112" t="str">
        <f t="shared" si="894"/>
        <v/>
      </c>
      <c r="FB125" s="112" t="str">
        <f t="shared" si="894"/>
        <v/>
      </c>
      <c r="FC125" s="112" t="str">
        <f t="shared" si="894"/>
        <v/>
      </c>
      <c r="FD125" s="112" t="str">
        <f t="shared" si="894"/>
        <v/>
      </c>
      <c r="FE125" s="112" t="str">
        <f t="shared" si="894"/>
        <v/>
      </c>
      <c r="FF125" s="112" t="str">
        <f t="shared" si="894"/>
        <v/>
      </c>
      <c r="FG125" s="112" t="str">
        <f t="shared" si="894"/>
        <v/>
      </c>
      <c r="FH125" s="112" t="str">
        <f t="shared" si="894"/>
        <v/>
      </c>
      <c r="FI125" s="112" t="str">
        <f t="shared" si="894"/>
        <v/>
      </c>
      <c r="FJ125" s="112" t="str">
        <f t="shared" si="894"/>
        <v/>
      </c>
      <c r="FK125" s="112" t="str">
        <f t="shared" si="894"/>
        <v/>
      </c>
      <c r="FL125" s="112" t="str">
        <f t="shared" si="894"/>
        <v/>
      </c>
      <c r="FM125" s="112" t="str">
        <f t="shared" si="894"/>
        <v/>
      </c>
      <c r="FN125" s="112" t="str">
        <f t="shared" si="894"/>
        <v/>
      </c>
      <c r="FO125" s="112" t="str">
        <f t="shared" si="894"/>
        <v/>
      </c>
      <c r="FP125" s="112" t="str">
        <f t="shared" si="894"/>
        <v/>
      </c>
      <c r="FQ125" s="112" t="str">
        <f t="shared" si="894"/>
        <v/>
      </c>
      <c r="FR125" s="112" t="str">
        <f t="shared" si="894"/>
        <v/>
      </c>
      <c r="FS125" s="112" t="str">
        <f t="shared" si="894"/>
        <v/>
      </c>
      <c r="FT125" s="112" t="str">
        <f t="shared" si="894"/>
        <v/>
      </c>
      <c r="FU125" s="112" t="str">
        <f t="shared" si="894"/>
        <v/>
      </c>
      <c r="FV125" s="112" t="str">
        <f t="shared" si="894"/>
        <v/>
      </c>
      <c r="FW125" s="112" t="str">
        <f t="shared" si="894"/>
        <v/>
      </c>
      <c r="FX125" s="112" t="str">
        <f t="shared" si="894"/>
        <v/>
      </c>
      <c r="FY125" s="112" t="str">
        <f t="shared" si="894"/>
        <v/>
      </c>
      <c r="FZ125" s="112" t="str">
        <f t="shared" si="894"/>
        <v/>
      </c>
      <c r="GA125" s="112" t="str">
        <f t="shared" si="894"/>
        <v/>
      </c>
      <c r="GB125" s="112" t="str">
        <f t="shared" si="894"/>
        <v/>
      </c>
      <c r="GC125" s="112" t="str">
        <f t="shared" si="894"/>
        <v/>
      </c>
      <c r="GD125" s="112" t="str">
        <f t="shared" si="894"/>
        <v/>
      </c>
      <c r="GE125" s="112" t="str">
        <f t="shared" si="894"/>
        <v/>
      </c>
      <c r="GF125" s="112" t="str">
        <f t="shared" si="894"/>
        <v/>
      </c>
      <c r="GG125" s="112" t="str">
        <f t="shared" si="894"/>
        <v/>
      </c>
      <c r="GH125" s="112" t="str">
        <f t="shared" si="894"/>
        <v/>
      </c>
      <c r="GI125" s="112" t="str">
        <f t="shared" si="894"/>
        <v/>
      </c>
      <c r="GJ125" s="112" t="str">
        <f t="shared" si="894"/>
        <v/>
      </c>
      <c r="GK125" s="112" t="str">
        <f t="shared" si="894"/>
        <v/>
      </c>
      <c r="GL125" s="112" t="str">
        <f t="shared" si="894"/>
        <v/>
      </c>
      <c r="GM125" s="112" t="str">
        <f t="shared" ref="GM125:IX125" si="895">IF(ISNUMBER(GM$7),EDATE(StartDate,GM$7),"")</f>
        <v/>
      </c>
      <c r="GN125" s="112" t="str">
        <f t="shared" si="895"/>
        <v/>
      </c>
      <c r="GO125" s="112" t="str">
        <f t="shared" si="895"/>
        <v/>
      </c>
      <c r="GP125" s="112" t="str">
        <f t="shared" si="895"/>
        <v/>
      </c>
      <c r="GQ125" s="112" t="str">
        <f t="shared" si="895"/>
        <v/>
      </c>
      <c r="GR125" s="112" t="str">
        <f t="shared" si="895"/>
        <v/>
      </c>
      <c r="GS125" s="112" t="str">
        <f t="shared" si="895"/>
        <v/>
      </c>
      <c r="GT125" s="112" t="str">
        <f t="shared" si="895"/>
        <v/>
      </c>
      <c r="GU125" s="112" t="str">
        <f t="shared" si="895"/>
        <v/>
      </c>
      <c r="GV125" s="112" t="str">
        <f t="shared" si="895"/>
        <v/>
      </c>
      <c r="GW125" s="112" t="str">
        <f t="shared" si="895"/>
        <v/>
      </c>
      <c r="GX125" s="112" t="str">
        <f t="shared" si="895"/>
        <v/>
      </c>
      <c r="GY125" s="112" t="str">
        <f t="shared" si="895"/>
        <v/>
      </c>
      <c r="GZ125" s="112" t="str">
        <f t="shared" si="895"/>
        <v/>
      </c>
      <c r="HA125" s="112" t="str">
        <f t="shared" si="895"/>
        <v/>
      </c>
      <c r="HB125" s="112" t="str">
        <f t="shared" si="895"/>
        <v/>
      </c>
      <c r="HC125" s="112" t="str">
        <f t="shared" si="895"/>
        <v/>
      </c>
      <c r="HD125" s="112" t="str">
        <f t="shared" si="895"/>
        <v/>
      </c>
      <c r="HE125" s="112" t="str">
        <f t="shared" si="895"/>
        <v/>
      </c>
      <c r="HF125" s="112" t="str">
        <f t="shared" si="895"/>
        <v/>
      </c>
      <c r="HG125" s="112" t="str">
        <f t="shared" si="895"/>
        <v/>
      </c>
      <c r="HH125" s="112" t="str">
        <f t="shared" si="895"/>
        <v/>
      </c>
      <c r="HI125" s="112" t="str">
        <f t="shared" si="895"/>
        <v/>
      </c>
      <c r="HJ125" s="112" t="str">
        <f t="shared" si="895"/>
        <v/>
      </c>
      <c r="HK125" s="112" t="str">
        <f t="shared" si="895"/>
        <v/>
      </c>
      <c r="HL125" s="112" t="str">
        <f t="shared" si="895"/>
        <v/>
      </c>
      <c r="HM125" s="112" t="str">
        <f t="shared" si="895"/>
        <v/>
      </c>
      <c r="HN125" s="112" t="str">
        <f t="shared" si="895"/>
        <v/>
      </c>
      <c r="HO125" s="112" t="str">
        <f t="shared" si="895"/>
        <v/>
      </c>
      <c r="HP125" s="112" t="str">
        <f t="shared" si="895"/>
        <v/>
      </c>
      <c r="HQ125" s="112" t="str">
        <f t="shared" si="895"/>
        <v/>
      </c>
      <c r="HR125" s="112" t="str">
        <f t="shared" si="895"/>
        <v/>
      </c>
      <c r="HS125" s="112" t="str">
        <f t="shared" si="895"/>
        <v/>
      </c>
      <c r="HT125" s="112" t="str">
        <f t="shared" si="895"/>
        <v/>
      </c>
      <c r="HU125" s="112" t="str">
        <f t="shared" si="895"/>
        <v/>
      </c>
      <c r="HV125" s="112" t="str">
        <f t="shared" si="895"/>
        <v/>
      </c>
      <c r="HW125" s="112" t="str">
        <f t="shared" si="895"/>
        <v/>
      </c>
      <c r="HX125" s="112" t="str">
        <f t="shared" si="895"/>
        <v/>
      </c>
      <c r="HY125" s="112" t="str">
        <f t="shared" si="895"/>
        <v/>
      </c>
      <c r="HZ125" s="112" t="str">
        <f t="shared" si="895"/>
        <v/>
      </c>
      <c r="IA125" s="112" t="str">
        <f t="shared" si="895"/>
        <v/>
      </c>
      <c r="IB125" s="112" t="str">
        <f t="shared" si="895"/>
        <v/>
      </c>
      <c r="IC125" s="112" t="str">
        <f t="shared" si="895"/>
        <v/>
      </c>
      <c r="ID125" s="112" t="str">
        <f t="shared" si="895"/>
        <v/>
      </c>
      <c r="IE125" s="112" t="str">
        <f t="shared" si="895"/>
        <v/>
      </c>
      <c r="IF125" s="112" t="str">
        <f t="shared" si="895"/>
        <v/>
      </c>
      <c r="IG125" s="112" t="str">
        <f t="shared" si="895"/>
        <v/>
      </c>
      <c r="IH125" s="112" t="str">
        <f t="shared" si="895"/>
        <v/>
      </c>
      <c r="II125" s="112" t="str">
        <f t="shared" si="895"/>
        <v/>
      </c>
      <c r="IJ125" s="112" t="str">
        <f t="shared" si="895"/>
        <v/>
      </c>
      <c r="IK125" s="112" t="str">
        <f t="shared" si="895"/>
        <v/>
      </c>
      <c r="IL125" s="112" t="str">
        <f t="shared" si="895"/>
        <v/>
      </c>
      <c r="IM125" s="112" t="str">
        <f t="shared" si="895"/>
        <v/>
      </c>
      <c r="IN125" s="112" t="str">
        <f t="shared" si="895"/>
        <v/>
      </c>
      <c r="IO125" s="112" t="str">
        <f t="shared" si="895"/>
        <v/>
      </c>
      <c r="IP125" s="112" t="str">
        <f t="shared" si="895"/>
        <v/>
      </c>
      <c r="IQ125" s="112" t="str">
        <f t="shared" si="895"/>
        <v/>
      </c>
      <c r="IR125" s="112" t="str">
        <f t="shared" si="895"/>
        <v/>
      </c>
      <c r="IS125" s="112" t="str">
        <f t="shared" si="895"/>
        <v/>
      </c>
      <c r="IT125" s="112" t="str">
        <f t="shared" si="895"/>
        <v/>
      </c>
      <c r="IU125" s="112" t="str">
        <f t="shared" si="895"/>
        <v/>
      </c>
      <c r="IV125" s="112" t="str">
        <f t="shared" si="895"/>
        <v/>
      </c>
      <c r="IW125" s="112" t="str">
        <f t="shared" si="895"/>
        <v/>
      </c>
      <c r="IX125" s="112" t="str">
        <f t="shared" si="895"/>
        <v/>
      </c>
      <c r="IY125" s="112" t="str">
        <f t="shared" ref="IY125:LJ125" si="896">IF(ISNUMBER(IY$7),EDATE(StartDate,IY$7),"")</f>
        <v/>
      </c>
      <c r="IZ125" s="112" t="str">
        <f t="shared" si="896"/>
        <v/>
      </c>
      <c r="JA125" s="112" t="str">
        <f t="shared" si="896"/>
        <v/>
      </c>
      <c r="JB125" s="112" t="str">
        <f t="shared" si="896"/>
        <v/>
      </c>
      <c r="JC125" s="112" t="str">
        <f t="shared" si="896"/>
        <v/>
      </c>
      <c r="JD125" s="112" t="str">
        <f t="shared" si="896"/>
        <v/>
      </c>
      <c r="JE125" s="112" t="str">
        <f t="shared" si="896"/>
        <v/>
      </c>
      <c r="JF125" s="112" t="str">
        <f t="shared" si="896"/>
        <v/>
      </c>
      <c r="JG125" s="112" t="str">
        <f t="shared" si="896"/>
        <v/>
      </c>
      <c r="JH125" s="112" t="str">
        <f t="shared" si="896"/>
        <v/>
      </c>
      <c r="JI125" s="112" t="str">
        <f t="shared" si="896"/>
        <v/>
      </c>
      <c r="JJ125" s="112" t="str">
        <f t="shared" si="896"/>
        <v/>
      </c>
      <c r="JK125" s="112" t="str">
        <f t="shared" si="896"/>
        <v/>
      </c>
      <c r="JL125" s="112" t="str">
        <f t="shared" si="896"/>
        <v/>
      </c>
      <c r="JM125" s="112" t="str">
        <f t="shared" si="896"/>
        <v/>
      </c>
      <c r="JN125" s="112" t="str">
        <f t="shared" si="896"/>
        <v/>
      </c>
      <c r="JO125" s="112" t="str">
        <f t="shared" si="896"/>
        <v/>
      </c>
      <c r="JP125" s="112" t="str">
        <f t="shared" si="896"/>
        <v/>
      </c>
      <c r="JQ125" s="112" t="str">
        <f t="shared" si="896"/>
        <v/>
      </c>
      <c r="JR125" s="112" t="str">
        <f t="shared" si="896"/>
        <v/>
      </c>
      <c r="JS125" s="112" t="str">
        <f t="shared" si="896"/>
        <v/>
      </c>
      <c r="JT125" s="112" t="str">
        <f t="shared" si="896"/>
        <v/>
      </c>
      <c r="JU125" s="112" t="str">
        <f t="shared" si="896"/>
        <v/>
      </c>
      <c r="JV125" s="112" t="str">
        <f t="shared" si="896"/>
        <v/>
      </c>
      <c r="JW125" s="112" t="str">
        <f t="shared" si="896"/>
        <v/>
      </c>
      <c r="JX125" s="112" t="str">
        <f t="shared" si="896"/>
        <v/>
      </c>
      <c r="JY125" s="112" t="str">
        <f t="shared" si="896"/>
        <v/>
      </c>
      <c r="JZ125" s="112" t="str">
        <f t="shared" si="896"/>
        <v/>
      </c>
      <c r="KA125" s="112" t="str">
        <f t="shared" si="896"/>
        <v/>
      </c>
      <c r="KB125" s="112" t="str">
        <f t="shared" si="896"/>
        <v/>
      </c>
      <c r="KC125" s="112" t="str">
        <f t="shared" si="896"/>
        <v/>
      </c>
      <c r="KD125" s="112" t="str">
        <f t="shared" si="896"/>
        <v/>
      </c>
      <c r="KE125" s="112" t="str">
        <f t="shared" si="896"/>
        <v/>
      </c>
      <c r="KF125" s="112" t="str">
        <f t="shared" si="896"/>
        <v/>
      </c>
      <c r="KG125" s="112" t="str">
        <f t="shared" si="896"/>
        <v/>
      </c>
      <c r="KH125" s="112" t="str">
        <f t="shared" si="896"/>
        <v/>
      </c>
      <c r="KI125" s="112" t="str">
        <f t="shared" si="896"/>
        <v/>
      </c>
      <c r="KJ125" s="112" t="str">
        <f t="shared" si="896"/>
        <v/>
      </c>
      <c r="KK125" s="112" t="str">
        <f t="shared" si="896"/>
        <v/>
      </c>
      <c r="KL125" s="112" t="str">
        <f t="shared" si="896"/>
        <v/>
      </c>
      <c r="KM125" s="112" t="str">
        <f t="shared" si="896"/>
        <v/>
      </c>
      <c r="KN125" s="112" t="str">
        <f t="shared" si="896"/>
        <v/>
      </c>
      <c r="KO125" s="112" t="str">
        <f t="shared" si="896"/>
        <v/>
      </c>
      <c r="KP125" s="112" t="str">
        <f t="shared" si="896"/>
        <v/>
      </c>
      <c r="KQ125" s="112" t="str">
        <f t="shared" si="896"/>
        <v/>
      </c>
      <c r="KR125" s="112" t="str">
        <f t="shared" si="896"/>
        <v/>
      </c>
      <c r="KS125" s="112" t="str">
        <f t="shared" si="896"/>
        <v/>
      </c>
      <c r="KT125" s="112" t="str">
        <f t="shared" si="896"/>
        <v/>
      </c>
      <c r="KU125" s="112" t="str">
        <f t="shared" si="896"/>
        <v/>
      </c>
      <c r="KV125" s="112" t="str">
        <f t="shared" si="896"/>
        <v/>
      </c>
      <c r="KW125" s="112" t="str">
        <f t="shared" si="896"/>
        <v/>
      </c>
      <c r="KX125" s="112" t="str">
        <f t="shared" si="896"/>
        <v/>
      </c>
      <c r="KY125" s="112" t="str">
        <f t="shared" si="896"/>
        <v/>
      </c>
      <c r="KZ125" s="112" t="str">
        <f t="shared" si="896"/>
        <v/>
      </c>
      <c r="LA125" s="112" t="str">
        <f t="shared" si="896"/>
        <v/>
      </c>
      <c r="LB125" s="112" t="str">
        <f t="shared" si="896"/>
        <v/>
      </c>
      <c r="LC125" s="112" t="str">
        <f t="shared" si="896"/>
        <v/>
      </c>
      <c r="LD125" s="112" t="str">
        <f t="shared" si="896"/>
        <v/>
      </c>
      <c r="LE125" s="112" t="str">
        <f t="shared" si="896"/>
        <v/>
      </c>
      <c r="LF125" s="112" t="str">
        <f t="shared" si="896"/>
        <v/>
      </c>
      <c r="LG125" s="112" t="str">
        <f t="shared" si="896"/>
        <v/>
      </c>
      <c r="LH125" s="112" t="str">
        <f t="shared" si="896"/>
        <v/>
      </c>
      <c r="LI125" s="112" t="str">
        <f t="shared" si="896"/>
        <v/>
      </c>
      <c r="LJ125" s="112" t="str">
        <f t="shared" si="896"/>
        <v/>
      </c>
      <c r="LK125" s="112" t="str">
        <f t="shared" ref="LK125:NV125" si="897">IF(ISNUMBER(LK$7),EDATE(StartDate,LK$7),"")</f>
        <v/>
      </c>
      <c r="LL125" s="112" t="str">
        <f t="shared" si="897"/>
        <v/>
      </c>
      <c r="LM125" s="112" t="str">
        <f t="shared" si="897"/>
        <v/>
      </c>
      <c r="LN125" s="112" t="str">
        <f t="shared" si="897"/>
        <v/>
      </c>
      <c r="LO125" s="112" t="str">
        <f t="shared" si="897"/>
        <v/>
      </c>
      <c r="LP125" s="112" t="str">
        <f t="shared" si="897"/>
        <v/>
      </c>
      <c r="LQ125" s="112" t="str">
        <f t="shared" si="897"/>
        <v/>
      </c>
      <c r="LR125" s="112" t="str">
        <f t="shared" si="897"/>
        <v/>
      </c>
      <c r="LS125" s="112" t="str">
        <f t="shared" si="897"/>
        <v/>
      </c>
      <c r="LT125" s="112" t="str">
        <f t="shared" si="897"/>
        <v/>
      </c>
      <c r="LU125" s="112" t="str">
        <f t="shared" si="897"/>
        <v/>
      </c>
      <c r="LV125" s="112" t="str">
        <f t="shared" si="897"/>
        <v/>
      </c>
      <c r="LW125" s="112" t="str">
        <f t="shared" si="897"/>
        <v/>
      </c>
      <c r="LX125" s="112" t="str">
        <f t="shared" si="897"/>
        <v/>
      </c>
      <c r="LY125" s="112" t="str">
        <f t="shared" si="897"/>
        <v/>
      </c>
      <c r="LZ125" s="112" t="str">
        <f t="shared" si="897"/>
        <v/>
      </c>
      <c r="MA125" s="112" t="str">
        <f t="shared" si="897"/>
        <v/>
      </c>
      <c r="MB125" s="112" t="str">
        <f t="shared" si="897"/>
        <v/>
      </c>
      <c r="MC125" s="112" t="str">
        <f t="shared" si="897"/>
        <v/>
      </c>
      <c r="MD125" s="112" t="str">
        <f t="shared" si="897"/>
        <v/>
      </c>
      <c r="ME125" s="112" t="str">
        <f t="shared" si="897"/>
        <v/>
      </c>
      <c r="MF125" s="112" t="str">
        <f t="shared" si="897"/>
        <v/>
      </c>
      <c r="MG125" s="112" t="str">
        <f t="shared" si="897"/>
        <v/>
      </c>
      <c r="MH125" s="112" t="str">
        <f t="shared" si="897"/>
        <v/>
      </c>
      <c r="MI125" s="112" t="str">
        <f t="shared" si="897"/>
        <v/>
      </c>
      <c r="MJ125" s="112" t="str">
        <f t="shared" si="897"/>
        <v/>
      </c>
      <c r="MK125" s="112" t="str">
        <f t="shared" si="897"/>
        <v/>
      </c>
      <c r="ML125" s="112" t="str">
        <f t="shared" si="897"/>
        <v/>
      </c>
      <c r="MM125" s="112" t="str">
        <f t="shared" si="897"/>
        <v/>
      </c>
      <c r="MN125" s="112" t="str">
        <f t="shared" si="897"/>
        <v/>
      </c>
      <c r="MO125" s="112" t="str">
        <f t="shared" si="897"/>
        <v/>
      </c>
      <c r="MP125" s="112" t="str">
        <f t="shared" si="897"/>
        <v/>
      </c>
      <c r="MQ125" s="112" t="str">
        <f t="shared" si="897"/>
        <v/>
      </c>
      <c r="MR125" s="112" t="str">
        <f t="shared" si="897"/>
        <v/>
      </c>
      <c r="MS125" s="112" t="str">
        <f t="shared" si="897"/>
        <v/>
      </c>
      <c r="MT125" s="112" t="str">
        <f t="shared" si="897"/>
        <v/>
      </c>
      <c r="MU125" s="112" t="str">
        <f t="shared" si="897"/>
        <v/>
      </c>
      <c r="MV125" s="112" t="str">
        <f t="shared" si="897"/>
        <v/>
      </c>
      <c r="MW125" s="112" t="str">
        <f t="shared" si="897"/>
        <v/>
      </c>
      <c r="MX125" s="112" t="str">
        <f t="shared" si="897"/>
        <v/>
      </c>
      <c r="MY125" s="112" t="str">
        <f t="shared" si="897"/>
        <v/>
      </c>
      <c r="MZ125" s="112" t="str">
        <f t="shared" si="897"/>
        <v/>
      </c>
      <c r="NA125" s="112" t="str">
        <f t="shared" si="897"/>
        <v/>
      </c>
      <c r="NB125" s="112" t="str">
        <f t="shared" si="897"/>
        <v/>
      </c>
      <c r="NC125" s="112" t="str">
        <f t="shared" si="897"/>
        <v/>
      </c>
      <c r="ND125" s="112" t="str">
        <f t="shared" si="897"/>
        <v/>
      </c>
      <c r="NE125" s="112" t="str">
        <f t="shared" si="897"/>
        <v/>
      </c>
      <c r="NF125" s="112" t="str">
        <f t="shared" si="897"/>
        <v/>
      </c>
      <c r="NG125" s="112" t="str">
        <f t="shared" si="897"/>
        <v/>
      </c>
      <c r="NH125" s="112" t="str">
        <f t="shared" si="897"/>
        <v/>
      </c>
      <c r="NI125" s="112" t="str">
        <f t="shared" si="897"/>
        <v/>
      </c>
      <c r="NJ125" s="112" t="str">
        <f t="shared" si="897"/>
        <v/>
      </c>
      <c r="NK125" s="112" t="str">
        <f t="shared" si="897"/>
        <v/>
      </c>
      <c r="NL125" s="112" t="str">
        <f t="shared" si="897"/>
        <v/>
      </c>
      <c r="NM125" s="112" t="str">
        <f t="shared" si="897"/>
        <v/>
      </c>
      <c r="NN125" s="112" t="str">
        <f t="shared" si="897"/>
        <v/>
      </c>
      <c r="NO125" s="112" t="str">
        <f t="shared" si="897"/>
        <v/>
      </c>
      <c r="NP125" s="112" t="str">
        <f t="shared" si="897"/>
        <v/>
      </c>
      <c r="NQ125" s="112" t="str">
        <f t="shared" si="897"/>
        <v/>
      </c>
      <c r="NR125" s="112" t="str">
        <f t="shared" si="897"/>
        <v/>
      </c>
      <c r="NS125" s="112" t="str">
        <f t="shared" si="897"/>
        <v/>
      </c>
      <c r="NT125" s="112" t="str">
        <f t="shared" si="897"/>
        <v/>
      </c>
      <c r="NU125" s="112" t="str">
        <f t="shared" si="897"/>
        <v/>
      </c>
      <c r="NV125" s="112" t="str">
        <f t="shared" si="897"/>
        <v/>
      </c>
      <c r="NW125" s="112" t="str">
        <f t="shared" ref="NW125:QH125" si="898">IF(ISNUMBER(NW$7),EDATE(StartDate,NW$7),"")</f>
        <v/>
      </c>
      <c r="NX125" s="112" t="str">
        <f t="shared" si="898"/>
        <v/>
      </c>
      <c r="NY125" s="112" t="str">
        <f t="shared" si="898"/>
        <v/>
      </c>
      <c r="NZ125" s="112" t="str">
        <f t="shared" si="898"/>
        <v/>
      </c>
      <c r="OA125" s="112" t="str">
        <f t="shared" si="898"/>
        <v/>
      </c>
      <c r="OB125" s="112" t="str">
        <f t="shared" si="898"/>
        <v/>
      </c>
      <c r="OC125" s="112" t="str">
        <f t="shared" si="898"/>
        <v/>
      </c>
      <c r="OD125" s="112" t="str">
        <f t="shared" si="898"/>
        <v/>
      </c>
      <c r="OE125" s="112" t="str">
        <f t="shared" si="898"/>
        <v/>
      </c>
      <c r="OF125" s="112" t="str">
        <f t="shared" si="898"/>
        <v/>
      </c>
      <c r="OG125" s="112" t="str">
        <f t="shared" si="898"/>
        <v/>
      </c>
      <c r="OH125" s="112" t="str">
        <f t="shared" si="898"/>
        <v/>
      </c>
      <c r="OI125" s="112" t="str">
        <f t="shared" si="898"/>
        <v/>
      </c>
      <c r="OJ125" s="112" t="str">
        <f t="shared" si="898"/>
        <v/>
      </c>
      <c r="OK125" s="112" t="str">
        <f t="shared" si="898"/>
        <v/>
      </c>
      <c r="OL125" s="112" t="str">
        <f t="shared" si="898"/>
        <v/>
      </c>
      <c r="OM125" s="112" t="str">
        <f t="shared" si="898"/>
        <v/>
      </c>
      <c r="ON125" s="112" t="str">
        <f t="shared" si="898"/>
        <v/>
      </c>
      <c r="OO125" s="112" t="str">
        <f t="shared" si="898"/>
        <v/>
      </c>
      <c r="OP125" s="112" t="str">
        <f t="shared" si="898"/>
        <v/>
      </c>
      <c r="OQ125" s="112" t="str">
        <f t="shared" si="898"/>
        <v/>
      </c>
      <c r="OR125" s="112" t="str">
        <f t="shared" si="898"/>
        <v/>
      </c>
      <c r="OS125" s="112" t="str">
        <f t="shared" si="898"/>
        <v/>
      </c>
      <c r="OT125" s="112" t="str">
        <f t="shared" si="898"/>
        <v/>
      </c>
      <c r="OU125" s="112" t="str">
        <f t="shared" si="898"/>
        <v/>
      </c>
      <c r="OV125" s="112" t="str">
        <f t="shared" si="898"/>
        <v/>
      </c>
      <c r="OW125" s="112" t="str">
        <f t="shared" si="898"/>
        <v/>
      </c>
      <c r="OX125" s="112" t="str">
        <f t="shared" si="898"/>
        <v/>
      </c>
      <c r="OY125" s="112" t="str">
        <f t="shared" si="898"/>
        <v/>
      </c>
      <c r="OZ125" s="112" t="str">
        <f t="shared" si="898"/>
        <v/>
      </c>
      <c r="PA125" s="112" t="str">
        <f t="shared" si="898"/>
        <v/>
      </c>
      <c r="PB125" s="112" t="str">
        <f t="shared" si="898"/>
        <v/>
      </c>
      <c r="PC125" s="112" t="str">
        <f t="shared" si="898"/>
        <v/>
      </c>
      <c r="PD125" s="112" t="str">
        <f t="shared" si="898"/>
        <v/>
      </c>
      <c r="PE125" s="112" t="str">
        <f t="shared" si="898"/>
        <v/>
      </c>
      <c r="PF125" s="112" t="str">
        <f t="shared" si="898"/>
        <v/>
      </c>
      <c r="PG125" s="112" t="str">
        <f t="shared" si="898"/>
        <v/>
      </c>
      <c r="PH125" s="112" t="str">
        <f t="shared" si="898"/>
        <v/>
      </c>
      <c r="PI125" s="112" t="str">
        <f t="shared" si="898"/>
        <v/>
      </c>
      <c r="PJ125" s="112" t="str">
        <f t="shared" si="898"/>
        <v/>
      </c>
      <c r="PK125" s="112" t="str">
        <f t="shared" si="898"/>
        <v/>
      </c>
      <c r="PL125" s="112" t="str">
        <f t="shared" si="898"/>
        <v/>
      </c>
      <c r="PM125" s="112" t="str">
        <f t="shared" si="898"/>
        <v/>
      </c>
      <c r="PN125" s="112" t="str">
        <f t="shared" si="898"/>
        <v/>
      </c>
      <c r="PO125" s="112" t="str">
        <f t="shared" si="898"/>
        <v/>
      </c>
      <c r="PP125" s="112" t="str">
        <f t="shared" si="898"/>
        <v/>
      </c>
      <c r="PQ125" s="112" t="str">
        <f t="shared" si="898"/>
        <v/>
      </c>
      <c r="PR125" s="112" t="str">
        <f t="shared" si="898"/>
        <v/>
      </c>
      <c r="PS125" s="112" t="str">
        <f t="shared" si="898"/>
        <v/>
      </c>
      <c r="PT125" s="112" t="str">
        <f t="shared" si="898"/>
        <v/>
      </c>
      <c r="PU125" s="112" t="str">
        <f t="shared" si="898"/>
        <v/>
      </c>
      <c r="PV125" s="112" t="str">
        <f t="shared" si="898"/>
        <v/>
      </c>
      <c r="PW125" s="112" t="str">
        <f t="shared" si="898"/>
        <v/>
      </c>
      <c r="PX125" s="112" t="str">
        <f t="shared" si="898"/>
        <v/>
      </c>
      <c r="PY125" s="112" t="str">
        <f t="shared" si="898"/>
        <v/>
      </c>
      <c r="PZ125" s="112" t="str">
        <f t="shared" si="898"/>
        <v/>
      </c>
      <c r="QA125" s="112" t="str">
        <f t="shared" si="898"/>
        <v/>
      </c>
      <c r="QB125" s="112" t="str">
        <f t="shared" si="898"/>
        <v/>
      </c>
      <c r="QC125" s="112" t="str">
        <f t="shared" si="898"/>
        <v/>
      </c>
      <c r="QD125" s="112" t="str">
        <f t="shared" si="898"/>
        <v/>
      </c>
      <c r="QE125" s="112" t="str">
        <f t="shared" si="898"/>
        <v/>
      </c>
      <c r="QF125" s="112" t="str">
        <f t="shared" si="898"/>
        <v/>
      </c>
      <c r="QG125" s="112" t="str">
        <f t="shared" si="898"/>
        <v/>
      </c>
      <c r="QH125" s="112" t="str">
        <f t="shared" si="898"/>
        <v/>
      </c>
      <c r="QI125" s="112" t="str">
        <f t="shared" ref="QI125:ST125" si="899">IF(ISNUMBER(QI$7),EDATE(StartDate,QI$7),"")</f>
        <v/>
      </c>
      <c r="QJ125" s="112" t="str">
        <f t="shared" si="899"/>
        <v/>
      </c>
      <c r="QK125" s="112" t="str">
        <f t="shared" si="899"/>
        <v/>
      </c>
      <c r="QL125" s="112" t="str">
        <f t="shared" si="899"/>
        <v/>
      </c>
      <c r="QM125" s="112" t="str">
        <f t="shared" si="899"/>
        <v/>
      </c>
      <c r="QN125" s="112" t="str">
        <f t="shared" si="899"/>
        <v/>
      </c>
      <c r="QO125" s="112" t="str">
        <f t="shared" si="899"/>
        <v/>
      </c>
      <c r="QP125" s="112" t="str">
        <f t="shared" si="899"/>
        <v/>
      </c>
      <c r="QQ125" s="112" t="str">
        <f t="shared" si="899"/>
        <v/>
      </c>
      <c r="QR125" s="112" t="str">
        <f t="shared" si="899"/>
        <v/>
      </c>
      <c r="QS125" s="112" t="str">
        <f t="shared" si="899"/>
        <v/>
      </c>
      <c r="QT125" s="112" t="str">
        <f t="shared" si="899"/>
        <v/>
      </c>
      <c r="QU125" s="112" t="str">
        <f t="shared" si="899"/>
        <v/>
      </c>
      <c r="QV125" s="112" t="str">
        <f t="shared" si="899"/>
        <v/>
      </c>
      <c r="QW125" s="112" t="str">
        <f t="shared" si="899"/>
        <v/>
      </c>
      <c r="QX125" s="112" t="str">
        <f t="shared" si="899"/>
        <v/>
      </c>
      <c r="QY125" s="112" t="str">
        <f t="shared" si="899"/>
        <v/>
      </c>
      <c r="QZ125" s="112" t="str">
        <f t="shared" si="899"/>
        <v/>
      </c>
      <c r="RA125" s="112" t="str">
        <f t="shared" si="899"/>
        <v/>
      </c>
      <c r="RB125" s="112" t="str">
        <f t="shared" si="899"/>
        <v/>
      </c>
      <c r="RC125" s="112" t="str">
        <f t="shared" si="899"/>
        <v/>
      </c>
      <c r="RD125" s="112" t="str">
        <f t="shared" si="899"/>
        <v/>
      </c>
      <c r="RE125" s="112" t="str">
        <f t="shared" si="899"/>
        <v/>
      </c>
      <c r="RF125" s="112" t="str">
        <f t="shared" si="899"/>
        <v/>
      </c>
      <c r="RG125" s="112" t="str">
        <f t="shared" si="899"/>
        <v/>
      </c>
      <c r="RH125" s="112" t="str">
        <f t="shared" si="899"/>
        <v/>
      </c>
      <c r="RI125" s="112" t="str">
        <f t="shared" si="899"/>
        <v/>
      </c>
      <c r="RJ125" s="112" t="str">
        <f t="shared" si="899"/>
        <v/>
      </c>
      <c r="RK125" s="112" t="str">
        <f t="shared" si="899"/>
        <v/>
      </c>
      <c r="RL125" s="112" t="str">
        <f t="shared" si="899"/>
        <v/>
      </c>
      <c r="RM125" s="112" t="str">
        <f t="shared" si="899"/>
        <v/>
      </c>
      <c r="RN125" s="112" t="str">
        <f t="shared" si="899"/>
        <v/>
      </c>
      <c r="RO125" s="112" t="str">
        <f t="shared" si="899"/>
        <v/>
      </c>
      <c r="RP125" s="112" t="str">
        <f t="shared" si="899"/>
        <v/>
      </c>
      <c r="RQ125" s="112" t="str">
        <f t="shared" si="899"/>
        <v/>
      </c>
      <c r="RR125" s="112" t="str">
        <f t="shared" si="899"/>
        <v/>
      </c>
      <c r="RS125" s="112" t="str">
        <f t="shared" si="899"/>
        <v/>
      </c>
      <c r="RT125" s="112" t="str">
        <f t="shared" si="899"/>
        <v/>
      </c>
      <c r="RU125" s="112" t="str">
        <f t="shared" si="899"/>
        <v/>
      </c>
      <c r="RV125" s="112" t="str">
        <f t="shared" si="899"/>
        <v/>
      </c>
      <c r="RW125" s="112" t="str">
        <f t="shared" si="899"/>
        <v/>
      </c>
      <c r="RX125" s="112" t="str">
        <f t="shared" si="899"/>
        <v/>
      </c>
      <c r="RY125" s="112" t="str">
        <f t="shared" si="899"/>
        <v/>
      </c>
      <c r="RZ125" s="112" t="str">
        <f t="shared" si="899"/>
        <v/>
      </c>
      <c r="SA125" s="112" t="str">
        <f t="shared" si="899"/>
        <v/>
      </c>
      <c r="SB125" s="112" t="str">
        <f t="shared" si="899"/>
        <v/>
      </c>
      <c r="SC125" s="112" t="str">
        <f t="shared" si="899"/>
        <v/>
      </c>
      <c r="SD125" s="112" t="str">
        <f t="shared" si="899"/>
        <v/>
      </c>
      <c r="SE125" s="112" t="str">
        <f t="shared" si="899"/>
        <v/>
      </c>
      <c r="SF125" s="112" t="str">
        <f t="shared" si="899"/>
        <v/>
      </c>
      <c r="SG125" s="112" t="str">
        <f t="shared" si="899"/>
        <v/>
      </c>
      <c r="SH125" s="112" t="str">
        <f t="shared" si="899"/>
        <v/>
      </c>
      <c r="SI125" s="112" t="str">
        <f t="shared" si="899"/>
        <v/>
      </c>
      <c r="SJ125" s="112" t="str">
        <f t="shared" si="899"/>
        <v/>
      </c>
      <c r="SK125" s="112" t="str">
        <f t="shared" si="899"/>
        <v/>
      </c>
      <c r="SL125" s="112" t="str">
        <f t="shared" si="899"/>
        <v/>
      </c>
      <c r="SM125" s="112" t="str">
        <f t="shared" si="899"/>
        <v/>
      </c>
      <c r="SN125" s="112" t="str">
        <f t="shared" si="899"/>
        <v/>
      </c>
      <c r="SO125" s="112" t="str">
        <f t="shared" si="899"/>
        <v/>
      </c>
      <c r="SP125" s="112" t="str">
        <f t="shared" si="899"/>
        <v/>
      </c>
      <c r="SQ125" s="112" t="str">
        <f t="shared" si="899"/>
        <v/>
      </c>
      <c r="SR125" s="112" t="str">
        <f t="shared" si="899"/>
        <v/>
      </c>
      <c r="SS125" s="112" t="str">
        <f t="shared" si="899"/>
        <v/>
      </c>
      <c r="ST125" s="112" t="str">
        <f t="shared" si="899"/>
        <v/>
      </c>
      <c r="SU125" s="112" t="str">
        <f t="shared" ref="SU125:VF125" si="900">IF(ISNUMBER(SU$7),EDATE(StartDate,SU$7),"")</f>
        <v/>
      </c>
      <c r="SV125" s="112" t="str">
        <f t="shared" si="900"/>
        <v/>
      </c>
      <c r="SW125" s="112" t="str">
        <f t="shared" si="900"/>
        <v/>
      </c>
      <c r="SX125" s="112" t="str">
        <f t="shared" si="900"/>
        <v/>
      </c>
      <c r="SY125" s="112" t="str">
        <f t="shared" si="900"/>
        <v/>
      </c>
      <c r="SZ125" s="112" t="str">
        <f t="shared" si="900"/>
        <v/>
      </c>
      <c r="TA125" s="112" t="str">
        <f t="shared" si="900"/>
        <v/>
      </c>
      <c r="TB125" s="112" t="str">
        <f t="shared" si="900"/>
        <v/>
      </c>
      <c r="TC125" s="112" t="str">
        <f t="shared" si="900"/>
        <v/>
      </c>
      <c r="TD125" s="112" t="str">
        <f t="shared" si="900"/>
        <v/>
      </c>
      <c r="TE125" s="112" t="str">
        <f t="shared" si="900"/>
        <v/>
      </c>
      <c r="TF125" s="112" t="str">
        <f t="shared" si="900"/>
        <v/>
      </c>
      <c r="TG125" s="112" t="str">
        <f t="shared" si="900"/>
        <v/>
      </c>
      <c r="TH125" s="112" t="str">
        <f t="shared" si="900"/>
        <v/>
      </c>
      <c r="TI125" s="112" t="str">
        <f t="shared" si="900"/>
        <v/>
      </c>
      <c r="TJ125" s="112" t="str">
        <f t="shared" si="900"/>
        <v/>
      </c>
      <c r="TK125" s="112" t="str">
        <f t="shared" si="900"/>
        <v/>
      </c>
      <c r="TL125" s="112" t="str">
        <f t="shared" si="900"/>
        <v/>
      </c>
      <c r="TM125" s="112" t="str">
        <f t="shared" si="900"/>
        <v/>
      </c>
      <c r="TN125" s="112" t="str">
        <f t="shared" si="900"/>
        <v/>
      </c>
      <c r="TO125" s="112" t="str">
        <f t="shared" si="900"/>
        <v/>
      </c>
      <c r="TP125" s="112" t="str">
        <f t="shared" si="900"/>
        <v/>
      </c>
      <c r="TQ125" s="112" t="str">
        <f t="shared" si="900"/>
        <v/>
      </c>
      <c r="TR125" s="112" t="str">
        <f t="shared" si="900"/>
        <v/>
      </c>
      <c r="TS125" s="112" t="str">
        <f t="shared" si="900"/>
        <v/>
      </c>
      <c r="TT125" s="112" t="str">
        <f t="shared" si="900"/>
        <v/>
      </c>
      <c r="TU125" s="112" t="str">
        <f t="shared" si="900"/>
        <v/>
      </c>
      <c r="TV125" s="112" t="str">
        <f t="shared" si="900"/>
        <v/>
      </c>
      <c r="TW125" s="112" t="str">
        <f t="shared" si="900"/>
        <v/>
      </c>
      <c r="TX125" s="112" t="str">
        <f t="shared" si="900"/>
        <v/>
      </c>
      <c r="TY125" s="112" t="str">
        <f t="shared" si="900"/>
        <v/>
      </c>
      <c r="TZ125" s="112" t="str">
        <f t="shared" si="900"/>
        <v/>
      </c>
      <c r="UA125" s="112" t="str">
        <f t="shared" si="900"/>
        <v/>
      </c>
      <c r="UB125" s="112" t="str">
        <f t="shared" si="900"/>
        <v/>
      </c>
      <c r="UC125" s="112" t="str">
        <f t="shared" si="900"/>
        <v/>
      </c>
      <c r="UD125" s="112" t="str">
        <f t="shared" si="900"/>
        <v/>
      </c>
      <c r="UE125" s="112" t="str">
        <f t="shared" si="900"/>
        <v/>
      </c>
      <c r="UF125" s="112" t="str">
        <f t="shared" si="900"/>
        <v/>
      </c>
      <c r="UG125" s="112" t="str">
        <f t="shared" si="900"/>
        <v/>
      </c>
      <c r="UH125" s="112" t="str">
        <f t="shared" si="900"/>
        <v/>
      </c>
      <c r="UI125" s="112" t="str">
        <f t="shared" si="900"/>
        <v/>
      </c>
      <c r="UJ125" s="112" t="str">
        <f t="shared" si="900"/>
        <v/>
      </c>
      <c r="UK125" s="112" t="str">
        <f t="shared" si="900"/>
        <v/>
      </c>
      <c r="UL125" s="112" t="str">
        <f t="shared" si="900"/>
        <v/>
      </c>
      <c r="UM125" s="112" t="str">
        <f t="shared" si="900"/>
        <v/>
      </c>
      <c r="UN125" s="112" t="str">
        <f t="shared" si="900"/>
        <v/>
      </c>
      <c r="UO125" s="112" t="str">
        <f t="shared" si="900"/>
        <v/>
      </c>
      <c r="UP125" s="112" t="str">
        <f t="shared" si="900"/>
        <v/>
      </c>
      <c r="UQ125" s="112" t="str">
        <f t="shared" si="900"/>
        <v/>
      </c>
      <c r="UR125" s="112" t="str">
        <f t="shared" si="900"/>
        <v/>
      </c>
      <c r="US125" s="112" t="str">
        <f t="shared" si="900"/>
        <v/>
      </c>
      <c r="UT125" s="112" t="str">
        <f t="shared" si="900"/>
        <v/>
      </c>
      <c r="UU125" s="112" t="str">
        <f t="shared" si="900"/>
        <v/>
      </c>
      <c r="UV125" s="112" t="str">
        <f t="shared" si="900"/>
        <v/>
      </c>
      <c r="UW125" s="112" t="str">
        <f t="shared" si="900"/>
        <v/>
      </c>
      <c r="UX125" s="112" t="str">
        <f t="shared" si="900"/>
        <v/>
      </c>
      <c r="UY125" s="112" t="str">
        <f t="shared" si="900"/>
        <v/>
      </c>
      <c r="UZ125" s="112" t="str">
        <f t="shared" si="900"/>
        <v/>
      </c>
      <c r="VA125" s="112" t="str">
        <f t="shared" si="900"/>
        <v/>
      </c>
      <c r="VB125" s="112" t="str">
        <f t="shared" si="900"/>
        <v/>
      </c>
      <c r="VC125" s="112" t="str">
        <f t="shared" si="900"/>
        <v/>
      </c>
      <c r="VD125" s="112" t="str">
        <f t="shared" si="900"/>
        <v/>
      </c>
      <c r="VE125" s="112" t="str">
        <f t="shared" si="900"/>
        <v/>
      </c>
      <c r="VF125" s="112" t="str">
        <f t="shared" si="900"/>
        <v/>
      </c>
      <c r="VG125" s="112" t="str">
        <f t="shared" ref="VG125:XR125" si="901">IF(ISNUMBER(VG$7),EDATE(StartDate,VG$7),"")</f>
        <v/>
      </c>
      <c r="VH125" s="112" t="str">
        <f t="shared" si="901"/>
        <v/>
      </c>
      <c r="VI125" s="112" t="str">
        <f t="shared" si="901"/>
        <v/>
      </c>
      <c r="VJ125" s="112" t="str">
        <f t="shared" si="901"/>
        <v/>
      </c>
      <c r="VK125" s="112" t="str">
        <f t="shared" si="901"/>
        <v/>
      </c>
      <c r="VL125" s="112" t="str">
        <f t="shared" si="901"/>
        <v/>
      </c>
      <c r="VM125" s="112" t="str">
        <f t="shared" si="901"/>
        <v/>
      </c>
      <c r="VN125" s="112" t="str">
        <f t="shared" si="901"/>
        <v/>
      </c>
      <c r="VO125" s="112" t="str">
        <f t="shared" si="901"/>
        <v/>
      </c>
      <c r="VP125" s="112" t="str">
        <f t="shared" si="901"/>
        <v/>
      </c>
      <c r="VQ125" s="112" t="str">
        <f t="shared" si="901"/>
        <v/>
      </c>
      <c r="VR125" s="112" t="str">
        <f t="shared" si="901"/>
        <v/>
      </c>
      <c r="VS125" s="112" t="str">
        <f t="shared" si="901"/>
        <v/>
      </c>
      <c r="VT125" s="112" t="str">
        <f t="shared" si="901"/>
        <v/>
      </c>
      <c r="VU125" s="112" t="str">
        <f t="shared" si="901"/>
        <v/>
      </c>
      <c r="VV125" s="112" t="str">
        <f t="shared" si="901"/>
        <v/>
      </c>
      <c r="VW125" s="112" t="str">
        <f t="shared" si="901"/>
        <v/>
      </c>
      <c r="VX125" s="112" t="str">
        <f t="shared" si="901"/>
        <v/>
      </c>
      <c r="VY125" s="112" t="str">
        <f t="shared" si="901"/>
        <v/>
      </c>
      <c r="VZ125" s="112" t="str">
        <f t="shared" si="901"/>
        <v/>
      </c>
      <c r="WA125" s="112" t="str">
        <f t="shared" si="901"/>
        <v/>
      </c>
      <c r="WB125" s="112" t="str">
        <f t="shared" si="901"/>
        <v/>
      </c>
      <c r="WC125" s="112" t="str">
        <f t="shared" si="901"/>
        <v/>
      </c>
      <c r="WD125" s="112" t="str">
        <f t="shared" si="901"/>
        <v/>
      </c>
      <c r="WE125" s="112" t="str">
        <f t="shared" si="901"/>
        <v/>
      </c>
      <c r="WF125" s="112" t="str">
        <f t="shared" si="901"/>
        <v/>
      </c>
      <c r="WG125" s="112" t="str">
        <f t="shared" si="901"/>
        <v/>
      </c>
      <c r="WH125" s="112" t="str">
        <f t="shared" si="901"/>
        <v/>
      </c>
      <c r="WI125" s="112" t="str">
        <f t="shared" si="901"/>
        <v/>
      </c>
      <c r="WJ125" s="112" t="str">
        <f t="shared" si="901"/>
        <v/>
      </c>
      <c r="WK125" s="112" t="str">
        <f t="shared" si="901"/>
        <v/>
      </c>
      <c r="WL125" s="112" t="str">
        <f t="shared" si="901"/>
        <v/>
      </c>
      <c r="WM125" s="112" t="str">
        <f t="shared" si="901"/>
        <v/>
      </c>
      <c r="WN125" s="112" t="str">
        <f t="shared" si="901"/>
        <v/>
      </c>
      <c r="WO125" s="112" t="str">
        <f t="shared" si="901"/>
        <v/>
      </c>
      <c r="WP125" s="112" t="str">
        <f t="shared" si="901"/>
        <v/>
      </c>
      <c r="WQ125" s="112" t="str">
        <f t="shared" si="901"/>
        <v/>
      </c>
      <c r="WR125" s="112" t="str">
        <f t="shared" si="901"/>
        <v/>
      </c>
      <c r="WS125" s="112" t="str">
        <f t="shared" si="901"/>
        <v/>
      </c>
      <c r="WT125" s="112" t="str">
        <f t="shared" si="901"/>
        <v/>
      </c>
      <c r="WU125" s="112" t="str">
        <f t="shared" si="901"/>
        <v/>
      </c>
      <c r="WV125" s="112" t="str">
        <f t="shared" si="901"/>
        <v/>
      </c>
      <c r="WW125" s="112" t="str">
        <f t="shared" si="901"/>
        <v/>
      </c>
      <c r="WX125" s="112" t="str">
        <f t="shared" si="901"/>
        <v/>
      </c>
      <c r="WY125" s="112" t="str">
        <f t="shared" si="901"/>
        <v/>
      </c>
      <c r="WZ125" s="112" t="str">
        <f t="shared" si="901"/>
        <v/>
      </c>
      <c r="XA125" s="112" t="str">
        <f t="shared" si="901"/>
        <v/>
      </c>
      <c r="XB125" s="112" t="str">
        <f t="shared" si="901"/>
        <v/>
      </c>
      <c r="XC125" s="112" t="str">
        <f t="shared" si="901"/>
        <v/>
      </c>
      <c r="XD125" s="112" t="str">
        <f t="shared" si="901"/>
        <v/>
      </c>
      <c r="XE125" s="112" t="str">
        <f t="shared" si="901"/>
        <v/>
      </c>
      <c r="XF125" s="112" t="str">
        <f t="shared" si="901"/>
        <v/>
      </c>
      <c r="XG125" s="112" t="str">
        <f t="shared" si="901"/>
        <v/>
      </c>
      <c r="XH125" s="112" t="str">
        <f t="shared" si="901"/>
        <v/>
      </c>
      <c r="XI125" s="112" t="str">
        <f t="shared" si="901"/>
        <v/>
      </c>
      <c r="XJ125" s="112" t="str">
        <f t="shared" si="901"/>
        <v/>
      </c>
      <c r="XK125" s="112" t="str">
        <f t="shared" si="901"/>
        <v/>
      </c>
      <c r="XL125" s="112" t="str">
        <f t="shared" si="901"/>
        <v/>
      </c>
      <c r="XM125" s="112" t="str">
        <f t="shared" si="901"/>
        <v/>
      </c>
      <c r="XN125" s="112" t="str">
        <f t="shared" si="901"/>
        <v/>
      </c>
      <c r="XO125" s="112" t="str">
        <f t="shared" si="901"/>
        <v/>
      </c>
      <c r="XP125" s="112" t="str">
        <f t="shared" si="901"/>
        <v/>
      </c>
      <c r="XQ125" s="112" t="str">
        <f t="shared" si="901"/>
        <v/>
      </c>
      <c r="XR125" s="112" t="str">
        <f t="shared" si="901"/>
        <v/>
      </c>
      <c r="XS125" s="112" t="str">
        <f t="shared" ref="XS125:ZX125" si="902">IF(ISNUMBER(XS$7),EDATE(StartDate,XS$7),"")</f>
        <v/>
      </c>
      <c r="XT125" s="112" t="str">
        <f t="shared" si="902"/>
        <v/>
      </c>
      <c r="XU125" s="112" t="str">
        <f t="shared" si="902"/>
        <v/>
      </c>
      <c r="XV125" s="112" t="str">
        <f t="shared" si="902"/>
        <v/>
      </c>
      <c r="XW125" s="112" t="str">
        <f t="shared" si="902"/>
        <v/>
      </c>
      <c r="XX125" s="112" t="str">
        <f t="shared" si="902"/>
        <v/>
      </c>
      <c r="XY125" s="112" t="str">
        <f t="shared" si="902"/>
        <v/>
      </c>
      <c r="XZ125" s="112" t="str">
        <f t="shared" si="902"/>
        <v/>
      </c>
      <c r="YA125" s="112" t="str">
        <f t="shared" si="902"/>
        <v/>
      </c>
      <c r="YB125" s="112" t="str">
        <f t="shared" si="902"/>
        <v/>
      </c>
      <c r="YC125" s="112" t="str">
        <f t="shared" si="902"/>
        <v/>
      </c>
      <c r="YD125" s="112" t="str">
        <f t="shared" si="902"/>
        <v/>
      </c>
      <c r="YE125" s="112" t="str">
        <f t="shared" si="902"/>
        <v/>
      </c>
      <c r="YF125" s="112" t="str">
        <f t="shared" si="902"/>
        <v/>
      </c>
      <c r="YG125" s="112" t="str">
        <f t="shared" si="902"/>
        <v/>
      </c>
      <c r="YH125" s="112" t="str">
        <f t="shared" si="902"/>
        <v/>
      </c>
      <c r="YI125" s="112" t="str">
        <f t="shared" si="902"/>
        <v/>
      </c>
      <c r="YJ125" s="112" t="str">
        <f t="shared" si="902"/>
        <v/>
      </c>
      <c r="YK125" s="112" t="str">
        <f t="shared" si="902"/>
        <v/>
      </c>
      <c r="YL125" s="112" t="str">
        <f t="shared" si="902"/>
        <v/>
      </c>
      <c r="YM125" s="112" t="str">
        <f t="shared" si="902"/>
        <v/>
      </c>
      <c r="YN125" s="112" t="str">
        <f t="shared" si="902"/>
        <v/>
      </c>
      <c r="YO125" s="112" t="str">
        <f t="shared" si="902"/>
        <v/>
      </c>
      <c r="YP125" s="112" t="str">
        <f t="shared" si="902"/>
        <v/>
      </c>
      <c r="YQ125" s="112" t="str">
        <f t="shared" si="902"/>
        <v/>
      </c>
      <c r="YR125" s="112" t="str">
        <f t="shared" si="902"/>
        <v/>
      </c>
      <c r="YS125" s="112" t="str">
        <f t="shared" si="902"/>
        <v/>
      </c>
      <c r="YT125" s="112" t="str">
        <f t="shared" si="902"/>
        <v/>
      </c>
      <c r="YU125" s="112" t="str">
        <f t="shared" si="902"/>
        <v/>
      </c>
      <c r="YV125" s="112" t="str">
        <f t="shared" si="902"/>
        <v/>
      </c>
      <c r="YW125" s="112" t="str">
        <f t="shared" si="902"/>
        <v/>
      </c>
      <c r="YX125" s="112" t="str">
        <f t="shared" si="902"/>
        <v/>
      </c>
      <c r="YY125" s="112" t="str">
        <f t="shared" si="902"/>
        <v/>
      </c>
      <c r="YZ125" s="112" t="str">
        <f t="shared" si="902"/>
        <v/>
      </c>
      <c r="ZA125" s="112" t="str">
        <f t="shared" si="902"/>
        <v/>
      </c>
      <c r="ZB125" s="112" t="str">
        <f t="shared" si="902"/>
        <v/>
      </c>
      <c r="ZC125" s="112" t="str">
        <f t="shared" si="902"/>
        <v/>
      </c>
      <c r="ZD125" s="112" t="str">
        <f t="shared" si="902"/>
        <v/>
      </c>
      <c r="ZE125" s="112" t="str">
        <f t="shared" si="902"/>
        <v/>
      </c>
      <c r="ZF125" s="112" t="str">
        <f t="shared" si="902"/>
        <v/>
      </c>
      <c r="ZG125" s="112" t="str">
        <f t="shared" si="902"/>
        <v/>
      </c>
      <c r="ZH125" s="112" t="str">
        <f t="shared" si="902"/>
        <v/>
      </c>
      <c r="ZI125" s="112" t="str">
        <f t="shared" si="902"/>
        <v/>
      </c>
      <c r="ZJ125" s="112" t="str">
        <f t="shared" si="902"/>
        <v/>
      </c>
      <c r="ZK125" s="112" t="str">
        <f t="shared" si="902"/>
        <v/>
      </c>
      <c r="ZL125" s="112" t="str">
        <f t="shared" si="902"/>
        <v/>
      </c>
      <c r="ZM125" s="112" t="str">
        <f t="shared" si="902"/>
        <v/>
      </c>
      <c r="ZN125" s="112" t="str">
        <f t="shared" si="902"/>
        <v/>
      </c>
      <c r="ZO125" s="112" t="str">
        <f t="shared" si="902"/>
        <v/>
      </c>
      <c r="ZP125" s="112" t="str">
        <f t="shared" si="902"/>
        <v/>
      </c>
      <c r="ZQ125" s="112" t="str">
        <f t="shared" si="902"/>
        <v/>
      </c>
      <c r="ZR125" s="112" t="str">
        <f t="shared" si="902"/>
        <v/>
      </c>
      <c r="ZS125" s="112" t="str">
        <f t="shared" si="902"/>
        <v/>
      </c>
      <c r="ZT125" s="112" t="str">
        <f t="shared" si="902"/>
        <v/>
      </c>
      <c r="ZU125" s="112" t="str">
        <f t="shared" si="902"/>
        <v/>
      </c>
      <c r="ZV125" s="112" t="str">
        <f t="shared" si="902"/>
        <v/>
      </c>
      <c r="ZW125" s="112" t="str">
        <f t="shared" si="902"/>
        <v/>
      </c>
      <c r="ZX125" s="138" t="str">
        <f t="shared" si="902"/>
        <v/>
      </c>
    </row>
    <row r="126" spans="2:700" s="110" customFormat="1" ht="15.6">
      <c r="B126" s="136" t="s">
        <v>71</v>
      </c>
      <c r="C126" s="104">
        <f>IF(ISNUMBER(C10),C10*PercentagePopulationActive*C$9,"")</f>
        <v>216000</v>
      </c>
      <c r="D126" s="103">
        <f>IF(ISNUMBER(D10),D10*PercentagePopulationActive*D$9+IF(Control!$F$18=$B$122,C126,0),"")</f>
        <v>1070136.9863013697</v>
      </c>
      <c r="E126" s="103">
        <f>IF(ISNUMBER(E10),E10*PercentagePopulationActive*E$9+IF(Control!$F$18=$B$122,D126,0),"")</f>
        <v>1945305.2054794519</v>
      </c>
      <c r="F126" s="103">
        <f>IF(ISNUMBER(F10),F10*PercentagePopulationActive*F$9+IF(Control!$F$18=$B$122,E126,0),"")</f>
        <v>2729490.4109589043</v>
      </c>
      <c r="G126" s="103">
        <f>IF(ISNUMBER(G10),G10*PercentagePopulationActive*G$9+IF(Control!$F$18=$B$122,F126,0),"")</f>
        <v>3667410.4109589038</v>
      </c>
      <c r="H126" s="103">
        <f>IF(ISNUMBER(H10),H10*PercentagePopulationActive*H$9+IF(Control!$F$18=$B$122,G126,0),"")</f>
        <v>4396043.8356164377</v>
      </c>
      <c r="I126" s="103">
        <f>IF(ISNUMBER(I10),I10*PercentagePopulationActive*I$9+IF(Control!$F$18=$B$122,H126,0),"")</f>
        <v>5389515.6164383553</v>
      </c>
      <c r="J126" s="103">
        <f>IF(ISNUMBER(J10),J10*PercentagePopulationActive*J$9+IF(Control!$F$18=$B$122,I126,0),"")</f>
        <v>6264683.8356164368</v>
      </c>
      <c r="K126" s="103">
        <f>IF(ISNUMBER(K10),K10*PercentagePopulationActive*K$9+IF(Control!$F$18=$B$122,J126,0),"")</f>
        <v>6448898.6301369844</v>
      </c>
      <c r="L126" s="103">
        <f>IF(ISNUMBER(L10),L10*PercentagePopulationActive*L$9+IF(Control!$F$18=$B$122,K126,0),"")</f>
        <v>7930326.5753424643</v>
      </c>
      <c r="M126" s="103">
        <f>IF(ISNUMBER(M10),M10*PercentagePopulationActive*M$9+IF(Control!$F$18=$B$122,L126,0),"")</f>
        <v>8521446.5753424633</v>
      </c>
      <c r="N126" s="103">
        <f>IF(ISNUMBER(N10),N10*PercentagePopulationActive*N$9+IF(Control!$F$18=$B$122,M126,0),"")</f>
        <v>9652431.7808219157</v>
      </c>
      <c r="O126" s="103">
        <f>IF(ISNUMBER(O10),O10*PercentagePopulationActive*O$9+IF(Control!$F$18=$B$122,N126,0),"")</f>
        <v>10187999.999999998</v>
      </c>
      <c r="P126" s="103">
        <f>IF(ISNUMBER(P10),P10*PercentagePopulationActive*P$9+IF(Control!$F$18=$B$122,O126,0),"")</f>
        <v>11374536.986301368</v>
      </c>
      <c r="Q126" s="103">
        <f>IF(ISNUMBER(Q10),Q10*PercentagePopulationActive*Q$9+IF(Control!$F$18=$B$122,P126,0),"")</f>
        <v>12249705.205479449</v>
      </c>
      <c r="R126" s="103">
        <f>IF(ISNUMBER(R10),R10*PercentagePopulationActive*R$9+IF(Control!$F$18=$B$122,Q126,0),"")</f>
        <v>12701490.410958903</v>
      </c>
      <c r="S126" s="103">
        <f>IF(ISNUMBER(S10),S10*PercentagePopulationActive*S$9+IF(Control!$F$18=$B$122,R126,0),"")</f>
        <v>13971810.410958901</v>
      </c>
      <c r="T126" s="103">
        <f>IF(ISNUMBER(T10),T10*PercentagePopulationActive*T$9+IF(Control!$F$18=$B$122,S126,0),"")</f>
        <v>14368043.835616438</v>
      </c>
      <c r="U126" s="103">
        <f>IF(ISNUMBER(U10),U10*PercentagePopulationActive*U$9+IF(Control!$F$18=$B$122,T126,0),"")</f>
        <v>15693915.616438353</v>
      </c>
      <c r="V126" s="103">
        <f>IF(ISNUMBER(V10),V10*PercentagePopulationActive*V$9+IF(Control!$F$18=$B$122,U126,0),"")</f>
        <v>16569083.835616436</v>
      </c>
      <c r="W126" s="103">
        <f>IF(ISNUMBER(W10),W10*PercentagePopulationActive*W$9+IF(Control!$F$18=$B$122,V126,0),"")</f>
        <v>15756098.630136983</v>
      </c>
      <c r="X126" s="103">
        <f>IF(ISNUMBER(X10),X10*PercentagePopulationActive*X$9+IF(Control!$F$18=$B$122,W126,0),"")</f>
        <v>18234726.575342465</v>
      </c>
      <c r="Y126" s="103">
        <f>IF(ISNUMBER(Y10),Y10*PercentagePopulationActive*Y$9+IF(Control!$F$18=$B$122,X126,0),"")</f>
        <v>18493446.575342465</v>
      </c>
      <c r="Z126" s="103">
        <f>IF(ISNUMBER(Z10),Z10*PercentagePopulationActive*Z$9+IF(Control!$F$18=$B$122,Y126,0),"")</f>
        <v>19956831.780821916</v>
      </c>
      <c r="AA126" s="103">
        <f>IF(ISNUMBER(AA10),AA10*PercentagePopulationActive*AA$9+IF(Control!$F$18=$B$122,Z126,0),"")</f>
        <v>20160000</v>
      </c>
      <c r="AB126" s="103" t="str">
        <f>IF(ISNUMBER(AB10),AB10*PercentagePopulationActive*AB$9+IF(Control!$F$18=$B$122,AA126,0),"")</f>
        <v/>
      </c>
      <c r="AC126" s="103" t="str">
        <f>IF(ISNUMBER(AC10),AC10*PercentagePopulationActive*AC$9+IF(Control!$F$18=$B$122,AB126,0),"")</f>
        <v/>
      </c>
      <c r="AD126" s="103" t="str">
        <f>IF(ISNUMBER(AD10),AD10*PercentagePopulationActive*AD$9+IF(Control!$F$18=$B$122,AC126,0),"")</f>
        <v/>
      </c>
      <c r="AE126" s="103" t="str">
        <f>IF(ISNUMBER(AE10),AE10*PercentagePopulationActive*AE$9+IF(Control!$F$18=$B$122,AD126,0),"")</f>
        <v/>
      </c>
      <c r="AF126" s="103" t="str">
        <f>IF(ISNUMBER(AF10),AF10*PercentagePopulationActive*AF$9+IF(Control!$F$18=$B$122,AE126,0),"")</f>
        <v/>
      </c>
      <c r="AG126" s="103" t="str">
        <f>IF(ISNUMBER(AG10),AG10*PercentagePopulationActive*AG$9+IF(Control!$F$18=$B$122,AF126,0),"")</f>
        <v/>
      </c>
      <c r="AH126" s="103" t="str">
        <f>IF(ISNUMBER(AH10),AH10*PercentagePopulationActive*AH$9+IF(Control!$F$18=$B$122,AG126,0),"")</f>
        <v/>
      </c>
      <c r="AI126" s="103" t="str">
        <f>IF(ISNUMBER(AI10),AI10*PercentagePopulationActive*AI$9+IF(Control!$F$18=$B$122,AH126,0),"")</f>
        <v/>
      </c>
      <c r="AJ126" s="103" t="str">
        <f>IF(ISNUMBER(AJ10),AJ10*PercentagePopulationActive*AJ$9+IF(Control!$F$18=$B$122,AI126,0),"")</f>
        <v/>
      </c>
      <c r="AK126" s="103" t="str">
        <f>IF(ISNUMBER(AK10),AK10*PercentagePopulationActive*AK$9+IF(Control!$F$18=$B$122,AJ126,0),"")</f>
        <v/>
      </c>
      <c r="AL126" s="103" t="str">
        <f>IF(ISNUMBER(AL10),AL10*PercentagePopulationActive*AL$9+IF(Control!$F$18=$B$122,AK126,0),"")</f>
        <v/>
      </c>
      <c r="AM126" s="103" t="str">
        <f>IF(ISNUMBER(AM10),AM10*PercentagePopulationActive*AM$9+IF(Control!$F$18=$B$122,AL126,0),"")</f>
        <v/>
      </c>
      <c r="AN126" s="103" t="str">
        <f>IF(ISNUMBER(AN10),AN10*PercentagePopulationActive*AN$9+IF(Control!$F$18=$B$122,AM126,0),"")</f>
        <v/>
      </c>
      <c r="AO126" s="103" t="str">
        <f>IF(ISNUMBER(AO10),AO10*PercentagePopulationActive*AO$9+IF(Control!$F$18=$B$122,AN126,0),"")</f>
        <v/>
      </c>
      <c r="AP126" s="103" t="str">
        <f>IF(ISNUMBER(AP10),AP10*PercentagePopulationActive*AP$9+IF(Control!$F$18=$B$122,AO126,0),"")</f>
        <v/>
      </c>
      <c r="AQ126" s="103" t="str">
        <f>IF(ISNUMBER(AQ10),AQ10*PercentagePopulationActive*AQ$9+IF(Control!$F$18=$B$122,AP126,0),"")</f>
        <v/>
      </c>
      <c r="AR126" s="103" t="str">
        <f>IF(ISNUMBER(AR10),AR10*PercentagePopulationActive*AR$9+IF(Control!$F$18=$B$122,AQ126,0),"")</f>
        <v/>
      </c>
      <c r="AS126" s="103" t="str">
        <f>IF(ISNUMBER(AS10),AS10*PercentagePopulationActive*AS$9+IF(Control!$F$18=$B$122,AR126,0),"")</f>
        <v/>
      </c>
      <c r="AT126" s="103" t="str">
        <f>IF(ISNUMBER(AT10),AT10*PercentagePopulationActive*AT$9+IF(Control!$F$18=$B$122,AS126,0),"")</f>
        <v/>
      </c>
      <c r="AU126" s="103" t="str">
        <f>IF(ISNUMBER(AU10),AU10*PercentagePopulationActive*AU$9+IF(Control!$F$18=$B$122,AT126,0),"")</f>
        <v/>
      </c>
      <c r="AV126" s="103" t="str">
        <f>IF(ISNUMBER(AV10),AV10*PercentagePopulationActive*AV$9+IF(Control!$F$18=$B$122,AU126,0),"")</f>
        <v/>
      </c>
      <c r="AW126" s="103" t="str">
        <f>IF(ISNUMBER(AW10),AW10*PercentagePopulationActive*AW$9+IF(Control!$F$18=$B$122,AV126,0),"")</f>
        <v/>
      </c>
      <c r="AX126" s="103" t="str">
        <f>IF(ISNUMBER(AX10),AX10*PercentagePopulationActive*AX$9+IF(Control!$F$18=$B$122,AW126,0),"")</f>
        <v/>
      </c>
      <c r="AY126" s="103" t="str">
        <f>IF(ISNUMBER(AY10),AY10*PercentagePopulationActive*AY$9+IF(Control!$F$18=$B$122,AX126,0),"")</f>
        <v/>
      </c>
      <c r="AZ126" s="103" t="str">
        <f>IF(ISNUMBER(AZ10),AZ10*PercentagePopulationActive*AZ$9+IF(Control!$F$18=$B$122,AY126,0),"")</f>
        <v/>
      </c>
      <c r="BA126" s="103" t="str">
        <f>IF(ISNUMBER(BA10),BA10*PercentagePopulationActive*BA$9+IF(Control!$F$18=$B$122,AZ126,0),"")</f>
        <v/>
      </c>
      <c r="BB126" s="103" t="str">
        <f>IF(ISNUMBER(BB10),BB10*PercentagePopulationActive*BB$9+IF(Control!$F$18=$B$122,BA126,0),"")</f>
        <v/>
      </c>
      <c r="BC126" s="103" t="str">
        <f>IF(ISNUMBER(BC10),BC10*PercentagePopulationActive*BC$9+IF(Control!$F$18=$B$122,BB126,0),"")</f>
        <v/>
      </c>
      <c r="BD126" s="103" t="str">
        <f>IF(ISNUMBER(BD10),BD10*PercentagePopulationActive*BD$9+IF(Control!$F$18=$B$122,BC126,0),"")</f>
        <v/>
      </c>
      <c r="BE126" s="103" t="str">
        <f>IF(ISNUMBER(BE10),BE10*PercentagePopulationActive*BE$9+IF(Control!$F$18=$B$122,BD126,0),"")</f>
        <v/>
      </c>
      <c r="BF126" s="103" t="str">
        <f>IF(ISNUMBER(BF10),BF10*PercentagePopulationActive*BF$9+IF(Control!$F$18=$B$122,BE126,0),"")</f>
        <v/>
      </c>
      <c r="BG126" s="103" t="str">
        <f>IF(ISNUMBER(BG10),BG10*PercentagePopulationActive*BG$9+IF(Control!$F$18=$B$122,BF126,0),"")</f>
        <v/>
      </c>
      <c r="BH126" s="103" t="str">
        <f>IF(ISNUMBER(BH10),BH10*PercentagePopulationActive*BH$9+IF(Control!$F$18=$B$122,BG126,0),"")</f>
        <v/>
      </c>
      <c r="BI126" s="103" t="str">
        <f>IF(ISNUMBER(BI10),BI10*PercentagePopulationActive*BI$9+IF(Control!$F$18=$B$122,BH126,0),"")</f>
        <v/>
      </c>
      <c r="BJ126" s="103" t="str">
        <f>IF(ISNUMBER(BJ10),BJ10*PercentagePopulationActive*BJ$9+IF(Control!$F$18=$B$122,BI126,0),"")</f>
        <v/>
      </c>
      <c r="BK126" s="103" t="str">
        <f>IF(ISNUMBER(BK10),BK10*PercentagePopulationActive*BK$9+IF(Control!$F$18=$B$122,BJ126,0),"")</f>
        <v/>
      </c>
      <c r="BL126" s="103" t="str">
        <f>IF(ISNUMBER(BL10),BL10*PercentagePopulationActive*BL$9+IF(Control!$F$18=$B$122,BK126,0),"")</f>
        <v/>
      </c>
      <c r="BM126" s="103" t="str">
        <f>IF(ISNUMBER(BM10),BM10*PercentagePopulationActive*BM$9+IF(Control!$F$18=$B$122,BL126,0),"")</f>
        <v/>
      </c>
      <c r="BN126" s="103" t="str">
        <f>IF(ISNUMBER(BN10),BN10*PercentagePopulationActive*BN$9+IF(Control!$F$18=$B$122,BM126,0),"")</f>
        <v/>
      </c>
      <c r="BO126" s="103" t="str">
        <f>IF(ISNUMBER(BO10),BO10*PercentagePopulationActive*BO$9+IF(Control!$F$18=$B$122,BN126,0),"")</f>
        <v/>
      </c>
      <c r="BP126" s="103" t="str">
        <f>IF(ISNUMBER(BP10),BP10*PercentagePopulationActive*BP$9+IF(Control!$F$18=$B$122,BO126,0),"")</f>
        <v/>
      </c>
      <c r="BQ126" s="103" t="str">
        <f>IF(ISNUMBER(BQ10),BQ10*PercentagePopulationActive*BQ$9+IF(Control!$F$18=$B$122,BP126,0),"")</f>
        <v/>
      </c>
      <c r="BR126" s="103" t="str">
        <f>IF(ISNUMBER(BR10),BR10*PercentagePopulationActive*BR$9+IF(Control!$F$18=$B$122,BQ126,0),"")</f>
        <v/>
      </c>
      <c r="BS126" s="103" t="str">
        <f>IF(ISNUMBER(BS10),BS10*PercentagePopulationActive*BS$9+IF(Control!$F$18=$B$122,BR126,0),"")</f>
        <v/>
      </c>
      <c r="BT126" s="103" t="str">
        <f>IF(ISNUMBER(BT10),BT10*PercentagePopulationActive*BT$9+IF(Control!$F$18=$B$122,BS126,0),"")</f>
        <v/>
      </c>
      <c r="BU126" s="103" t="str">
        <f>IF(ISNUMBER(BU10),BU10*PercentagePopulationActive*BU$9+IF(Control!$F$18=$B$122,BT126,0),"")</f>
        <v/>
      </c>
      <c r="BV126" s="103" t="str">
        <f>IF(ISNUMBER(BV10),BV10*PercentagePopulationActive*BV$9+IF(Control!$F$18=$B$122,BU126,0),"")</f>
        <v/>
      </c>
      <c r="BW126" s="103" t="str">
        <f>IF(ISNUMBER(BW10),BW10*PercentagePopulationActive*BW$9+IF(Control!$F$18=$B$122,BV126,0),"")</f>
        <v/>
      </c>
      <c r="BX126" s="103" t="str">
        <f>IF(ISNUMBER(BX10),BX10*PercentagePopulationActive*BX$9+IF(Control!$F$18=$B$122,BW126,0),"")</f>
        <v/>
      </c>
      <c r="BY126" s="103" t="str">
        <f>IF(ISNUMBER(BY10),BY10*PercentagePopulationActive*BY$9+IF(Control!$F$18=$B$122,BX126,0),"")</f>
        <v/>
      </c>
      <c r="BZ126" s="103" t="str">
        <f>IF(ISNUMBER(BZ10),BZ10*PercentagePopulationActive*BZ$9+IF(Control!$F$18=$B$122,BY126,0),"")</f>
        <v/>
      </c>
      <c r="CA126" s="103" t="str">
        <f>IF(ISNUMBER(CA10),CA10*PercentagePopulationActive*CA$9+IF(Control!$F$18=$B$122,BZ126,0),"")</f>
        <v/>
      </c>
      <c r="CB126" s="103" t="str">
        <f>IF(ISNUMBER(CB10),CB10*PercentagePopulationActive*CB$9+IF(Control!$F$18=$B$122,CA126,0),"")</f>
        <v/>
      </c>
      <c r="CC126" s="103" t="str">
        <f>IF(ISNUMBER(CC10),CC10*PercentagePopulationActive*CC$9+IF(Control!$F$18=$B$122,CB126,0),"")</f>
        <v/>
      </c>
      <c r="CD126" s="103" t="str">
        <f>IF(ISNUMBER(CD10),CD10*PercentagePopulationActive*CD$9+IF(Control!$F$18=$B$122,CC126,0),"")</f>
        <v/>
      </c>
      <c r="CE126" s="103" t="str">
        <f>IF(ISNUMBER(CE10),CE10*PercentagePopulationActive*CE$9+IF(Control!$F$18=$B$122,CD126,0),"")</f>
        <v/>
      </c>
      <c r="CF126" s="103" t="str">
        <f>IF(ISNUMBER(CF10),CF10*PercentagePopulationActive*CF$9+IF(Control!$F$18=$B$122,CE126,0),"")</f>
        <v/>
      </c>
      <c r="CG126" s="103" t="str">
        <f>IF(ISNUMBER(CG10),CG10*PercentagePopulationActive*CG$9+IF(Control!$F$18=$B$122,CF126,0),"")</f>
        <v/>
      </c>
      <c r="CH126" s="103" t="str">
        <f>IF(ISNUMBER(CH10),CH10*PercentagePopulationActive*CH$9+IF(Control!$F$18=$B$122,CG126,0),"")</f>
        <v/>
      </c>
      <c r="CI126" s="103" t="str">
        <f>IF(ISNUMBER(CI10),CI10*PercentagePopulationActive*CI$9+IF(Control!$F$18=$B$122,CH126,0),"")</f>
        <v/>
      </c>
      <c r="CJ126" s="103" t="str">
        <f>IF(ISNUMBER(CJ10),CJ10*PercentagePopulationActive*CJ$9+IF(Control!$F$18=$B$122,CI126,0),"")</f>
        <v/>
      </c>
      <c r="CK126" s="103" t="str">
        <f>IF(ISNUMBER(CK10),CK10*PercentagePopulationActive*CK$9+IF(Control!$F$18=$B$122,CJ126,0),"")</f>
        <v/>
      </c>
      <c r="CL126" s="103" t="str">
        <f>IF(ISNUMBER(CL10),CL10*PercentagePopulationActive*CL$9+IF(Control!$F$18=$B$122,CK126,0),"")</f>
        <v/>
      </c>
      <c r="CM126" s="103" t="str">
        <f>IF(ISNUMBER(CM10),CM10*PercentagePopulationActive*CM$9+IF(Control!$F$18=$B$122,CL126,0),"")</f>
        <v/>
      </c>
      <c r="CN126" s="103" t="str">
        <f>IF(ISNUMBER(CN10),CN10*PercentagePopulationActive*CN$9+IF(Control!$F$18=$B$122,CM126,0),"")</f>
        <v/>
      </c>
      <c r="CO126" s="103" t="str">
        <f>IF(ISNUMBER(CO10),CO10*PercentagePopulationActive*CO$9+IF(Control!$F$18=$B$122,CN126,0),"")</f>
        <v/>
      </c>
      <c r="CP126" s="103" t="str">
        <f>IF(ISNUMBER(CP10),CP10*PercentagePopulationActive*CP$9+IF(Control!$F$18=$B$122,CO126,0),"")</f>
        <v/>
      </c>
      <c r="CQ126" s="103" t="str">
        <f>IF(ISNUMBER(CQ10),CQ10*PercentagePopulationActive*CQ$9+IF(Control!$F$18=$B$122,CP126,0),"")</f>
        <v/>
      </c>
      <c r="CR126" s="103" t="str">
        <f>IF(ISNUMBER(CR10),CR10*PercentagePopulationActive*CR$9+IF(Control!$F$18=$B$122,CQ126,0),"")</f>
        <v/>
      </c>
      <c r="CS126" s="103" t="str">
        <f>IF(ISNUMBER(CS10),CS10*PercentagePopulationActive*CS$9+IF(Control!$F$18=$B$122,CR126,0),"")</f>
        <v/>
      </c>
      <c r="CT126" s="103" t="str">
        <f>IF(ISNUMBER(CT10),CT10*PercentagePopulationActive*CT$9+IF(Control!$F$18=$B$122,CS126,0),"")</f>
        <v/>
      </c>
      <c r="CU126" s="103" t="str">
        <f>IF(ISNUMBER(CU10),CU10*PercentagePopulationActive*CU$9+IF(Control!$F$18=$B$122,CT126,0),"")</f>
        <v/>
      </c>
      <c r="CV126" s="103" t="str">
        <f>IF(ISNUMBER(CV10),CV10*PercentagePopulationActive*CV$9+IF(Control!$F$18=$B$122,CU126,0),"")</f>
        <v/>
      </c>
      <c r="CW126" s="103" t="str">
        <f>IF(ISNUMBER(CW10),CW10*PercentagePopulationActive*CW$9+IF(Control!$F$18=$B$122,CV126,0),"")</f>
        <v/>
      </c>
      <c r="CX126" s="103" t="str">
        <f>IF(ISNUMBER(CX10),CX10*PercentagePopulationActive*CX$9+IF(Control!$F$18=$B$122,CW126,0),"")</f>
        <v/>
      </c>
      <c r="CY126" s="103" t="str">
        <f>IF(ISNUMBER(CY10),CY10*PercentagePopulationActive*CY$9+IF(Control!$F$18=$B$122,CX126,0),"")</f>
        <v/>
      </c>
      <c r="CZ126" s="103" t="str">
        <f>IF(ISNUMBER(CZ10),CZ10*PercentagePopulationActive*CZ$9+IF(Control!$F$18=$B$122,CY126,0),"")</f>
        <v/>
      </c>
      <c r="DA126" s="103" t="str">
        <f>IF(ISNUMBER(DA10),DA10*PercentagePopulationActive*DA$9+IF(Control!$F$18=$B$122,CZ126,0),"")</f>
        <v/>
      </c>
      <c r="DB126" s="103" t="str">
        <f>IF(ISNUMBER(DB10),DB10*PercentagePopulationActive*DB$9+IF(Control!$F$18=$B$122,DA126,0),"")</f>
        <v/>
      </c>
      <c r="DC126" s="103" t="str">
        <f>IF(ISNUMBER(DC10),DC10*PercentagePopulationActive*DC$9+IF(Control!$F$18=$B$122,DB126,0),"")</f>
        <v/>
      </c>
      <c r="DD126" s="103" t="str">
        <f>IF(ISNUMBER(DD10),DD10*PercentagePopulationActive*DD$9+IF(Control!$F$18=$B$122,DC126,0),"")</f>
        <v/>
      </c>
      <c r="DE126" s="103" t="str">
        <f>IF(ISNUMBER(DE10),DE10*PercentagePopulationActive*DE$9+IF(Control!$F$18=$B$122,DD126,0),"")</f>
        <v/>
      </c>
      <c r="DF126" s="103" t="str">
        <f>IF(ISNUMBER(DF10),DF10*PercentagePopulationActive*DF$9+IF(Control!$F$18=$B$122,DE126,0),"")</f>
        <v/>
      </c>
      <c r="DG126" s="103" t="str">
        <f>IF(ISNUMBER(DG10),DG10*PercentagePopulationActive*DG$9+IF(Control!$F$18=$B$122,DF126,0),"")</f>
        <v/>
      </c>
      <c r="DH126" s="103" t="str">
        <f>IF(ISNUMBER(DH10),DH10*PercentagePopulationActive*DH$9+IF(Control!$F$18=$B$122,DG126,0),"")</f>
        <v/>
      </c>
      <c r="DI126" s="103" t="str">
        <f>IF(ISNUMBER(DI10),DI10*PercentagePopulationActive*DI$9+IF(Control!$F$18=$B$122,DH126,0),"")</f>
        <v/>
      </c>
      <c r="DJ126" s="103" t="str">
        <f>IF(ISNUMBER(DJ10),DJ10*PercentagePopulationActive*DJ$9+IF(Control!$F$18=$B$122,DI126,0),"")</f>
        <v/>
      </c>
      <c r="DK126" s="103" t="str">
        <f>IF(ISNUMBER(DK10),DK10*PercentagePopulationActive*DK$9+IF(Control!$F$18=$B$122,DJ126,0),"")</f>
        <v/>
      </c>
      <c r="DL126" s="103" t="str">
        <f>IF(ISNUMBER(DL10),DL10*PercentagePopulationActive*DL$9+IF(Control!$F$18=$B$122,DK126,0),"")</f>
        <v/>
      </c>
      <c r="DM126" s="103" t="str">
        <f>IF(ISNUMBER(DM10),DM10*PercentagePopulationActive*DM$9+IF(Control!$F$18=$B$122,DL126,0),"")</f>
        <v/>
      </c>
      <c r="DN126" s="103" t="str">
        <f>IF(ISNUMBER(DN10),DN10*PercentagePopulationActive*DN$9+IF(Control!$F$18=$B$122,DM126,0),"")</f>
        <v/>
      </c>
      <c r="DO126" s="103" t="str">
        <f>IF(ISNUMBER(DO10),DO10*PercentagePopulationActive*DO$9+IF(Control!$F$18=$B$122,DN126,0),"")</f>
        <v/>
      </c>
      <c r="DP126" s="103" t="str">
        <f>IF(ISNUMBER(DP10),DP10*PercentagePopulationActive*DP$9+IF(Control!$F$18=$B$122,DO126,0),"")</f>
        <v/>
      </c>
      <c r="DQ126" s="103" t="str">
        <f>IF(ISNUMBER(DQ10),DQ10*PercentagePopulationActive*DQ$9+IF(Control!$F$18=$B$122,DP126,0),"")</f>
        <v/>
      </c>
      <c r="DR126" s="103" t="str">
        <f>IF(ISNUMBER(DR10),DR10*PercentagePopulationActive*DR$9+IF(Control!$F$18=$B$122,DQ126,0),"")</f>
        <v/>
      </c>
      <c r="DS126" s="103" t="str">
        <f>IF(ISNUMBER(DS10),DS10*PercentagePopulationActive*DS$9+IF(Control!$F$18=$B$122,DR126,0),"")</f>
        <v/>
      </c>
      <c r="DT126" s="103" t="str">
        <f>IF(ISNUMBER(DT10),DT10*PercentagePopulationActive*DT$9+IF(Control!$F$18=$B$122,DS126,0),"")</f>
        <v/>
      </c>
      <c r="DU126" s="103" t="str">
        <f>IF(ISNUMBER(DU10),DU10*PercentagePopulationActive*DU$9+IF(Control!$F$18=$B$122,DT126,0),"")</f>
        <v/>
      </c>
      <c r="DV126" s="103" t="str">
        <f>IF(ISNUMBER(DV10),DV10*PercentagePopulationActive*DV$9+IF(Control!$F$18=$B$122,DU126,0),"")</f>
        <v/>
      </c>
      <c r="DW126" s="103" t="str">
        <f>IF(ISNUMBER(DW10),DW10*PercentagePopulationActive*DW$9+IF(Control!$F$18=$B$122,DV126,0),"")</f>
        <v/>
      </c>
      <c r="DX126" s="103" t="str">
        <f>IF(ISNUMBER(DX10),DX10*PercentagePopulationActive*DX$9+IF(Control!$F$18=$B$122,DW126,0),"")</f>
        <v/>
      </c>
      <c r="DY126" s="103" t="str">
        <f>IF(ISNUMBER(DY10),DY10*PercentagePopulationActive*DY$9+IF(Control!$F$18=$B$122,DX126,0),"")</f>
        <v/>
      </c>
      <c r="DZ126" s="103" t="str">
        <f>IF(ISNUMBER(DZ10),DZ10*PercentagePopulationActive*DZ$9+IF(Control!$F$18=$B$122,DY126,0),"")</f>
        <v/>
      </c>
      <c r="EA126" s="103" t="str">
        <f>IF(ISNUMBER(EA10),EA10*PercentagePopulationActive*EA$9+IF(Control!$F$18=$B$122,DZ126,0),"")</f>
        <v/>
      </c>
      <c r="EB126" s="103" t="str">
        <f>IF(ISNUMBER(EB10),EB10*PercentagePopulationActive*EB$9+IF(Control!$F$18=$B$122,EA126,0),"")</f>
        <v/>
      </c>
      <c r="EC126" s="103" t="str">
        <f>IF(ISNUMBER(EC10),EC10*PercentagePopulationActive*EC$9+IF(Control!$F$18=$B$122,EB126,0),"")</f>
        <v/>
      </c>
      <c r="ED126" s="103" t="str">
        <f>IF(ISNUMBER(ED10),ED10*PercentagePopulationActive*ED$9+IF(Control!$F$18=$B$122,EC126,0),"")</f>
        <v/>
      </c>
      <c r="EE126" s="103" t="str">
        <f>IF(ISNUMBER(EE10),EE10*PercentagePopulationActive*EE$9+IF(Control!$F$18=$B$122,ED126,0),"")</f>
        <v/>
      </c>
      <c r="EF126" s="103" t="str">
        <f>IF(ISNUMBER(EF10),EF10*PercentagePopulationActive*EF$9+IF(Control!$F$18=$B$122,EE126,0),"")</f>
        <v/>
      </c>
      <c r="EG126" s="103" t="str">
        <f>IF(ISNUMBER(EG10),EG10*PercentagePopulationActive*EG$9+IF(Control!$F$18=$B$122,EF126,0),"")</f>
        <v/>
      </c>
      <c r="EH126" s="103" t="str">
        <f>IF(ISNUMBER(EH10),EH10*PercentagePopulationActive*EH$9+IF(Control!$F$18=$B$122,EG126,0),"")</f>
        <v/>
      </c>
      <c r="EI126" s="103" t="str">
        <f>IF(ISNUMBER(EI10),EI10*PercentagePopulationActive*EI$9+IF(Control!$F$18=$B$122,EH126,0),"")</f>
        <v/>
      </c>
      <c r="EJ126" s="103" t="str">
        <f>IF(ISNUMBER(EJ10),EJ10*PercentagePopulationActive*EJ$9+IF(Control!$F$18=$B$122,EI126,0),"")</f>
        <v/>
      </c>
      <c r="EK126" s="103" t="str">
        <f>IF(ISNUMBER(EK10),EK10*PercentagePopulationActive*EK$9+IF(Control!$F$18=$B$122,EJ126,0),"")</f>
        <v/>
      </c>
      <c r="EL126" s="103" t="str">
        <f>IF(ISNUMBER(EL10),EL10*PercentagePopulationActive*EL$9+IF(Control!$F$18=$B$122,EK126,0),"")</f>
        <v/>
      </c>
      <c r="EM126" s="103" t="str">
        <f>IF(ISNUMBER(EM10),EM10*PercentagePopulationActive*EM$9+IF(Control!$F$18=$B$122,EL126,0),"")</f>
        <v/>
      </c>
      <c r="EN126" s="103" t="str">
        <f>IF(ISNUMBER(EN10),EN10*PercentagePopulationActive*EN$9+IF(Control!$F$18=$B$122,EM126,0),"")</f>
        <v/>
      </c>
      <c r="EO126" s="103" t="str">
        <f>IF(ISNUMBER(EO10),EO10*PercentagePopulationActive*EO$9+IF(Control!$F$18=$B$122,EN126,0),"")</f>
        <v/>
      </c>
      <c r="EP126" s="103" t="str">
        <f>IF(ISNUMBER(EP10),EP10*PercentagePopulationActive*EP$9+IF(Control!$F$18=$B$122,EO126,0),"")</f>
        <v/>
      </c>
      <c r="EQ126" s="103" t="str">
        <f>IF(ISNUMBER(EQ10),EQ10*PercentagePopulationActive*EQ$9+IF(Control!$F$18=$B$122,EP126,0),"")</f>
        <v/>
      </c>
      <c r="ER126" s="103" t="str">
        <f>IF(ISNUMBER(ER10),ER10*PercentagePopulationActive*ER$9+IF(Control!$F$18=$B$122,EQ126,0),"")</f>
        <v/>
      </c>
      <c r="ES126" s="103" t="str">
        <f>IF(ISNUMBER(ES10),ES10*PercentagePopulationActive*ES$9+IF(Control!$F$18=$B$122,ER126,0),"")</f>
        <v/>
      </c>
      <c r="ET126" s="103" t="str">
        <f>IF(ISNUMBER(ET10),ET10*PercentagePopulationActive*ET$9+IF(Control!$F$18=$B$122,ES126,0),"")</f>
        <v/>
      </c>
      <c r="EU126" s="103" t="str">
        <f>IF(ISNUMBER(EU10),EU10*PercentagePopulationActive*EU$9+IF(Control!$F$18=$B$122,ET126,0),"")</f>
        <v/>
      </c>
      <c r="EV126" s="103" t="str">
        <f>IF(ISNUMBER(EV10),EV10*PercentagePopulationActive*EV$9+IF(Control!$F$18=$B$122,EU126,0),"")</f>
        <v/>
      </c>
      <c r="EW126" s="103" t="str">
        <f>IF(ISNUMBER(EW10),EW10*PercentagePopulationActive*EW$9+IF(Control!$F$18=$B$122,EV126,0),"")</f>
        <v/>
      </c>
      <c r="EX126" s="103" t="str">
        <f>IF(ISNUMBER(EX10),EX10*PercentagePopulationActive*EX$9+IF(Control!$F$18=$B$122,EW126,0),"")</f>
        <v/>
      </c>
      <c r="EY126" s="103" t="str">
        <f>IF(ISNUMBER(EY10),EY10*PercentagePopulationActive*EY$9+IF(Control!$F$18=$B$122,EX126,0),"")</f>
        <v/>
      </c>
      <c r="EZ126" s="103" t="str">
        <f>IF(ISNUMBER(EZ10),EZ10*PercentagePopulationActive*EZ$9+IF(Control!$F$18=$B$122,EY126,0),"")</f>
        <v/>
      </c>
      <c r="FA126" s="103" t="str">
        <f>IF(ISNUMBER(FA10),FA10*PercentagePopulationActive*FA$9+IF(Control!$F$18=$B$122,EZ126,0),"")</f>
        <v/>
      </c>
      <c r="FB126" s="103" t="str">
        <f>IF(ISNUMBER(FB10),FB10*PercentagePopulationActive*FB$9+IF(Control!$F$18=$B$122,FA126,0),"")</f>
        <v/>
      </c>
      <c r="FC126" s="103" t="str">
        <f>IF(ISNUMBER(FC10),FC10*PercentagePopulationActive*FC$9+IF(Control!$F$18=$B$122,FB126,0),"")</f>
        <v/>
      </c>
      <c r="FD126" s="103" t="str">
        <f>IF(ISNUMBER(FD10),FD10*PercentagePopulationActive*FD$9+IF(Control!$F$18=$B$122,FC126,0),"")</f>
        <v/>
      </c>
      <c r="FE126" s="103" t="str">
        <f>IF(ISNUMBER(FE10),FE10*PercentagePopulationActive*FE$9+IF(Control!$F$18=$B$122,FD126,0),"")</f>
        <v/>
      </c>
      <c r="FF126" s="103" t="str">
        <f>IF(ISNUMBER(FF10),FF10*PercentagePopulationActive*FF$9+IF(Control!$F$18=$B$122,FE126,0),"")</f>
        <v/>
      </c>
      <c r="FG126" s="103" t="str">
        <f>IF(ISNUMBER(FG10),FG10*PercentagePopulationActive*FG$9+IF(Control!$F$18=$B$122,FF126,0),"")</f>
        <v/>
      </c>
      <c r="FH126" s="103" t="str">
        <f>IF(ISNUMBER(FH10),FH10*PercentagePopulationActive*FH$9+IF(Control!$F$18=$B$122,FG126,0),"")</f>
        <v/>
      </c>
      <c r="FI126" s="103" t="str">
        <f>IF(ISNUMBER(FI10),FI10*PercentagePopulationActive*FI$9+IF(Control!$F$18=$B$122,FH126,0),"")</f>
        <v/>
      </c>
      <c r="FJ126" s="103" t="str">
        <f>IF(ISNUMBER(FJ10),FJ10*PercentagePopulationActive*FJ$9+IF(Control!$F$18=$B$122,FI126,0),"")</f>
        <v/>
      </c>
      <c r="FK126" s="103" t="str">
        <f>IF(ISNUMBER(FK10),FK10*PercentagePopulationActive*FK$9+IF(Control!$F$18=$B$122,FJ126,0),"")</f>
        <v/>
      </c>
      <c r="FL126" s="103" t="str">
        <f>IF(ISNUMBER(FL10),FL10*PercentagePopulationActive*FL$9+IF(Control!$F$18=$B$122,FK126,0),"")</f>
        <v/>
      </c>
      <c r="FM126" s="103" t="str">
        <f>IF(ISNUMBER(FM10),FM10*PercentagePopulationActive*FM$9+IF(Control!$F$18=$B$122,FL126,0),"")</f>
        <v/>
      </c>
      <c r="FN126" s="103" t="str">
        <f>IF(ISNUMBER(FN10),FN10*PercentagePopulationActive*FN$9+IF(Control!$F$18=$B$122,FM126,0),"")</f>
        <v/>
      </c>
      <c r="FO126" s="103" t="str">
        <f>IF(ISNUMBER(FO10),FO10*PercentagePopulationActive*FO$9+IF(Control!$F$18=$B$122,FN126,0),"")</f>
        <v/>
      </c>
      <c r="FP126" s="103" t="str">
        <f>IF(ISNUMBER(FP10),FP10*PercentagePopulationActive*FP$9+IF(Control!$F$18=$B$122,FO126,0),"")</f>
        <v/>
      </c>
      <c r="FQ126" s="103" t="str">
        <f>IF(ISNUMBER(FQ10),FQ10*PercentagePopulationActive*FQ$9+IF(Control!$F$18=$B$122,FP126,0),"")</f>
        <v/>
      </c>
      <c r="FR126" s="103" t="str">
        <f>IF(ISNUMBER(FR10),FR10*PercentagePopulationActive*FR$9+IF(Control!$F$18=$B$122,FQ126,0),"")</f>
        <v/>
      </c>
      <c r="FS126" s="103" t="str">
        <f>IF(ISNUMBER(FS10),FS10*PercentagePopulationActive*FS$9+IF(Control!$F$18=$B$122,FR126,0),"")</f>
        <v/>
      </c>
      <c r="FT126" s="103" t="str">
        <f>IF(ISNUMBER(FT10),FT10*PercentagePopulationActive*FT$9+IF(Control!$F$18=$B$122,FS126,0),"")</f>
        <v/>
      </c>
      <c r="FU126" s="103" t="str">
        <f>IF(ISNUMBER(FU10),FU10*PercentagePopulationActive*FU$9+IF(Control!$F$18=$B$122,FT126,0),"")</f>
        <v/>
      </c>
      <c r="FV126" s="103" t="str">
        <f>IF(ISNUMBER(FV10),FV10*PercentagePopulationActive*FV$9+IF(Control!$F$18=$B$122,FU126,0),"")</f>
        <v/>
      </c>
      <c r="FW126" s="103" t="str">
        <f>IF(ISNUMBER(FW10),FW10*PercentagePopulationActive*FW$9+IF(Control!$F$18=$B$122,FV126,0),"")</f>
        <v/>
      </c>
      <c r="FX126" s="103" t="str">
        <f>IF(ISNUMBER(FX10),FX10*PercentagePopulationActive*FX$9+IF(Control!$F$18=$B$122,FW126,0),"")</f>
        <v/>
      </c>
      <c r="FY126" s="103" t="str">
        <f>IF(ISNUMBER(FY10),FY10*PercentagePopulationActive*FY$9+IF(Control!$F$18=$B$122,FX126,0),"")</f>
        <v/>
      </c>
      <c r="FZ126" s="103" t="str">
        <f>IF(ISNUMBER(FZ10),FZ10*PercentagePopulationActive*FZ$9+IF(Control!$F$18=$B$122,FY126,0),"")</f>
        <v/>
      </c>
      <c r="GA126" s="103" t="str">
        <f>IF(ISNUMBER(GA10),GA10*PercentagePopulationActive*GA$9+IF(Control!$F$18=$B$122,FZ126,0),"")</f>
        <v/>
      </c>
      <c r="GB126" s="103" t="str">
        <f>IF(ISNUMBER(GB10),GB10*PercentagePopulationActive*GB$9+IF(Control!$F$18=$B$122,GA126,0),"")</f>
        <v/>
      </c>
      <c r="GC126" s="103" t="str">
        <f>IF(ISNUMBER(GC10),GC10*PercentagePopulationActive*GC$9+IF(Control!$F$18=$B$122,GB126,0),"")</f>
        <v/>
      </c>
      <c r="GD126" s="103" t="str">
        <f>IF(ISNUMBER(GD10),GD10*PercentagePopulationActive*GD$9+IF(Control!$F$18=$B$122,GC126,0),"")</f>
        <v/>
      </c>
      <c r="GE126" s="103" t="str">
        <f>IF(ISNUMBER(GE10),GE10*PercentagePopulationActive*GE$9+IF(Control!$F$18=$B$122,GD126,0),"")</f>
        <v/>
      </c>
      <c r="GF126" s="103" t="str">
        <f>IF(ISNUMBER(GF10),GF10*PercentagePopulationActive*GF$9+IF(Control!$F$18=$B$122,GE126,0),"")</f>
        <v/>
      </c>
      <c r="GG126" s="103" t="str">
        <f>IF(ISNUMBER(GG10),GG10*PercentagePopulationActive*GG$9+IF(Control!$F$18=$B$122,GF126,0),"")</f>
        <v/>
      </c>
      <c r="GH126" s="103" t="str">
        <f>IF(ISNUMBER(GH10),GH10*PercentagePopulationActive*GH$9+IF(Control!$F$18=$B$122,GG126,0),"")</f>
        <v/>
      </c>
      <c r="GI126" s="103" t="str">
        <f>IF(ISNUMBER(GI10),GI10*PercentagePopulationActive*GI$9+IF(Control!$F$18=$B$122,GH126,0),"")</f>
        <v/>
      </c>
      <c r="GJ126" s="103" t="str">
        <f>IF(ISNUMBER(GJ10),GJ10*PercentagePopulationActive*GJ$9+IF(Control!$F$18=$B$122,GI126,0),"")</f>
        <v/>
      </c>
      <c r="GK126" s="103" t="str">
        <f>IF(ISNUMBER(GK10),GK10*PercentagePopulationActive*GK$9+IF(Control!$F$18=$B$122,GJ126,0),"")</f>
        <v/>
      </c>
      <c r="GL126" s="103" t="str">
        <f>IF(ISNUMBER(GL10),GL10*PercentagePopulationActive*GL$9+IF(Control!$F$18=$B$122,GK126,0),"")</f>
        <v/>
      </c>
      <c r="GM126" s="103" t="str">
        <f>IF(ISNUMBER(GM10),GM10*PercentagePopulationActive*GM$9+IF(Control!$F$18=$B$122,GL126,0),"")</f>
        <v/>
      </c>
      <c r="GN126" s="103" t="str">
        <f>IF(ISNUMBER(GN10),GN10*PercentagePopulationActive*GN$9+IF(Control!$F$18=$B$122,GM126,0),"")</f>
        <v/>
      </c>
      <c r="GO126" s="103" t="str">
        <f>IF(ISNUMBER(GO10),GO10*PercentagePopulationActive*GO$9+IF(Control!$F$18=$B$122,GN126,0),"")</f>
        <v/>
      </c>
      <c r="GP126" s="103" t="str">
        <f>IF(ISNUMBER(GP10),GP10*PercentagePopulationActive*GP$9+IF(Control!$F$18=$B$122,GO126,0),"")</f>
        <v/>
      </c>
      <c r="GQ126" s="103" t="str">
        <f>IF(ISNUMBER(GQ10),GQ10*PercentagePopulationActive*GQ$9+IF(Control!$F$18=$B$122,GP126,0),"")</f>
        <v/>
      </c>
      <c r="GR126" s="103" t="str">
        <f>IF(ISNUMBER(GR10),GR10*PercentagePopulationActive*GR$9+IF(Control!$F$18=$B$122,GQ126,0),"")</f>
        <v/>
      </c>
      <c r="GS126" s="103" t="str">
        <f>IF(ISNUMBER(GS10),GS10*PercentagePopulationActive*GS$9+IF(Control!$F$18=$B$122,GR126,0),"")</f>
        <v/>
      </c>
      <c r="GT126" s="103" t="str">
        <f>IF(ISNUMBER(GT10),GT10*PercentagePopulationActive*GT$9+IF(Control!$F$18=$B$122,GS126,0),"")</f>
        <v/>
      </c>
      <c r="GU126" s="103" t="str">
        <f>IF(ISNUMBER(GU10),GU10*PercentagePopulationActive*GU$9+IF(Control!$F$18=$B$122,GT126,0),"")</f>
        <v/>
      </c>
      <c r="GV126" s="103" t="str">
        <f>IF(ISNUMBER(GV10),GV10*PercentagePopulationActive*GV$9+IF(Control!$F$18=$B$122,GU126,0),"")</f>
        <v/>
      </c>
      <c r="GW126" s="103" t="str">
        <f>IF(ISNUMBER(GW10),GW10*PercentagePopulationActive*GW$9+IF(Control!$F$18=$B$122,GV126,0),"")</f>
        <v/>
      </c>
      <c r="GX126" s="103" t="str">
        <f>IF(ISNUMBER(GX10),GX10*PercentagePopulationActive*GX$9+IF(Control!$F$18=$B$122,GW126,0),"")</f>
        <v/>
      </c>
      <c r="GY126" s="103" t="str">
        <f>IF(ISNUMBER(GY10),GY10*PercentagePopulationActive*GY$9+IF(Control!$F$18=$B$122,GX126,0),"")</f>
        <v/>
      </c>
      <c r="GZ126" s="103" t="str">
        <f>IF(ISNUMBER(GZ10),GZ10*PercentagePopulationActive*GZ$9+IF(Control!$F$18=$B$122,GY126,0),"")</f>
        <v/>
      </c>
      <c r="HA126" s="103" t="str">
        <f>IF(ISNUMBER(HA10),HA10*PercentagePopulationActive*HA$9+IF(Control!$F$18=$B$122,GZ126,0),"")</f>
        <v/>
      </c>
      <c r="HB126" s="103" t="str">
        <f>IF(ISNUMBER(HB10),HB10*PercentagePopulationActive*HB$9+IF(Control!$F$18=$B$122,HA126,0),"")</f>
        <v/>
      </c>
      <c r="HC126" s="103" t="str">
        <f>IF(ISNUMBER(HC10),HC10*PercentagePopulationActive*HC$9+IF(Control!$F$18=$B$122,HB126,0),"")</f>
        <v/>
      </c>
      <c r="HD126" s="103" t="str">
        <f>IF(ISNUMBER(HD10),HD10*PercentagePopulationActive*HD$9+IF(Control!$F$18=$B$122,HC126,0),"")</f>
        <v/>
      </c>
      <c r="HE126" s="103" t="str">
        <f>IF(ISNUMBER(HE10),HE10*PercentagePopulationActive*HE$9+IF(Control!$F$18=$B$122,HD126,0),"")</f>
        <v/>
      </c>
      <c r="HF126" s="103" t="str">
        <f>IF(ISNUMBER(HF10),HF10*PercentagePopulationActive*HF$9+IF(Control!$F$18=$B$122,HE126,0),"")</f>
        <v/>
      </c>
      <c r="HG126" s="103" t="str">
        <f>IF(ISNUMBER(HG10),HG10*PercentagePopulationActive*HG$9+IF(Control!$F$18=$B$122,HF126,0),"")</f>
        <v/>
      </c>
      <c r="HH126" s="103" t="str">
        <f>IF(ISNUMBER(HH10),HH10*PercentagePopulationActive*HH$9+IF(Control!$F$18=$B$122,HG126,0),"")</f>
        <v/>
      </c>
      <c r="HI126" s="103" t="str">
        <f>IF(ISNUMBER(HI10),HI10*PercentagePopulationActive*HI$9+IF(Control!$F$18=$B$122,HH126,0),"")</f>
        <v/>
      </c>
      <c r="HJ126" s="103" t="str">
        <f>IF(ISNUMBER(HJ10),HJ10*PercentagePopulationActive*HJ$9+IF(Control!$F$18=$B$122,HI126,0),"")</f>
        <v/>
      </c>
      <c r="HK126" s="103" t="str">
        <f>IF(ISNUMBER(HK10),HK10*PercentagePopulationActive*HK$9+IF(Control!$F$18=$B$122,HJ126,0),"")</f>
        <v/>
      </c>
      <c r="HL126" s="103" t="str">
        <f>IF(ISNUMBER(HL10),HL10*PercentagePopulationActive*HL$9+IF(Control!$F$18=$B$122,HK126,0),"")</f>
        <v/>
      </c>
      <c r="HM126" s="103" t="str">
        <f>IF(ISNUMBER(HM10),HM10*PercentagePopulationActive*HM$9+IF(Control!$F$18=$B$122,HL126,0),"")</f>
        <v/>
      </c>
      <c r="HN126" s="103" t="str">
        <f>IF(ISNUMBER(HN10),HN10*PercentagePopulationActive*HN$9+IF(Control!$F$18=$B$122,HM126,0),"")</f>
        <v/>
      </c>
      <c r="HO126" s="103" t="str">
        <f>IF(ISNUMBER(HO10),HO10*PercentagePopulationActive*HO$9+IF(Control!$F$18=$B$122,HN126,0),"")</f>
        <v/>
      </c>
      <c r="HP126" s="103" t="str">
        <f>IF(ISNUMBER(HP10),HP10*PercentagePopulationActive*HP$9+IF(Control!$F$18=$B$122,HO126,0),"")</f>
        <v/>
      </c>
      <c r="HQ126" s="103" t="str">
        <f>IF(ISNUMBER(HQ10),HQ10*PercentagePopulationActive*HQ$9+IF(Control!$F$18=$B$122,HP126,0),"")</f>
        <v/>
      </c>
      <c r="HR126" s="103" t="str">
        <f>IF(ISNUMBER(HR10),HR10*PercentagePopulationActive*HR$9+IF(Control!$F$18=$B$122,HQ126,0),"")</f>
        <v/>
      </c>
      <c r="HS126" s="103" t="str">
        <f>IF(ISNUMBER(HS10),HS10*PercentagePopulationActive*HS$9+IF(Control!$F$18=$B$122,HR126,0),"")</f>
        <v/>
      </c>
      <c r="HT126" s="103" t="str">
        <f>IF(ISNUMBER(HT10),HT10*PercentagePopulationActive*HT$9+IF(Control!$F$18=$B$122,HS126,0),"")</f>
        <v/>
      </c>
      <c r="HU126" s="103" t="str">
        <f>IF(ISNUMBER(HU10),HU10*PercentagePopulationActive*HU$9+IF(Control!$F$18=$B$122,HT126,0),"")</f>
        <v/>
      </c>
      <c r="HV126" s="103" t="str">
        <f>IF(ISNUMBER(HV10),HV10*PercentagePopulationActive*HV$9+IF(Control!$F$18=$B$122,HU126,0),"")</f>
        <v/>
      </c>
      <c r="HW126" s="103" t="str">
        <f>IF(ISNUMBER(HW10),HW10*PercentagePopulationActive*HW$9+IF(Control!$F$18=$B$122,HV126,0),"")</f>
        <v/>
      </c>
      <c r="HX126" s="103" t="str">
        <f>IF(ISNUMBER(HX10),HX10*PercentagePopulationActive*HX$9+IF(Control!$F$18=$B$122,HW126,0),"")</f>
        <v/>
      </c>
      <c r="HY126" s="103" t="str">
        <f>IF(ISNUMBER(HY10),HY10*PercentagePopulationActive*HY$9+IF(Control!$F$18=$B$122,HX126,0),"")</f>
        <v/>
      </c>
      <c r="HZ126" s="103" t="str">
        <f>IF(ISNUMBER(HZ10),HZ10*PercentagePopulationActive*HZ$9+IF(Control!$F$18=$B$122,HY126,0),"")</f>
        <v/>
      </c>
      <c r="IA126" s="103" t="str">
        <f>IF(ISNUMBER(IA10),IA10*PercentagePopulationActive*IA$9+IF(Control!$F$18=$B$122,HZ126,0),"")</f>
        <v/>
      </c>
      <c r="IB126" s="103" t="str">
        <f>IF(ISNUMBER(IB10),IB10*PercentagePopulationActive*IB$9+IF(Control!$F$18=$B$122,IA126,0),"")</f>
        <v/>
      </c>
      <c r="IC126" s="103" t="str">
        <f>IF(ISNUMBER(IC10),IC10*PercentagePopulationActive*IC$9+IF(Control!$F$18=$B$122,IB126,0),"")</f>
        <v/>
      </c>
      <c r="ID126" s="103" t="str">
        <f>IF(ISNUMBER(ID10),ID10*PercentagePopulationActive*ID$9+IF(Control!$F$18=$B$122,IC126,0),"")</f>
        <v/>
      </c>
      <c r="IE126" s="103" t="str">
        <f>IF(ISNUMBER(IE10),IE10*PercentagePopulationActive*IE$9+IF(Control!$F$18=$B$122,ID126,0),"")</f>
        <v/>
      </c>
      <c r="IF126" s="103" t="str">
        <f>IF(ISNUMBER(IF10),IF10*PercentagePopulationActive*IF$9+IF(Control!$F$18=$B$122,IE126,0),"")</f>
        <v/>
      </c>
      <c r="IG126" s="103" t="str">
        <f>IF(ISNUMBER(IG10),IG10*PercentagePopulationActive*IG$9+IF(Control!$F$18=$B$122,IF126,0),"")</f>
        <v/>
      </c>
      <c r="IH126" s="103" t="str">
        <f>IF(ISNUMBER(IH10),IH10*PercentagePopulationActive*IH$9+IF(Control!$F$18=$B$122,IG126,0),"")</f>
        <v/>
      </c>
      <c r="II126" s="103" t="str">
        <f>IF(ISNUMBER(II10),II10*PercentagePopulationActive*II$9+IF(Control!$F$18=$B$122,IH126,0),"")</f>
        <v/>
      </c>
      <c r="IJ126" s="103" t="str">
        <f>IF(ISNUMBER(IJ10),IJ10*PercentagePopulationActive*IJ$9+IF(Control!$F$18=$B$122,II126,0),"")</f>
        <v/>
      </c>
      <c r="IK126" s="103" t="str">
        <f>IF(ISNUMBER(IK10),IK10*PercentagePopulationActive*IK$9+IF(Control!$F$18=$B$122,IJ126,0),"")</f>
        <v/>
      </c>
      <c r="IL126" s="103" t="str">
        <f>IF(ISNUMBER(IL10),IL10*PercentagePopulationActive*IL$9+IF(Control!$F$18=$B$122,IK126,0),"")</f>
        <v/>
      </c>
      <c r="IM126" s="103" t="str">
        <f>IF(ISNUMBER(IM10),IM10*PercentagePopulationActive*IM$9+IF(Control!$F$18=$B$122,IL126,0),"")</f>
        <v/>
      </c>
      <c r="IN126" s="103" t="str">
        <f>IF(ISNUMBER(IN10),IN10*PercentagePopulationActive*IN$9+IF(Control!$F$18=$B$122,IM126,0),"")</f>
        <v/>
      </c>
      <c r="IO126" s="103" t="str">
        <f>IF(ISNUMBER(IO10),IO10*PercentagePopulationActive*IO$9+IF(Control!$F$18=$B$122,IN126,0),"")</f>
        <v/>
      </c>
      <c r="IP126" s="103" t="str">
        <f>IF(ISNUMBER(IP10),IP10*PercentagePopulationActive*IP$9+IF(Control!$F$18=$B$122,IO126,0),"")</f>
        <v/>
      </c>
      <c r="IQ126" s="103" t="str">
        <f>IF(ISNUMBER(IQ10),IQ10*PercentagePopulationActive*IQ$9+IF(Control!$F$18=$B$122,IP126,0),"")</f>
        <v/>
      </c>
      <c r="IR126" s="103" t="str">
        <f>IF(ISNUMBER(IR10),IR10*PercentagePopulationActive*IR$9+IF(Control!$F$18=$B$122,IQ126,0),"")</f>
        <v/>
      </c>
      <c r="IS126" s="103" t="str">
        <f>IF(ISNUMBER(IS10),IS10*PercentagePopulationActive*IS$9+IF(Control!$F$18=$B$122,IR126,0),"")</f>
        <v/>
      </c>
      <c r="IT126" s="103" t="str">
        <f>IF(ISNUMBER(IT10),IT10*PercentagePopulationActive*IT$9+IF(Control!$F$18=$B$122,IS126,0),"")</f>
        <v/>
      </c>
      <c r="IU126" s="103" t="str">
        <f>IF(ISNUMBER(IU10),IU10*PercentagePopulationActive*IU$9+IF(Control!$F$18=$B$122,IT126,0),"")</f>
        <v/>
      </c>
      <c r="IV126" s="103" t="str">
        <f>IF(ISNUMBER(IV10),IV10*PercentagePopulationActive*IV$9+IF(Control!$F$18=$B$122,IU126,0),"")</f>
        <v/>
      </c>
      <c r="IW126" s="103" t="str">
        <f>IF(ISNUMBER(IW10),IW10*PercentagePopulationActive*IW$9+IF(Control!$F$18=$B$122,IV126,0),"")</f>
        <v/>
      </c>
      <c r="IX126" s="103" t="str">
        <f>IF(ISNUMBER(IX10),IX10*PercentagePopulationActive*IX$9+IF(Control!$F$18=$B$122,IW126,0),"")</f>
        <v/>
      </c>
      <c r="IY126" s="103" t="str">
        <f>IF(ISNUMBER(IY10),IY10*PercentagePopulationActive*IY$9+IF(Control!$F$18=$B$122,IX126,0),"")</f>
        <v/>
      </c>
      <c r="IZ126" s="103" t="str">
        <f>IF(ISNUMBER(IZ10),IZ10*PercentagePopulationActive*IZ$9+IF(Control!$F$18=$B$122,IY126,0),"")</f>
        <v/>
      </c>
      <c r="JA126" s="103" t="str">
        <f>IF(ISNUMBER(JA10),JA10*PercentagePopulationActive*JA$9+IF(Control!$F$18=$B$122,IZ126,0),"")</f>
        <v/>
      </c>
      <c r="JB126" s="103" t="str">
        <f>IF(ISNUMBER(JB10),JB10*PercentagePopulationActive*JB$9+IF(Control!$F$18=$B$122,JA126,0),"")</f>
        <v/>
      </c>
      <c r="JC126" s="103" t="str">
        <f>IF(ISNUMBER(JC10),JC10*PercentagePopulationActive*JC$9+IF(Control!$F$18=$B$122,JB126,0),"")</f>
        <v/>
      </c>
      <c r="JD126" s="103" t="str">
        <f>IF(ISNUMBER(JD10),JD10*PercentagePopulationActive*JD$9+IF(Control!$F$18=$B$122,JC126,0),"")</f>
        <v/>
      </c>
      <c r="JE126" s="103" t="str">
        <f>IF(ISNUMBER(JE10),JE10*PercentagePopulationActive*JE$9+IF(Control!$F$18=$B$122,JD126,0),"")</f>
        <v/>
      </c>
      <c r="JF126" s="103" t="str">
        <f>IF(ISNUMBER(JF10),JF10*PercentagePopulationActive*JF$9+IF(Control!$F$18=$B$122,JE126,0),"")</f>
        <v/>
      </c>
      <c r="JG126" s="103" t="str">
        <f>IF(ISNUMBER(JG10),JG10*PercentagePopulationActive*JG$9+IF(Control!$F$18=$B$122,JF126,0),"")</f>
        <v/>
      </c>
      <c r="JH126" s="103" t="str">
        <f>IF(ISNUMBER(JH10),JH10*PercentagePopulationActive*JH$9+IF(Control!$F$18=$B$122,JG126,0),"")</f>
        <v/>
      </c>
      <c r="JI126" s="103" t="str">
        <f>IF(ISNUMBER(JI10),JI10*PercentagePopulationActive*JI$9+IF(Control!$F$18=$B$122,JH126,0),"")</f>
        <v/>
      </c>
      <c r="JJ126" s="103" t="str">
        <f>IF(ISNUMBER(JJ10),JJ10*PercentagePopulationActive*JJ$9+IF(Control!$F$18=$B$122,JI126,0),"")</f>
        <v/>
      </c>
      <c r="JK126" s="103" t="str">
        <f>IF(ISNUMBER(JK10),JK10*PercentagePopulationActive*JK$9+IF(Control!$F$18=$B$122,JJ126,0),"")</f>
        <v/>
      </c>
      <c r="JL126" s="103" t="str">
        <f>IF(ISNUMBER(JL10),JL10*PercentagePopulationActive*JL$9+IF(Control!$F$18=$B$122,JK126,0),"")</f>
        <v/>
      </c>
      <c r="JM126" s="103" t="str">
        <f>IF(ISNUMBER(JM10),JM10*PercentagePopulationActive*JM$9+IF(Control!$F$18=$B$122,JL126,0),"")</f>
        <v/>
      </c>
      <c r="JN126" s="103" t="str">
        <f>IF(ISNUMBER(JN10),JN10*PercentagePopulationActive*JN$9+IF(Control!$F$18=$B$122,JM126,0),"")</f>
        <v/>
      </c>
      <c r="JO126" s="103" t="str">
        <f>IF(ISNUMBER(JO10),JO10*PercentagePopulationActive*JO$9+IF(Control!$F$18=$B$122,JN126,0),"")</f>
        <v/>
      </c>
      <c r="JP126" s="103" t="str">
        <f>IF(ISNUMBER(JP10),JP10*PercentagePopulationActive*JP$9+IF(Control!$F$18=$B$122,JO126,0),"")</f>
        <v/>
      </c>
      <c r="JQ126" s="103" t="str">
        <f>IF(ISNUMBER(JQ10),JQ10*PercentagePopulationActive*JQ$9+IF(Control!$F$18=$B$122,JP126,0),"")</f>
        <v/>
      </c>
      <c r="JR126" s="103" t="str">
        <f>IF(ISNUMBER(JR10),JR10*PercentagePopulationActive*JR$9+IF(Control!$F$18=$B$122,JQ126,0),"")</f>
        <v/>
      </c>
      <c r="JS126" s="103" t="str">
        <f>IF(ISNUMBER(JS10),JS10*PercentagePopulationActive*JS$9+IF(Control!$F$18=$B$122,JR126,0),"")</f>
        <v/>
      </c>
      <c r="JT126" s="103" t="str">
        <f>IF(ISNUMBER(JT10),JT10*PercentagePopulationActive*JT$9+IF(Control!$F$18=$B$122,JS126,0),"")</f>
        <v/>
      </c>
      <c r="JU126" s="103" t="str">
        <f>IF(ISNUMBER(JU10),JU10*PercentagePopulationActive*JU$9+IF(Control!$F$18=$B$122,JT126,0),"")</f>
        <v/>
      </c>
      <c r="JV126" s="103" t="str">
        <f>IF(ISNUMBER(JV10),JV10*PercentagePopulationActive*JV$9+IF(Control!$F$18=$B$122,JU126,0),"")</f>
        <v/>
      </c>
      <c r="JW126" s="103" t="str">
        <f>IF(ISNUMBER(JW10),JW10*PercentagePopulationActive*JW$9+IF(Control!$F$18=$B$122,JV126,0),"")</f>
        <v/>
      </c>
      <c r="JX126" s="103" t="str">
        <f>IF(ISNUMBER(JX10),JX10*PercentagePopulationActive*JX$9+IF(Control!$F$18=$B$122,JW126,0),"")</f>
        <v/>
      </c>
      <c r="JY126" s="103" t="str">
        <f>IF(ISNUMBER(JY10),JY10*PercentagePopulationActive*JY$9+IF(Control!$F$18=$B$122,JX126,0),"")</f>
        <v/>
      </c>
      <c r="JZ126" s="103" t="str">
        <f>IF(ISNUMBER(JZ10),JZ10*PercentagePopulationActive*JZ$9+IF(Control!$F$18=$B$122,JY126,0),"")</f>
        <v/>
      </c>
      <c r="KA126" s="103" t="str">
        <f>IF(ISNUMBER(KA10),KA10*PercentagePopulationActive*KA$9+IF(Control!$F$18=$B$122,JZ126,0),"")</f>
        <v/>
      </c>
      <c r="KB126" s="103" t="str">
        <f>IF(ISNUMBER(KB10),KB10*PercentagePopulationActive*KB$9+IF(Control!$F$18=$B$122,KA126,0),"")</f>
        <v/>
      </c>
      <c r="KC126" s="103" t="str">
        <f>IF(ISNUMBER(KC10),KC10*PercentagePopulationActive*KC$9+IF(Control!$F$18=$B$122,KB126,0),"")</f>
        <v/>
      </c>
      <c r="KD126" s="103" t="str">
        <f>IF(ISNUMBER(KD10),KD10*PercentagePopulationActive*KD$9+IF(Control!$F$18=$B$122,KC126,0),"")</f>
        <v/>
      </c>
      <c r="KE126" s="103" t="str">
        <f>IF(ISNUMBER(KE10),KE10*PercentagePopulationActive*KE$9+IF(Control!$F$18=$B$122,KD126,0),"")</f>
        <v/>
      </c>
      <c r="KF126" s="103" t="str">
        <f>IF(ISNUMBER(KF10),KF10*PercentagePopulationActive*KF$9+IF(Control!$F$18=$B$122,KE126,0),"")</f>
        <v/>
      </c>
      <c r="KG126" s="103" t="str">
        <f>IF(ISNUMBER(KG10),KG10*PercentagePopulationActive*KG$9+IF(Control!$F$18=$B$122,KF126,0),"")</f>
        <v/>
      </c>
      <c r="KH126" s="103" t="str">
        <f>IF(ISNUMBER(KH10),KH10*PercentagePopulationActive*KH$9+IF(Control!$F$18=$B$122,KG126,0),"")</f>
        <v/>
      </c>
      <c r="KI126" s="103" t="str">
        <f>IF(ISNUMBER(KI10),KI10*PercentagePopulationActive*KI$9+IF(Control!$F$18=$B$122,KH126,0),"")</f>
        <v/>
      </c>
      <c r="KJ126" s="103" t="str">
        <f>IF(ISNUMBER(KJ10),KJ10*PercentagePopulationActive*KJ$9+IF(Control!$F$18=$B$122,KI126,0),"")</f>
        <v/>
      </c>
      <c r="KK126" s="103" t="str">
        <f>IF(ISNUMBER(KK10),KK10*PercentagePopulationActive*KK$9+IF(Control!$F$18=$B$122,KJ126,0),"")</f>
        <v/>
      </c>
      <c r="KL126" s="103" t="str">
        <f>IF(ISNUMBER(KL10),KL10*PercentagePopulationActive*KL$9+IF(Control!$F$18=$B$122,KK126,0),"")</f>
        <v/>
      </c>
      <c r="KM126" s="103" t="str">
        <f>IF(ISNUMBER(KM10),KM10*PercentagePopulationActive*KM$9+IF(Control!$F$18=$B$122,KL126,0),"")</f>
        <v/>
      </c>
      <c r="KN126" s="103" t="str">
        <f>IF(ISNUMBER(KN10),KN10*PercentagePopulationActive*KN$9+IF(Control!$F$18=$B$122,KM126,0),"")</f>
        <v/>
      </c>
      <c r="KO126" s="103" t="str">
        <f>IF(ISNUMBER(KO10),KO10*PercentagePopulationActive*KO$9+IF(Control!$F$18=$B$122,KN126,0),"")</f>
        <v/>
      </c>
      <c r="KP126" s="103" t="str">
        <f>IF(ISNUMBER(KP10),KP10*PercentagePopulationActive*KP$9+IF(Control!$F$18=$B$122,KO126,0),"")</f>
        <v/>
      </c>
      <c r="KQ126" s="103" t="str">
        <f>IF(ISNUMBER(KQ10),KQ10*PercentagePopulationActive*KQ$9+IF(Control!$F$18=$B$122,KP126,0),"")</f>
        <v/>
      </c>
      <c r="KR126" s="103" t="str">
        <f>IF(ISNUMBER(KR10),KR10*PercentagePopulationActive*KR$9+IF(Control!$F$18=$B$122,KQ126,0),"")</f>
        <v/>
      </c>
      <c r="KS126" s="103" t="str">
        <f>IF(ISNUMBER(KS10),KS10*PercentagePopulationActive*KS$9+IF(Control!$F$18=$B$122,KR126,0),"")</f>
        <v/>
      </c>
      <c r="KT126" s="103" t="str">
        <f>IF(ISNUMBER(KT10),KT10*PercentagePopulationActive*KT$9+IF(Control!$F$18=$B$122,KS126,0),"")</f>
        <v/>
      </c>
      <c r="KU126" s="103" t="str">
        <f>IF(ISNUMBER(KU10),KU10*PercentagePopulationActive*KU$9+IF(Control!$F$18=$B$122,KT126,0),"")</f>
        <v/>
      </c>
      <c r="KV126" s="103" t="str">
        <f>IF(ISNUMBER(KV10),KV10*PercentagePopulationActive*KV$9+IF(Control!$F$18=$B$122,KU126,0),"")</f>
        <v/>
      </c>
      <c r="KW126" s="103" t="str">
        <f>IF(ISNUMBER(KW10),KW10*PercentagePopulationActive*KW$9+IF(Control!$F$18=$B$122,KV126,0),"")</f>
        <v/>
      </c>
      <c r="KX126" s="103" t="str">
        <f>IF(ISNUMBER(KX10),KX10*PercentagePopulationActive*KX$9+IF(Control!$F$18=$B$122,KW126,0),"")</f>
        <v/>
      </c>
      <c r="KY126" s="103" t="str">
        <f>IF(ISNUMBER(KY10),KY10*PercentagePopulationActive*KY$9+IF(Control!$F$18=$B$122,KX126,0),"")</f>
        <v/>
      </c>
      <c r="KZ126" s="103" t="str">
        <f>IF(ISNUMBER(KZ10),KZ10*PercentagePopulationActive*KZ$9+IF(Control!$F$18=$B$122,KY126,0),"")</f>
        <v/>
      </c>
      <c r="LA126" s="103" t="str">
        <f>IF(ISNUMBER(LA10),LA10*PercentagePopulationActive*LA$9+IF(Control!$F$18=$B$122,KZ126,0),"")</f>
        <v/>
      </c>
      <c r="LB126" s="103" t="str">
        <f>IF(ISNUMBER(LB10),LB10*PercentagePopulationActive*LB$9+IF(Control!$F$18=$B$122,LA126,0),"")</f>
        <v/>
      </c>
      <c r="LC126" s="103" t="str">
        <f>IF(ISNUMBER(LC10),LC10*PercentagePopulationActive*LC$9+IF(Control!$F$18=$B$122,LB126,0),"")</f>
        <v/>
      </c>
      <c r="LD126" s="103" t="str">
        <f>IF(ISNUMBER(LD10),LD10*PercentagePopulationActive*LD$9+IF(Control!$F$18=$B$122,LC126,0),"")</f>
        <v/>
      </c>
      <c r="LE126" s="103" t="str">
        <f>IF(ISNUMBER(LE10),LE10*PercentagePopulationActive*LE$9+IF(Control!$F$18=$B$122,LD126,0),"")</f>
        <v/>
      </c>
      <c r="LF126" s="103" t="str">
        <f>IF(ISNUMBER(LF10),LF10*PercentagePopulationActive*LF$9+IF(Control!$F$18=$B$122,LE126,0),"")</f>
        <v/>
      </c>
      <c r="LG126" s="103" t="str">
        <f>IF(ISNUMBER(LG10),LG10*PercentagePopulationActive*LG$9+IF(Control!$F$18=$B$122,LF126,0),"")</f>
        <v/>
      </c>
      <c r="LH126" s="103" t="str">
        <f>IF(ISNUMBER(LH10),LH10*PercentagePopulationActive*LH$9+IF(Control!$F$18=$B$122,LG126,0),"")</f>
        <v/>
      </c>
      <c r="LI126" s="103" t="str">
        <f>IF(ISNUMBER(LI10),LI10*PercentagePopulationActive*LI$9+IF(Control!$F$18=$B$122,LH126,0),"")</f>
        <v/>
      </c>
      <c r="LJ126" s="103" t="str">
        <f>IF(ISNUMBER(LJ10),LJ10*PercentagePopulationActive*LJ$9+IF(Control!$F$18=$B$122,LI126,0),"")</f>
        <v/>
      </c>
      <c r="LK126" s="103" t="str">
        <f>IF(ISNUMBER(LK10),LK10*PercentagePopulationActive*LK$9+IF(Control!$F$18=$B$122,LJ126,0),"")</f>
        <v/>
      </c>
      <c r="LL126" s="103" t="str">
        <f>IF(ISNUMBER(LL10),LL10*PercentagePopulationActive*LL$9+IF(Control!$F$18=$B$122,LK126,0),"")</f>
        <v/>
      </c>
      <c r="LM126" s="103" t="str">
        <f>IF(ISNUMBER(LM10),LM10*PercentagePopulationActive*LM$9+IF(Control!$F$18=$B$122,LL126,0),"")</f>
        <v/>
      </c>
      <c r="LN126" s="103" t="str">
        <f>IF(ISNUMBER(LN10),LN10*PercentagePopulationActive*LN$9+IF(Control!$F$18=$B$122,LM126,0),"")</f>
        <v/>
      </c>
      <c r="LO126" s="103" t="str">
        <f>IF(ISNUMBER(LO10),LO10*PercentagePopulationActive*LO$9+IF(Control!$F$18=$B$122,LN126,0),"")</f>
        <v/>
      </c>
      <c r="LP126" s="103" t="str">
        <f>IF(ISNUMBER(LP10),LP10*PercentagePopulationActive*LP$9+IF(Control!$F$18=$B$122,LO126,0),"")</f>
        <v/>
      </c>
      <c r="LQ126" s="103" t="str">
        <f>IF(ISNUMBER(LQ10),LQ10*PercentagePopulationActive*LQ$9+IF(Control!$F$18=$B$122,LP126,0),"")</f>
        <v/>
      </c>
      <c r="LR126" s="103" t="str">
        <f>IF(ISNUMBER(LR10),LR10*PercentagePopulationActive*LR$9+IF(Control!$F$18=$B$122,LQ126,0),"")</f>
        <v/>
      </c>
      <c r="LS126" s="103" t="str">
        <f>IF(ISNUMBER(LS10),LS10*PercentagePopulationActive*LS$9+IF(Control!$F$18=$B$122,LR126,0),"")</f>
        <v/>
      </c>
      <c r="LT126" s="103" t="str">
        <f>IF(ISNUMBER(LT10),LT10*PercentagePopulationActive*LT$9+IF(Control!$F$18=$B$122,LS126,0),"")</f>
        <v/>
      </c>
      <c r="LU126" s="103" t="str">
        <f>IF(ISNUMBER(LU10),LU10*PercentagePopulationActive*LU$9+IF(Control!$F$18=$B$122,LT126,0),"")</f>
        <v/>
      </c>
      <c r="LV126" s="103" t="str">
        <f>IF(ISNUMBER(LV10),LV10*PercentagePopulationActive*LV$9+IF(Control!$F$18=$B$122,LU126,0),"")</f>
        <v/>
      </c>
      <c r="LW126" s="103" t="str">
        <f>IF(ISNUMBER(LW10),LW10*PercentagePopulationActive*LW$9+IF(Control!$F$18=$B$122,LV126,0),"")</f>
        <v/>
      </c>
      <c r="LX126" s="103" t="str">
        <f>IF(ISNUMBER(LX10),LX10*PercentagePopulationActive*LX$9+IF(Control!$F$18=$B$122,LW126,0),"")</f>
        <v/>
      </c>
      <c r="LY126" s="103" t="str">
        <f>IF(ISNUMBER(LY10),LY10*PercentagePopulationActive*LY$9+IF(Control!$F$18=$B$122,LX126,0),"")</f>
        <v/>
      </c>
      <c r="LZ126" s="103" t="str">
        <f>IF(ISNUMBER(LZ10),LZ10*PercentagePopulationActive*LZ$9+IF(Control!$F$18=$B$122,LY126,0),"")</f>
        <v/>
      </c>
      <c r="MA126" s="103" t="str">
        <f>IF(ISNUMBER(MA10),MA10*PercentagePopulationActive*MA$9+IF(Control!$F$18=$B$122,LZ126,0),"")</f>
        <v/>
      </c>
      <c r="MB126" s="103" t="str">
        <f>IF(ISNUMBER(MB10),MB10*PercentagePopulationActive*MB$9+IF(Control!$F$18=$B$122,MA126,0),"")</f>
        <v/>
      </c>
      <c r="MC126" s="103" t="str">
        <f>IF(ISNUMBER(MC10),MC10*PercentagePopulationActive*MC$9+IF(Control!$F$18=$B$122,MB126,0),"")</f>
        <v/>
      </c>
      <c r="MD126" s="103" t="str">
        <f>IF(ISNUMBER(MD10),MD10*PercentagePopulationActive*MD$9+IF(Control!$F$18=$B$122,MC126,0),"")</f>
        <v/>
      </c>
      <c r="ME126" s="103" t="str">
        <f>IF(ISNUMBER(ME10),ME10*PercentagePopulationActive*ME$9+IF(Control!$F$18=$B$122,MD126,0),"")</f>
        <v/>
      </c>
      <c r="MF126" s="103" t="str">
        <f>IF(ISNUMBER(MF10),MF10*PercentagePopulationActive*MF$9+IF(Control!$F$18=$B$122,ME126,0),"")</f>
        <v/>
      </c>
      <c r="MG126" s="103" t="str">
        <f>IF(ISNUMBER(MG10),MG10*PercentagePopulationActive*MG$9+IF(Control!$F$18=$B$122,MF126,0),"")</f>
        <v/>
      </c>
      <c r="MH126" s="103" t="str">
        <f>IF(ISNUMBER(MH10),MH10*PercentagePopulationActive*MH$9+IF(Control!$F$18=$B$122,MG126,0),"")</f>
        <v/>
      </c>
      <c r="MI126" s="103" t="str">
        <f>IF(ISNUMBER(MI10),MI10*PercentagePopulationActive*MI$9+IF(Control!$F$18=$B$122,MH126,0),"")</f>
        <v/>
      </c>
      <c r="MJ126" s="103" t="str">
        <f>IF(ISNUMBER(MJ10),MJ10*PercentagePopulationActive*MJ$9+IF(Control!$F$18=$B$122,MI126,0),"")</f>
        <v/>
      </c>
      <c r="MK126" s="103" t="str">
        <f>IF(ISNUMBER(MK10),MK10*PercentagePopulationActive*MK$9+IF(Control!$F$18=$B$122,MJ126,0),"")</f>
        <v/>
      </c>
      <c r="ML126" s="103" t="str">
        <f>IF(ISNUMBER(ML10),ML10*PercentagePopulationActive*ML$9+IF(Control!$F$18=$B$122,MK126,0),"")</f>
        <v/>
      </c>
      <c r="MM126" s="103" t="str">
        <f>IF(ISNUMBER(MM10),MM10*PercentagePopulationActive*MM$9+IF(Control!$F$18=$B$122,ML126,0),"")</f>
        <v/>
      </c>
      <c r="MN126" s="103" t="str">
        <f>IF(ISNUMBER(MN10),MN10*PercentagePopulationActive*MN$9+IF(Control!$F$18=$B$122,MM126,0),"")</f>
        <v/>
      </c>
      <c r="MO126" s="103" t="str">
        <f>IF(ISNUMBER(MO10),MO10*PercentagePopulationActive*MO$9+IF(Control!$F$18=$B$122,MN126,0),"")</f>
        <v/>
      </c>
      <c r="MP126" s="103" t="str">
        <f>IF(ISNUMBER(MP10),MP10*PercentagePopulationActive*MP$9+IF(Control!$F$18=$B$122,MO126,0),"")</f>
        <v/>
      </c>
      <c r="MQ126" s="103" t="str">
        <f>IF(ISNUMBER(MQ10),MQ10*PercentagePopulationActive*MQ$9+IF(Control!$F$18=$B$122,MP126,0),"")</f>
        <v/>
      </c>
      <c r="MR126" s="103" t="str">
        <f>IF(ISNUMBER(MR10),MR10*PercentagePopulationActive*MR$9+IF(Control!$F$18=$B$122,MQ126,0),"")</f>
        <v/>
      </c>
      <c r="MS126" s="103" t="str">
        <f>IF(ISNUMBER(MS10),MS10*PercentagePopulationActive*MS$9+IF(Control!$F$18=$B$122,MR126,0),"")</f>
        <v/>
      </c>
      <c r="MT126" s="103" t="str">
        <f>IF(ISNUMBER(MT10),MT10*PercentagePopulationActive*MT$9+IF(Control!$F$18=$B$122,MS126,0),"")</f>
        <v/>
      </c>
      <c r="MU126" s="103" t="str">
        <f>IF(ISNUMBER(MU10),MU10*PercentagePopulationActive*MU$9+IF(Control!$F$18=$B$122,MT126,0),"")</f>
        <v/>
      </c>
      <c r="MV126" s="103" t="str">
        <f>IF(ISNUMBER(MV10),MV10*PercentagePopulationActive*MV$9+IF(Control!$F$18=$B$122,MU126,0),"")</f>
        <v/>
      </c>
      <c r="MW126" s="103" t="str">
        <f>IF(ISNUMBER(MW10),MW10*PercentagePopulationActive*MW$9+IF(Control!$F$18=$B$122,MV126,0),"")</f>
        <v/>
      </c>
      <c r="MX126" s="103" t="str">
        <f>IF(ISNUMBER(MX10),MX10*PercentagePopulationActive*MX$9+IF(Control!$F$18=$B$122,MW126,0),"")</f>
        <v/>
      </c>
      <c r="MY126" s="103" t="str">
        <f>IF(ISNUMBER(MY10),MY10*PercentagePopulationActive*MY$9+IF(Control!$F$18=$B$122,MX126,0),"")</f>
        <v/>
      </c>
      <c r="MZ126" s="103" t="str">
        <f>IF(ISNUMBER(MZ10),MZ10*PercentagePopulationActive*MZ$9+IF(Control!$F$18=$B$122,MY126,0),"")</f>
        <v/>
      </c>
      <c r="NA126" s="103" t="str">
        <f>IF(ISNUMBER(NA10),NA10*PercentagePopulationActive*NA$9+IF(Control!$F$18=$B$122,MZ126,0),"")</f>
        <v/>
      </c>
      <c r="NB126" s="103" t="str">
        <f>IF(ISNUMBER(NB10),NB10*PercentagePopulationActive*NB$9+IF(Control!$F$18=$B$122,NA126,0),"")</f>
        <v/>
      </c>
      <c r="NC126" s="103" t="str">
        <f>IF(ISNUMBER(NC10),NC10*PercentagePopulationActive*NC$9+IF(Control!$F$18=$B$122,NB126,0),"")</f>
        <v/>
      </c>
      <c r="ND126" s="103" t="str">
        <f>IF(ISNUMBER(ND10),ND10*PercentagePopulationActive*ND$9+IF(Control!$F$18=$B$122,NC126,0),"")</f>
        <v/>
      </c>
      <c r="NE126" s="103" t="str">
        <f>IF(ISNUMBER(NE10),NE10*PercentagePopulationActive*NE$9+IF(Control!$F$18=$B$122,ND126,0),"")</f>
        <v/>
      </c>
      <c r="NF126" s="103" t="str">
        <f>IF(ISNUMBER(NF10),NF10*PercentagePopulationActive*NF$9+IF(Control!$F$18=$B$122,NE126,0),"")</f>
        <v/>
      </c>
      <c r="NG126" s="103" t="str">
        <f>IF(ISNUMBER(NG10),NG10*PercentagePopulationActive*NG$9+IF(Control!$F$18=$B$122,NF126,0),"")</f>
        <v/>
      </c>
      <c r="NH126" s="103" t="str">
        <f>IF(ISNUMBER(NH10),NH10*PercentagePopulationActive*NH$9+IF(Control!$F$18=$B$122,NG126,0),"")</f>
        <v/>
      </c>
      <c r="NI126" s="103" t="str">
        <f>IF(ISNUMBER(NI10),NI10*PercentagePopulationActive*NI$9+IF(Control!$F$18=$B$122,NH126,0),"")</f>
        <v/>
      </c>
      <c r="NJ126" s="103" t="str">
        <f>IF(ISNUMBER(NJ10),NJ10*PercentagePopulationActive*NJ$9+IF(Control!$F$18=$B$122,NI126,0),"")</f>
        <v/>
      </c>
      <c r="NK126" s="103" t="str">
        <f>IF(ISNUMBER(NK10),NK10*PercentagePopulationActive*NK$9+IF(Control!$F$18=$B$122,NJ126,0),"")</f>
        <v/>
      </c>
      <c r="NL126" s="103" t="str">
        <f>IF(ISNUMBER(NL10),NL10*PercentagePopulationActive*NL$9+IF(Control!$F$18=$B$122,NK126,0),"")</f>
        <v/>
      </c>
      <c r="NM126" s="103" t="str">
        <f>IF(ISNUMBER(NM10),NM10*PercentagePopulationActive*NM$9+IF(Control!$F$18=$B$122,NL126,0),"")</f>
        <v/>
      </c>
      <c r="NN126" s="103" t="str">
        <f>IF(ISNUMBER(NN10),NN10*PercentagePopulationActive*NN$9+IF(Control!$F$18=$B$122,NM126,0),"")</f>
        <v/>
      </c>
      <c r="NO126" s="103" t="str">
        <f>IF(ISNUMBER(NO10),NO10*PercentagePopulationActive*NO$9+IF(Control!$F$18=$B$122,NN126,0),"")</f>
        <v/>
      </c>
      <c r="NP126" s="103" t="str">
        <f>IF(ISNUMBER(NP10),NP10*PercentagePopulationActive*NP$9+IF(Control!$F$18=$B$122,NO126,0),"")</f>
        <v/>
      </c>
      <c r="NQ126" s="103" t="str">
        <f>IF(ISNUMBER(NQ10),NQ10*PercentagePopulationActive*NQ$9+IF(Control!$F$18=$B$122,NP126,0),"")</f>
        <v/>
      </c>
      <c r="NR126" s="103" t="str">
        <f>IF(ISNUMBER(NR10),NR10*PercentagePopulationActive*NR$9+IF(Control!$F$18=$B$122,NQ126,0),"")</f>
        <v/>
      </c>
      <c r="NS126" s="103" t="str">
        <f>IF(ISNUMBER(NS10),NS10*PercentagePopulationActive*NS$9+IF(Control!$F$18=$B$122,NR126,0),"")</f>
        <v/>
      </c>
      <c r="NT126" s="103" t="str">
        <f>IF(ISNUMBER(NT10),NT10*PercentagePopulationActive*NT$9+IF(Control!$F$18=$B$122,NS126,0),"")</f>
        <v/>
      </c>
      <c r="NU126" s="103" t="str">
        <f>IF(ISNUMBER(NU10),NU10*PercentagePopulationActive*NU$9+IF(Control!$F$18=$B$122,NT126,0),"")</f>
        <v/>
      </c>
      <c r="NV126" s="103" t="str">
        <f>IF(ISNUMBER(NV10),NV10*PercentagePopulationActive*NV$9+IF(Control!$F$18=$B$122,NU126,0),"")</f>
        <v/>
      </c>
      <c r="NW126" s="103" t="str">
        <f>IF(ISNUMBER(NW10),NW10*PercentagePopulationActive*NW$9+IF(Control!$F$18=$B$122,NV126,0),"")</f>
        <v/>
      </c>
      <c r="NX126" s="103" t="str">
        <f>IF(ISNUMBER(NX10),NX10*PercentagePopulationActive*NX$9+IF(Control!$F$18=$B$122,NW126,0),"")</f>
        <v/>
      </c>
      <c r="NY126" s="103" t="str">
        <f>IF(ISNUMBER(NY10),NY10*PercentagePopulationActive*NY$9+IF(Control!$F$18=$B$122,NX126,0),"")</f>
        <v/>
      </c>
      <c r="NZ126" s="103" t="str">
        <f>IF(ISNUMBER(NZ10),NZ10*PercentagePopulationActive*NZ$9+IF(Control!$F$18=$B$122,NY126,0),"")</f>
        <v/>
      </c>
      <c r="OA126" s="103" t="str">
        <f>IF(ISNUMBER(OA10),OA10*PercentagePopulationActive*OA$9+IF(Control!$F$18=$B$122,NZ126,0),"")</f>
        <v/>
      </c>
      <c r="OB126" s="103" t="str">
        <f>IF(ISNUMBER(OB10),OB10*PercentagePopulationActive*OB$9+IF(Control!$F$18=$B$122,OA126,0),"")</f>
        <v/>
      </c>
      <c r="OC126" s="103" t="str">
        <f>IF(ISNUMBER(OC10),OC10*PercentagePopulationActive*OC$9+IF(Control!$F$18=$B$122,OB126,0),"")</f>
        <v/>
      </c>
      <c r="OD126" s="103" t="str">
        <f>IF(ISNUMBER(OD10),OD10*PercentagePopulationActive*OD$9+IF(Control!$F$18=$B$122,OC126,0),"")</f>
        <v/>
      </c>
      <c r="OE126" s="103" t="str">
        <f>IF(ISNUMBER(OE10),OE10*PercentagePopulationActive*OE$9+IF(Control!$F$18=$B$122,OD126,0),"")</f>
        <v/>
      </c>
      <c r="OF126" s="103" t="str">
        <f>IF(ISNUMBER(OF10),OF10*PercentagePopulationActive*OF$9+IF(Control!$F$18=$B$122,OE126,0),"")</f>
        <v/>
      </c>
      <c r="OG126" s="103" t="str">
        <f>IF(ISNUMBER(OG10),OG10*PercentagePopulationActive*OG$9+IF(Control!$F$18=$B$122,OF126,0),"")</f>
        <v/>
      </c>
      <c r="OH126" s="103" t="str">
        <f>IF(ISNUMBER(OH10),OH10*PercentagePopulationActive*OH$9+IF(Control!$F$18=$B$122,OG126,0),"")</f>
        <v/>
      </c>
      <c r="OI126" s="103" t="str">
        <f>IF(ISNUMBER(OI10),OI10*PercentagePopulationActive*OI$9+IF(Control!$F$18=$B$122,OH126,0),"")</f>
        <v/>
      </c>
      <c r="OJ126" s="103" t="str">
        <f>IF(ISNUMBER(OJ10),OJ10*PercentagePopulationActive*OJ$9+IF(Control!$F$18=$B$122,OI126,0),"")</f>
        <v/>
      </c>
      <c r="OK126" s="103" t="str">
        <f>IF(ISNUMBER(OK10),OK10*PercentagePopulationActive*OK$9+IF(Control!$F$18=$B$122,OJ126,0),"")</f>
        <v/>
      </c>
      <c r="OL126" s="103" t="str">
        <f>IF(ISNUMBER(OL10),OL10*PercentagePopulationActive*OL$9+IF(Control!$F$18=$B$122,OK126,0),"")</f>
        <v/>
      </c>
      <c r="OM126" s="103" t="str">
        <f>IF(ISNUMBER(OM10),OM10*PercentagePopulationActive*OM$9+IF(Control!$F$18=$B$122,OL126,0),"")</f>
        <v/>
      </c>
      <c r="ON126" s="103" t="str">
        <f>IF(ISNUMBER(ON10),ON10*PercentagePopulationActive*ON$9+IF(Control!$F$18=$B$122,OM126,0),"")</f>
        <v/>
      </c>
      <c r="OO126" s="103" t="str">
        <f>IF(ISNUMBER(OO10),OO10*PercentagePopulationActive*OO$9+IF(Control!$F$18=$B$122,ON126,0),"")</f>
        <v/>
      </c>
      <c r="OP126" s="103" t="str">
        <f>IF(ISNUMBER(OP10),OP10*PercentagePopulationActive*OP$9+IF(Control!$F$18=$B$122,OO126,0),"")</f>
        <v/>
      </c>
      <c r="OQ126" s="103" t="str">
        <f>IF(ISNUMBER(OQ10),OQ10*PercentagePopulationActive*OQ$9+IF(Control!$F$18=$B$122,OP126,0),"")</f>
        <v/>
      </c>
      <c r="OR126" s="103" t="str">
        <f>IF(ISNUMBER(OR10),OR10*PercentagePopulationActive*OR$9+IF(Control!$F$18=$B$122,OQ126,0),"")</f>
        <v/>
      </c>
      <c r="OS126" s="103" t="str">
        <f>IF(ISNUMBER(OS10),OS10*PercentagePopulationActive*OS$9+IF(Control!$F$18=$B$122,OR126,0),"")</f>
        <v/>
      </c>
      <c r="OT126" s="103" t="str">
        <f>IF(ISNUMBER(OT10),OT10*PercentagePopulationActive*OT$9+IF(Control!$F$18=$B$122,OS126,0),"")</f>
        <v/>
      </c>
      <c r="OU126" s="103" t="str">
        <f>IF(ISNUMBER(OU10),OU10*PercentagePopulationActive*OU$9+IF(Control!$F$18=$B$122,OT126,0),"")</f>
        <v/>
      </c>
      <c r="OV126" s="103" t="str">
        <f>IF(ISNUMBER(OV10),OV10*PercentagePopulationActive*OV$9+IF(Control!$F$18=$B$122,OU126,0),"")</f>
        <v/>
      </c>
      <c r="OW126" s="103" t="str">
        <f>IF(ISNUMBER(OW10),OW10*PercentagePopulationActive*OW$9+IF(Control!$F$18=$B$122,OV126,0),"")</f>
        <v/>
      </c>
      <c r="OX126" s="103" t="str">
        <f>IF(ISNUMBER(OX10),OX10*PercentagePopulationActive*OX$9+IF(Control!$F$18=$B$122,OW126,0),"")</f>
        <v/>
      </c>
      <c r="OY126" s="103" t="str">
        <f>IF(ISNUMBER(OY10),OY10*PercentagePopulationActive*OY$9+IF(Control!$F$18=$B$122,OX126,0),"")</f>
        <v/>
      </c>
      <c r="OZ126" s="103" t="str">
        <f>IF(ISNUMBER(OZ10),OZ10*PercentagePopulationActive*OZ$9+IF(Control!$F$18=$B$122,OY126,0),"")</f>
        <v/>
      </c>
      <c r="PA126" s="103" t="str">
        <f>IF(ISNUMBER(PA10),PA10*PercentagePopulationActive*PA$9+IF(Control!$F$18=$B$122,OZ126,0),"")</f>
        <v/>
      </c>
      <c r="PB126" s="103" t="str">
        <f>IF(ISNUMBER(PB10),PB10*PercentagePopulationActive*PB$9+IF(Control!$F$18=$B$122,PA126,0),"")</f>
        <v/>
      </c>
      <c r="PC126" s="103" t="str">
        <f>IF(ISNUMBER(PC10),PC10*PercentagePopulationActive*PC$9+IF(Control!$F$18=$B$122,PB126,0),"")</f>
        <v/>
      </c>
      <c r="PD126" s="103" t="str">
        <f>IF(ISNUMBER(PD10),PD10*PercentagePopulationActive*PD$9+IF(Control!$F$18=$B$122,PC126,0),"")</f>
        <v/>
      </c>
      <c r="PE126" s="103" t="str">
        <f>IF(ISNUMBER(PE10),PE10*PercentagePopulationActive*PE$9+IF(Control!$F$18=$B$122,PD126,0),"")</f>
        <v/>
      </c>
      <c r="PF126" s="103" t="str">
        <f>IF(ISNUMBER(PF10),PF10*PercentagePopulationActive*PF$9+IF(Control!$F$18=$B$122,PE126,0),"")</f>
        <v/>
      </c>
      <c r="PG126" s="103" t="str">
        <f>IF(ISNUMBER(PG10),PG10*PercentagePopulationActive*PG$9+IF(Control!$F$18=$B$122,PF126,0),"")</f>
        <v/>
      </c>
      <c r="PH126" s="103" t="str">
        <f>IF(ISNUMBER(PH10),PH10*PercentagePopulationActive*PH$9+IF(Control!$F$18=$B$122,PG126,0),"")</f>
        <v/>
      </c>
      <c r="PI126" s="103" t="str">
        <f>IF(ISNUMBER(PI10),PI10*PercentagePopulationActive*PI$9+IF(Control!$F$18=$B$122,PH126,0),"")</f>
        <v/>
      </c>
      <c r="PJ126" s="103" t="str">
        <f>IF(ISNUMBER(PJ10),PJ10*PercentagePopulationActive*PJ$9+IF(Control!$F$18=$B$122,PI126,0),"")</f>
        <v/>
      </c>
      <c r="PK126" s="103" t="str">
        <f>IF(ISNUMBER(PK10),PK10*PercentagePopulationActive*PK$9+IF(Control!$F$18=$B$122,PJ126,0),"")</f>
        <v/>
      </c>
      <c r="PL126" s="103" t="str">
        <f>IF(ISNUMBER(PL10),PL10*PercentagePopulationActive*PL$9+IF(Control!$F$18=$B$122,PK126,0),"")</f>
        <v/>
      </c>
      <c r="PM126" s="103" t="str">
        <f>IF(ISNUMBER(PM10),PM10*PercentagePopulationActive*PM$9+IF(Control!$F$18=$B$122,PL126,0),"")</f>
        <v/>
      </c>
      <c r="PN126" s="103" t="str">
        <f>IF(ISNUMBER(PN10),PN10*PercentagePopulationActive*PN$9+IF(Control!$F$18=$B$122,PM126,0),"")</f>
        <v/>
      </c>
      <c r="PO126" s="103" t="str">
        <f>IF(ISNUMBER(PO10),PO10*PercentagePopulationActive*PO$9+IF(Control!$F$18=$B$122,PN126,0),"")</f>
        <v/>
      </c>
      <c r="PP126" s="103" t="str">
        <f>IF(ISNUMBER(PP10),PP10*PercentagePopulationActive*PP$9+IF(Control!$F$18=$B$122,PO126,0),"")</f>
        <v/>
      </c>
      <c r="PQ126" s="103" t="str">
        <f>IF(ISNUMBER(PQ10),PQ10*PercentagePopulationActive*PQ$9+IF(Control!$F$18=$B$122,PP126,0),"")</f>
        <v/>
      </c>
      <c r="PR126" s="103" t="str">
        <f>IF(ISNUMBER(PR10),PR10*PercentagePopulationActive*PR$9+IF(Control!$F$18=$B$122,PQ126,0),"")</f>
        <v/>
      </c>
      <c r="PS126" s="103" t="str">
        <f>IF(ISNUMBER(PS10),PS10*PercentagePopulationActive*PS$9+IF(Control!$F$18=$B$122,PR126,0),"")</f>
        <v/>
      </c>
      <c r="PT126" s="103" t="str">
        <f>IF(ISNUMBER(PT10),PT10*PercentagePopulationActive*PT$9+IF(Control!$F$18=$B$122,PS126,0),"")</f>
        <v/>
      </c>
      <c r="PU126" s="103" t="str">
        <f>IF(ISNUMBER(PU10),PU10*PercentagePopulationActive*PU$9+IF(Control!$F$18=$B$122,PT126,0),"")</f>
        <v/>
      </c>
      <c r="PV126" s="103" t="str">
        <f>IF(ISNUMBER(PV10),PV10*PercentagePopulationActive*PV$9+IF(Control!$F$18=$B$122,PU126,0),"")</f>
        <v/>
      </c>
      <c r="PW126" s="103" t="str">
        <f>IF(ISNUMBER(PW10),PW10*PercentagePopulationActive*PW$9+IF(Control!$F$18=$B$122,PV126,0),"")</f>
        <v/>
      </c>
      <c r="PX126" s="103" t="str">
        <f>IF(ISNUMBER(PX10),PX10*PercentagePopulationActive*PX$9+IF(Control!$F$18=$B$122,PW126,0),"")</f>
        <v/>
      </c>
      <c r="PY126" s="103" t="str">
        <f>IF(ISNUMBER(PY10),PY10*PercentagePopulationActive*PY$9+IF(Control!$F$18=$B$122,PX126,0),"")</f>
        <v/>
      </c>
      <c r="PZ126" s="103" t="str">
        <f>IF(ISNUMBER(PZ10),PZ10*PercentagePopulationActive*PZ$9+IF(Control!$F$18=$B$122,PY126,0),"")</f>
        <v/>
      </c>
      <c r="QA126" s="103" t="str">
        <f>IF(ISNUMBER(QA10),QA10*PercentagePopulationActive*QA$9+IF(Control!$F$18=$B$122,PZ126,0),"")</f>
        <v/>
      </c>
      <c r="QB126" s="103" t="str">
        <f>IF(ISNUMBER(QB10),QB10*PercentagePopulationActive*QB$9+IF(Control!$F$18=$B$122,QA126,0),"")</f>
        <v/>
      </c>
      <c r="QC126" s="103" t="str">
        <f>IF(ISNUMBER(QC10),QC10*PercentagePopulationActive*QC$9+IF(Control!$F$18=$B$122,QB126,0),"")</f>
        <v/>
      </c>
      <c r="QD126" s="103" t="str">
        <f>IF(ISNUMBER(QD10),QD10*PercentagePopulationActive*QD$9+IF(Control!$F$18=$B$122,QC126,0),"")</f>
        <v/>
      </c>
      <c r="QE126" s="103" t="str">
        <f>IF(ISNUMBER(QE10),QE10*PercentagePopulationActive*QE$9+IF(Control!$F$18=$B$122,QD126,0),"")</f>
        <v/>
      </c>
      <c r="QF126" s="103" t="str">
        <f>IF(ISNUMBER(QF10),QF10*PercentagePopulationActive*QF$9+IF(Control!$F$18=$B$122,QE126,0),"")</f>
        <v/>
      </c>
      <c r="QG126" s="103" t="str">
        <f>IF(ISNUMBER(QG10),QG10*PercentagePopulationActive*QG$9+IF(Control!$F$18=$B$122,QF126,0),"")</f>
        <v/>
      </c>
      <c r="QH126" s="103" t="str">
        <f>IF(ISNUMBER(QH10),QH10*PercentagePopulationActive*QH$9+IF(Control!$F$18=$B$122,QG126,0),"")</f>
        <v/>
      </c>
      <c r="QI126" s="103" t="str">
        <f>IF(ISNUMBER(QI10),QI10*PercentagePopulationActive*QI$9+IF(Control!$F$18=$B$122,QH126,0),"")</f>
        <v/>
      </c>
      <c r="QJ126" s="103" t="str">
        <f>IF(ISNUMBER(QJ10),QJ10*PercentagePopulationActive*QJ$9+IF(Control!$F$18=$B$122,QI126,0),"")</f>
        <v/>
      </c>
      <c r="QK126" s="103" t="str">
        <f>IF(ISNUMBER(QK10),QK10*PercentagePopulationActive*QK$9+IF(Control!$F$18=$B$122,QJ126,0),"")</f>
        <v/>
      </c>
      <c r="QL126" s="103" t="str">
        <f>IF(ISNUMBER(QL10),QL10*PercentagePopulationActive*QL$9+IF(Control!$F$18=$B$122,QK126,0),"")</f>
        <v/>
      </c>
      <c r="QM126" s="103" t="str">
        <f>IF(ISNUMBER(QM10),QM10*PercentagePopulationActive*QM$9+IF(Control!$F$18=$B$122,QL126,0),"")</f>
        <v/>
      </c>
      <c r="QN126" s="103" t="str">
        <f>IF(ISNUMBER(QN10),QN10*PercentagePopulationActive*QN$9+IF(Control!$F$18=$B$122,QM126,0),"")</f>
        <v/>
      </c>
      <c r="QO126" s="103" t="str">
        <f>IF(ISNUMBER(QO10),QO10*PercentagePopulationActive*QO$9+IF(Control!$F$18=$B$122,QN126,0),"")</f>
        <v/>
      </c>
      <c r="QP126" s="103" t="str">
        <f>IF(ISNUMBER(QP10),QP10*PercentagePopulationActive*QP$9+IF(Control!$F$18=$B$122,QO126,0),"")</f>
        <v/>
      </c>
      <c r="QQ126" s="103" t="str">
        <f>IF(ISNUMBER(QQ10),QQ10*PercentagePopulationActive*QQ$9+IF(Control!$F$18=$B$122,QP126,0),"")</f>
        <v/>
      </c>
      <c r="QR126" s="103" t="str">
        <f>IF(ISNUMBER(QR10),QR10*PercentagePopulationActive*QR$9+IF(Control!$F$18=$B$122,QQ126,0),"")</f>
        <v/>
      </c>
      <c r="QS126" s="103" t="str">
        <f>IF(ISNUMBER(QS10),QS10*PercentagePopulationActive*QS$9+IF(Control!$F$18=$B$122,QR126,0),"")</f>
        <v/>
      </c>
      <c r="QT126" s="103" t="str">
        <f>IF(ISNUMBER(QT10),QT10*PercentagePopulationActive*QT$9+IF(Control!$F$18=$B$122,QS126,0),"")</f>
        <v/>
      </c>
      <c r="QU126" s="103" t="str">
        <f>IF(ISNUMBER(QU10),QU10*PercentagePopulationActive*QU$9+IF(Control!$F$18=$B$122,QT126,0),"")</f>
        <v/>
      </c>
      <c r="QV126" s="103" t="str">
        <f>IF(ISNUMBER(QV10),QV10*PercentagePopulationActive*QV$9+IF(Control!$F$18=$B$122,QU126,0),"")</f>
        <v/>
      </c>
      <c r="QW126" s="103" t="str">
        <f>IF(ISNUMBER(QW10),QW10*PercentagePopulationActive*QW$9+IF(Control!$F$18=$B$122,QV126,0),"")</f>
        <v/>
      </c>
      <c r="QX126" s="103" t="str">
        <f>IF(ISNUMBER(QX10),QX10*PercentagePopulationActive*QX$9+IF(Control!$F$18=$B$122,QW126,0),"")</f>
        <v/>
      </c>
      <c r="QY126" s="103" t="str">
        <f>IF(ISNUMBER(QY10),QY10*PercentagePopulationActive*QY$9+IF(Control!$F$18=$B$122,QX126,0),"")</f>
        <v/>
      </c>
      <c r="QZ126" s="103" t="str">
        <f>IF(ISNUMBER(QZ10),QZ10*PercentagePopulationActive*QZ$9+IF(Control!$F$18=$B$122,QY126,0),"")</f>
        <v/>
      </c>
      <c r="RA126" s="103" t="str">
        <f>IF(ISNUMBER(RA10),RA10*PercentagePopulationActive*RA$9+IF(Control!$F$18=$B$122,QZ126,0),"")</f>
        <v/>
      </c>
      <c r="RB126" s="103" t="str">
        <f>IF(ISNUMBER(RB10),RB10*PercentagePopulationActive*RB$9+IF(Control!$F$18=$B$122,RA126,0),"")</f>
        <v/>
      </c>
      <c r="RC126" s="103" t="str">
        <f>IF(ISNUMBER(RC10),RC10*PercentagePopulationActive*RC$9+IF(Control!$F$18=$B$122,RB126,0),"")</f>
        <v/>
      </c>
      <c r="RD126" s="103" t="str">
        <f>IF(ISNUMBER(RD10),RD10*PercentagePopulationActive*RD$9+IF(Control!$F$18=$B$122,RC126,0),"")</f>
        <v/>
      </c>
      <c r="RE126" s="103" t="str">
        <f>IF(ISNUMBER(RE10),RE10*PercentagePopulationActive*RE$9+IF(Control!$F$18=$B$122,RD126,0),"")</f>
        <v/>
      </c>
      <c r="RF126" s="103" t="str">
        <f>IF(ISNUMBER(RF10),RF10*PercentagePopulationActive*RF$9+IF(Control!$F$18=$B$122,RE126,0),"")</f>
        <v/>
      </c>
      <c r="RG126" s="103" t="str">
        <f>IF(ISNUMBER(RG10),RG10*PercentagePopulationActive*RG$9+IF(Control!$F$18=$B$122,RF126,0),"")</f>
        <v/>
      </c>
      <c r="RH126" s="103" t="str">
        <f>IF(ISNUMBER(RH10),RH10*PercentagePopulationActive*RH$9+IF(Control!$F$18=$B$122,RG126,0),"")</f>
        <v/>
      </c>
      <c r="RI126" s="103" t="str">
        <f>IF(ISNUMBER(RI10),RI10*PercentagePopulationActive*RI$9+IF(Control!$F$18=$B$122,RH126,0),"")</f>
        <v/>
      </c>
      <c r="RJ126" s="103" t="str">
        <f>IF(ISNUMBER(RJ10),RJ10*PercentagePopulationActive*RJ$9+IF(Control!$F$18=$B$122,RI126,0),"")</f>
        <v/>
      </c>
      <c r="RK126" s="103" t="str">
        <f>IF(ISNUMBER(RK10),RK10*PercentagePopulationActive*RK$9+IF(Control!$F$18=$B$122,RJ126,0),"")</f>
        <v/>
      </c>
      <c r="RL126" s="103" t="str">
        <f>IF(ISNUMBER(RL10),RL10*PercentagePopulationActive*RL$9+IF(Control!$F$18=$B$122,RK126,0),"")</f>
        <v/>
      </c>
      <c r="RM126" s="103" t="str">
        <f>IF(ISNUMBER(RM10),RM10*PercentagePopulationActive*RM$9+IF(Control!$F$18=$B$122,RL126,0),"")</f>
        <v/>
      </c>
      <c r="RN126" s="103" t="str">
        <f>IF(ISNUMBER(RN10),RN10*PercentagePopulationActive*RN$9+IF(Control!$F$18=$B$122,RM126,0),"")</f>
        <v/>
      </c>
      <c r="RO126" s="103" t="str">
        <f>IF(ISNUMBER(RO10),RO10*PercentagePopulationActive*RO$9+IF(Control!$F$18=$B$122,RN126,0),"")</f>
        <v/>
      </c>
      <c r="RP126" s="103" t="str">
        <f>IF(ISNUMBER(RP10),RP10*PercentagePopulationActive*RP$9+IF(Control!$F$18=$B$122,RO126,0),"")</f>
        <v/>
      </c>
      <c r="RQ126" s="103" t="str">
        <f>IF(ISNUMBER(RQ10),RQ10*PercentagePopulationActive*RQ$9+IF(Control!$F$18=$B$122,RP126,0),"")</f>
        <v/>
      </c>
      <c r="RR126" s="103" t="str">
        <f>IF(ISNUMBER(RR10),RR10*PercentagePopulationActive*RR$9+IF(Control!$F$18=$B$122,RQ126,0),"")</f>
        <v/>
      </c>
      <c r="RS126" s="103" t="str">
        <f>IF(ISNUMBER(RS10),RS10*PercentagePopulationActive*RS$9+IF(Control!$F$18=$B$122,RR126,0),"")</f>
        <v/>
      </c>
      <c r="RT126" s="103" t="str">
        <f>IF(ISNUMBER(RT10),RT10*PercentagePopulationActive*RT$9+IF(Control!$F$18=$B$122,RS126,0),"")</f>
        <v/>
      </c>
      <c r="RU126" s="103" t="str">
        <f>IF(ISNUMBER(RU10),RU10*PercentagePopulationActive*RU$9+IF(Control!$F$18=$B$122,RT126,0),"")</f>
        <v/>
      </c>
      <c r="RV126" s="103" t="str">
        <f>IF(ISNUMBER(RV10),RV10*PercentagePopulationActive*RV$9+IF(Control!$F$18=$B$122,RU126,0),"")</f>
        <v/>
      </c>
      <c r="RW126" s="103" t="str">
        <f>IF(ISNUMBER(RW10),RW10*PercentagePopulationActive*RW$9+IF(Control!$F$18=$B$122,RV126,0),"")</f>
        <v/>
      </c>
      <c r="RX126" s="103" t="str">
        <f>IF(ISNUMBER(RX10),RX10*PercentagePopulationActive*RX$9+IF(Control!$F$18=$B$122,RW126,0),"")</f>
        <v/>
      </c>
      <c r="RY126" s="103" t="str">
        <f>IF(ISNUMBER(RY10),RY10*PercentagePopulationActive*RY$9+IF(Control!$F$18=$B$122,RX126,0),"")</f>
        <v/>
      </c>
      <c r="RZ126" s="103" t="str">
        <f>IF(ISNUMBER(RZ10),RZ10*PercentagePopulationActive*RZ$9+IF(Control!$F$18=$B$122,RY126,0),"")</f>
        <v/>
      </c>
      <c r="SA126" s="103" t="str">
        <f>IF(ISNUMBER(SA10),SA10*PercentagePopulationActive*SA$9+IF(Control!$F$18=$B$122,RZ126,0),"")</f>
        <v/>
      </c>
      <c r="SB126" s="103" t="str">
        <f>IF(ISNUMBER(SB10),SB10*PercentagePopulationActive*SB$9+IF(Control!$F$18=$B$122,SA126,0),"")</f>
        <v/>
      </c>
      <c r="SC126" s="103" t="str">
        <f>IF(ISNUMBER(SC10),SC10*PercentagePopulationActive*SC$9+IF(Control!$F$18=$B$122,SB126,0),"")</f>
        <v/>
      </c>
      <c r="SD126" s="103" t="str">
        <f>IF(ISNUMBER(SD10),SD10*PercentagePopulationActive*SD$9+IF(Control!$F$18=$B$122,SC126,0),"")</f>
        <v/>
      </c>
      <c r="SE126" s="103" t="str">
        <f>IF(ISNUMBER(SE10),SE10*PercentagePopulationActive*SE$9+IF(Control!$F$18=$B$122,SD126,0),"")</f>
        <v/>
      </c>
      <c r="SF126" s="103" t="str">
        <f>IF(ISNUMBER(SF10),SF10*PercentagePopulationActive*SF$9+IF(Control!$F$18=$B$122,SE126,0),"")</f>
        <v/>
      </c>
      <c r="SG126" s="103" t="str">
        <f>IF(ISNUMBER(SG10),SG10*PercentagePopulationActive*SG$9+IF(Control!$F$18=$B$122,SF126,0),"")</f>
        <v/>
      </c>
      <c r="SH126" s="103" t="str">
        <f>IF(ISNUMBER(SH10),SH10*PercentagePopulationActive*SH$9+IF(Control!$F$18=$B$122,SG126,0),"")</f>
        <v/>
      </c>
      <c r="SI126" s="103" t="str">
        <f>IF(ISNUMBER(SI10),SI10*PercentagePopulationActive*SI$9+IF(Control!$F$18=$B$122,SH126,0),"")</f>
        <v/>
      </c>
      <c r="SJ126" s="103" t="str">
        <f>IF(ISNUMBER(SJ10),SJ10*PercentagePopulationActive*SJ$9+IF(Control!$F$18=$B$122,SI126,0),"")</f>
        <v/>
      </c>
      <c r="SK126" s="103" t="str">
        <f>IF(ISNUMBER(SK10),SK10*PercentagePopulationActive*SK$9+IF(Control!$F$18=$B$122,SJ126,0),"")</f>
        <v/>
      </c>
      <c r="SL126" s="103" t="str">
        <f>IF(ISNUMBER(SL10),SL10*PercentagePopulationActive*SL$9+IF(Control!$F$18=$B$122,SK126,0),"")</f>
        <v/>
      </c>
      <c r="SM126" s="103" t="str">
        <f>IF(ISNUMBER(SM10),SM10*PercentagePopulationActive*SM$9+IF(Control!$F$18=$B$122,SL126,0),"")</f>
        <v/>
      </c>
      <c r="SN126" s="103" t="str">
        <f>IF(ISNUMBER(SN10),SN10*PercentagePopulationActive*SN$9+IF(Control!$F$18=$B$122,SM126,0),"")</f>
        <v/>
      </c>
      <c r="SO126" s="103" t="str">
        <f>IF(ISNUMBER(SO10),SO10*PercentagePopulationActive*SO$9+IF(Control!$F$18=$B$122,SN126,0),"")</f>
        <v/>
      </c>
      <c r="SP126" s="103" t="str">
        <f>IF(ISNUMBER(SP10),SP10*PercentagePopulationActive*SP$9+IF(Control!$F$18=$B$122,SO126,0),"")</f>
        <v/>
      </c>
      <c r="SQ126" s="103" t="str">
        <f>IF(ISNUMBER(SQ10),SQ10*PercentagePopulationActive*SQ$9+IF(Control!$F$18=$B$122,SP126,0),"")</f>
        <v/>
      </c>
      <c r="SR126" s="103" t="str">
        <f>IF(ISNUMBER(SR10),SR10*PercentagePopulationActive*SR$9+IF(Control!$F$18=$B$122,SQ126,0),"")</f>
        <v/>
      </c>
      <c r="SS126" s="103" t="str">
        <f>IF(ISNUMBER(SS10),SS10*PercentagePopulationActive*SS$9+IF(Control!$F$18=$B$122,SR126,0),"")</f>
        <v/>
      </c>
      <c r="ST126" s="103" t="str">
        <f>IF(ISNUMBER(ST10),ST10*PercentagePopulationActive*ST$9+IF(Control!$F$18=$B$122,SS126,0),"")</f>
        <v/>
      </c>
      <c r="SU126" s="103" t="str">
        <f>IF(ISNUMBER(SU10),SU10*PercentagePopulationActive*SU$9+IF(Control!$F$18=$B$122,ST126,0),"")</f>
        <v/>
      </c>
      <c r="SV126" s="103" t="str">
        <f>IF(ISNUMBER(SV10),SV10*PercentagePopulationActive*SV$9+IF(Control!$F$18=$B$122,SU126,0),"")</f>
        <v/>
      </c>
      <c r="SW126" s="103" t="str">
        <f>IF(ISNUMBER(SW10),SW10*PercentagePopulationActive*SW$9+IF(Control!$F$18=$B$122,SV126,0),"")</f>
        <v/>
      </c>
      <c r="SX126" s="103" t="str">
        <f>IF(ISNUMBER(SX10),SX10*PercentagePopulationActive*SX$9+IF(Control!$F$18=$B$122,SW126,0),"")</f>
        <v/>
      </c>
      <c r="SY126" s="103" t="str">
        <f>IF(ISNUMBER(SY10),SY10*PercentagePopulationActive*SY$9+IF(Control!$F$18=$B$122,SX126,0),"")</f>
        <v/>
      </c>
      <c r="SZ126" s="103" t="str">
        <f>IF(ISNUMBER(SZ10),SZ10*PercentagePopulationActive*SZ$9+IF(Control!$F$18=$B$122,SY126,0),"")</f>
        <v/>
      </c>
      <c r="TA126" s="103" t="str">
        <f>IF(ISNUMBER(TA10),TA10*PercentagePopulationActive*TA$9+IF(Control!$F$18=$B$122,SZ126,0),"")</f>
        <v/>
      </c>
      <c r="TB126" s="103" t="str">
        <f>IF(ISNUMBER(TB10),TB10*PercentagePopulationActive*TB$9+IF(Control!$F$18=$B$122,TA126,0),"")</f>
        <v/>
      </c>
      <c r="TC126" s="103" t="str">
        <f>IF(ISNUMBER(TC10),TC10*PercentagePopulationActive*TC$9+IF(Control!$F$18=$B$122,TB126,0),"")</f>
        <v/>
      </c>
      <c r="TD126" s="103" t="str">
        <f>IF(ISNUMBER(TD10),TD10*PercentagePopulationActive*TD$9+IF(Control!$F$18=$B$122,TC126,0),"")</f>
        <v/>
      </c>
      <c r="TE126" s="103" t="str">
        <f>IF(ISNUMBER(TE10),TE10*PercentagePopulationActive*TE$9+IF(Control!$F$18=$B$122,TD126,0),"")</f>
        <v/>
      </c>
      <c r="TF126" s="103" t="str">
        <f>IF(ISNUMBER(TF10),TF10*PercentagePopulationActive*TF$9+IF(Control!$F$18=$B$122,TE126,0),"")</f>
        <v/>
      </c>
      <c r="TG126" s="103" t="str">
        <f>IF(ISNUMBER(TG10),TG10*PercentagePopulationActive*TG$9+IF(Control!$F$18=$B$122,TF126,0),"")</f>
        <v/>
      </c>
      <c r="TH126" s="103" t="str">
        <f>IF(ISNUMBER(TH10),TH10*PercentagePopulationActive*TH$9+IF(Control!$F$18=$B$122,TG126,0),"")</f>
        <v/>
      </c>
      <c r="TI126" s="103" t="str">
        <f>IF(ISNUMBER(TI10),TI10*PercentagePopulationActive*TI$9+IF(Control!$F$18=$B$122,TH126,0),"")</f>
        <v/>
      </c>
      <c r="TJ126" s="103" t="str">
        <f>IF(ISNUMBER(TJ10),TJ10*PercentagePopulationActive*TJ$9+IF(Control!$F$18=$B$122,TI126,0),"")</f>
        <v/>
      </c>
      <c r="TK126" s="103" t="str">
        <f>IF(ISNUMBER(TK10),TK10*PercentagePopulationActive*TK$9+IF(Control!$F$18=$B$122,TJ126,0),"")</f>
        <v/>
      </c>
      <c r="TL126" s="103" t="str">
        <f>IF(ISNUMBER(TL10),TL10*PercentagePopulationActive*TL$9+IF(Control!$F$18=$B$122,TK126,0),"")</f>
        <v/>
      </c>
      <c r="TM126" s="103" t="str">
        <f>IF(ISNUMBER(TM10),TM10*PercentagePopulationActive*TM$9+IF(Control!$F$18=$B$122,TL126,0),"")</f>
        <v/>
      </c>
      <c r="TN126" s="103" t="str">
        <f>IF(ISNUMBER(TN10),TN10*PercentagePopulationActive*TN$9+IF(Control!$F$18=$B$122,TM126,0),"")</f>
        <v/>
      </c>
      <c r="TO126" s="103" t="str">
        <f>IF(ISNUMBER(TO10),TO10*PercentagePopulationActive*TO$9+IF(Control!$F$18=$B$122,TN126,0),"")</f>
        <v/>
      </c>
      <c r="TP126" s="103" t="str">
        <f>IF(ISNUMBER(TP10),TP10*PercentagePopulationActive*TP$9+IF(Control!$F$18=$B$122,TO126,0),"")</f>
        <v/>
      </c>
      <c r="TQ126" s="103" t="str">
        <f>IF(ISNUMBER(TQ10),TQ10*PercentagePopulationActive*TQ$9+IF(Control!$F$18=$B$122,TP126,0),"")</f>
        <v/>
      </c>
      <c r="TR126" s="103" t="str">
        <f>IF(ISNUMBER(TR10),TR10*PercentagePopulationActive*TR$9+IF(Control!$F$18=$B$122,TQ126,0),"")</f>
        <v/>
      </c>
      <c r="TS126" s="103" t="str">
        <f>IF(ISNUMBER(TS10),TS10*PercentagePopulationActive*TS$9+IF(Control!$F$18=$B$122,TR126,0),"")</f>
        <v/>
      </c>
      <c r="TT126" s="103" t="str">
        <f>IF(ISNUMBER(TT10),TT10*PercentagePopulationActive*TT$9+IF(Control!$F$18=$B$122,TS126,0),"")</f>
        <v/>
      </c>
      <c r="TU126" s="103" t="str">
        <f>IF(ISNUMBER(TU10),TU10*PercentagePopulationActive*TU$9+IF(Control!$F$18=$B$122,TT126,0),"")</f>
        <v/>
      </c>
      <c r="TV126" s="103" t="str">
        <f>IF(ISNUMBER(TV10),TV10*PercentagePopulationActive*TV$9+IF(Control!$F$18=$B$122,TU126,0),"")</f>
        <v/>
      </c>
      <c r="TW126" s="103" t="str">
        <f>IF(ISNUMBER(TW10),TW10*PercentagePopulationActive*TW$9+IF(Control!$F$18=$B$122,TV126,0),"")</f>
        <v/>
      </c>
      <c r="TX126" s="103" t="str">
        <f>IF(ISNUMBER(TX10),TX10*PercentagePopulationActive*TX$9+IF(Control!$F$18=$B$122,TW126,0),"")</f>
        <v/>
      </c>
      <c r="TY126" s="103" t="str">
        <f>IF(ISNUMBER(TY10),TY10*PercentagePopulationActive*TY$9+IF(Control!$F$18=$B$122,TX126,0),"")</f>
        <v/>
      </c>
      <c r="TZ126" s="103" t="str">
        <f>IF(ISNUMBER(TZ10),TZ10*PercentagePopulationActive*TZ$9+IF(Control!$F$18=$B$122,TY126,0),"")</f>
        <v/>
      </c>
      <c r="UA126" s="103" t="str">
        <f>IF(ISNUMBER(UA10),UA10*PercentagePopulationActive*UA$9+IF(Control!$F$18=$B$122,TZ126,0),"")</f>
        <v/>
      </c>
      <c r="UB126" s="103" t="str">
        <f>IF(ISNUMBER(UB10),UB10*PercentagePopulationActive*UB$9+IF(Control!$F$18=$B$122,UA126,0),"")</f>
        <v/>
      </c>
      <c r="UC126" s="103" t="str">
        <f>IF(ISNUMBER(UC10),UC10*PercentagePopulationActive*UC$9+IF(Control!$F$18=$B$122,UB126,0),"")</f>
        <v/>
      </c>
      <c r="UD126" s="103" t="str">
        <f>IF(ISNUMBER(UD10),UD10*PercentagePopulationActive*UD$9+IF(Control!$F$18=$B$122,UC126,0),"")</f>
        <v/>
      </c>
      <c r="UE126" s="103" t="str">
        <f>IF(ISNUMBER(UE10),UE10*PercentagePopulationActive*UE$9+IF(Control!$F$18=$B$122,UD126,0),"")</f>
        <v/>
      </c>
      <c r="UF126" s="103" t="str">
        <f>IF(ISNUMBER(UF10),UF10*PercentagePopulationActive*UF$9+IF(Control!$F$18=$B$122,UE126,0),"")</f>
        <v/>
      </c>
      <c r="UG126" s="103" t="str">
        <f>IF(ISNUMBER(UG10),UG10*PercentagePopulationActive*UG$9+IF(Control!$F$18=$B$122,UF126,0),"")</f>
        <v/>
      </c>
      <c r="UH126" s="103" t="str">
        <f>IF(ISNUMBER(UH10),UH10*PercentagePopulationActive*UH$9+IF(Control!$F$18=$B$122,UG126,0),"")</f>
        <v/>
      </c>
      <c r="UI126" s="103" t="str">
        <f>IF(ISNUMBER(UI10),UI10*PercentagePopulationActive*UI$9+IF(Control!$F$18=$B$122,UH126,0),"")</f>
        <v/>
      </c>
      <c r="UJ126" s="103" t="str">
        <f>IF(ISNUMBER(UJ10),UJ10*PercentagePopulationActive*UJ$9+IF(Control!$F$18=$B$122,UI126,0),"")</f>
        <v/>
      </c>
      <c r="UK126" s="103" t="str">
        <f>IF(ISNUMBER(UK10),UK10*PercentagePopulationActive*UK$9+IF(Control!$F$18=$B$122,UJ126,0),"")</f>
        <v/>
      </c>
      <c r="UL126" s="103" t="str">
        <f>IF(ISNUMBER(UL10),UL10*PercentagePopulationActive*UL$9+IF(Control!$F$18=$B$122,UK126,0),"")</f>
        <v/>
      </c>
      <c r="UM126" s="103" t="str">
        <f>IF(ISNUMBER(UM10),UM10*PercentagePopulationActive*UM$9+IF(Control!$F$18=$B$122,UL126,0),"")</f>
        <v/>
      </c>
      <c r="UN126" s="103" t="str">
        <f>IF(ISNUMBER(UN10),UN10*PercentagePopulationActive*UN$9+IF(Control!$F$18=$B$122,UM126,0),"")</f>
        <v/>
      </c>
      <c r="UO126" s="103" t="str">
        <f>IF(ISNUMBER(UO10),UO10*PercentagePopulationActive*UO$9+IF(Control!$F$18=$B$122,UN126,0),"")</f>
        <v/>
      </c>
      <c r="UP126" s="103" t="str">
        <f>IF(ISNUMBER(UP10),UP10*PercentagePopulationActive*UP$9+IF(Control!$F$18=$B$122,UO126,0),"")</f>
        <v/>
      </c>
      <c r="UQ126" s="103" t="str">
        <f>IF(ISNUMBER(UQ10),UQ10*PercentagePopulationActive*UQ$9+IF(Control!$F$18=$B$122,UP126,0),"")</f>
        <v/>
      </c>
      <c r="UR126" s="103" t="str">
        <f>IF(ISNUMBER(UR10),UR10*PercentagePopulationActive*UR$9+IF(Control!$F$18=$B$122,UQ126,0),"")</f>
        <v/>
      </c>
      <c r="US126" s="103" t="str">
        <f>IF(ISNUMBER(US10),US10*PercentagePopulationActive*US$9+IF(Control!$F$18=$B$122,UR126,0),"")</f>
        <v/>
      </c>
      <c r="UT126" s="103" t="str">
        <f>IF(ISNUMBER(UT10),UT10*PercentagePopulationActive*UT$9+IF(Control!$F$18=$B$122,US126,0),"")</f>
        <v/>
      </c>
      <c r="UU126" s="103" t="str">
        <f>IF(ISNUMBER(UU10),UU10*PercentagePopulationActive*UU$9+IF(Control!$F$18=$B$122,UT126,0),"")</f>
        <v/>
      </c>
      <c r="UV126" s="103" t="str">
        <f>IF(ISNUMBER(UV10),UV10*PercentagePopulationActive*UV$9+IF(Control!$F$18=$B$122,UU126,0),"")</f>
        <v/>
      </c>
      <c r="UW126" s="103" t="str">
        <f>IF(ISNUMBER(UW10),UW10*PercentagePopulationActive*UW$9+IF(Control!$F$18=$B$122,UV126,0),"")</f>
        <v/>
      </c>
      <c r="UX126" s="103" t="str">
        <f>IF(ISNUMBER(UX10),UX10*PercentagePopulationActive*UX$9+IF(Control!$F$18=$B$122,UW126,0),"")</f>
        <v/>
      </c>
      <c r="UY126" s="103" t="str">
        <f>IF(ISNUMBER(UY10),UY10*PercentagePopulationActive*UY$9+IF(Control!$F$18=$B$122,UX126,0),"")</f>
        <v/>
      </c>
      <c r="UZ126" s="103" t="str">
        <f>IF(ISNUMBER(UZ10),UZ10*PercentagePopulationActive*UZ$9+IF(Control!$F$18=$B$122,UY126,0),"")</f>
        <v/>
      </c>
      <c r="VA126" s="103" t="str">
        <f>IF(ISNUMBER(VA10),VA10*PercentagePopulationActive*VA$9+IF(Control!$F$18=$B$122,UZ126,0),"")</f>
        <v/>
      </c>
      <c r="VB126" s="103" t="str">
        <f>IF(ISNUMBER(VB10),VB10*PercentagePopulationActive*VB$9+IF(Control!$F$18=$B$122,VA126,0),"")</f>
        <v/>
      </c>
      <c r="VC126" s="103" t="str">
        <f>IF(ISNUMBER(VC10),VC10*PercentagePopulationActive*VC$9+IF(Control!$F$18=$B$122,VB126,0),"")</f>
        <v/>
      </c>
      <c r="VD126" s="103" t="str">
        <f>IF(ISNUMBER(VD10),VD10*PercentagePopulationActive*VD$9+IF(Control!$F$18=$B$122,VC126,0),"")</f>
        <v/>
      </c>
      <c r="VE126" s="103" t="str">
        <f>IF(ISNUMBER(VE10),VE10*PercentagePopulationActive*VE$9+IF(Control!$F$18=$B$122,VD126,0),"")</f>
        <v/>
      </c>
      <c r="VF126" s="103" t="str">
        <f>IF(ISNUMBER(VF10),VF10*PercentagePopulationActive*VF$9+IF(Control!$F$18=$B$122,VE126,0),"")</f>
        <v/>
      </c>
      <c r="VG126" s="103" t="str">
        <f>IF(ISNUMBER(VG10),VG10*PercentagePopulationActive*VG$9+IF(Control!$F$18=$B$122,VF126,0),"")</f>
        <v/>
      </c>
      <c r="VH126" s="103" t="str">
        <f>IF(ISNUMBER(VH10),VH10*PercentagePopulationActive*VH$9+IF(Control!$F$18=$B$122,VG126,0),"")</f>
        <v/>
      </c>
      <c r="VI126" s="103" t="str">
        <f>IF(ISNUMBER(VI10),VI10*PercentagePopulationActive*VI$9+IF(Control!$F$18=$B$122,VH126,0),"")</f>
        <v/>
      </c>
      <c r="VJ126" s="103" t="str">
        <f>IF(ISNUMBER(VJ10),VJ10*PercentagePopulationActive*VJ$9+IF(Control!$F$18=$B$122,VI126,0),"")</f>
        <v/>
      </c>
      <c r="VK126" s="103" t="str">
        <f>IF(ISNUMBER(VK10),VK10*PercentagePopulationActive*VK$9+IF(Control!$F$18=$B$122,VJ126,0),"")</f>
        <v/>
      </c>
      <c r="VL126" s="103" t="str">
        <f>IF(ISNUMBER(VL10),VL10*PercentagePopulationActive*VL$9+IF(Control!$F$18=$B$122,VK126,0),"")</f>
        <v/>
      </c>
      <c r="VM126" s="103" t="str">
        <f>IF(ISNUMBER(VM10),VM10*PercentagePopulationActive*VM$9+IF(Control!$F$18=$B$122,VL126,0),"")</f>
        <v/>
      </c>
      <c r="VN126" s="103" t="str">
        <f>IF(ISNUMBER(VN10),VN10*PercentagePopulationActive*VN$9+IF(Control!$F$18=$B$122,VM126,0),"")</f>
        <v/>
      </c>
      <c r="VO126" s="103" t="str">
        <f>IF(ISNUMBER(VO10),VO10*PercentagePopulationActive*VO$9+IF(Control!$F$18=$B$122,VN126,0),"")</f>
        <v/>
      </c>
      <c r="VP126" s="103" t="str">
        <f>IF(ISNUMBER(VP10),VP10*PercentagePopulationActive*VP$9+IF(Control!$F$18=$B$122,VO126,0),"")</f>
        <v/>
      </c>
      <c r="VQ126" s="103" t="str">
        <f>IF(ISNUMBER(VQ10),VQ10*PercentagePopulationActive*VQ$9+IF(Control!$F$18=$B$122,VP126,0),"")</f>
        <v/>
      </c>
      <c r="VR126" s="103" t="str">
        <f>IF(ISNUMBER(VR10),VR10*PercentagePopulationActive*VR$9+IF(Control!$F$18=$B$122,VQ126,0),"")</f>
        <v/>
      </c>
      <c r="VS126" s="103" t="str">
        <f>IF(ISNUMBER(VS10),VS10*PercentagePopulationActive*VS$9+IF(Control!$F$18=$B$122,VR126,0),"")</f>
        <v/>
      </c>
      <c r="VT126" s="103" t="str">
        <f>IF(ISNUMBER(VT10),VT10*PercentagePopulationActive*VT$9+IF(Control!$F$18=$B$122,VS126,0),"")</f>
        <v/>
      </c>
      <c r="VU126" s="103" t="str">
        <f>IF(ISNUMBER(VU10),VU10*PercentagePopulationActive*VU$9+IF(Control!$F$18=$B$122,VT126,0),"")</f>
        <v/>
      </c>
      <c r="VV126" s="103" t="str">
        <f>IF(ISNUMBER(VV10),VV10*PercentagePopulationActive*VV$9+IF(Control!$F$18=$B$122,VU126,0),"")</f>
        <v/>
      </c>
      <c r="VW126" s="103" t="str">
        <f>IF(ISNUMBER(VW10),VW10*PercentagePopulationActive*VW$9+IF(Control!$F$18=$B$122,VV126,0),"")</f>
        <v/>
      </c>
      <c r="VX126" s="103" t="str">
        <f>IF(ISNUMBER(VX10),VX10*PercentagePopulationActive*VX$9+IF(Control!$F$18=$B$122,VW126,0),"")</f>
        <v/>
      </c>
      <c r="VY126" s="103" t="str">
        <f>IF(ISNUMBER(VY10),VY10*PercentagePopulationActive*VY$9+IF(Control!$F$18=$B$122,VX126,0),"")</f>
        <v/>
      </c>
      <c r="VZ126" s="103" t="str">
        <f>IF(ISNUMBER(VZ10),VZ10*PercentagePopulationActive*VZ$9+IF(Control!$F$18=$B$122,VY126,0),"")</f>
        <v/>
      </c>
      <c r="WA126" s="103" t="str">
        <f>IF(ISNUMBER(WA10),WA10*PercentagePopulationActive*WA$9+IF(Control!$F$18=$B$122,VZ126,0),"")</f>
        <v/>
      </c>
      <c r="WB126" s="103" t="str">
        <f>IF(ISNUMBER(WB10),WB10*PercentagePopulationActive*WB$9+IF(Control!$F$18=$B$122,WA126,0),"")</f>
        <v/>
      </c>
      <c r="WC126" s="103" t="str">
        <f>IF(ISNUMBER(WC10),WC10*PercentagePopulationActive*WC$9+IF(Control!$F$18=$B$122,WB126,0),"")</f>
        <v/>
      </c>
      <c r="WD126" s="103" t="str">
        <f>IF(ISNUMBER(WD10),WD10*PercentagePopulationActive*WD$9+IF(Control!$F$18=$B$122,WC126,0),"")</f>
        <v/>
      </c>
      <c r="WE126" s="103" t="str">
        <f>IF(ISNUMBER(WE10),WE10*PercentagePopulationActive*WE$9+IF(Control!$F$18=$B$122,WD126,0),"")</f>
        <v/>
      </c>
      <c r="WF126" s="103" t="str">
        <f>IF(ISNUMBER(WF10),WF10*PercentagePopulationActive*WF$9+IF(Control!$F$18=$B$122,WE126,0),"")</f>
        <v/>
      </c>
      <c r="WG126" s="103" t="str">
        <f>IF(ISNUMBER(WG10),WG10*PercentagePopulationActive*WG$9+IF(Control!$F$18=$B$122,WF126,0),"")</f>
        <v/>
      </c>
      <c r="WH126" s="103" t="str">
        <f>IF(ISNUMBER(WH10),WH10*PercentagePopulationActive*WH$9+IF(Control!$F$18=$B$122,WG126,0),"")</f>
        <v/>
      </c>
      <c r="WI126" s="103" t="str">
        <f>IF(ISNUMBER(WI10),WI10*PercentagePopulationActive*WI$9+IF(Control!$F$18=$B$122,WH126,0),"")</f>
        <v/>
      </c>
      <c r="WJ126" s="103" t="str">
        <f>IF(ISNUMBER(WJ10),WJ10*PercentagePopulationActive*WJ$9+IF(Control!$F$18=$B$122,WI126,0),"")</f>
        <v/>
      </c>
      <c r="WK126" s="103" t="str">
        <f>IF(ISNUMBER(WK10),WK10*PercentagePopulationActive*WK$9+IF(Control!$F$18=$B$122,WJ126,0),"")</f>
        <v/>
      </c>
      <c r="WL126" s="103" t="str">
        <f>IF(ISNUMBER(WL10),WL10*PercentagePopulationActive*WL$9+IF(Control!$F$18=$B$122,WK126,0),"")</f>
        <v/>
      </c>
      <c r="WM126" s="103" t="str">
        <f>IF(ISNUMBER(WM10),WM10*PercentagePopulationActive*WM$9+IF(Control!$F$18=$B$122,WL126,0),"")</f>
        <v/>
      </c>
      <c r="WN126" s="103" t="str">
        <f>IF(ISNUMBER(WN10),WN10*PercentagePopulationActive*WN$9+IF(Control!$F$18=$B$122,WM126,0),"")</f>
        <v/>
      </c>
      <c r="WO126" s="103" t="str">
        <f>IF(ISNUMBER(WO10),WO10*PercentagePopulationActive*WO$9+IF(Control!$F$18=$B$122,WN126,0),"")</f>
        <v/>
      </c>
      <c r="WP126" s="103" t="str">
        <f>IF(ISNUMBER(WP10),WP10*PercentagePopulationActive*WP$9+IF(Control!$F$18=$B$122,WO126,0),"")</f>
        <v/>
      </c>
      <c r="WQ126" s="103" t="str">
        <f>IF(ISNUMBER(WQ10),WQ10*PercentagePopulationActive*WQ$9+IF(Control!$F$18=$B$122,WP126,0),"")</f>
        <v/>
      </c>
      <c r="WR126" s="103" t="str">
        <f>IF(ISNUMBER(WR10),WR10*PercentagePopulationActive*WR$9+IF(Control!$F$18=$B$122,WQ126,0),"")</f>
        <v/>
      </c>
      <c r="WS126" s="103" t="str">
        <f>IF(ISNUMBER(WS10),WS10*PercentagePopulationActive*WS$9+IF(Control!$F$18=$B$122,WR126,0),"")</f>
        <v/>
      </c>
      <c r="WT126" s="103" t="str">
        <f>IF(ISNUMBER(WT10),WT10*PercentagePopulationActive*WT$9+IF(Control!$F$18=$B$122,WS126,0),"")</f>
        <v/>
      </c>
      <c r="WU126" s="103" t="str">
        <f>IF(ISNUMBER(WU10),WU10*PercentagePopulationActive*WU$9+IF(Control!$F$18=$B$122,WT126,0),"")</f>
        <v/>
      </c>
      <c r="WV126" s="103" t="str">
        <f>IF(ISNUMBER(WV10),WV10*PercentagePopulationActive*WV$9+IF(Control!$F$18=$B$122,WU126,0),"")</f>
        <v/>
      </c>
      <c r="WW126" s="103" t="str">
        <f>IF(ISNUMBER(WW10),WW10*PercentagePopulationActive*WW$9+IF(Control!$F$18=$B$122,WV126,0),"")</f>
        <v/>
      </c>
      <c r="WX126" s="103" t="str">
        <f>IF(ISNUMBER(WX10),WX10*PercentagePopulationActive*WX$9+IF(Control!$F$18=$B$122,WW126,0),"")</f>
        <v/>
      </c>
      <c r="WY126" s="103" t="str">
        <f>IF(ISNUMBER(WY10),WY10*PercentagePopulationActive*WY$9+IF(Control!$F$18=$B$122,WX126,0),"")</f>
        <v/>
      </c>
      <c r="WZ126" s="103" t="str">
        <f>IF(ISNUMBER(WZ10),WZ10*PercentagePopulationActive*WZ$9+IF(Control!$F$18=$B$122,WY126,0),"")</f>
        <v/>
      </c>
      <c r="XA126" s="103" t="str">
        <f>IF(ISNUMBER(XA10),XA10*PercentagePopulationActive*XA$9+IF(Control!$F$18=$B$122,WZ126,0),"")</f>
        <v/>
      </c>
      <c r="XB126" s="103" t="str">
        <f>IF(ISNUMBER(XB10),XB10*PercentagePopulationActive*XB$9+IF(Control!$F$18=$B$122,XA126,0),"")</f>
        <v/>
      </c>
      <c r="XC126" s="103" t="str">
        <f>IF(ISNUMBER(XC10),XC10*PercentagePopulationActive*XC$9+IF(Control!$F$18=$B$122,XB126,0),"")</f>
        <v/>
      </c>
      <c r="XD126" s="103" t="str">
        <f>IF(ISNUMBER(XD10),XD10*PercentagePopulationActive*XD$9+IF(Control!$F$18=$B$122,XC126,0),"")</f>
        <v/>
      </c>
      <c r="XE126" s="103" t="str">
        <f>IF(ISNUMBER(XE10),XE10*PercentagePopulationActive*XE$9+IF(Control!$F$18=$B$122,XD126,0),"")</f>
        <v/>
      </c>
      <c r="XF126" s="103" t="str">
        <f>IF(ISNUMBER(XF10),XF10*PercentagePopulationActive*XF$9+IF(Control!$F$18=$B$122,XE126,0),"")</f>
        <v/>
      </c>
      <c r="XG126" s="103" t="str">
        <f>IF(ISNUMBER(XG10),XG10*PercentagePopulationActive*XG$9+IF(Control!$F$18=$B$122,XF126,0),"")</f>
        <v/>
      </c>
      <c r="XH126" s="103" t="str">
        <f>IF(ISNUMBER(XH10),XH10*PercentagePopulationActive*XH$9+IF(Control!$F$18=$B$122,XG126,0),"")</f>
        <v/>
      </c>
      <c r="XI126" s="103" t="str">
        <f>IF(ISNUMBER(XI10),XI10*PercentagePopulationActive*XI$9+IF(Control!$F$18=$B$122,XH126,0),"")</f>
        <v/>
      </c>
      <c r="XJ126" s="103" t="str">
        <f>IF(ISNUMBER(XJ10),XJ10*PercentagePopulationActive*XJ$9+IF(Control!$F$18=$B$122,XI126,0),"")</f>
        <v/>
      </c>
      <c r="XK126" s="103" t="str">
        <f>IF(ISNUMBER(XK10),XK10*PercentagePopulationActive*XK$9+IF(Control!$F$18=$B$122,XJ126,0),"")</f>
        <v/>
      </c>
      <c r="XL126" s="103" t="str">
        <f>IF(ISNUMBER(XL10),XL10*PercentagePopulationActive*XL$9+IF(Control!$F$18=$B$122,XK126,0),"")</f>
        <v/>
      </c>
      <c r="XM126" s="103" t="str">
        <f>IF(ISNUMBER(XM10),XM10*PercentagePopulationActive*XM$9+IF(Control!$F$18=$B$122,XL126,0),"")</f>
        <v/>
      </c>
      <c r="XN126" s="103" t="str">
        <f>IF(ISNUMBER(XN10),XN10*PercentagePopulationActive*XN$9+IF(Control!$F$18=$B$122,XM126,0),"")</f>
        <v/>
      </c>
      <c r="XO126" s="103" t="str">
        <f>IF(ISNUMBER(XO10),XO10*PercentagePopulationActive*XO$9+IF(Control!$F$18=$B$122,XN126,0),"")</f>
        <v/>
      </c>
      <c r="XP126" s="103" t="str">
        <f>IF(ISNUMBER(XP10),XP10*PercentagePopulationActive*XP$9+IF(Control!$F$18=$B$122,XO126,0),"")</f>
        <v/>
      </c>
      <c r="XQ126" s="103" t="str">
        <f>IF(ISNUMBER(XQ10),XQ10*PercentagePopulationActive*XQ$9+IF(Control!$F$18=$B$122,XP126,0),"")</f>
        <v/>
      </c>
      <c r="XR126" s="103" t="str">
        <f>IF(ISNUMBER(XR10),XR10*PercentagePopulationActive*XR$9+IF(Control!$F$18=$B$122,XQ126,0),"")</f>
        <v/>
      </c>
      <c r="XS126" s="103" t="str">
        <f>IF(ISNUMBER(XS10),XS10*PercentagePopulationActive*XS$9+IF(Control!$F$18=$B$122,XR126,0),"")</f>
        <v/>
      </c>
      <c r="XT126" s="103" t="str">
        <f>IF(ISNUMBER(XT10),XT10*PercentagePopulationActive*XT$9+IF(Control!$F$18=$B$122,XS126,0),"")</f>
        <v/>
      </c>
      <c r="XU126" s="103" t="str">
        <f>IF(ISNUMBER(XU10),XU10*PercentagePopulationActive*XU$9+IF(Control!$F$18=$B$122,XT126,0),"")</f>
        <v/>
      </c>
      <c r="XV126" s="103" t="str">
        <f>IF(ISNUMBER(XV10),XV10*PercentagePopulationActive*XV$9+IF(Control!$F$18=$B$122,XU126,0),"")</f>
        <v/>
      </c>
      <c r="XW126" s="103" t="str">
        <f>IF(ISNUMBER(XW10),XW10*PercentagePopulationActive*XW$9+IF(Control!$F$18=$B$122,XV126,0),"")</f>
        <v/>
      </c>
      <c r="XX126" s="103" t="str">
        <f>IF(ISNUMBER(XX10),XX10*PercentagePopulationActive*XX$9+IF(Control!$F$18=$B$122,XW126,0),"")</f>
        <v/>
      </c>
      <c r="XY126" s="103" t="str">
        <f>IF(ISNUMBER(XY10),XY10*PercentagePopulationActive*XY$9+IF(Control!$F$18=$B$122,XX126,0),"")</f>
        <v/>
      </c>
      <c r="XZ126" s="103" t="str">
        <f>IF(ISNUMBER(XZ10),XZ10*PercentagePopulationActive*XZ$9+IF(Control!$F$18=$B$122,XY126,0),"")</f>
        <v/>
      </c>
      <c r="YA126" s="103" t="str">
        <f>IF(ISNUMBER(YA10),YA10*PercentagePopulationActive*YA$9+IF(Control!$F$18=$B$122,XZ126,0),"")</f>
        <v/>
      </c>
      <c r="YB126" s="103" t="str">
        <f>IF(ISNUMBER(YB10),YB10*PercentagePopulationActive*YB$9+IF(Control!$F$18=$B$122,YA126,0),"")</f>
        <v/>
      </c>
      <c r="YC126" s="103" t="str">
        <f>IF(ISNUMBER(YC10),YC10*PercentagePopulationActive*YC$9+IF(Control!$F$18=$B$122,YB126,0),"")</f>
        <v/>
      </c>
      <c r="YD126" s="103" t="str">
        <f>IF(ISNUMBER(YD10),YD10*PercentagePopulationActive*YD$9+IF(Control!$F$18=$B$122,YC126,0),"")</f>
        <v/>
      </c>
      <c r="YE126" s="103" t="str">
        <f>IF(ISNUMBER(YE10),YE10*PercentagePopulationActive*YE$9+IF(Control!$F$18=$B$122,YD126,0),"")</f>
        <v/>
      </c>
      <c r="YF126" s="103" t="str">
        <f>IF(ISNUMBER(YF10),YF10*PercentagePopulationActive*YF$9+IF(Control!$F$18=$B$122,YE126,0),"")</f>
        <v/>
      </c>
      <c r="YG126" s="103" t="str">
        <f>IF(ISNUMBER(YG10),YG10*PercentagePopulationActive*YG$9+IF(Control!$F$18=$B$122,YF126,0),"")</f>
        <v/>
      </c>
      <c r="YH126" s="103" t="str">
        <f>IF(ISNUMBER(YH10),YH10*PercentagePopulationActive*YH$9+IF(Control!$F$18=$B$122,YG126,0),"")</f>
        <v/>
      </c>
      <c r="YI126" s="103" t="str">
        <f>IF(ISNUMBER(YI10),YI10*PercentagePopulationActive*YI$9+IF(Control!$F$18=$B$122,YH126,0),"")</f>
        <v/>
      </c>
      <c r="YJ126" s="103" t="str">
        <f>IF(ISNUMBER(YJ10),YJ10*PercentagePopulationActive*YJ$9+IF(Control!$F$18=$B$122,YI126,0),"")</f>
        <v/>
      </c>
      <c r="YK126" s="103" t="str">
        <f>IF(ISNUMBER(YK10),YK10*PercentagePopulationActive*YK$9+IF(Control!$F$18=$B$122,YJ126,0),"")</f>
        <v/>
      </c>
      <c r="YL126" s="103" t="str">
        <f>IF(ISNUMBER(YL10),YL10*PercentagePopulationActive*YL$9+IF(Control!$F$18=$B$122,YK126,0),"")</f>
        <v/>
      </c>
      <c r="YM126" s="103" t="str">
        <f>IF(ISNUMBER(YM10),YM10*PercentagePopulationActive*YM$9+IF(Control!$F$18=$B$122,YL126,0),"")</f>
        <v/>
      </c>
      <c r="YN126" s="103" t="str">
        <f>IF(ISNUMBER(YN10),YN10*PercentagePopulationActive*YN$9+IF(Control!$F$18=$B$122,YM126,0),"")</f>
        <v/>
      </c>
      <c r="YO126" s="103" t="str">
        <f>IF(ISNUMBER(YO10),YO10*PercentagePopulationActive*YO$9+IF(Control!$F$18=$B$122,YN126,0),"")</f>
        <v/>
      </c>
      <c r="YP126" s="103" t="str">
        <f>IF(ISNUMBER(YP10),YP10*PercentagePopulationActive*YP$9+IF(Control!$F$18=$B$122,YO126,0),"")</f>
        <v/>
      </c>
      <c r="YQ126" s="103" t="str">
        <f>IF(ISNUMBER(YQ10),YQ10*PercentagePopulationActive*YQ$9+IF(Control!$F$18=$B$122,YP126,0),"")</f>
        <v/>
      </c>
      <c r="YR126" s="103" t="str">
        <f>IF(ISNUMBER(YR10),YR10*PercentagePopulationActive*YR$9+IF(Control!$F$18=$B$122,YQ126,0),"")</f>
        <v/>
      </c>
      <c r="YS126" s="103" t="str">
        <f>IF(ISNUMBER(YS10),YS10*PercentagePopulationActive*YS$9+IF(Control!$F$18=$B$122,YR126,0),"")</f>
        <v/>
      </c>
      <c r="YT126" s="103" t="str">
        <f>IF(ISNUMBER(YT10),YT10*PercentagePopulationActive*YT$9+IF(Control!$F$18=$B$122,YS126,0),"")</f>
        <v/>
      </c>
      <c r="YU126" s="103" t="str">
        <f>IF(ISNUMBER(YU10),YU10*PercentagePopulationActive*YU$9+IF(Control!$F$18=$B$122,YT126,0),"")</f>
        <v/>
      </c>
      <c r="YV126" s="103" t="str">
        <f>IF(ISNUMBER(YV10),YV10*PercentagePopulationActive*YV$9+IF(Control!$F$18=$B$122,YU126,0),"")</f>
        <v/>
      </c>
      <c r="YW126" s="103" t="str">
        <f>IF(ISNUMBER(YW10),YW10*PercentagePopulationActive*YW$9+IF(Control!$F$18=$B$122,YV126,0),"")</f>
        <v/>
      </c>
      <c r="YX126" s="103" t="str">
        <f>IF(ISNUMBER(YX10),YX10*PercentagePopulationActive*YX$9+IF(Control!$F$18=$B$122,YW126,0),"")</f>
        <v/>
      </c>
      <c r="YY126" s="103" t="str">
        <f>IF(ISNUMBER(YY10),YY10*PercentagePopulationActive*YY$9+IF(Control!$F$18=$B$122,YX126,0),"")</f>
        <v/>
      </c>
      <c r="YZ126" s="103" t="str">
        <f>IF(ISNUMBER(YZ10),YZ10*PercentagePopulationActive*YZ$9+IF(Control!$F$18=$B$122,YY126,0),"")</f>
        <v/>
      </c>
      <c r="ZA126" s="103" t="str">
        <f>IF(ISNUMBER(ZA10),ZA10*PercentagePopulationActive*ZA$9+IF(Control!$F$18=$B$122,YZ126,0),"")</f>
        <v/>
      </c>
      <c r="ZB126" s="103" t="str">
        <f>IF(ISNUMBER(ZB10),ZB10*PercentagePopulationActive*ZB$9+IF(Control!$F$18=$B$122,ZA126,0),"")</f>
        <v/>
      </c>
      <c r="ZC126" s="103" t="str">
        <f>IF(ISNUMBER(ZC10),ZC10*PercentagePopulationActive*ZC$9+IF(Control!$F$18=$B$122,ZB126,0),"")</f>
        <v/>
      </c>
      <c r="ZD126" s="103" t="str">
        <f>IF(ISNUMBER(ZD10),ZD10*PercentagePopulationActive*ZD$9+IF(Control!$F$18=$B$122,ZC126,0),"")</f>
        <v/>
      </c>
      <c r="ZE126" s="103" t="str">
        <f>IF(ISNUMBER(ZE10),ZE10*PercentagePopulationActive*ZE$9+IF(Control!$F$18=$B$122,ZD126,0),"")</f>
        <v/>
      </c>
      <c r="ZF126" s="103" t="str">
        <f>IF(ISNUMBER(ZF10),ZF10*PercentagePopulationActive*ZF$9+IF(Control!$F$18=$B$122,ZE126,0),"")</f>
        <v/>
      </c>
      <c r="ZG126" s="103" t="str">
        <f>IF(ISNUMBER(ZG10),ZG10*PercentagePopulationActive*ZG$9+IF(Control!$F$18=$B$122,ZF126,0),"")</f>
        <v/>
      </c>
      <c r="ZH126" s="103" t="str">
        <f>IF(ISNUMBER(ZH10),ZH10*PercentagePopulationActive*ZH$9+IF(Control!$F$18=$B$122,ZG126,0),"")</f>
        <v/>
      </c>
      <c r="ZI126" s="103" t="str">
        <f>IF(ISNUMBER(ZI10),ZI10*PercentagePopulationActive*ZI$9+IF(Control!$F$18=$B$122,ZH126,0),"")</f>
        <v/>
      </c>
      <c r="ZJ126" s="103" t="str">
        <f>IF(ISNUMBER(ZJ10),ZJ10*PercentagePopulationActive*ZJ$9+IF(Control!$F$18=$B$122,ZI126,0),"")</f>
        <v/>
      </c>
      <c r="ZK126" s="103" t="str">
        <f>IF(ISNUMBER(ZK10),ZK10*PercentagePopulationActive*ZK$9+IF(Control!$F$18=$B$122,ZJ126,0),"")</f>
        <v/>
      </c>
      <c r="ZL126" s="103" t="str">
        <f>IF(ISNUMBER(ZL10),ZL10*PercentagePopulationActive*ZL$9+IF(Control!$F$18=$B$122,ZK126,0),"")</f>
        <v/>
      </c>
      <c r="ZM126" s="103" t="str">
        <f>IF(ISNUMBER(ZM10),ZM10*PercentagePopulationActive*ZM$9+IF(Control!$F$18=$B$122,ZL126,0),"")</f>
        <v/>
      </c>
      <c r="ZN126" s="103" t="str">
        <f>IF(ISNUMBER(ZN10),ZN10*PercentagePopulationActive*ZN$9+IF(Control!$F$18=$B$122,ZM126,0),"")</f>
        <v/>
      </c>
      <c r="ZO126" s="103" t="str">
        <f>IF(ISNUMBER(ZO10),ZO10*PercentagePopulationActive*ZO$9+IF(Control!$F$18=$B$122,ZN126,0),"")</f>
        <v/>
      </c>
      <c r="ZP126" s="103" t="str">
        <f>IF(ISNUMBER(ZP10),ZP10*PercentagePopulationActive*ZP$9+IF(Control!$F$18=$B$122,ZO126,0),"")</f>
        <v/>
      </c>
      <c r="ZQ126" s="103" t="str">
        <f>IF(ISNUMBER(ZQ10),ZQ10*PercentagePopulationActive*ZQ$9+IF(Control!$F$18=$B$122,ZP126,0),"")</f>
        <v/>
      </c>
      <c r="ZR126" s="103" t="str">
        <f>IF(ISNUMBER(ZR10),ZR10*PercentagePopulationActive*ZR$9+IF(Control!$F$18=$B$122,ZQ126,0),"")</f>
        <v/>
      </c>
      <c r="ZS126" s="103" t="str">
        <f>IF(ISNUMBER(ZS10),ZS10*PercentagePopulationActive*ZS$9+IF(Control!$F$18=$B$122,ZR126,0),"")</f>
        <v/>
      </c>
      <c r="ZT126" s="103" t="str">
        <f>IF(ISNUMBER(ZT10),ZT10*PercentagePopulationActive*ZT$9+IF(Control!$F$18=$B$122,ZS126,0),"")</f>
        <v/>
      </c>
      <c r="ZU126" s="103" t="str">
        <f>IF(ISNUMBER(ZU10),ZU10*PercentagePopulationActive*ZU$9+IF(Control!$F$18=$B$122,ZT126,0),"")</f>
        <v/>
      </c>
      <c r="ZV126" s="103" t="str">
        <f>IF(ISNUMBER(ZV10),ZV10*PercentagePopulationActive*ZV$9+IF(Control!$F$18=$B$122,ZU126,0),"")</f>
        <v/>
      </c>
      <c r="ZW126" s="103" t="str">
        <f>IF(ISNUMBER(ZW10),ZW10*PercentagePopulationActive*ZW$9+IF(Control!$F$18=$B$122,ZV126,0),"")</f>
        <v/>
      </c>
      <c r="ZX126" s="103" t="str">
        <f>IF(ISNUMBER(ZX10),ZX10*PercentagePopulationActive*ZX$9+IF(Control!$F$18=$B$122,ZW126,0),"")</f>
        <v/>
      </c>
    </row>
    <row r="127" spans="2:700" s="110" customFormat="1" ht="15.6">
      <c r="B127" s="137" t="s">
        <v>41</v>
      </c>
      <c r="C127" s="104">
        <f>IF(ISNUMBER(C11),C11*PercentagePopulationActive*C$9,"")</f>
        <v>216000</v>
      </c>
      <c r="D127" s="103">
        <f>IF(ISNUMBER(D11),D11*PercentagePopulationActive*D$9+IF(Control!$F$18=$B$122,C127,0),"")</f>
        <v>265053.70165302133</v>
      </c>
      <c r="E127" s="103">
        <f>IF(ISNUMBER(E11),E11*PercentagePopulationActive*E$9+IF(Control!$F$18=$B$122,D127,0),"")</f>
        <v>292776.05475613778</v>
      </c>
      <c r="F127" s="103">
        <f>IF(ISNUMBER(F11),F11*PercentagePopulationActive*F$9+IF(Control!$F$18=$B$122,E127,0),"")</f>
        <v>326016.62925136648</v>
      </c>
      <c r="G127" s="103">
        <f>IF(ISNUMBER(G11),G11*PercentagePopulationActive*G$9+IF(Control!$F$18=$B$122,F127,0),"")</f>
        <v>411747.68412991922</v>
      </c>
      <c r="H127" s="103">
        <f>IF(ISNUMBER(H11),H11*PercentagePopulationActive*H$9+IF(Control!$F$18=$B$122,G127,0),"")</f>
        <v>513048.85649288219</v>
      </c>
      <c r="I127" s="103">
        <f>IF(ISNUMBER(I11),I11*PercentagePopulationActive*I$9+IF(Control!$F$18=$B$122,H127,0),"")</f>
        <v>729143.70460557262</v>
      </c>
      <c r="J127" s="103">
        <f>IF(ISNUMBER(J11),J11*PercentagePopulationActive*J$9+IF(Control!$F$18=$B$122,I127,0),"")</f>
        <v>1051876.7062575095</v>
      </c>
      <c r="K127" s="103">
        <f>IF(ISNUMBER(K11),K11*PercentagePopulationActive*K$9+IF(Control!$F$18=$B$122,J127,0),"")</f>
        <v>1360342.1475350508</v>
      </c>
      <c r="L127" s="103">
        <f>IF(ISNUMBER(L11),L11*PercentagePopulationActive*L$9+IF(Control!$F$18=$B$122,K127,0),"")</f>
        <v>2273873.0892528119</v>
      </c>
      <c r="M127" s="103">
        <f>IF(ISNUMBER(M11),M11*PercentagePopulationActive*M$9+IF(Control!$F$18=$B$122,L127,0),"")</f>
        <v>3271760.3789089601</v>
      </c>
      <c r="N127" s="103">
        <f>IF(ISNUMBER(N11),N11*PercentagePopulationActive*N$9+IF(Control!$F$18=$B$122,M127,0),"")</f>
        <v>4993626.4418254457</v>
      </c>
      <c r="O127" s="103">
        <f>IF(ISNUMBER(O11),O11*PercentagePopulationActive*O$9+IF(Control!$F$18=$B$122,N127,0),"")</f>
        <v>6803411.4532088004</v>
      </c>
      <c r="P127" s="103">
        <f>IF(ISNUMBER(P11),P11*PercentagePopulationActive*P$9+IF(Control!$F$18=$B$122,O127,0),"")</f>
        <v>9514558.4117949717</v>
      </c>
      <c r="Q127" s="103">
        <f>IF(ISNUMBER(Q11),Q11*PercentagePopulationActive*Q$9+IF(Control!$F$18=$B$122,P127,0),"")</f>
        <v>12123825.437535448</v>
      </c>
      <c r="R127" s="103">
        <f>IF(ISNUMBER(R11),R11*PercentagePopulationActive*R$9+IF(Control!$F$18=$B$122,Q127,0),"")</f>
        <v>14000203.205094477</v>
      </c>
      <c r="S127" s="103">
        <f>IF(ISNUMBER(S11),S11*PercentagePopulationActive*S$9+IF(Control!$F$18=$B$122,R127,0),"")</f>
        <v>16470354.850104699</v>
      </c>
      <c r="T127" s="103">
        <f>IF(ISNUMBER(T11),T11*PercentagePopulationActive*T$9+IF(Control!$F$18=$B$122,S127,0),"")</f>
        <v>17350817.95682478</v>
      </c>
      <c r="U127" s="103">
        <f>IF(ISNUMBER(U11),U11*PercentagePopulationActive*U$9+IF(Control!$F$18=$B$122,T127,0),"")</f>
        <v>18984239.890146159</v>
      </c>
      <c r="V127" s="103">
        <f>IF(ISNUMBER(V11),V11*PercentagePopulationActive*V$9+IF(Control!$F$18=$B$122,U127,0),"")</f>
        <v>19680761.303361427</v>
      </c>
      <c r="W127" s="103">
        <f>IF(ISNUMBER(W11),W11*PercentagePopulationActive*W$9+IF(Control!$F$18=$B$122,V127,0),"")</f>
        <v>18145945.470852569</v>
      </c>
      <c r="X127" s="103">
        <f>IF(ISNUMBER(X11),X11*PercentagePopulationActive*X$9+IF(Control!$F$18=$B$122,W127,0),"")</f>
        <v>20379843.242418472</v>
      </c>
      <c r="Y127" s="103">
        <f>IF(ISNUMBER(Y11),Y11*PercentagePopulationActive*Y$9+IF(Control!$F$18=$B$122,X127,0),"")</f>
        <v>19890473.596138407</v>
      </c>
      <c r="Z127" s="103">
        <f>IF(ISNUMBER(Z11),Z11*PercentagePopulationActive*Z$9+IF(Control!$F$18=$B$122,Y127,0),"")</f>
        <v>20663779.203618761</v>
      </c>
      <c r="AA127" s="103">
        <f>IF(ISNUMBER(AA11),AA11*PercentagePopulationActive*AA$9+IF(Control!$F$18=$B$122,Z127,0),"")</f>
        <v>20060264.704866968</v>
      </c>
      <c r="AB127" s="103" t="str">
        <f>IF(ISNUMBER(AB11),AB11*PercentagePopulationActive*AB$9+IF(Control!$F$18=$B$122,AA127,0),"")</f>
        <v/>
      </c>
      <c r="AC127" s="103" t="str">
        <f>IF(ISNUMBER(AC11),AC11*PercentagePopulationActive*AC$9+IF(Control!$F$18=$B$122,AB127,0),"")</f>
        <v/>
      </c>
      <c r="AD127" s="103" t="str">
        <f>IF(ISNUMBER(AD11),AD11*PercentagePopulationActive*AD$9+IF(Control!$F$18=$B$122,AC127,0),"")</f>
        <v/>
      </c>
      <c r="AE127" s="103" t="str">
        <f>IF(ISNUMBER(AE11),AE11*PercentagePopulationActive*AE$9+IF(Control!$F$18=$B$122,AD127,0),"")</f>
        <v/>
      </c>
      <c r="AF127" s="103" t="str">
        <f>IF(ISNUMBER(AF11),AF11*PercentagePopulationActive*AF$9+IF(Control!$F$18=$B$122,AE127,0),"")</f>
        <v/>
      </c>
      <c r="AG127" s="103" t="str">
        <f>IF(ISNUMBER(AG11),AG11*PercentagePopulationActive*AG$9+IF(Control!$F$18=$B$122,AF127,0),"")</f>
        <v/>
      </c>
      <c r="AH127" s="103" t="str">
        <f>IF(ISNUMBER(AH11),AH11*PercentagePopulationActive*AH$9+IF(Control!$F$18=$B$122,AG127,0),"")</f>
        <v/>
      </c>
      <c r="AI127" s="103" t="str">
        <f>IF(ISNUMBER(AI11),AI11*PercentagePopulationActive*AI$9+IF(Control!$F$18=$B$122,AH127,0),"")</f>
        <v/>
      </c>
      <c r="AJ127" s="103" t="str">
        <f>IF(ISNUMBER(AJ11),AJ11*PercentagePopulationActive*AJ$9+IF(Control!$F$18=$B$122,AI127,0),"")</f>
        <v/>
      </c>
      <c r="AK127" s="103" t="str">
        <f>IF(ISNUMBER(AK11),AK11*PercentagePopulationActive*AK$9+IF(Control!$F$18=$B$122,AJ127,0),"")</f>
        <v/>
      </c>
      <c r="AL127" s="103" t="str">
        <f>IF(ISNUMBER(AL11),AL11*PercentagePopulationActive*AL$9+IF(Control!$F$18=$B$122,AK127,0),"")</f>
        <v/>
      </c>
      <c r="AM127" s="103" t="str">
        <f>IF(ISNUMBER(AM11),AM11*PercentagePopulationActive*AM$9+IF(Control!$F$18=$B$122,AL127,0),"")</f>
        <v/>
      </c>
      <c r="AN127" s="103" t="str">
        <f>IF(ISNUMBER(AN11),AN11*PercentagePopulationActive*AN$9+IF(Control!$F$18=$B$122,AM127,0),"")</f>
        <v/>
      </c>
      <c r="AO127" s="103" t="str">
        <f>IF(ISNUMBER(AO11),AO11*PercentagePopulationActive*AO$9+IF(Control!$F$18=$B$122,AN127,0),"")</f>
        <v/>
      </c>
      <c r="AP127" s="103" t="str">
        <f>IF(ISNUMBER(AP11),AP11*PercentagePopulationActive*AP$9+IF(Control!$F$18=$B$122,AO127,0),"")</f>
        <v/>
      </c>
      <c r="AQ127" s="103" t="str">
        <f>IF(ISNUMBER(AQ11),AQ11*PercentagePopulationActive*AQ$9+IF(Control!$F$18=$B$122,AP127,0),"")</f>
        <v/>
      </c>
      <c r="AR127" s="103" t="str">
        <f>IF(ISNUMBER(AR11),AR11*PercentagePopulationActive*AR$9+IF(Control!$F$18=$B$122,AQ127,0),"")</f>
        <v/>
      </c>
      <c r="AS127" s="103" t="str">
        <f>IF(ISNUMBER(AS11),AS11*PercentagePopulationActive*AS$9+IF(Control!$F$18=$B$122,AR127,0),"")</f>
        <v/>
      </c>
      <c r="AT127" s="103" t="str">
        <f>IF(ISNUMBER(AT11),AT11*PercentagePopulationActive*AT$9+IF(Control!$F$18=$B$122,AS127,0),"")</f>
        <v/>
      </c>
      <c r="AU127" s="103" t="str">
        <f>IF(ISNUMBER(AU11),AU11*PercentagePopulationActive*AU$9+IF(Control!$F$18=$B$122,AT127,0),"")</f>
        <v/>
      </c>
      <c r="AV127" s="103" t="str">
        <f>IF(ISNUMBER(AV11),AV11*PercentagePopulationActive*AV$9+IF(Control!$F$18=$B$122,AU127,0),"")</f>
        <v/>
      </c>
      <c r="AW127" s="103" t="str">
        <f>IF(ISNUMBER(AW11),AW11*PercentagePopulationActive*AW$9+IF(Control!$F$18=$B$122,AV127,0),"")</f>
        <v/>
      </c>
      <c r="AX127" s="103" t="str">
        <f>IF(ISNUMBER(AX11),AX11*PercentagePopulationActive*AX$9+IF(Control!$F$18=$B$122,AW127,0),"")</f>
        <v/>
      </c>
      <c r="AY127" s="103" t="str">
        <f>IF(ISNUMBER(AY11),AY11*PercentagePopulationActive*AY$9+IF(Control!$F$18=$B$122,AX127,0),"")</f>
        <v/>
      </c>
      <c r="AZ127" s="103" t="str">
        <f>IF(ISNUMBER(AZ11),AZ11*PercentagePopulationActive*AZ$9+IF(Control!$F$18=$B$122,AY127,0),"")</f>
        <v/>
      </c>
      <c r="BA127" s="103" t="str">
        <f>IF(ISNUMBER(BA11),BA11*PercentagePopulationActive*BA$9+IF(Control!$F$18=$B$122,AZ127,0),"")</f>
        <v/>
      </c>
      <c r="BB127" s="103" t="str">
        <f>IF(ISNUMBER(BB11),BB11*PercentagePopulationActive*BB$9+IF(Control!$F$18=$B$122,BA127,0),"")</f>
        <v/>
      </c>
      <c r="BC127" s="103" t="str">
        <f>IF(ISNUMBER(BC11),BC11*PercentagePopulationActive*BC$9+IF(Control!$F$18=$B$122,BB127,0),"")</f>
        <v/>
      </c>
      <c r="BD127" s="103" t="str">
        <f>IF(ISNUMBER(BD11),BD11*PercentagePopulationActive*BD$9+IF(Control!$F$18=$B$122,BC127,0),"")</f>
        <v/>
      </c>
      <c r="BE127" s="103" t="str">
        <f>IF(ISNUMBER(BE11),BE11*PercentagePopulationActive*BE$9+IF(Control!$F$18=$B$122,BD127,0),"")</f>
        <v/>
      </c>
      <c r="BF127" s="103" t="str">
        <f>IF(ISNUMBER(BF11),BF11*PercentagePopulationActive*BF$9+IF(Control!$F$18=$B$122,BE127,0),"")</f>
        <v/>
      </c>
      <c r="BG127" s="103" t="str">
        <f>IF(ISNUMBER(BG11),BG11*PercentagePopulationActive*BG$9+IF(Control!$F$18=$B$122,BF127,0),"")</f>
        <v/>
      </c>
      <c r="BH127" s="103" t="str">
        <f>IF(ISNUMBER(BH11),BH11*PercentagePopulationActive*BH$9+IF(Control!$F$18=$B$122,BG127,0),"")</f>
        <v/>
      </c>
      <c r="BI127" s="103" t="str">
        <f>IF(ISNUMBER(BI11),BI11*PercentagePopulationActive*BI$9+IF(Control!$F$18=$B$122,BH127,0),"")</f>
        <v/>
      </c>
      <c r="BJ127" s="103" t="str">
        <f>IF(ISNUMBER(BJ11),BJ11*PercentagePopulationActive*BJ$9+IF(Control!$F$18=$B$122,BI127,0),"")</f>
        <v/>
      </c>
      <c r="BK127" s="103" t="str">
        <f>IF(ISNUMBER(BK11),BK11*PercentagePopulationActive*BK$9+IF(Control!$F$18=$B$122,BJ127,0),"")</f>
        <v/>
      </c>
      <c r="BL127" s="103" t="str">
        <f>IF(ISNUMBER(BL11),BL11*PercentagePopulationActive*BL$9+IF(Control!$F$18=$B$122,BK127,0),"")</f>
        <v/>
      </c>
      <c r="BM127" s="103" t="str">
        <f>IF(ISNUMBER(BM11),BM11*PercentagePopulationActive*BM$9+IF(Control!$F$18=$B$122,BL127,0),"")</f>
        <v/>
      </c>
      <c r="BN127" s="103" t="str">
        <f>IF(ISNUMBER(BN11),BN11*PercentagePopulationActive*BN$9+IF(Control!$F$18=$B$122,BM127,0),"")</f>
        <v/>
      </c>
      <c r="BO127" s="103" t="str">
        <f>IF(ISNUMBER(BO11),BO11*PercentagePopulationActive*BO$9+IF(Control!$F$18=$B$122,BN127,0),"")</f>
        <v/>
      </c>
      <c r="BP127" s="103" t="str">
        <f>IF(ISNUMBER(BP11),BP11*PercentagePopulationActive*BP$9+IF(Control!$F$18=$B$122,BO127,0),"")</f>
        <v/>
      </c>
      <c r="BQ127" s="103" t="str">
        <f>IF(ISNUMBER(BQ11),BQ11*PercentagePopulationActive*BQ$9+IF(Control!$F$18=$B$122,BP127,0),"")</f>
        <v/>
      </c>
      <c r="BR127" s="103" t="str">
        <f>IF(ISNUMBER(BR11),BR11*PercentagePopulationActive*BR$9+IF(Control!$F$18=$B$122,BQ127,0),"")</f>
        <v/>
      </c>
      <c r="BS127" s="103" t="str">
        <f>IF(ISNUMBER(BS11),BS11*PercentagePopulationActive*BS$9+IF(Control!$F$18=$B$122,BR127,0),"")</f>
        <v/>
      </c>
      <c r="BT127" s="103" t="str">
        <f>IF(ISNUMBER(BT11),BT11*PercentagePopulationActive*BT$9+IF(Control!$F$18=$B$122,BS127,0),"")</f>
        <v/>
      </c>
      <c r="BU127" s="103" t="str">
        <f>IF(ISNUMBER(BU11),BU11*PercentagePopulationActive*BU$9+IF(Control!$F$18=$B$122,BT127,0),"")</f>
        <v/>
      </c>
      <c r="BV127" s="103" t="str">
        <f>IF(ISNUMBER(BV11),BV11*PercentagePopulationActive*BV$9+IF(Control!$F$18=$B$122,BU127,0),"")</f>
        <v/>
      </c>
      <c r="BW127" s="103" t="str">
        <f>IF(ISNUMBER(BW11),BW11*PercentagePopulationActive*BW$9+IF(Control!$F$18=$B$122,BV127,0),"")</f>
        <v/>
      </c>
      <c r="BX127" s="103" t="str">
        <f>IF(ISNUMBER(BX11),BX11*PercentagePopulationActive*BX$9+IF(Control!$F$18=$B$122,BW127,0),"")</f>
        <v/>
      </c>
      <c r="BY127" s="103" t="str">
        <f>IF(ISNUMBER(BY11),BY11*PercentagePopulationActive*BY$9+IF(Control!$F$18=$B$122,BX127,0),"")</f>
        <v/>
      </c>
      <c r="BZ127" s="103" t="str">
        <f>IF(ISNUMBER(BZ11),BZ11*PercentagePopulationActive*BZ$9+IF(Control!$F$18=$B$122,BY127,0),"")</f>
        <v/>
      </c>
      <c r="CA127" s="103" t="str">
        <f>IF(ISNUMBER(CA11),CA11*PercentagePopulationActive*CA$9+IF(Control!$F$18=$B$122,BZ127,0),"")</f>
        <v/>
      </c>
      <c r="CB127" s="103" t="str">
        <f>IF(ISNUMBER(CB11),CB11*PercentagePopulationActive*CB$9+IF(Control!$F$18=$B$122,CA127,0),"")</f>
        <v/>
      </c>
      <c r="CC127" s="103" t="str">
        <f>IF(ISNUMBER(CC11),CC11*PercentagePopulationActive*CC$9+IF(Control!$F$18=$B$122,CB127,0),"")</f>
        <v/>
      </c>
      <c r="CD127" s="103" t="str">
        <f>IF(ISNUMBER(CD11),CD11*PercentagePopulationActive*CD$9+IF(Control!$F$18=$B$122,CC127,0),"")</f>
        <v/>
      </c>
      <c r="CE127" s="103" t="str">
        <f>IF(ISNUMBER(CE11),CE11*PercentagePopulationActive*CE$9+IF(Control!$F$18=$B$122,CD127,0),"")</f>
        <v/>
      </c>
      <c r="CF127" s="103" t="str">
        <f>IF(ISNUMBER(CF11),CF11*PercentagePopulationActive*CF$9+IF(Control!$F$18=$B$122,CE127,0),"")</f>
        <v/>
      </c>
      <c r="CG127" s="103" t="str">
        <f>IF(ISNUMBER(CG11),CG11*PercentagePopulationActive*CG$9+IF(Control!$F$18=$B$122,CF127,0),"")</f>
        <v/>
      </c>
      <c r="CH127" s="103" t="str">
        <f>IF(ISNUMBER(CH11),CH11*PercentagePopulationActive*CH$9+IF(Control!$F$18=$B$122,CG127,0),"")</f>
        <v/>
      </c>
      <c r="CI127" s="103" t="str">
        <f>IF(ISNUMBER(CI11),CI11*PercentagePopulationActive*CI$9+IF(Control!$F$18=$B$122,CH127,0),"")</f>
        <v/>
      </c>
      <c r="CJ127" s="103" t="str">
        <f>IF(ISNUMBER(CJ11),CJ11*PercentagePopulationActive*CJ$9+IF(Control!$F$18=$B$122,CI127,0),"")</f>
        <v/>
      </c>
      <c r="CK127" s="103" t="str">
        <f>IF(ISNUMBER(CK11),CK11*PercentagePopulationActive*CK$9+IF(Control!$F$18=$B$122,CJ127,0),"")</f>
        <v/>
      </c>
      <c r="CL127" s="103" t="str">
        <f>IF(ISNUMBER(CL11),CL11*PercentagePopulationActive*CL$9+IF(Control!$F$18=$B$122,CK127,0),"")</f>
        <v/>
      </c>
      <c r="CM127" s="103" t="str">
        <f>IF(ISNUMBER(CM11),CM11*PercentagePopulationActive*CM$9+IF(Control!$F$18=$B$122,CL127,0),"")</f>
        <v/>
      </c>
      <c r="CN127" s="103" t="str">
        <f>IF(ISNUMBER(CN11),CN11*PercentagePopulationActive*CN$9+IF(Control!$F$18=$B$122,CM127,0),"")</f>
        <v/>
      </c>
      <c r="CO127" s="103" t="str">
        <f>IF(ISNUMBER(CO11),CO11*PercentagePopulationActive*CO$9+IF(Control!$F$18=$B$122,CN127,0),"")</f>
        <v/>
      </c>
      <c r="CP127" s="103" t="str">
        <f>IF(ISNUMBER(CP11),CP11*PercentagePopulationActive*CP$9+IF(Control!$F$18=$B$122,CO127,0),"")</f>
        <v/>
      </c>
      <c r="CQ127" s="103" t="str">
        <f>IF(ISNUMBER(CQ11),CQ11*PercentagePopulationActive*CQ$9+IF(Control!$F$18=$B$122,CP127,0),"")</f>
        <v/>
      </c>
      <c r="CR127" s="103" t="str">
        <f>IF(ISNUMBER(CR11),CR11*PercentagePopulationActive*CR$9+IF(Control!$F$18=$B$122,CQ127,0),"")</f>
        <v/>
      </c>
      <c r="CS127" s="103" t="str">
        <f>IF(ISNUMBER(CS11),CS11*PercentagePopulationActive*CS$9+IF(Control!$F$18=$B$122,CR127,0),"")</f>
        <v/>
      </c>
      <c r="CT127" s="103" t="str">
        <f>IF(ISNUMBER(CT11),CT11*PercentagePopulationActive*CT$9+IF(Control!$F$18=$B$122,CS127,0),"")</f>
        <v/>
      </c>
      <c r="CU127" s="103" t="str">
        <f>IF(ISNUMBER(CU11),CU11*PercentagePopulationActive*CU$9+IF(Control!$F$18=$B$122,CT127,0),"")</f>
        <v/>
      </c>
      <c r="CV127" s="103" t="str">
        <f>IF(ISNUMBER(CV11),CV11*PercentagePopulationActive*CV$9+IF(Control!$F$18=$B$122,CU127,0),"")</f>
        <v/>
      </c>
      <c r="CW127" s="103" t="str">
        <f>IF(ISNUMBER(CW11),CW11*PercentagePopulationActive*CW$9+IF(Control!$F$18=$B$122,CV127,0),"")</f>
        <v/>
      </c>
      <c r="CX127" s="103" t="str">
        <f>IF(ISNUMBER(CX11),CX11*PercentagePopulationActive*CX$9+IF(Control!$F$18=$B$122,CW127,0),"")</f>
        <v/>
      </c>
      <c r="CY127" s="103" t="str">
        <f>IF(ISNUMBER(CY11),CY11*PercentagePopulationActive*CY$9+IF(Control!$F$18=$B$122,CX127,0),"")</f>
        <v/>
      </c>
      <c r="CZ127" s="103" t="str">
        <f>IF(ISNUMBER(CZ11),CZ11*PercentagePopulationActive*CZ$9+IF(Control!$F$18=$B$122,CY127,0),"")</f>
        <v/>
      </c>
      <c r="DA127" s="103" t="str">
        <f>IF(ISNUMBER(DA11),DA11*PercentagePopulationActive*DA$9+IF(Control!$F$18=$B$122,CZ127,0),"")</f>
        <v/>
      </c>
      <c r="DB127" s="103" t="str">
        <f>IF(ISNUMBER(DB11),DB11*PercentagePopulationActive*DB$9+IF(Control!$F$18=$B$122,DA127,0),"")</f>
        <v/>
      </c>
      <c r="DC127" s="103" t="str">
        <f>IF(ISNUMBER(DC11),DC11*PercentagePopulationActive*DC$9+IF(Control!$F$18=$B$122,DB127,0),"")</f>
        <v/>
      </c>
      <c r="DD127" s="103" t="str">
        <f>IF(ISNUMBER(DD11),DD11*PercentagePopulationActive*DD$9+IF(Control!$F$18=$B$122,DC127,0),"")</f>
        <v/>
      </c>
      <c r="DE127" s="103" t="str">
        <f>IF(ISNUMBER(DE11),DE11*PercentagePopulationActive*DE$9+IF(Control!$F$18=$B$122,DD127,0),"")</f>
        <v/>
      </c>
      <c r="DF127" s="103" t="str">
        <f>IF(ISNUMBER(DF11),DF11*PercentagePopulationActive*DF$9+IF(Control!$F$18=$B$122,DE127,0),"")</f>
        <v/>
      </c>
      <c r="DG127" s="103" t="str">
        <f>IF(ISNUMBER(DG11),DG11*PercentagePopulationActive*DG$9+IF(Control!$F$18=$B$122,DF127,0),"")</f>
        <v/>
      </c>
      <c r="DH127" s="103" t="str">
        <f>IF(ISNUMBER(DH11),DH11*PercentagePopulationActive*DH$9+IF(Control!$F$18=$B$122,DG127,0),"")</f>
        <v/>
      </c>
      <c r="DI127" s="103" t="str">
        <f>IF(ISNUMBER(DI11),DI11*PercentagePopulationActive*DI$9+IF(Control!$F$18=$B$122,DH127,0),"")</f>
        <v/>
      </c>
      <c r="DJ127" s="103" t="str">
        <f>IF(ISNUMBER(DJ11),DJ11*PercentagePopulationActive*DJ$9+IF(Control!$F$18=$B$122,DI127,0),"")</f>
        <v/>
      </c>
      <c r="DK127" s="103" t="str">
        <f>IF(ISNUMBER(DK11),DK11*PercentagePopulationActive*DK$9+IF(Control!$F$18=$B$122,DJ127,0),"")</f>
        <v/>
      </c>
      <c r="DL127" s="103" t="str">
        <f>IF(ISNUMBER(DL11),DL11*PercentagePopulationActive*DL$9+IF(Control!$F$18=$B$122,DK127,0),"")</f>
        <v/>
      </c>
      <c r="DM127" s="103" t="str">
        <f>IF(ISNUMBER(DM11),DM11*PercentagePopulationActive*DM$9+IF(Control!$F$18=$B$122,DL127,0),"")</f>
        <v/>
      </c>
      <c r="DN127" s="103" t="str">
        <f>IF(ISNUMBER(DN11),DN11*PercentagePopulationActive*DN$9+IF(Control!$F$18=$B$122,DM127,0),"")</f>
        <v/>
      </c>
      <c r="DO127" s="103" t="str">
        <f>IF(ISNUMBER(DO11),DO11*PercentagePopulationActive*DO$9+IF(Control!$F$18=$B$122,DN127,0),"")</f>
        <v/>
      </c>
      <c r="DP127" s="103" t="str">
        <f>IF(ISNUMBER(DP11),DP11*PercentagePopulationActive*DP$9+IF(Control!$F$18=$B$122,DO127,0),"")</f>
        <v/>
      </c>
      <c r="DQ127" s="103" t="str">
        <f>IF(ISNUMBER(DQ11),DQ11*PercentagePopulationActive*DQ$9+IF(Control!$F$18=$B$122,DP127,0),"")</f>
        <v/>
      </c>
      <c r="DR127" s="103" t="str">
        <f>IF(ISNUMBER(DR11),DR11*PercentagePopulationActive*DR$9+IF(Control!$F$18=$B$122,DQ127,0),"")</f>
        <v/>
      </c>
      <c r="DS127" s="103" t="str">
        <f>IF(ISNUMBER(DS11),DS11*PercentagePopulationActive*DS$9+IF(Control!$F$18=$B$122,DR127,0),"")</f>
        <v/>
      </c>
      <c r="DT127" s="103" t="str">
        <f>IF(ISNUMBER(DT11),DT11*PercentagePopulationActive*DT$9+IF(Control!$F$18=$B$122,DS127,0),"")</f>
        <v/>
      </c>
      <c r="DU127" s="103" t="str">
        <f>IF(ISNUMBER(DU11),DU11*PercentagePopulationActive*DU$9+IF(Control!$F$18=$B$122,DT127,0),"")</f>
        <v/>
      </c>
      <c r="DV127" s="103" t="str">
        <f>IF(ISNUMBER(DV11),DV11*PercentagePopulationActive*DV$9+IF(Control!$F$18=$B$122,DU127,0),"")</f>
        <v/>
      </c>
      <c r="DW127" s="103" t="str">
        <f>IF(ISNUMBER(DW11),DW11*PercentagePopulationActive*DW$9+IF(Control!$F$18=$B$122,DV127,0),"")</f>
        <v/>
      </c>
      <c r="DX127" s="103" t="str">
        <f>IF(ISNUMBER(DX11),DX11*PercentagePopulationActive*DX$9+IF(Control!$F$18=$B$122,DW127,0),"")</f>
        <v/>
      </c>
      <c r="DY127" s="103" t="str">
        <f>IF(ISNUMBER(DY11),DY11*PercentagePopulationActive*DY$9+IF(Control!$F$18=$B$122,DX127,0),"")</f>
        <v/>
      </c>
      <c r="DZ127" s="103" t="str">
        <f>IF(ISNUMBER(DZ11),DZ11*PercentagePopulationActive*DZ$9+IF(Control!$F$18=$B$122,DY127,0),"")</f>
        <v/>
      </c>
      <c r="EA127" s="103" t="str">
        <f>IF(ISNUMBER(EA11),EA11*PercentagePopulationActive*EA$9+IF(Control!$F$18=$B$122,DZ127,0),"")</f>
        <v/>
      </c>
      <c r="EB127" s="103" t="str">
        <f>IF(ISNUMBER(EB11),EB11*PercentagePopulationActive*EB$9+IF(Control!$F$18=$B$122,EA127,0),"")</f>
        <v/>
      </c>
      <c r="EC127" s="103" t="str">
        <f>IF(ISNUMBER(EC11),EC11*PercentagePopulationActive*EC$9+IF(Control!$F$18=$B$122,EB127,0),"")</f>
        <v/>
      </c>
      <c r="ED127" s="103" t="str">
        <f>IF(ISNUMBER(ED11),ED11*PercentagePopulationActive*ED$9+IF(Control!$F$18=$B$122,EC127,0),"")</f>
        <v/>
      </c>
      <c r="EE127" s="103" t="str">
        <f>IF(ISNUMBER(EE11),EE11*PercentagePopulationActive*EE$9+IF(Control!$F$18=$B$122,ED127,0),"")</f>
        <v/>
      </c>
      <c r="EF127" s="103" t="str">
        <f>IF(ISNUMBER(EF11),EF11*PercentagePopulationActive*EF$9+IF(Control!$F$18=$B$122,EE127,0),"")</f>
        <v/>
      </c>
      <c r="EG127" s="103" t="str">
        <f>IF(ISNUMBER(EG11),EG11*PercentagePopulationActive*EG$9+IF(Control!$F$18=$B$122,EF127,0),"")</f>
        <v/>
      </c>
      <c r="EH127" s="103" t="str">
        <f>IF(ISNUMBER(EH11),EH11*PercentagePopulationActive*EH$9+IF(Control!$F$18=$B$122,EG127,0),"")</f>
        <v/>
      </c>
      <c r="EI127" s="103" t="str">
        <f>IF(ISNUMBER(EI11),EI11*PercentagePopulationActive*EI$9+IF(Control!$F$18=$B$122,EH127,0),"")</f>
        <v/>
      </c>
      <c r="EJ127" s="103" t="str">
        <f>IF(ISNUMBER(EJ11),EJ11*PercentagePopulationActive*EJ$9+IF(Control!$F$18=$B$122,EI127,0),"")</f>
        <v/>
      </c>
      <c r="EK127" s="103" t="str">
        <f>IF(ISNUMBER(EK11),EK11*PercentagePopulationActive*EK$9+IF(Control!$F$18=$B$122,EJ127,0),"")</f>
        <v/>
      </c>
      <c r="EL127" s="103" t="str">
        <f>IF(ISNUMBER(EL11),EL11*PercentagePopulationActive*EL$9+IF(Control!$F$18=$B$122,EK127,0),"")</f>
        <v/>
      </c>
      <c r="EM127" s="103" t="str">
        <f>IF(ISNUMBER(EM11),EM11*PercentagePopulationActive*EM$9+IF(Control!$F$18=$B$122,EL127,0),"")</f>
        <v/>
      </c>
      <c r="EN127" s="103" t="str">
        <f>IF(ISNUMBER(EN11),EN11*PercentagePopulationActive*EN$9+IF(Control!$F$18=$B$122,EM127,0),"")</f>
        <v/>
      </c>
      <c r="EO127" s="103" t="str">
        <f>IF(ISNUMBER(EO11),EO11*PercentagePopulationActive*EO$9+IF(Control!$F$18=$B$122,EN127,0),"")</f>
        <v/>
      </c>
      <c r="EP127" s="103" t="str">
        <f>IF(ISNUMBER(EP11),EP11*PercentagePopulationActive*EP$9+IF(Control!$F$18=$B$122,EO127,0),"")</f>
        <v/>
      </c>
      <c r="EQ127" s="103" t="str">
        <f>IF(ISNUMBER(EQ11),EQ11*PercentagePopulationActive*EQ$9+IF(Control!$F$18=$B$122,EP127,0),"")</f>
        <v/>
      </c>
      <c r="ER127" s="103" t="str">
        <f>IF(ISNUMBER(ER11),ER11*PercentagePopulationActive*ER$9+IF(Control!$F$18=$B$122,EQ127,0),"")</f>
        <v/>
      </c>
      <c r="ES127" s="103" t="str">
        <f>IF(ISNUMBER(ES11),ES11*PercentagePopulationActive*ES$9+IF(Control!$F$18=$B$122,ER127,0),"")</f>
        <v/>
      </c>
      <c r="ET127" s="103" t="str">
        <f>IF(ISNUMBER(ET11),ET11*PercentagePopulationActive*ET$9+IF(Control!$F$18=$B$122,ES127,0),"")</f>
        <v/>
      </c>
      <c r="EU127" s="103" t="str">
        <f>IF(ISNUMBER(EU11),EU11*PercentagePopulationActive*EU$9+IF(Control!$F$18=$B$122,ET127,0),"")</f>
        <v/>
      </c>
      <c r="EV127" s="103" t="str">
        <f>IF(ISNUMBER(EV11),EV11*PercentagePopulationActive*EV$9+IF(Control!$F$18=$B$122,EU127,0),"")</f>
        <v/>
      </c>
      <c r="EW127" s="103" t="str">
        <f>IF(ISNUMBER(EW11),EW11*PercentagePopulationActive*EW$9+IF(Control!$F$18=$B$122,EV127,0),"")</f>
        <v/>
      </c>
      <c r="EX127" s="103" t="str">
        <f>IF(ISNUMBER(EX11),EX11*PercentagePopulationActive*EX$9+IF(Control!$F$18=$B$122,EW127,0),"")</f>
        <v/>
      </c>
      <c r="EY127" s="103" t="str">
        <f>IF(ISNUMBER(EY11),EY11*PercentagePopulationActive*EY$9+IF(Control!$F$18=$B$122,EX127,0),"")</f>
        <v/>
      </c>
      <c r="EZ127" s="103" t="str">
        <f>IF(ISNUMBER(EZ11),EZ11*PercentagePopulationActive*EZ$9+IF(Control!$F$18=$B$122,EY127,0),"")</f>
        <v/>
      </c>
      <c r="FA127" s="103" t="str">
        <f>IF(ISNUMBER(FA11),FA11*PercentagePopulationActive*FA$9+IF(Control!$F$18=$B$122,EZ127,0),"")</f>
        <v/>
      </c>
      <c r="FB127" s="103" t="str">
        <f>IF(ISNUMBER(FB11),FB11*PercentagePopulationActive*FB$9+IF(Control!$F$18=$B$122,FA127,0),"")</f>
        <v/>
      </c>
      <c r="FC127" s="103" t="str">
        <f>IF(ISNUMBER(FC11),FC11*PercentagePopulationActive*FC$9+IF(Control!$F$18=$B$122,FB127,0),"")</f>
        <v/>
      </c>
      <c r="FD127" s="103" t="str">
        <f>IF(ISNUMBER(FD11),FD11*PercentagePopulationActive*FD$9+IF(Control!$F$18=$B$122,FC127,0),"")</f>
        <v/>
      </c>
      <c r="FE127" s="103" t="str">
        <f>IF(ISNUMBER(FE11),FE11*PercentagePopulationActive*FE$9+IF(Control!$F$18=$B$122,FD127,0),"")</f>
        <v/>
      </c>
      <c r="FF127" s="103" t="str">
        <f>IF(ISNUMBER(FF11),FF11*PercentagePopulationActive*FF$9+IF(Control!$F$18=$B$122,FE127,0),"")</f>
        <v/>
      </c>
      <c r="FG127" s="103" t="str">
        <f>IF(ISNUMBER(FG11),FG11*PercentagePopulationActive*FG$9+IF(Control!$F$18=$B$122,FF127,0),"")</f>
        <v/>
      </c>
      <c r="FH127" s="103" t="str">
        <f>IF(ISNUMBER(FH11),FH11*PercentagePopulationActive*FH$9+IF(Control!$F$18=$B$122,FG127,0),"")</f>
        <v/>
      </c>
      <c r="FI127" s="103" t="str">
        <f>IF(ISNUMBER(FI11),FI11*PercentagePopulationActive*FI$9+IF(Control!$F$18=$B$122,FH127,0),"")</f>
        <v/>
      </c>
      <c r="FJ127" s="103" t="str">
        <f>IF(ISNUMBER(FJ11),FJ11*PercentagePopulationActive*FJ$9+IF(Control!$F$18=$B$122,FI127,0),"")</f>
        <v/>
      </c>
      <c r="FK127" s="103" t="str">
        <f>IF(ISNUMBER(FK11),FK11*PercentagePopulationActive*FK$9+IF(Control!$F$18=$B$122,FJ127,0),"")</f>
        <v/>
      </c>
      <c r="FL127" s="103" t="str">
        <f>IF(ISNUMBER(FL11),FL11*PercentagePopulationActive*FL$9+IF(Control!$F$18=$B$122,FK127,0),"")</f>
        <v/>
      </c>
      <c r="FM127" s="103" t="str">
        <f>IF(ISNUMBER(FM11),FM11*PercentagePopulationActive*FM$9+IF(Control!$F$18=$B$122,FL127,0),"")</f>
        <v/>
      </c>
      <c r="FN127" s="103" t="str">
        <f>IF(ISNUMBER(FN11),FN11*PercentagePopulationActive*FN$9+IF(Control!$F$18=$B$122,FM127,0),"")</f>
        <v/>
      </c>
      <c r="FO127" s="103" t="str">
        <f>IF(ISNUMBER(FO11),FO11*PercentagePopulationActive*FO$9+IF(Control!$F$18=$B$122,FN127,0),"")</f>
        <v/>
      </c>
      <c r="FP127" s="103" t="str">
        <f>IF(ISNUMBER(FP11),FP11*PercentagePopulationActive*FP$9+IF(Control!$F$18=$B$122,FO127,0),"")</f>
        <v/>
      </c>
      <c r="FQ127" s="103" t="str">
        <f>IF(ISNUMBER(FQ11),FQ11*PercentagePopulationActive*FQ$9+IF(Control!$F$18=$B$122,FP127,0),"")</f>
        <v/>
      </c>
      <c r="FR127" s="103" t="str">
        <f>IF(ISNUMBER(FR11),FR11*PercentagePopulationActive*FR$9+IF(Control!$F$18=$B$122,FQ127,0),"")</f>
        <v/>
      </c>
      <c r="FS127" s="103" t="str">
        <f>IF(ISNUMBER(FS11),FS11*PercentagePopulationActive*FS$9+IF(Control!$F$18=$B$122,FR127,0),"")</f>
        <v/>
      </c>
      <c r="FT127" s="103" t="str">
        <f>IF(ISNUMBER(FT11),FT11*PercentagePopulationActive*FT$9+IF(Control!$F$18=$B$122,FS127,0),"")</f>
        <v/>
      </c>
      <c r="FU127" s="103" t="str">
        <f>IF(ISNUMBER(FU11),FU11*PercentagePopulationActive*FU$9+IF(Control!$F$18=$B$122,FT127,0),"")</f>
        <v/>
      </c>
      <c r="FV127" s="103" t="str">
        <f>IF(ISNUMBER(FV11),FV11*PercentagePopulationActive*FV$9+IF(Control!$F$18=$B$122,FU127,0),"")</f>
        <v/>
      </c>
      <c r="FW127" s="103" t="str">
        <f>IF(ISNUMBER(FW11),FW11*PercentagePopulationActive*FW$9+IF(Control!$F$18=$B$122,FV127,0),"")</f>
        <v/>
      </c>
      <c r="FX127" s="103" t="str">
        <f>IF(ISNUMBER(FX11),FX11*PercentagePopulationActive*FX$9+IF(Control!$F$18=$B$122,FW127,0),"")</f>
        <v/>
      </c>
      <c r="FY127" s="103" t="str">
        <f>IF(ISNUMBER(FY11),FY11*PercentagePopulationActive*FY$9+IF(Control!$F$18=$B$122,FX127,0),"")</f>
        <v/>
      </c>
      <c r="FZ127" s="103" t="str">
        <f>IF(ISNUMBER(FZ11),FZ11*PercentagePopulationActive*FZ$9+IF(Control!$F$18=$B$122,FY127,0),"")</f>
        <v/>
      </c>
      <c r="GA127" s="103" t="str">
        <f>IF(ISNUMBER(GA11),GA11*PercentagePopulationActive*GA$9+IF(Control!$F$18=$B$122,FZ127,0),"")</f>
        <v/>
      </c>
      <c r="GB127" s="103" t="str">
        <f>IF(ISNUMBER(GB11),GB11*PercentagePopulationActive*GB$9+IF(Control!$F$18=$B$122,GA127,0),"")</f>
        <v/>
      </c>
      <c r="GC127" s="103" t="str">
        <f>IF(ISNUMBER(GC11),GC11*PercentagePopulationActive*GC$9+IF(Control!$F$18=$B$122,GB127,0),"")</f>
        <v/>
      </c>
      <c r="GD127" s="103" t="str">
        <f>IF(ISNUMBER(GD11),GD11*PercentagePopulationActive*GD$9+IF(Control!$F$18=$B$122,GC127,0),"")</f>
        <v/>
      </c>
      <c r="GE127" s="103" t="str">
        <f>IF(ISNUMBER(GE11),GE11*PercentagePopulationActive*GE$9+IF(Control!$F$18=$B$122,GD127,0),"")</f>
        <v/>
      </c>
      <c r="GF127" s="103" t="str">
        <f>IF(ISNUMBER(GF11),GF11*PercentagePopulationActive*GF$9+IF(Control!$F$18=$B$122,GE127,0),"")</f>
        <v/>
      </c>
      <c r="GG127" s="103" t="str">
        <f>IF(ISNUMBER(GG11),GG11*PercentagePopulationActive*GG$9+IF(Control!$F$18=$B$122,GF127,0),"")</f>
        <v/>
      </c>
      <c r="GH127" s="103" t="str">
        <f>IF(ISNUMBER(GH11),GH11*PercentagePopulationActive*GH$9+IF(Control!$F$18=$B$122,GG127,0),"")</f>
        <v/>
      </c>
      <c r="GI127" s="103" t="str">
        <f>IF(ISNUMBER(GI11),GI11*PercentagePopulationActive*GI$9+IF(Control!$F$18=$B$122,GH127,0),"")</f>
        <v/>
      </c>
      <c r="GJ127" s="103" t="str">
        <f>IF(ISNUMBER(GJ11),GJ11*PercentagePopulationActive*GJ$9+IF(Control!$F$18=$B$122,GI127,0),"")</f>
        <v/>
      </c>
      <c r="GK127" s="103" t="str">
        <f>IF(ISNUMBER(GK11),GK11*PercentagePopulationActive*GK$9+IF(Control!$F$18=$B$122,GJ127,0),"")</f>
        <v/>
      </c>
      <c r="GL127" s="103" t="str">
        <f>IF(ISNUMBER(GL11),GL11*PercentagePopulationActive*GL$9+IF(Control!$F$18=$B$122,GK127,0),"")</f>
        <v/>
      </c>
      <c r="GM127" s="103" t="str">
        <f>IF(ISNUMBER(GM11),GM11*PercentagePopulationActive*GM$9+IF(Control!$F$18=$B$122,GL127,0),"")</f>
        <v/>
      </c>
      <c r="GN127" s="103" t="str">
        <f>IF(ISNUMBER(GN11),GN11*PercentagePopulationActive*GN$9+IF(Control!$F$18=$B$122,GM127,0),"")</f>
        <v/>
      </c>
      <c r="GO127" s="103" t="str">
        <f>IF(ISNUMBER(GO11),GO11*PercentagePopulationActive*GO$9+IF(Control!$F$18=$B$122,GN127,0),"")</f>
        <v/>
      </c>
      <c r="GP127" s="103" t="str">
        <f>IF(ISNUMBER(GP11),GP11*PercentagePopulationActive*GP$9+IF(Control!$F$18=$B$122,GO127,0),"")</f>
        <v/>
      </c>
      <c r="GQ127" s="103" t="str">
        <f>IF(ISNUMBER(GQ11),GQ11*PercentagePopulationActive*GQ$9+IF(Control!$F$18=$B$122,GP127,0),"")</f>
        <v/>
      </c>
      <c r="GR127" s="103" t="str">
        <f>IF(ISNUMBER(GR11),GR11*PercentagePopulationActive*GR$9+IF(Control!$F$18=$B$122,GQ127,0),"")</f>
        <v/>
      </c>
      <c r="GS127" s="103" t="str">
        <f>IF(ISNUMBER(GS11),GS11*PercentagePopulationActive*GS$9+IF(Control!$F$18=$B$122,GR127,0),"")</f>
        <v/>
      </c>
      <c r="GT127" s="103" t="str">
        <f>IF(ISNUMBER(GT11),GT11*PercentagePopulationActive*GT$9+IF(Control!$F$18=$B$122,GS127,0),"")</f>
        <v/>
      </c>
      <c r="GU127" s="103" t="str">
        <f>IF(ISNUMBER(GU11),GU11*PercentagePopulationActive*GU$9+IF(Control!$F$18=$B$122,GT127,0),"")</f>
        <v/>
      </c>
      <c r="GV127" s="103" t="str">
        <f>IF(ISNUMBER(GV11),GV11*PercentagePopulationActive*GV$9+IF(Control!$F$18=$B$122,GU127,0),"")</f>
        <v/>
      </c>
      <c r="GW127" s="103" t="str">
        <f>IF(ISNUMBER(GW11),GW11*PercentagePopulationActive*GW$9+IF(Control!$F$18=$B$122,GV127,0),"")</f>
        <v/>
      </c>
      <c r="GX127" s="103" t="str">
        <f>IF(ISNUMBER(GX11),GX11*PercentagePopulationActive*GX$9+IF(Control!$F$18=$B$122,GW127,0),"")</f>
        <v/>
      </c>
      <c r="GY127" s="103" t="str">
        <f>IF(ISNUMBER(GY11),GY11*PercentagePopulationActive*GY$9+IF(Control!$F$18=$B$122,GX127,0),"")</f>
        <v/>
      </c>
      <c r="GZ127" s="103" t="str">
        <f>IF(ISNUMBER(GZ11),GZ11*PercentagePopulationActive*GZ$9+IF(Control!$F$18=$B$122,GY127,0),"")</f>
        <v/>
      </c>
      <c r="HA127" s="103" t="str">
        <f>IF(ISNUMBER(HA11),HA11*PercentagePopulationActive*HA$9+IF(Control!$F$18=$B$122,GZ127,0),"")</f>
        <v/>
      </c>
      <c r="HB127" s="103" t="str">
        <f>IF(ISNUMBER(HB11),HB11*PercentagePopulationActive*HB$9+IF(Control!$F$18=$B$122,HA127,0),"")</f>
        <v/>
      </c>
      <c r="HC127" s="103" t="str">
        <f>IF(ISNUMBER(HC11),HC11*PercentagePopulationActive*HC$9+IF(Control!$F$18=$B$122,HB127,0),"")</f>
        <v/>
      </c>
      <c r="HD127" s="103" t="str">
        <f>IF(ISNUMBER(HD11),HD11*PercentagePopulationActive*HD$9+IF(Control!$F$18=$B$122,HC127,0),"")</f>
        <v/>
      </c>
      <c r="HE127" s="103" t="str">
        <f>IF(ISNUMBER(HE11),HE11*PercentagePopulationActive*HE$9+IF(Control!$F$18=$B$122,HD127,0),"")</f>
        <v/>
      </c>
      <c r="HF127" s="103" t="str">
        <f>IF(ISNUMBER(HF11),HF11*PercentagePopulationActive*HF$9+IF(Control!$F$18=$B$122,HE127,0),"")</f>
        <v/>
      </c>
      <c r="HG127" s="103" t="str">
        <f>IF(ISNUMBER(HG11),HG11*PercentagePopulationActive*HG$9+IF(Control!$F$18=$B$122,HF127,0),"")</f>
        <v/>
      </c>
      <c r="HH127" s="103" t="str">
        <f>IF(ISNUMBER(HH11),HH11*PercentagePopulationActive*HH$9+IF(Control!$F$18=$B$122,HG127,0),"")</f>
        <v/>
      </c>
      <c r="HI127" s="103" t="str">
        <f>IF(ISNUMBER(HI11),HI11*PercentagePopulationActive*HI$9+IF(Control!$F$18=$B$122,HH127,0),"")</f>
        <v/>
      </c>
      <c r="HJ127" s="103" t="str">
        <f>IF(ISNUMBER(HJ11),HJ11*PercentagePopulationActive*HJ$9+IF(Control!$F$18=$B$122,HI127,0),"")</f>
        <v/>
      </c>
      <c r="HK127" s="103" t="str">
        <f>IF(ISNUMBER(HK11),HK11*PercentagePopulationActive*HK$9+IF(Control!$F$18=$B$122,HJ127,0),"")</f>
        <v/>
      </c>
      <c r="HL127" s="103" t="str">
        <f>IF(ISNUMBER(HL11),HL11*PercentagePopulationActive*HL$9+IF(Control!$F$18=$B$122,HK127,0),"")</f>
        <v/>
      </c>
      <c r="HM127" s="103" t="str">
        <f>IF(ISNUMBER(HM11),HM11*PercentagePopulationActive*HM$9+IF(Control!$F$18=$B$122,HL127,0),"")</f>
        <v/>
      </c>
      <c r="HN127" s="103" t="str">
        <f>IF(ISNUMBER(HN11),HN11*PercentagePopulationActive*HN$9+IF(Control!$F$18=$B$122,HM127,0),"")</f>
        <v/>
      </c>
      <c r="HO127" s="103" t="str">
        <f>IF(ISNUMBER(HO11),HO11*PercentagePopulationActive*HO$9+IF(Control!$F$18=$B$122,HN127,0),"")</f>
        <v/>
      </c>
      <c r="HP127" s="103" t="str">
        <f>IF(ISNUMBER(HP11),HP11*PercentagePopulationActive*HP$9+IF(Control!$F$18=$B$122,HO127,0),"")</f>
        <v/>
      </c>
      <c r="HQ127" s="103" t="str">
        <f>IF(ISNUMBER(HQ11),HQ11*PercentagePopulationActive*HQ$9+IF(Control!$F$18=$B$122,HP127,0),"")</f>
        <v/>
      </c>
      <c r="HR127" s="103" t="str">
        <f>IF(ISNUMBER(HR11),HR11*PercentagePopulationActive*HR$9+IF(Control!$F$18=$B$122,HQ127,0),"")</f>
        <v/>
      </c>
      <c r="HS127" s="103" t="str">
        <f>IF(ISNUMBER(HS11),HS11*PercentagePopulationActive*HS$9+IF(Control!$F$18=$B$122,HR127,0),"")</f>
        <v/>
      </c>
      <c r="HT127" s="103" t="str">
        <f>IF(ISNUMBER(HT11),HT11*PercentagePopulationActive*HT$9+IF(Control!$F$18=$B$122,HS127,0),"")</f>
        <v/>
      </c>
      <c r="HU127" s="103" t="str">
        <f>IF(ISNUMBER(HU11),HU11*PercentagePopulationActive*HU$9+IF(Control!$F$18=$B$122,HT127,0),"")</f>
        <v/>
      </c>
      <c r="HV127" s="103" t="str">
        <f>IF(ISNUMBER(HV11),HV11*PercentagePopulationActive*HV$9+IF(Control!$F$18=$B$122,HU127,0),"")</f>
        <v/>
      </c>
      <c r="HW127" s="103" t="str">
        <f>IF(ISNUMBER(HW11),HW11*PercentagePopulationActive*HW$9+IF(Control!$F$18=$B$122,HV127,0),"")</f>
        <v/>
      </c>
      <c r="HX127" s="103" t="str">
        <f>IF(ISNUMBER(HX11),HX11*PercentagePopulationActive*HX$9+IF(Control!$F$18=$B$122,HW127,0),"")</f>
        <v/>
      </c>
      <c r="HY127" s="103" t="str">
        <f>IF(ISNUMBER(HY11),HY11*PercentagePopulationActive*HY$9+IF(Control!$F$18=$B$122,HX127,0),"")</f>
        <v/>
      </c>
      <c r="HZ127" s="103" t="str">
        <f>IF(ISNUMBER(HZ11),HZ11*PercentagePopulationActive*HZ$9+IF(Control!$F$18=$B$122,HY127,0),"")</f>
        <v/>
      </c>
      <c r="IA127" s="103" t="str">
        <f>IF(ISNUMBER(IA11),IA11*PercentagePopulationActive*IA$9+IF(Control!$F$18=$B$122,HZ127,0),"")</f>
        <v/>
      </c>
      <c r="IB127" s="103" t="str">
        <f>IF(ISNUMBER(IB11),IB11*PercentagePopulationActive*IB$9+IF(Control!$F$18=$B$122,IA127,0),"")</f>
        <v/>
      </c>
      <c r="IC127" s="103" t="str">
        <f>IF(ISNUMBER(IC11),IC11*PercentagePopulationActive*IC$9+IF(Control!$F$18=$B$122,IB127,0),"")</f>
        <v/>
      </c>
      <c r="ID127" s="103" t="str">
        <f>IF(ISNUMBER(ID11),ID11*PercentagePopulationActive*ID$9+IF(Control!$F$18=$B$122,IC127,0),"")</f>
        <v/>
      </c>
      <c r="IE127" s="103" t="str">
        <f>IF(ISNUMBER(IE11),IE11*PercentagePopulationActive*IE$9+IF(Control!$F$18=$B$122,ID127,0),"")</f>
        <v/>
      </c>
      <c r="IF127" s="103" t="str">
        <f>IF(ISNUMBER(IF11),IF11*PercentagePopulationActive*IF$9+IF(Control!$F$18=$B$122,IE127,0),"")</f>
        <v/>
      </c>
      <c r="IG127" s="103" t="str">
        <f>IF(ISNUMBER(IG11),IG11*PercentagePopulationActive*IG$9+IF(Control!$F$18=$B$122,IF127,0),"")</f>
        <v/>
      </c>
      <c r="IH127" s="103" t="str">
        <f>IF(ISNUMBER(IH11),IH11*PercentagePopulationActive*IH$9+IF(Control!$F$18=$B$122,IG127,0),"")</f>
        <v/>
      </c>
      <c r="II127" s="103" t="str">
        <f>IF(ISNUMBER(II11),II11*PercentagePopulationActive*II$9+IF(Control!$F$18=$B$122,IH127,0),"")</f>
        <v/>
      </c>
      <c r="IJ127" s="103" t="str">
        <f>IF(ISNUMBER(IJ11),IJ11*PercentagePopulationActive*IJ$9+IF(Control!$F$18=$B$122,II127,0),"")</f>
        <v/>
      </c>
      <c r="IK127" s="103" t="str">
        <f>IF(ISNUMBER(IK11),IK11*PercentagePopulationActive*IK$9+IF(Control!$F$18=$B$122,IJ127,0),"")</f>
        <v/>
      </c>
      <c r="IL127" s="103" t="str">
        <f>IF(ISNUMBER(IL11),IL11*PercentagePopulationActive*IL$9+IF(Control!$F$18=$B$122,IK127,0),"")</f>
        <v/>
      </c>
      <c r="IM127" s="103" t="str">
        <f>IF(ISNUMBER(IM11),IM11*PercentagePopulationActive*IM$9+IF(Control!$F$18=$B$122,IL127,0),"")</f>
        <v/>
      </c>
      <c r="IN127" s="103" t="str">
        <f>IF(ISNUMBER(IN11),IN11*PercentagePopulationActive*IN$9+IF(Control!$F$18=$B$122,IM127,0),"")</f>
        <v/>
      </c>
      <c r="IO127" s="103" t="str">
        <f>IF(ISNUMBER(IO11),IO11*PercentagePopulationActive*IO$9+IF(Control!$F$18=$B$122,IN127,0),"")</f>
        <v/>
      </c>
      <c r="IP127" s="103" t="str">
        <f>IF(ISNUMBER(IP11),IP11*PercentagePopulationActive*IP$9+IF(Control!$F$18=$B$122,IO127,0),"")</f>
        <v/>
      </c>
      <c r="IQ127" s="103" t="str">
        <f>IF(ISNUMBER(IQ11),IQ11*PercentagePopulationActive*IQ$9+IF(Control!$F$18=$B$122,IP127,0),"")</f>
        <v/>
      </c>
      <c r="IR127" s="103" t="str">
        <f>IF(ISNUMBER(IR11),IR11*PercentagePopulationActive*IR$9+IF(Control!$F$18=$B$122,IQ127,0),"")</f>
        <v/>
      </c>
      <c r="IS127" s="103" t="str">
        <f>IF(ISNUMBER(IS11),IS11*PercentagePopulationActive*IS$9+IF(Control!$F$18=$B$122,IR127,0),"")</f>
        <v/>
      </c>
      <c r="IT127" s="103" t="str">
        <f>IF(ISNUMBER(IT11),IT11*PercentagePopulationActive*IT$9+IF(Control!$F$18=$B$122,IS127,0),"")</f>
        <v/>
      </c>
      <c r="IU127" s="103" t="str">
        <f>IF(ISNUMBER(IU11),IU11*PercentagePopulationActive*IU$9+IF(Control!$F$18=$B$122,IT127,0),"")</f>
        <v/>
      </c>
      <c r="IV127" s="103" t="str">
        <f>IF(ISNUMBER(IV11),IV11*PercentagePopulationActive*IV$9+IF(Control!$F$18=$B$122,IU127,0),"")</f>
        <v/>
      </c>
      <c r="IW127" s="103" t="str">
        <f>IF(ISNUMBER(IW11),IW11*PercentagePopulationActive*IW$9+IF(Control!$F$18=$B$122,IV127,0),"")</f>
        <v/>
      </c>
      <c r="IX127" s="103" t="str">
        <f>IF(ISNUMBER(IX11),IX11*PercentagePopulationActive*IX$9+IF(Control!$F$18=$B$122,IW127,0),"")</f>
        <v/>
      </c>
      <c r="IY127" s="103" t="str">
        <f>IF(ISNUMBER(IY11),IY11*PercentagePopulationActive*IY$9+IF(Control!$F$18=$B$122,IX127,0),"")</f>
        <v/>
      </c>
      <c r="IZ127" s="103" t="str">
        <f>IF(ISNUMBER(IZ11),IZ11*PercentagePopulationActive*IZ$9+IF(Control!$F$18=$B$122,IY127,0),"")</f>
        <v/>
      </c>
      <c r="JA127" s="103" t="str">
        <f>IF(ISNUMBER(JA11),JA11*PercentagePopulationActive*JA$9+IF(Control!$F$18=$B$122,IZ127,0),"")</f>
        <v/>
      </c>
      <c r="JB127" s="103" t="str">
        <f>IF(ISNUMBER(JB11),JB11*PercentagePopulationActive*JB$9+IF(Control!$F$18=$B$122,JA127,0),"")</f>
        <v/>
      </c>
      <c r="JC127" s="103" t="str">
        <f>IF(ISNUMBER(JC11),JC11*PercentagePopulationActive*JC$9+IF(Control!$F$18=$B$122,JB127,0),"")</f>
        <v/>
      </c>
      <c r="JD127" s="103" t="str">
        <f>IF(ISNUMBER(JD11),JD11*PercentagePopulationActive*JD$9+IF(Control!$F$18=$B$122,JC127,0),"")</f>
        <v/>
      </c>
      <c r="JE127" s="103" t="str">
        <f>IF(ISNUMBER(JE11),JE11*PercentagePopulationActive*JE$9+IF(Control!$F$18=$B$122,JD127,0),"")</f>
        <v/>
      </c>
      <c r="JF127" s="103" t="str">
        <f>IF(ISNUMBER(JF11),JF11*PercentagePopulationActive*JF$9+IF(Control!$F$18=$B$122,JE127,0),"")</f>
        <v/>
      </c>
      <c r="JG127" s="103" t="str">
        <f>IF(ISNUMBER(JG11),JG11*PercentagePopulationActive*JG$9+IF(Control!$F$18=$B$122,JF127,0),"")</f>
        <v/>
      </c>
      <c r="JH127" s="103" t="str">
        <f>IF(ISNUMBER(JH11),JH11*PercentagePopulationActive*JH$9+IF(Control!$F$18=$B$122,JG127,0),"")</f>
        <v/>
      </c>
      <c r="JI127" s="103" t="str">
        <f>IF(ISNUMBER(JI11),JI11*PercentagePopulationActive*JI$9+IF(Control!$F$18=$B$122,JH127,0),"")</f>
        <v/>
      </c>
      <c r="JJ127" s="103" t="str">
        <f>IF(ISNUMBER(JJ11),JJ11*PercentagePopulationActive*JJ$9+IF(Control!$F$18=$B$122,JI127,0),"")</f>
        <v/>
      </c>
      <c r="JK127" s="103" t="str">
        <f>IF(ISNUMBER(JK11),JK11*PercentagePopulationActive*JK$9+IF(Control!$F$18=$B$122,JJ127,0),"")</f>
        <v/>
      </c>
      <c r="JL127" s="103" t="str">
        <f>IF(ISNUMBER(JL11),JL11*PercentagePopulationActive*JL$9+IF(Control!$F$18=$B$122,JK127,0),"")</f>
        <v/>
      </c>
      <c r="JM127" s="103" t="str">
        <f>IF(ISNUMBER(JM11),JM11*PercentagePopulationActive*JM$9+IF(Control!$F$18=$B$122,JL127,0),"")</f>
        <v/>
      </c>
      <c r="JN127" s="103" t="str">
        <f>IF(ISNUMBER(JN11),JN11*PercentagePopulationActive*JN$9+IF(Control!$F$18=$B$122,JM127,0),"")</f>
        <v/>
      </c>
      <c r="JO127" s="103" t="str">
        <f>IF(ISNUMBER(JO11),JO11*PercentagePopulationActive*JO$9+IF(Control!$F$18=$B$122,JN127,0),"")</f>
        <v/>
      </c>
      <c r="JP127" s="103" t="str">
        <f>IF(ISNUMBER(JP11),JP11*PercentagePopulationActive*JP$9+IF(Control!$F$18=$B$122,JO127,0),"")</f>
        <v/>
      </c>
      <c r="JQ127" s="103" t="str">
        <f>IF(ISNUMBER(JQ11),JQ11*PercentagePopulationActive*JQ$9+IF(Control!$F$18=$B$122,JP127,0),"")</f>
        <v/>
      </c>
      <c r="JR127" s="103" t="str">
        <f>IF(ISNUMBER(JR11),JR11*PercentagePopulationActive*JR$9+IF(Control!$F$18=$B$122,JQ127,0),"")</f>
        <v/>
      </c>
      <c r="JS127" s="103" t="str">
        <f>IF(ISNUMBER(JS11),JS11*PercentagePopulationActive*JS$9+IF(Control!$F$18=$B$122,JR127,0),"")</f>
        <v/>
      </c>
      <c r="JT127" s="103" t="str">
        <f>IF(ISNUMBER(JT11),JT11*PercentagePopulationActive*JT$9+IF(Control!$F$18=$B$122,JS127,0),"")</f>
        <v/>
      </c>
      <c r="JU127" s="103" t="str">
        <f>IF(ISNUMBER(JU11),JU11*PercentagePopulationActive*JU$9+IF(Control!$F$18=$B$122,JT127,0),"")</f>
        <v/>
      </c>
      <c r="JV127" s="103" t="str">
        <f>IF(ISNUMBER(JV11),JV11*PercentagePopulationActive*JV$9+IF(Control!$F$18=$B$122,JU127,0),"")</f>
        <v/>
      </c>
      <c r="JW127" s="103" t="str">
        <f>IF(ISNUMBER(JW11),JW11*PercentagePopulationActive*JW$9+IF(Control!$F$18=$B$122,JV127,0),"")</f>
        <v/>
      </c>
      <c r="JX127" s="103" t="str">
        <f>IF(ISNUMBER(JX11),JX11*PercentagePopulationActive*JX$9+IF(Control!$F$18=$B$122,JW127,0),"")</f>
        <v/>
      </c>
      <c r="JY127" s="103" t="str">
        <f>IF(ISNUMBER(JY11),JY11*PercentagePopulationActive*JY$9+IF(Control!$F$18=$B$122,JX127,0),"")</f>
        <v/>
      </c>
      <c r="JZ127" s="103" t="str">
        <f>IF(ISNUMBER(JZ11),JZ11*PercentagePopulationActive*JZ$9+IF(Control!$F$18=$B$122,JY127,0),"")</f>
        <v/>
      </c>
      <c r="KA127" s="103" t="str">
        <f>IF(ISNUMBER(KA11),KA11*PercentagePopulationActive*KA$9+IF(Control!$F$18=$B$122,JZ127,0),"")</f>
        <v/>
      </c>
      <c r="KB127" s="103" t="str">
        <f>IF(ISNUMBER(KB11),KB11*PercentagePopulationActive*KB$9+IF(Control!$F$18=$B$122,KA127,0),"")</f>
        <v/>
      </c>
      <c r="KC127" s="103" t="str">
        <f>IF(ISNUMBER(KC11),KC11*PercentagePopulationActive*KC$9+IF(Control!$F$18=$B$122,KB127,0),"")</f>
        <v/>
      </c>
      <c r="KD127" s="103" t="str">
        <f>IF(ISNUMBER(KD11),KD11*PercentagePopulationActive*KD$9+IF(Control!$F$18=$B$122,KC127,0),"")</f>
        <v/>
      </c>
      <c r="KE127" s="103" t="str">
        <f>IF(ISNUMBER(KE11),KE11*PercentagePopulationActive*KE$9+IF(Control!$F$18=$B$122,KD127,0),"")</f>
        <v/>
      </c>
      <c r="KF127" s="103" t="str">
        <f>IF(ISNUMBER(KF11),KF11*PercentagePopulationActive*KF$9+IF(Control!$F$18=$B$122,KE127,0),"")</f>
        <v/>
      </c>
      <c r="KG127" s="103" t="str">
        <f>IF(ISNUMBER(KG11),KG11*PercentagePopulationActive*KG$9+IF(Control!$F$18=$B$122,KF127,0),"")</f>
        <v/>
      </c>
      <c r="KH127" s="103" t="str">
        <f>IF(ISNUMBER(KH11),KH11*PercentagePopulationActive*KH$9+IF(Control!$F$18=$B$122,KG127,0),"")</f>
        <v/>
      </c>
      <c r="KI127" s="103" t="str">
        <f>IF(ISNUMBER(KI11),KI11*PercentagePopulationActive*KI$9+IF(Control!$F$18=$B$122,KH127,0),"")</f>
        <v/>
      </c>
      <c r="KJ127" s="103" t="str">
        <f>IF(ISNUMBER(KJ11),KJ11*PercentagePopulationActive*KJ$9+IF(Control!$F$18=$B$122,KI127,0),"")</f>
        <v/>
      </c>
      <c r="KK127" s="103" t="str">
        <f>IF(ISNUMBER(KK11),KK11*PercentagePopulationActive*KK$9+IF(Control!$F$18=$B$122,KJ127,0),"")</f>
        <v/>
      </c>
      <c r="KL127" s="103" t="str">
        <f>IF(ISNUMBER(KL11),KL11*PercentagePopulationActive*KL$9+IF(Control!$F$18=$B$122,KK127,0),"")</f>
        <v/>
      </c>
      <c r="KM127" s="103" t="str">
        <f>IF(ISNUMBER(KM11),KM11*PercentagePopulationActive*KM$9+IF(Control!$F$18=$B$122,KL127,0),"")</f>
        <v/>
      </c>
      <c r="KN127" s="103" t="str">
        <f>IF(ISNUMBER(KN11),KN11*PercentagePopulationActive*KN$9+IF(Control!$F$18=$B$122,KM127,0),"")</f>
        <v/>
      </c>
      <c r="KO127" s="103" t="str">
        <f>IF(ISNUMBER(KO11),KO11*PercentagePopulationActive*KO$9+IF(Control!$F$18=$B$122,KN127,0),"")</f>
        <v/>
      </c>
      <c r="KP127" s="103" t="str">
        <f>IF(ISNUMBER(KP11),KP11*PercentagePopulationActive*KP$9+IF(Control!$F$18=$B$122,KO127,0),"")</f>
        <v/>
      </c>
      <c r="KQ127" s="103" t="str">
        <f>IF(ISNUMBER(KQ11),KQ11*PercentagePopulationActive*KQ$9+IF(Control!$F$18=$B$122,KP127,0),"")</f>
        <v/>
      </c>
      <c r="KR127" s="103" t="str">
        <f>IF(ISNUMBER(KR11),KR11*PercentagePopulationActive*KR$9+IF(Control!$F$18=$B$122,KQ127,0),"")</f>
        <v/>
      </c>
      <c r="KS127" s="103" t="str">
        <f>IF(ISNUMBER(KS11),KS11*PercentagePopulationActive*KS$9+IF(Control!$F$18=$B$122,KR127,0),"")</f>
        <v/>
      </c>
      <c r="KT127" s="103" t="str">
        <f>IF(ISNUMBER(KT11),KT11*PercentagePopulationActive*KT$9+IF(Control!$F$18=$B$122,KS127,0),"")</f>
        <v/>
      </c>
      <c r="KU127" s="103" t="str">
        <f>IF(ISNUMBER(KU11),KU11*PercentagePopulationActive*KU$9+IF(Control!$F$18=$B$122,KT127,0),"")</f>
        <v/>
      </c>
      <c r="KV127" s="103" t="str">
        <f>IF(ISNUMBER(KV11),KV11*PercentagePopulationActive*KV$9+IF(Control!$F$18=$B$122,KU127,0),"")</f>
        <v/>
      </c>
      <c r="KW127" s="103" t="str">
        <f>IF(ISNUMBER(KW11),KW11*PercentagePopulationActive*KW$9+IF(Control!$F$18=$B$122,KV127,0),"")</f>
        <v/>
      </c>
      <c r="KX127" s="103" t="str">
        <f>IF(ISNUMBER(KX11),KX11*PercentagePopulationActive*KX$9+IF(Control!$F$18=$B$122,KW127,0),"")</f>
        <v/>
      </c>
      <c r="KY127" s="103" t="str">
        <f>IF(ISNUMBER(KY11),KY11*PercentagePopulationActive*KY$9+IF(Control!$F$18=$B$122,KX127,0),"")</f>
        <v/>
      </c>
      <c r="KZ127" s="103" t="str">
        <f>IF(ISNUMBER(KZ11),KZ11*PercentagePopulationActive*KZ$9+IF(Control!$F$18=$B$122,KY127,0),"")</f>
        <v/>
      </c>
      <c r="LA127" s="103" t="str">
        <f>IF(ISNUMBER(LA11),LA11*PercentagePopulationActive*LA$9+IF(Control!$F$18=$B$122,KZ127,0),"")</f>
        <v/>
      </c>
      <c r="LB127" s="103" t="str">
        <f>IF(ISNUMBER(LB11),LB11*PercentagePopulationActive*LB$9+IF(Control!$F$18=$B$122,LA127,0),"")</f>
        <v/>
      </c>
      <c r="LC127" s="103" t="str">
        <f>IF(ISNUMBER(LC11),LC11*PercentagePopulationActive*LC$9+IF(Control!$F$18=$B$122,LB127,0),"")</f>
        <v/>
      </c>
      <c r="LD127" s="103" t="str">
        <f>IF(ISNUMBER(LD11),LD11*PercentagePopulationActive*LD$9+IF(Control!$F$18=$B$122,LC127,0),"")</f>
        <v/>
      </c>
      <c r="LE127" s="103" t="str">
        <f>IF(ISNUMBER(LE11),LE11*PercentagePopulationActive*LE$9+IF(Control!$F$18=$B$122,LD127,0),"")</f>
        <v/>
      </c>
      <c r="LF127" s="103" t="str">
        <f>IF(ISNUMBER(LF11),LF11*PercentagePopulationActive*LF$9+IF(Control!$F$18=$B$122,LE127,0),"")</f>
        <v/>
      </c>
      <c r="LG127" s="103" t="str">
        <f>IF(ISNUMBER(LG11),LG11*PercentagePopulationActive*LG$9+IF(Control!$F$18=$B$122,LF127,0),"")</f>
        <v/>
      </c>
      <c r="LH127" s="103" t="str">
        <f>IF(ISNUMBER(LH11),LH11*PercentagePopulationActive*LH$9+IF(Control!$F$18=$B$122,LG127,0),"")</f>
        <v/>
      </c>
      <c r="LI127" s="103" t="str">
        <f>IF(ISNUMBER(LI11),LI11*PercentagePopulationActive*LI$9+IF(Control!$F$18=$B$122,LH127,0),"")</f>
        <v/>
      </c>
      <c r="LJ127" s="103" t="str">
        <f>IF(ISNUMBER(LJ11),LJ11*PercentagePopulationActive*LJ$9+IF(Control!$F$18=$B$122,LI127,0),"")</f>
        <v/>
      </c>
      <c r="LK127" s="103" t="str">
        <f>IF(ISNUMBER(LK11),LK11*PercentagePopulationActive*LK$9+IF(Control!$F$18=$B$122,LJ127,0),"")</f>
        <v/>
      </c>
      <c r="LL127" s="103" t="str">
        <f>IF(ISNUMBER(LL11),LL11*PercentagePopulationActive*LL$9+IF(Control!$F$18=$B$122,LK127,0),"")</f>
        <v/>
      </c>
      <c r="LM127" s="103" t="str">
        <f>IF(ISNUMBER(LM11),LM11*PercentagePopulationActive*LM$9+IF(Control!$F$18=$B$122,LL127,0),"")</f>
        <v/>
      </c>
      <c r="LN127" s="103" t="str">
        <f>IF(ISNUMBER(LN11),LN11*PercentagePopulationActive*LN$9+IF(Control!$F$18=$B$122,LM127,0),"")</f>
        <v/>
      </c>
      <c r="LO127" s="103" t="str">
        <f>IF(ISNUMBER(LO11),LO11*PercentagePopulationActive*LO$9+IF(Control!$F$18=$B$122,LN127,0),"")</f>
        <v/>
      </c>
      <c r="LP127" s="103" t="str">
        <f>IF(ISNUMBER(LP11),LP11*PercentagePopulationActive*LP$9+IF(Control!$F$18=$B$122,LO127,0),"")</f>
        <v/>
      </c>
      <c r="LQ127" s="103" t="str">
        <f>IF(ISNUMBER(LQ11),LQ11*PercentagePopulationActive*LQ$9+IF(Control!$F$18=$B$122,LP127,0),"")</f>
        <v/>
      </c>
      <c r="LR127" s="103" t="str">
        <f>IF(ISNUMBER(LR11),LR11*PercentagePopulationActive*LR$9+IF(Control!$F$18=$B$122,LQ127,0),"")</f>
        <v/>
      </c>
      <c r="LS127" s="103" t="str">
        <f>IF(ISNUMBER(LS11),LS11*PercentagePopulationActive*LS$9+IF(Control!$F$18=$B$122,LR127,0),"")</f>
        <v/>
      </c>
      <c r="LT127" s="103" t="str">
        <f>IF(ISNUMBER(LT11),LT11*PercentagePopulationActive*LT$9+IF(Control!$F$18=$B$122,LS127,0),"")</f>
        <v/>
      </c>
      <c r="LU127" s="103" t="str">
        <f>IF(ISNUMBER(LU11),LU11*PercentagePopulationActive*LU$9+IF(Control!$F$18=$B$122,LT127,0),"")</f>
        <v/>
      </c>
      <c r="LV127" s="103" t="str">
        <f>IF(ISNUMBER(LV11),LV11*PercentagePopulationActive*LV$9+IF(Control!$F$18=$B$122,LU127,0),"")</f>
        <v/>
      </c>
      <c r="LW127" s="103" t="str">
        <f>IF(ISNUMBER(LW11),LW11*PercentagePopulationActive*LW$9+IF(Control!$F$18=$B$122,LV127,0),"")</f>
        <v/>
      </c>
      <c r="LX127" s="103" t="str">
        <f>IF(ISNUMBER(LX11),LX11*PercentagePopulationActive*LX$9+IF(Control!$F$18=$B$122,LW127,0),"")</f>
        <v/>
      </c>
      <c r="LY127" s="103" t="str">
        <f>IF(ISNUMBER(LY11),LY11*PercentagePopulationActive*LY$9+IF(Control!$F$18=$B$122,LX127,0),"")</f>
        <v/>
      </c>
      <c r="LZ127" s="103" t="str">
        <f>IF(ISNUMBER(LZ11),LZ11*PercentagePopulationActive*LZ$9+IF(Control!$F$18=$B$122,LY127,0),"")</f>
        <v/>
      </c>
      <c r="MA127" s="103" t="str">
        <f>IF(ISNUMBER(MA11),MA11*PercentagePopulationActive*MA$9+IF(Control!$F$18=$B$122,LZ127,0),"")</f>
        <v/>
      </c>
      <c r="MB127" s="103" t="str">
        <f>IF(ISNUMBER(MB11),MB11*PercentagePopulationActive*MB$9+IF(Control!$F$18=$B$122,MA127,0),"")</f>
        <v/>
      </c>
      <c r="MC127" s="103" t="str">
        <f>IF(ISNUMBER(MC11),MC11*PercentagePopulationActive*MC$9+IF(Control!$F$18=$B$122,MB127,0),"")</f>
        <v/>
      </c>
      <c r="MD127" s="103" t="str">
        <f>IF(ISNUMBER(MD11),MD11*PercentagePopulationActive*MD$9+IF(Control!$F$18=$B$122,MC127,0),"")</f>
        <v/>
      </c>
      <c r="ME127" s="103" t="str">
        <f>IF(ISNUMBER(ME11),ME11*PercentagePopulationActive*ME$9+IF(Control!$F$18=$B$122,MD127,0),"")</f>
        <v/>
      </c>
      <c r="MF127" s="103" t="str">
        <f>IF(ISNUMBER(MF11),MF11*PercentagePopulationActive*MF$9+IF(Control!$F$18=$B$122,ME127,0),"")</f>
        <v/>
      </c>
      <c r="MG127" s="103" t="str">
        <f>IF(ISNUMBER(MG11),MG11*PercentagePopulationActive*MG$9+IF(Control!$F$18=$B$122,MF127,0),"")</f>
        <v/>
      </c>
      <c r="MH127" s="103" t="str">
        <f>IF(ISNUMBER(MH11),MH11*PercentagePopulationActive*MH$9+IF(Control!$F$18=$B$122,MG127,0),"")</f>
        <v/>
      </c>
      <c r="MI127" s="103" t="str">
        <f>IF(ISNUMBER(MI11),MI11*PercentagePopulationActive*MI$9+IF(Control!$F$18=$B$122,MH127,0),"")</f>
        <v/>
      </c>
      <c r="MJ127" s="103" t="str">
        <f>IF(ISNUMBER(MJ11),MJ11*PercentagePopulationActive*MJ$9+IF(Control!$F$18=$B$122,MI127,0),"")</f>
        <v/>
      </c>
      <c r="MK127" s="103" t="str">
        <f>IF(ISNUMBER(MK11),MK11*PercentagePopulationActive*MK$9+IF(Control!$F$18=$B$122,MJ127,0),"")</f>
        <v/>
      </c>
      <c r="ML127" s="103" t="str">
        <f>IF(ISNUMBER(ML11),ML11*PercentagePopulationActive*ML$9+IF(Control!$F$18=$B$122,MK127,0),"")</f>
        <v/>
      </c>
      <c r="MM127" s="103" t="str">
        <f>IF(ISNUMBER(MM11),MM11*PercentagePopulationActive*MM$9+IF(Control!$F$18=$B$122,ML127,0),"")</f>
        <v/>
      </c>
      <c r="MN127" s="103" t="str">
        <f>IF(ISNUMBER(MN11),MN11*PercentagePopulationActive*MN$9+IF(Control!$F$18=$B$122,MM127,0),"")</f>
        <v/>
      </c>
      <c r="MO127" s="103" t="str">
        <f>IF(ISNUMBER(MO11),MO11*PercentagePopulationActive*MO$9+IF(Control!$F$18=$B$122,MN127,0),"")</f>
        <v/>
      </c>
      <c r="MP127" s="103" t="str">
        <f>IF(ISNUMBER(MP11),MP11*PercentagePopulationActive*MP$9+IF(Control!$F$18=$B$122,MO127,0),"")</f>
        <v/>
      </c>
      <c r="MQ127" s="103" t="str">
        <f>IF(ISNUMBER(MQ11),MQ11*PercentagePopulationActive*MQ$9+IF(Control!$F$18=$B$122,MP127,0),"")</f>
        <v/>
      </c>
      <c r="MR127" s="103" t="str">
        <f>IF(ISNUMBER(MR11),MR11*PercentagePopulationActive*MR$9+IF(Control!$F$18=$B$122,MQ127,0),"")</f>
        <v/>
      </c>
      <c r="MS127" s="103" t="str">
        <f>IF(ISNUMBER(MS11),MS11*PercentagePopulationActive*MS$9+IF(Control!$F$18=$B$122,MR127,0),"")</f>
        <v/>
      </c>
      <c r="MT127" s="103" t="str">
        <f>IF(ISNUMBER(MT11),MT11*PercentagePopulationActive*MT$9+IF(Control!$F$18=$B$122,MS127,0),"")</f>
        <v/>
      </c>
      <c r="MU127" s="103" t="str">
        <f>IF(ISNUMBER(MU11),MU11*PercentagePopulationActive*MU$9+IF(Control!$F$18=$B$122,MT127,0),"")</f>
        <v/>
      </c>
      <c r="MV127" s="103" t="str">
        <f>IF(ISNUMBER(MV11),MV11*PercentagePopulationActive*MV$9+IF(Control!$F$18=$B$122,MU127,0),"")</f>
        <v/>
      </c>
      <c r="MW127" s="103" t="str">
        <f>IF(ISNUMBER(MW11),MW11*PercentagePopulationActive*MW$9+IF(Control!$F$18=$B$122,MV127,0),"")</f>
        <v/>
      </c>
      <c r="MX127" s="103" t="str">
        <f>IF(ISNUMBER(MX11),MX11*PercentagePopulationActive*MX$9+IF(Control!$F$18=$B$122,MW127,0),"")</f>
        <v/>
      </c>
      <c r="MY127" s="103" t="str">
        <f>IF(ISNUMBER(MY11),MY11*PercentagePopulationActive*MY$9+IF(Control!$F$18=$B$122,MX127,0),"")</f>
        <v/>
      </c>
      <c r="MZ127" s="103" t="str">
        <f>IF(ISNUMBER(MZ11),MZ11*PercentagePopulationActive*MZ$9+IF(Control!$F$18=$B$122,MY127,0),"")</f>
        <v/>
      </c>
      <c r="NA127" s="103" t="str">
        <f>IF(ISNUMBER(NA11),NA11*PercentagePopulationActive*NA$9+IF(Control!$F$18=$B$122,MZ127,0),"")</f>
        <v/>
      </c>
      <c r="NB127" s="103" t="str">
        <f>IF(ISNUMBER(NB11),NB11*PercentagePopulationActive*NB$9+IF(Control!$F$18=$B$122,NA127,0),"")</f>
        <v/>
      </c>
      <c r="NC127" s="103" t="str">
        <f>IF(ISNUMBER(NC11),NC11*PercentagePopulationActive*NC$9+IF(Control!$F$18=$B$122,NB127,0),"")</f>
        <v/>
      </c>
      <c r="ND127" s="103" t="str">
        <f>IF(ISNUMBER(ND11),ND11*PercentagePopulationActive*ND$9+IF(Control!$F$18=$B$122,NC127,0),"")</f>
        <v/>
      </c>
      <c r="NE127" s="103" t="str">
        <f>IF(ISNUMBER(NE11),NE11*PercentagePopulationActive*NE$9+IF(Control!$F$18=$B$122,ND127,0),"")</f>
        <v/>
      </c>
      <c r="NF127" s="103" t="str">
        <f>IF(ISNUMBER(NF11),NF11*PercentagePopulationActive*NF$9+IF(Control!$F$18=$B$122,NE127,0),"")</f>
        <v/>
      </c>
      <c r="NG127" s="103" t="str">
        <f>IF(ISNUMBER(NG11),NG11*PercentagePopulationActive*NG$9+IF(Control!$F$18=$B$122,NF127,0),"")</f>
        <v/>
      </c>
      <c r="NH127" s="103" t="str">
        <f>IF(ISNUMBER(NH11),NH11*PercentagePopulationActive*NH$9+IF(Control!$F$18=$B$122,NG127,0),"")</f>
        <v/>
      </c>
      <c r="NI127" s="103" t="str">
        <f>IF(ISNUMBER(NI11),NI11*PercentagePopulationActive*NI$9+IF(Control!$F$18=$B$122,NH127,0),"")</f>
        <v/>
      </c>
      <c r="NJ127" s="103" t="str">
        <f>IF(ISNUMBER(NJ11),NJ11*PercentagePopulationActive*NJ$9+IF(Control!$F$18=$B$122,NI127,0),"")</f>
        <v/>
      </c>
      <c r="NK127" s="103" t="str">
        <f>IF(ISNUMBER(NK11),NK11*PercentagePopulationActive*NK$9+IF(Control!$F$18=$B$122,NJ127,0),"")</f>
        <v/>
      </c>
      <c r="NL127" s="103" t="str">
        <f>IF(ISNUMBER(NL11),NL11*PercentagePopulationActive*NL$9+IF(Control!$F$18=$B$122,NK127,0),"")</f>
        <v/>
      </c>
      <c r="NM127" s="103" t="str">
        <f>IF(ISNUMBER(NM11),NM11*PercentagePopulationActive*NM$9+IF(Control!$F$18=$B$122,NL127,0),"")</f>
        <v/>
      </c>
      <c r="NN127" s="103" t="str">
        <f>IF(ISNUMBER(NN11),NN11*PercentagePopulationActive*NN$9+IF(Control!$F$18=$B$122,NM127,0),"")</f>
        <v/>
      </c>
      <c r="NO127" s="103" t="str">
        <f>IF(ISNUMBER(NO11),NO11*PercentagePopulationActive*NO$9+IF(Control!$F$18=$B$122,NN127,0),"")</f>
        <v/>
      </c>
      <c r="NP127" s="103" t="str">
        <f>IF(ISNUMBER(NP11),NP11*PercentagePopulationActive*NP$9+IF(Control!$F$18=$B$122,NO127,0),"")</f>
        <v/>
      </c>
      <c r="NQ127" s="103" t="str">
        <f>IF(ISNUMBER(NQ11),NQ11*PercentagePopulationActive*NQ$9+IF(Control!$F$18=$B$122,NP127,0),"")</f>
        <v/>
      </c>
      <c r="NR127" s="103" t="str">
        <f>IF(ISNUMBER(NR11),NR11*PercentagePopulationActive*NR$9+IF(Control!$F$18=$B$122,NQ127,0),"")</f>
        <v/>
      </c>
      <c r="NS127" s="103" t="str">
        <f>IF(ISNUMBER(NS11),NS11*PercentagePopulationActive*NS$9+IF(Control!$F$18=$B$122,NR127,0),"")</f>
        <v/>
      </c>
      <c r="NT127" s="103" t="str">
        <f>IF(ISNUMBER(NT11),NT11*PercentagePopulationActive*NT$9+IF(Control!$F$18=$B$122,NS127,0),"")</f>
        <v/>
      </c>
      <c r="NU127" s="103" t="str">
        <f>IF(ISNUMBER(NU11),NU11*PercentagePopulationActive*NU$9+IF(Control!$F$18=$B$122,NT127,0),"")</f>
        <v/>
      </c>
      <c r="NV127" s="103" t="str">
        <f>IF(ISNUMBER(NV11),NV11*PercentagePopulationActive*NV$9+IF(Control!$F$18=$B$122,NU127,0),"")</f>
        <v/>
      </c>
      <c r="NW127" s="103" t="str">
        <f>IF(ISNUMBER(NW11),NW11*PercentagePopulationActive*NW$9+IF(Control!$F$18=$B$122,NV127,0),"")</f>
        <v/>
      </c>
      <c r="NX127" s="103" t="str">
        <f>IF(ISNUMBER(NX11),NX11*PercentagePopulationActive*NX$9+IF(Control!$F$18=$B$122,NW127,0),"")</f>
        <v/>
      </c>
      <c r="NY127" s="103" t="str">
        <f>IF(ISNUMBER(NY11),NY11*PercentagePopulationActive*NY$9+IF(Control!$F$18=$B$122,NX127,0),"")</f>
        <v/>
      </c>
      <c r="NZ127" s="103" t="str">
        <f>IF(ISNUMBER(NZ11),NZ11*PercentagePopulationActive*NZ$9+IF(Control!$F$18=$B$122,NY127,0),"")</f>
        <v/>
      </c>
      <c r="OA127" s="103" t="str">
        <f>IF(ISNUMBER(OA11),OA11*PercentagePopulationActive*OA$9+IF(Control!$F$18=$B$122,NZ127,0),"")</f>
        <v/>
      </c>
      <c r="OB127" s="103" t="str">
        <f>IF(ISNUMBER(OB11),OB11*PercentagePopulationActive*OB$9+IF(Control!$F$18=$B$122,OA127,0),"")</f>
        <v/>
      </c>
      <c r="OC127" s="103" t="str">
        <f>IF(ISNUMBER(OC11),OC11*PercentagePopulationActive*OC$9+IF(Control!$F$18=$B$122,OB127,0),"")</f>
        <v/>
      </c>
      <c r="OD127" s="103" t="str">
        <f>IF(ISNUMBER(OD11),OD11*PercentagePopulationActive*OD$9+IF(Control!$F$18=$B$122,OC127,0),"")</f>
        <v/>
      </c>
      <c r="OE127" s="103" t="str">
        <f>IF(ISNUMBER(OE11),OE11*PercentagePopulationActive*OE$9+IF(Control!$F$18=$B$122,OD127,0),"")</f>
        <v/>
      </c>
      <c r="OF127" s="103" t="str">
        <f>IF(ISNUMBER(OF11),OF11*PercentagePopulationActive*OF$9+IF(Control!$F$18=$B$122,OE127,0),"")</f>
        <v/>
      </c>
      <c r="OG127" s="103" t="str">
        <f>IF(ISNUMBER(OG11),OG11*PercentagePopulationActive*OG$9+IF(Control!$F$18=$B$122,OF127,0),"")</f>
        <v/>
      </c>
      <c r="OH127" s="103" t="str">
        <f>IF(ISNUMBER(OH11),OH11*PercentagePopulationActive*OH$9+IF(Control!$F$18=$B$122,OG127,0),"")</f>
        <v/>
      </c>
      <c r="OI127" s="103" t="str">
        <f>IF(ISNUMBER(OI11),OI11*PercentagePopulationActive*OI$9+IF(Control!$F$18=$B$122,OH127,0),"")</f>
        <v/>
      </c>
      <c r="OJ127" s="103" t="str">
        <f>IF(ISNUMBER(OJ11),OJ11*PercentagePopulationActive*OJ$9+IF(Control!$F$18=$B$122,OI127,0),"")</f>
        <v/>
      </c>
      <c r="OK127" s="103" t="str">
        <f>IF(ISNUMBER(OK11),OK11*PercentagePopulationActive*OK$9+IF(Control!$F$18=$B$122,OJ127,0),"")</f>
        <v/>
      </c>
      <c r="OL127" s="103" t="str">
        <f>IF(ISNUMBER(OL11),OL11*PercentagePopulationActive*OL$9+IF(Control!$F$18=$B$122,OK127,0),"")</f>
        <v/>
      </c>
      <c r="OM127" s="103" t="str">
        <f>IF(ISNUMBER(OM11),OM11*PercentagePopulationActive*OM$9+IF(Control!$F$18=$B$122,OL127,0),"")</f>
        <v/>
      </c>
      <c r="ON127" s="103" t="str">
        <f>IF(ISNUMBER(ON11),ON11*PercentagePopulationActive*ON$9+IF(Control!$F$18=$B$122,OM127,0),"")</f>
        <v/>
      </c>
      <c r="OO127" s="103" t="str">
        <f>IF(ISNUMBER(OO11),OO11*PercentagePopulationActive*OO$9+IF(Control!$F$18=$B$122,ON127,0),"")</f>
        <v/>
      </c>
      <c r="OP127" s="103" t="str">
        <f>IF(ISNUMBER(OP11),OP11*PercentagePopulationActive*OP$9+IF(Control!$F$18=$B$122,OO127,0),"")</f>
        <v/>
      </c>
      <c r="OQ127" s="103" t="str">
        <f>IF(ISNUMBER(OQ11),OQ11*PercentagePopulationActive*OQ$9+IF(Control!$F$18=$B$122,OP127,0),"")</f>
        <v/>
      </c>
      <c r="OR127" s="103" t="str">
        <f>IF(ISNUMBER(OR11),OR11*PercentagePopulationActive*OR$9+IF(Control!$F$18=$B$122,OQ127,0),"")</f>
        <v/>
      </c>
      <c r="OS127" s="103" t="str">
        <f>IF(ISNUMBER(OS11),OS11*PercentagePopulationActive*OS$9+IF(Control!$F$18=$B$122,OR127,0),"")</f>
        <v/>
      </c>
      <c r="OT127" s="103" t="str">
        <f>IF(ISNUMBER(OT11),OT11*PercentagePopulationActive*OT$9+IF(Control!$F$18=$B$122,OS127,0),"")</f>
        <v/>
      </c>
      <c r="OU127" s="103" t="str">
        <f>IF(ISNUMBER(OU11),OU11*PercentagePopulationActive*OU$9+IF(Control!$F$18=$B$122,OT127,0),"")</f>
        <v/>
      </c>
      <c r="OV127" s="103" t="str">
        <f>IF(ISNUMBER(OV11),OV11*PercentagePopulationActive*OV$9+IF(Control!$F$18=$B$122,OU127,0),"")</f>
        <v/>
      </c>
      <c r="OW127" s="103" t="str">
        <f>IF(ISNUMBER(OW11),OW11*PercentagePopulationActive*OW$9+IF(Control!$F$18=$B$122,OV127,0),"")</f>
        <v/>
      </c>
      <c r="OX127" s="103" t="str">
        <f>IF(ISNUMBER(OX11),OX11*PercentagePopulationActive*OX$9+IF(Control!$F$18=$B$122,OW127,0),"")</f>
        <v/>
      </c>
      <c r="OY127" s="103" t="str">
        <f>IF(ISNUMBER(OY11),OY11*PercentagePopulationActive*OY$9+IF(Control!$F$18=$B$122,OX127,0),"")</f>
        <v/>
      </c>
      <c r="OZ127" s="103" t="str">
        <f>IF(ISNUMBER(OZ11),OZ11*PercentagePopulationActive*OZ$9+IF(Control!$F$18=$B$122,OY127,0),"")</f>
        <v/>
      </c>
      <c r="PA127" s="103" t="str">
        <f>IF(ISNUMBER(PA11),PA11*PercentagePopulationActive*PA$9+IF(Control!$F$18=$B$122,OZ127,0),"")</f>
        <v/>
      </c>
      <c r="PB127" s="103" t="str">
        <f>IF(ISNUMBER(PB11),PB11*PercentagePopulationActive*PB$9+IF(Control!$F$18=$B$122,PA127,0),"")</f>
        <v/>
      </c>
      <c r="PC127" s="103" t="str">
        <f>IF(ISNUMBER(PC11),PC11*PercentagePopulationActive*PC$9+IF(Control!$F$18=$B$122,PB127,0),"")</f>
        <v/>
      </c>
      <c r="PD127" s="103" t="str">
        <f>IF(ISNUMBER(PD11),PD11*PercentagePopulationActive*PD$9+IF(Control!$F$18=$B$122,PC127,0),"")</f>
        <v/>
      </c>
      <c r="PE127" s="103" t="str">
        <f>IF(ISNUMBER(PE11),PE11*PercentagePopulationActive*PE$9+IF(Control!$F$18=$B$122,PD127,0),"")</f>
        <v/>
      </c>
      <c r="PF127" s="103" t="str">
        <f>IF(ISNUMBER(PF11),PF11*PercentagePopulationActive*PF$9+IF(Control!$F$18=$B$122,PE127,0),"")</f>
        <v/>
      </c>
      <c r="PG127" s="103" t="str">
        <f>IF(ISNUMBER(PG11),PG11*PercentagePopulationActive*PG$9+IF(Control!$F$18=$B$122,PF127,0),"")</f>
        <v/>
      </c>
      <c r="PH127" s="103" t="str">
        <f>IF(ISNUMBER(PH11),PH11*PercentagePopulationActive*PH$9+IF(Control!$F$18=$B$122,PG127,0),"")</f>
        <v/>
      </c>
      <c r="PI127" s="103" t="str">
        <f>IF(ISNUMBER(PI11),PI11*PercentagePopulationActive*PI$9+IF(Control!$F$18=$B$122,PH127,0),"")</f>
        <v/>
      </c>
      <c r="PJ127" s="103" t="str">
        <f>IF(ISNUMBER(PJ11),PJ11*PercentagePopulationActive*PJ$9+IF(Control!$F$18=$B$122,PI127,0),"")</f>
        <v/>
      </c>
      <c r="PK127" s="103" t="str">
        <f>IF(ISNUMBER(PK11),PK11*PercentagePopulationActive*PK$9+IF(Control!$F$18=$B$122,PJ127,0),"")</f>
        <v/>
      </c>
      <c r="PL127" s="103" t="str">
        <f>IF(ISNUMBER(PL11),PL11*PercentagePopulationActive*PL$9+IF(Control!$F$18=$B$122,PK127,0),"")</f>
        <v/>
      </c>
      <c r="PM127" s="103" t="str">
        <f>IF(ISNUMBER(PM11),PM11*PercentagePopulationActive*PM$9+IF(Control!$F$18=$B$122,PL127,0),"")</f>
        <v/>
      </c>
      <c r="PN127" s="103" t="str">
        <f>IF(ISNUMBER(PN11),PN11*PercentagePopulationActive*PN$9+IF(Control!$F$18=$B$122,PM127,0),"")</f>
        <v/>
      </c>
      <c r="PO127" s="103" t="str">
        <f>IF(ISNUMBER(PO11),PO11*PercentagePopulationActive*PO$9+IF(Control!$F$18=$B$122,PN127,0),"")</f>
        <v/>
      </c>
      <c r="PP127" s="103" t="str">
        <f>IF(ISNUMBER(PP11),PP11*PercentagePopulationActive*PP$9+IF(Control!$F$18=$B$122,PO127,0),"")</f>
        <v/>
      </c>
      <c r="PQ127" s="103" t="str">
        <f>IF(ISNUMBER(PQ11),PQ11*PercentagePopulationActive*PQ$9+IF(Control!$F$18=$B$122,PP127,0),"")</f>
        <v/>
      </c>
      <c r="PR127" s="103" t="str">
        <f>IF(ISNUMBER(PR11),PR11*PercentagePopulationActive*PR$9+IF(Control!$F$18=$B$122,PQ127,0),"")</f>
        <v/>
      </c>
      <c r="PS127" s="103" t="str">
        <f>IF(ISNUMBER(PS11),PS11*PercentagePopulationActive*PS$9+IF(Control!$F$18=$B$122,PR127,0),"")</f>
        <v/>
      </c>
      <c r="PT127" s="103" t="str">
        <f>IF(ISNUMBER(PT11),PT11*PercentagePopulationActive*PT$9+IF(Control!$F$18=$B$122,PS127,0),"")</f>
        <v/>
      </c>
      <c r="PU127" s="103" t="str">
        <f>IF(ISNUMBER(PU11),PU11*PercentagePopulationActive*PU$9+IF(Control!$F$18=$B$122,PT127,0),"")</f>
        <v/>
      </c>
      <c r="PV127" s="103" t="str">
        <f>IF(ISNUMBER(PV11),PV11*PercentagePopulationActive*PV$9+IF(Control!$F$18=$B$122,PU127,0),"")</f>
        <v/>
      </c>
      <c r="PW127" s="103" t="str">
        <f>IF(ISNUMBER(PW11),PW11*PercentagePopulationActive*PW$9+IF(Control!$F$18=$B$122,PV127,0),"")</f>
        <v/>
      </c>
      <c r="PX127" s="103" t="str">
        <f>IF(ISNUMBER(PX11),PX11*PercentagePopulationActive*PX$9+IF(Control!$F$18=$B$122,PW127,0),"")</f>
        <v/>
      </c>
      <c r="PY127" s="103" t="str">
        <f>IF(ISNUMBER(PY11),PY11*PercentagePopulationActive*PY$9+IF(Control!$F$18=$B$122,PX127,0),"")</f>
        <v/>
      </c>
      <c r="PZ127" s="103" t="str">
        <f>IF(ISNUMBER(PZ11),PZ11*PercentagePopulationActive*PZ$9+IF(Control!$F$18=$B$122,PY127,0),"")</f>
        <v/>
      </c>
      <c r="QA127" s="103" t="str">
        <f>IF(ISNUMBER(QA11),QA11*PercentagePopulationActive*QA$9+IF(Control!$F$18=$B$122,PZ127,0),"")</f>
        <v/>
      </c>
      <c r="QB127" s="103" t="str">
        <f>IF(ISNUMBER(QB11),QB11*PercentagePopulationActive*QB$9+IF(Control!$F$18=$B$122,QA127,0),"")</f>
        <v/>
      </c>
      <c r="QC127" s="103" t="str">
        <f>IF(ISNUMBER(QC11),QC11*PercentagePopulationActive*QC$9+IF(Control!$F$18=$B$122,QB127,0),"")</f>
        <v/>
      </c>
      <c r="QD127" s="103" t="str">
        <f>IF(ISNUMBER(QD11),QD11*PercentagePopulationActive*QD$9+IF(Control!$F$18=$B$122,QC127,0),"")</f>
        <v/>
      </c>
      <c r="QE127" s="103" t="str">
        <f>IF(ISNUMBER(QE11),QE11*PercentagePopulationActive*QE$9+IF(Control!$F$18=$B$122,QD127,0),"")</f>
        <v/>
      </c>
      <c r="QF127" s="103" t="str">
        <f>IF(ISNUMBER(QF11),QF11*PercentagePopulationActive*QF$9+IF(Control!$F$18=$B$122,QE127,0),"")</f>
        <v/>
      </c>
      <c r="QG127" s="103" t="str">
        <f>IF(ISNUMBER(QG11),QG11*PercentagePopulationActive*QG$9+IF(Control!$F$18=$B$122,QF127,0),"")</f>
        <v/>
      </c>
      <c r="QH127" s="103" t="str">
        <f>IF(ISNUMBER(QH11),QH11*PercentagePopulationActive*QH$9+IF(Control!$F$18=$B$122,QG127,0),"")</f>
        <v/>
      </c>
      <c r="QI127" s="103" t="str">
        <f>IF(ISNUMBER(QI11),QI11*PercentagePopulationActive*QI$9+IF(Control!$F$18=$B$122,QH127,0),"")</f>
        <v/>
      </c>
      <c r="QJ127" s="103" t="str">
        <f>IF(ISNUMBER(QJ11),QJ11*PercentagePopulationActive*QJ$9+IF(Control!$F$18=$B$122,QI127,0),"")</f>
        <v/>
      </c>
      <c r="QK127" s="103" t="str">
        <f>IF(ISNUMBER(QK11),QK11*PercentagePopulationActive*QK$9+IF(Control!$F$18=$B$122,QJ127,0),"")</f>
        <v/>
      </c>
      <c r="QL127" s="103" t="str">
        <f>IF(ISNUMBER(QL11),QL11*PercentagePopulationActive*QL$9+IF(Control!$F$18=$B$122,QK127,0),"")</f>
        <v/>
      </c>
      <c r="QM127" s="103" t="str">
        <f>IF(ISNUMBER(QM11),QM11*PercentagePopulationActive*QM$9+IF(Control!$F$18=$B$122,QL127,0),"")</f>
        <v/>
      </c>
      <c r="QN127" s="103" t="str">
        <f>IF(ISNUMBER(QN11),QN11*PercentagePopulationActive*QN$9+IF(Control!$F$18=$B$122,QM127,0),"")</f>
        <v/>
      </c>
      <c r="QO127" s="103" t="str">
        <f>IF(ISNUMBER(QO11),QO11*PercentagePopulationActive*QO$9+IF(Control!$F$18=$B$122,QN127,0),"")</f>
        <v/>
      </c>
      <c r="QP127" s="103" t="str">
        <f>IF(ISNUMBER(QP11),QP11*PercentagePopulationActive*QP$9+IF(Control!$F$18=$B$122,QO127,0),"")</f>
        <v/>
      </c>
      <c r="QQ127" s="103" t="str">
        <f>IF(ISNUMBER(QQ11),QQ11*PercentagePopulationActive*QQ$9+IF(Control!$F$18=$B$122,QP127,0),"")</f>
        <v/>
      </c>
      <c r="QR127" s="103" t="str">
        <f>IF(ISNUMBER(QR11),QR11*PercentagePopulationActive*QR$9+IF(Control!$F$18=$B$122,QQ127,0),"")</f>
        <v/>
      </c>
      <c r="QS127" s="103" t="str">
        <f>IF(ISNUMBER(QS11),QS11*PercentagePopulationActive*QS$9+IF(Control!$F$18=$B$122,QR127,0),"")</f>
        <v/>
      </c>
      <c r="QT127" s="103" t="str">
        <f>IF(ISNUMBER(QT11),QT11*PercentagePopulationActive*QT$9+IF(Control!$F$18=$B$122,QS127,0),"")</f>
        <v/>
      </c>
      <c r="QU127" s="103" t="str">
        <f>IF(ISNUMBER(QU11),QU11*PercentagePopulationActive*QU$9+IF(Control!$F$18=$B$122,QT127,0),"")</f>
        <v/>
      </c>
      <c r="QV127" s="103" t="str">
        <f>IF(ISNUMBER(QV11),QV11*PercentagePopulationActive*QV$9+IF(Control!$F$18=$B$122,QU127,0),"")</f>
        <v/>
      </c>
      <c r="QW127" s="103" t="str">
        <f>IF(ISNUMBER(QW11),QW11*PercentagePopulationActive*QW$9+IF(Control!$F$18=$B$122,QV127,0),"")</f>
        <v/>
      </c>
      <c r="QX127" s="103" t="str">
        <f>IF(ISNUMBER(QX11),QX11*PercentagePopulationActive*QX$9+IF(Control!$F$18=$B$122,QW127,0),"")</f>
        <v/>
      </c>
      <c r="QY127" s="103" t="str">
        <f>IF(ISNUMBER(QY11),QY11*PercentagePopulationActive*QY$9+IF(Control!$F$18=$B$122,QX127,0),"")</f>
        <v/>
      </c>
      <c r="QZ127" s="103" t="str">
        <f>IF(ISNUMBER(QZ11),QZ11*PercentagePopulationActive*QZ$9+IF(Control!$F$18=$B$122,QY127,0),"")</f>
        <v/>
      </c>
      <c r="RA127" s="103" t="str">
        <f>IF(ISNUMBER(RA11),RA11*PercentagePopulationActive*RA$9+IF(Control!$F$18=$B$122,QZ127,0),"")</f>
        <v/>
      </c>
      <c r="RB127" s="103" t="str">
        <f>IF(ISNUMBER(RB11),RB11*PercentagePopulationActive*RB$9+IF(Control!$F$18=$B$122,RA127,0),"")</f>
        <v/>
      </c>
      <c r="RC127" s="103" t="str">
        <f>IF(ISNUMBER(RC11),RC11*PercentagePopulationActive*RC$9+IF(Control!$F$18=$B$122,RB127,0),"")</f>
        <v/>
      </c>
      <c r="RD127" s="103" t="str">
        <f>IF(ISNUMBER(RD11),RD11*PercentagePopulationActive*RD$9+IF(Control!$F$18=$B$122,RC127,0),"")</f>
        <v/>
      </c>
      <c r="RE127" s="103" t="str">
        <f>IF(ISNUMBER(RE11),RE11*PercentagePopulationActive*RE$9+IF(Control!$F$18=$B$122,RD127,0),"")</f>
        <v/>
      </c>
      <c r="RF127" s="103" t="str">
        <f>IF(ISNUMBER(RF11),RF11*PercentagePopulationActive*RF$9+IF(Control!$F$18=$B$122,RE127,0),"")</f>
        <v/>
      </c>
      <c r="RG127" s="103" t="str">
        <f>IF(ISNUMBER(RG11),RG11*PercentagePopulationActive*RG$9+IF(Control!$F$18=$B$122,RF127,0),"")</f>
        <v/>
      </c>
      <c r="RH127" s="103" t="str">
        <f>IF(ISNUMBER(RH11),RH11*PercentagePopulationActive*RH$9+IF(Control!$F$18=$B$122,RG127,0),"")</f>
        <v/>
      </c>
      <c r="RI127" s="103" t="str">
        <f>IF(ISNUMBER(RI11),RI11*PercentagePopulationActive*RI$9+IF(Control!$F$18=$B$122,RH127,0),"")</f>
        <v/>
      </c>
      <c r="RJ127" s="103" t="str">
        <f>IF(ISNUMBER(RJ11),RJ11*PercentagePopulationActive*RJ$9+IF(Control!$F$18=$B$122,RI127,0),"")</f>
        <v/>
      </c>
      <c r="RK127" s="103" t="str">
        <f>IF(ISNUMBER(RK11),RK11*PercentagePopulationActive*RK$9+IF(Control!$F$18=$B$122,RJ127,0),"")</f>
        <v/>
      </c>
      <c r="RL127" s="103" t="str">
        <f>IF(ISNUMBER(RL11),RL11*PercentagePopulationActive*RL$9+IF(Control!$F$18=$B$122,RK127,0),"")</f>
        <v/>
      </c>
      <c r="RM127" s="103" t="str">
        <f>IF(ISNUMBER(RM11),RM11*PercentagePopulationActive*RM$9+IF(Control!$F$18=$B$122,RL127,0),"")</f>
        <v/>
      </c>
      <c r="RN127" s="103" t="str">
        <f>IF(ISNUMBER(RN11),RN11*PercentagePopulationActive*RN$9+IF(Control!$F$18=$B$122,RM127,0),"")</f>
        <v/>
      </c>
      <c r="RO127" s="103" t="str">
        <f>IF(ISNUMBER(RO11),RO11*PercentagePopulationActive*RO$9+IF(Control!$F$18=$B$122,RN127,0),"")</f>
        <v/>
      </c>
      <c r="RP127" s="103" t="str">
        <f>IF(ISNUMBER(RP11),RP11*PercentagePopulationActive*RP$9+IF(Control!$F$18=$B$122,RO127,0),"")</f>
        <v/>
      </c>
      <c r="RQ127" s="103" t="str">
        <f>IF(ISNUMBER(RQ11),RQ11*PercentagePopulationActive*RQ$9+IF(Control!$F$18=$B$122,RP127,0),"")</f>
        <v/>
      </c>
      <c r="RR127" s="103" t="str">
        <f>IF(ISNUMBER(RR11),RR11*PercentagePopulationActive*RR$9+IF(Control!$F$18=$B$122,RQ127,0),"")</f>
        <v/>
      </c>
      <c r="RS127" s="103" t="str">
        <f>IF(ISNUMBER(RS11),RS11*PercentagePopulationActive*RS$9+IF(Control!$F$18=$B$122,RR127,0),"")</f>
        <v/>
      </c>
      <c r="RT127" s="103" t="str">
        <f>IF(ISNUMBER(RT11),RT11*PercentagePopulationActive*RT$9+IF(Control!$F$18=$B$122,RS127,0),"")</f>
        <v/>
      </c>
      <c r="RU127" s="103" t="str">
        <f>IF(ISNUMBER(RU11),RU11*PercentagePopulationActive*RU$9+IF(Control!$F$18=$B$122,RT127,0),"")</f>
        <v/>
      </c>
      <c r="RV127" s="103" t="str">
        <f>IF(ISNUMBER(RV11),RV11*PercentagePopulationActive*RV$9+IF(Control!$F$18=$B$122,RU127,0),"")</f>
        <v/>
      </c>
      <c r="RW127" s="103" t="str">
        <f>IF(ISNUMBER(RW11),RW11*PercentagePopulationActive*RW$9+IF(Control!$F$18=$B$122,RV127,0),"")</f>
        <v/>
      </c>
      <c r="RX127" s="103" t="str">
        <f>IF(ISNUMBER(RX11),RX11*PercentagePopulationActive*RX$9+IF(Control!$F$18=$B$122,RW127,0),"")</f>
        <v/>
      </c>
      <c r="RY127" s="103" t="str">
        <f>IF(ISNUMBER(RY11),RY11*PercentagePopulationActive*RY$9+IF(Control!$F$18=$B$122,RX127,0),"")</f>
        <v/>
      </c>
      <c r="RZ127" s="103" t="str">
        <f>IF(ISNUMBER(RZ11),RZ11*PercentagePopulationActive*RZ$9+IF(Control!$F$18=$B$122,RY127,0),"")</f>
        <v/>
      </c>
      <c r="SA127" s="103" t="str">
        <f>IF(ISNUMBER(SA11),SA11*PercentagePopulationActive*SA$9+IF(Control!$F$18=$B$122,RZ127,0),"")</f>
        <v/>
      </c>
      <c r="SB127" s="103" t="str">
        <f>IF(ISNUMBER(SB11),SB11*PercentagePopulationActive*SB$9+IF(Control!$F$18=$B$122,SA127,0),"")</f>
        <v/>
      </c>
      <c r="SC127" s="103" t="str">
        <f>IF(ISNUMBER(SC11),SC11*PercentagePopulationActive*SC$9+IF(Control!$F$18=$B$122,SB127,0),"")</f>
        <v/>
      </c>
      <c r="SD127" s="103" t="str">
        <f>IF(ISNUMBER(SD11),SD11*PercentagePopulationActive*SD$9+IF(Control!$F$18=$B$122,SC127,0),"")</f>
        <v/>
      </c>
      <c r="SE127" s="103" t="str">
        <f>IF(ISNUMBER(SE11),SE11*PercentagePopulationActive*SE$9+IF(Control!$F$18=$B$122,SD127,0),"")</f>
        <v/>
      </c>
      <c r="SF127" s="103" t="str">
        <f>IF(ISNUMBER(SF11),SF11*PercentagePopulationActive*SF$9+IF(Control!$F$18=$B$122,SE127,0),"")</f>
        <v/>
      </c>
      <c r="SG127" s="103" t="str">
        <f>IF(ISNUMBER(SG11),SG11*PercentagePopulationActive*SG$9+IF(Control!$F$18=$B$122,SF127,0),"")</f>
        <v/>
      </c>
      <c r="SH127" s="103" t="str">
        <f>IF(ISNUMBER(SH11),SH11*PercentagePopulationActive*SH$9+IF(Control!$F$18=$B$122,SG127,0),"")</f>
        <v/>
      </c>
      <c r="SI127" s="103" t="str">
        <f>IF(ISNUMBER(SI11),SI11*PercentagePopulationActive*SI$9+IF(Control!$F$18=$B$122,SH127,0),"")</f>
        <v/>
      </c>
      <c r="SJ127" s="103" t="str">
        <f>IF(ISNUMBER(SJ11),SJ11*PercentagePopulationActive*SJ$9+IF(Control!$F$18=$B$122,SI127,0),"")</f>
        <v/>
      </c>
      <c r="SK127" s="103" t="str">
        <f>IF(ISNUMBER(SK11),SK11*PercentagePopulationActive*SK$9+IF(Control!$F$18=$B$122,SJ127,0),"")</f>
        <v/>
      </c>
      <c r="SL127" s="103" t="str">
        <f>IF(ISNUMBER(SL11),SL11*PercentagePopulationActive*SL$9+IF(Control!$F$18=$B$122,SK127,0),"")</f>
        <v/>
      </c>
      <c r="SM127" s="103" t="str">
        <f>IF(ISNUMBER(SM11),SM11*PercentagePopulationActive*SM$9+IF(Control!$F$18=$B$122,SL127,0),"")</f>
        <v/>
      </c>
      <c r="SN127" s="103" t="str">
        <f>IF(ISNUMBER(SN11),SN11*PercentagePopulationActive*SN$9+IF(Control!$F$18=$B$122,SM127,0),"")</f>
        <v/>
      </c>
      <c r="SO127" s="103" t="str">
        <f>IF(ISNUMBER(SO11),SO11*PercentagePopulationActive*SO$9+IF(Control!$F$18=$B$122,SN127,0),"")</f>
        <v/>
      </c>
      <c r="SP127" s="103" t="str">
        <f>IF(ISNUMBER(SP11),SP11*PercentagePopulationActive*SP$9+IF(Control!$F$18=$B$122,SO127,0),"")</f>
        <v/>
      </c>
      <c r="SQ127" s="103" t="str">
        <f>IF(ISNUMBER(SQ11),SQ11*PercentagePopulationActive*SQ$9+IF(Control!$F$18=$B$122,SP127,0),"")</f>
        <v/>
      </c>
      <c r="SR127" s="103" t="str">
        <f>IF(ISNUMBER(SR11),SR11*PercentagePopulationActive*SR$9+IF(Control!$F$18=$B$122,SQ127,0),"")</f>
        <v/>
      </c>
      <c r="SS127" s="103" t="str">
        <f>IF(ISNUMBER(SS11),SS11*PercentagePopulationActive*SS$9+IF(Control!$F$18=$B$122,SR127,0),"")</f>
        <v/>
      </c>
      <c r="ST127" s="103" t="str">
        <f>IF(ISNUMBER(ST11),ST11*PercentagePopulationActive*ST$9+IF(Control!$F$18=$B$122,SS127,0),"")</f>
        <v/>
      </c>
      <c r="SU127" s="103" t="str">
        <f>IF(ISNUMBER(SU11),SU11*PercentagePopulationActive*SU$9+IF(Control!$F$18=$B$122,ST127,0),"")</f>
        <v/>
      </c>
      <c r="SV127" s="103" t="str">
        <f>IF(ISNUMBER(SV11),SV11*PercentagePopulationActive*SV$9+IF(Control!$F$18=$B$122,SU127,0),"")</f>
        <v/>
      </c>
      <c r="SW127" s="103" t="str">
        <f>IF(ISNUMBER(SW11),SW11*PercentagePopulationActive*SW$9+IF(Control!$F$18=$B$122,SV127,0),"")</f>
        <v/>
      </c>
      <c r="SX127" s="103" t="str">
        <f>IF(ISNUMBER(SX11),SX11*PercentagePopulationActive*SX$9+IF(Control!$F$18=$B$122,SW127,0),"")</f>
        <v/>
      </c>
      <c r="SY127" s="103" t="str">
        <f>IF(ISNUMBER(SY11),SY11*PercentagePopulationActive*SY$9+IF(Control!$F$18=$B$122,SX127,0),"")</f>
        <v/>
      </c>
      <c r="SZ127" s="103" t="str">
        <f>IF(ISNUMBER(SZ11),SZ11*PercentagePopulationActive*SZ$9+IF(Control!$F$18=$B$122,SY127,0),"")</f>
        <v/>
      </c>
      <c r="TA127" s="103" t="str">
        <f>IF(ISNUMBER(TA11),TA11*PercentagePopulationActive*TA$9+IF(Control!$F$18=$B$122,SZ127,0),"")</f>
        <v/>
      </c>
      <c r="TB127" s="103" t="str">
        <f>IF(ISNUMBER(TB11),TB11*PercentagePopulationActive*TB$9+IF(Control!$F$18=$B$122,TA127,0),"")</f>
        <v/>
      </c>
      <c r="TC127" s="103" t="str">
        <f>IF(ISNUMBER(TC11),TC11*PercentagePopulationActive*TC$9+IF(Control!$F$18=$B$122,TB127,0),"")</f>
        <v/>
      </c>
      <c r="TD127" s="103" t="str">
        <f>IF(ISNUMBER(TD11),TD11*PercentagePopulationActive*TD$9+IF(Control!$F$18=$B$122,TC127,0),"")</f>
        <v/>
      </c>
      <c r="TE127" s="103" t="str">
        <f>IF(ISNUMBER(TE11),TE11*PercentagePopulationActive*TE$9+IF(Control!$F$18=$B$122,TD127,0),"")</f>
        <v/>
      </c>
      <c r="TF127" s="103" t="str">
        <f>IF(ISNUMBER(TF11),TF11*PercentagePopulationActive*TF$9+IF(Control!$F$18=$B$122,TE127,0),"")</f>
        <v/>
      </c>
      <c r="TG127" s="103" t="str">
        <f>IF(ISNUMBER(TG11),TG11*PercentagePopulationActive*TG$9+IF(Control!$F$18=$B$122,TF127,0),"")</f>
        <v/>
      </c>
      <c r="TH127" s="103" t="str">
        <f>IF(ISNUMBER(TH11),TH11*PercentagePopulationActive*TH$9+IF(Control!$F$18=$B$122,TG127,0),"")</f>
        <v/>
      </c>
      <c r="TI127" s="103" t="str">
        <f>IF(ISNUMBER(TI11),TI11*PercentagePopulationActive*TI$9+IF(Control!$F$18=$B$122,TH127,0),"")</f>
        <v/>
      </c>
      <c r="TJ127" s="103" t="str">
        <f>IF(ISNUMBER(TJ11),TJ11*PercentagePopulationActive*TJ$9+IF(Control!$F$18=$B$122,TI127,0),"")</f>
        <v/>
      </c>
      <c r="TK127" s="103" t="str">
        <f>IF(ISNUMBER(TK11),TK11*PercentagePopulationActive*TK$9+IF(Control!$F$18=$B$122,TJ127,0),"")</f>
        <v/>
      </c>
      <c r="TL127" s="103" t="str">
        <f>IF(ISNUMBER(TL11),TL11*PercentagePopulationActive*TL$9+IF(Control!$F$18=$B$122,TK127,0),"")</f>
        <v/>
      </c>
      <c r="TM127" s="103" t="str">
        <f>IF(ISNUMBER(TM11),TM11*PercentagePopulationActive*TM$9+IF(Control!$F$18=$B$122,TL127,0),"")</f>
        <v/>
      </c>
      <c r="TN127" s="103" t="str">
        <f>IF(ISNUMBER(TN11),TN11*PercentagePopulationActive*TN$9+IF(Control!$F$18=$B$122,TM127,0),"")</f>
        <v/>
      </c>
      <c r="TO127" s="103" t="str">
        <f>IF(ISNUMBER(TO11),TO11*PercentagePopulationActive*TO$9+IF(Control!$F$18=$B$122,TN127,0),"")</f>
        <v/>
      </c>
      <c r="TP127" s="103" t="str">
        <f>IF(ISNUMBER(TP11),TP11*PercentagePopulationActive*TP$9+IF(Control!$F$18=$B$122,TO127,0),"")</f>
        <v/>
      </c>
      <c r="TQ127" s="103" t="str">
        <f>IF(ISNUMBER(TQ11),TQ11*PercentagePopulationActive*TQ$9+IF(Control!$F$18=$B$122,TP127,0),"")</f>
        <v/>
      </c>
      <c r="TR127" s="103" t="str">
        <f>IF(ISNUMBER(TR11),TR11*PercentagePopulationActive*TR$9+IF(Control!$F$18=$B$122,TQ127,0),"")</f>
        <v/>
      </c>
      <c r="TS127" s="103" t="str">
        <f>IF(ISNUMBER(TS11),TS11*PercentagePopulationActive*TS$9+IF(Control!$F$18=$B$122,TR127,0),"")</f>
        <v/>
      </c>
      <c r="TT127" s="103" t="str">
        <f>IF(ISNUMBER(TT11),TT11*PercentagePopulationActive*TT$9+IF(Control!$F$18=$B$122,TS127,0),"")</f>
        <v/>
      </c>
      <c r="TU127" s="103" t="str">
        <f>IF(ISNUMBER(TU11),TU11*PercentagePopulationActive*TU$9+IF(Control!$F$18=$B$122,TT127,0),"")</f>
        <v/>
      </c>
      <c r="TV127" s="103" t="str">
        <f>IF(ISNUMBER(TV11),TV11*PercentagePopulationActive*TV$9+IF(Control!$F$18=$B$122,TU127,0),"")</f>
        <v/>
      </c>
      <c r="TW127" s="103" t="str">
        <f>IF(ISNUMBER(TW11),TW11*PercentagePopulationActive*TW$9+IF(Control!$F$18=$B$122,TV127,0),"")</f>
        <v/>
      </c>
      <c r="TX127" s="103" t="str">
        <f>IF(ISNUMBER(TX11),TX11*PercentagePopulationActive*TX$9+IF(Control!$F$18=$B$122,TW127,0),"")</f>
        <v/>
      </c>
      <c r="TY127" s="103" t="str">
        <f>IF(ISNUMBER(TY11),TY11*PercentagePopulationActive*TY$9+IF(Control!$F$18=$B$122,TX127,0),"")</f>
        <v/>
      </c>
      <c r="TZ127" s="103" t="str">
        <f>IF(ISNUMBER(TZ11),TZ11*PercentagePopulationActive*TZ$9+IF(Control!$F$18=$B$122,TY127,0),"")</f>
        <v/>
      </c>
      <c r="UA127" s="103" t="str">
        <f>IF(ISNUMBER(UA11),UA11*PercentagePopulationActive*UA$9+IF(Control!$F$18=$B$122,TZ127,0),"")</f>
        <v/>
      </c>
      <c r="UB127" s="103" t="str">
        <f>IF(ISNUMBER(UB11),UB11*PercentagePopulationActive*UB$9+IF(Control!$F$18=$B$122,UA127,0),"")</f>
        <v/>
      </c>
      <c r="UC127" s="103" t="str">
        <f>IF(ISNUMBER(UC11),UC11*PercentagePopulationActive*UC$9+IF(Control!$F$18=$B$122,UB127,0),"")</f>
        <v/>
      </c>
      <c r="UD127" s="103" t="str">
        <f>IF(ISNUMBER(UD11),UD11*PercentagePopulationActive*UD$9+IF(Control!$F$18=$B$122,UC127,0),"")</f>
        <v/>
      </c>
      <c r="UE127" s="103" t="str">
        <f>IF(ISNUMBER(UE11),UE11*PercentagePopulationActive*UE$9+IF(Control!$F$18=$B$122,UD127,0),"")</f>
        <v/>
      </c>
      <c r="UF127" s="103" t="str">
        <f>IF(ISNUMBER(UF11),UF11*PercentagePopulationActive*UF$9+IF(Control!$F$18=$B$122,UE127,0),"")</f>
        <v/>
      </c>
      <c r="UG127" s="103" t="str">
        <f>IF(ISNUMBER(UG11),UG11*PercentagePopulationActive*UG$9+IF(Control!$F$18=$B$122,UF127,0),"")</f>
        <v/>
      </c>
      <c r="UH127" s="103" t="str">
        <f>IF(ISNUMBER(UH11),UH11*PercentagePopulationActive*UH$9+IF(Control!$F$18=$B$122,UG127,0),"")</f>
        <v/>
      </c>
      <c r="UI127" s="103" t="str">
        <f>IF(ISNUMBER(UI11),UI11*PercentagePopulationActive*UI$9+IF(Control!$F$18=$B$122,UH127,0),"")</f>
        <v/>
      </c>
      <c r="UJ127" s="103" t="str">
        <f>IF(ISNUMBER(UJ11),UJ11*PercentagePopulationActive*UJ$9+IF(Control!$F$18=$B$122,UI127,0),"")</f>
        <v/>
      </c>
      <c r="UK127" s="103" t="str">
        <f>IF(ISNUMBER(UK11),UK11*PercentagePopulationActive*UK$9+IF(Control!$F$18=$B$122,UJ127,0),"")</f>
        <v/>
      </c>
      <c r="UL127" s="103" t="str">
        <f>IF(ISNUMBER(UL11),UL11*PercentagePopulationActive*UL$9+IF(Control!$F$18=$B$122,UK127,0),"")</f>
        <v/>
      </c>
      <c r="UM127" s="103" t="str">
        <f>IF(ISNUMBER(UM11),UM11*PercentagePopulationActive*UM$9+IF(Control!$F$18=$B$122,UL127,0),"")</f>
        <v/>
      </c>
      <c r="UN127" s="103" t="str">
        <f>IF(ISNUMBER(UN11),UN11*PercentagePopulationActive*UN$9+IF(Control!$F$18=$B$122,UM127,0),"")</f>
        <v/>
      </c>
      <c r="UO127" s="103" t="str">
        <f>IF(ISNUMBER(UO11),UO11*PercentagePopulationActive*UO$9+IF(Control!$F$18=$B$122,UN127,0),"")</f>
        <v/>
      </c>
      <c r="UP127" s="103" t="str">
        <f>IF(ISNUMBER(UP11),UP11*PercentagePopulationActive*UP$9+IF(Control!$F$18=$B$122,UO127,0),"")</f>
        <v/>
      </c>
      <c r="UQ127" s="103" t="str">
        <f>IF(ISNUMBER(UQ11),UQ11*PercentagePopulationActive*UQ$9+IF(Control!$F$18=$B$122,UP127,0),"")</f>
        <v/>
      </c>
      <c r="UR127" s="103" t="str">
        <f>IF(ISNUMBER(UR11),UR11*PercentagePopulationActive*UR$9+IF(Control!$F$18=$B$122,UQ127,0),"")</f>
        <v/>
      </c>
      <c r="US127" s="103" t="str">
        <f>IF(ISNUMBER(US11),US11*PercentagePopulationActive*US$9+IF(Control!$F$18=$B$122,UR127,0),"")</f>
        <v/>
      </c>
      <c r="UT127" s="103" t="str">
        <f>IF(ISNUMBER(UT11),UT11*PercentagePopulationActive*UT$9+IF(Control!$F$18=$B$122,US127,0),"")</f>
        <v/>
      </c>
      <c r="UU127" s="103" t="str">
        <f>IF(ISNUMBER(UU11),UU11*PercentagePopulationActive*UU$9+IF(Control!$F$18=$B$122,UT127,0),"")</f>
        <v/>
      </c>
      <c r="UV127" s="103" t="str">
        <f>IF(ISNUMBER(UV11),UV11*PercentagePopulationActive*UV$9+IF(Control!$F$18=$B$122,UU127,0),"")</f>
        <v/>
      </c>
      <c r="UW127" s="103" t="str">
        <f>IF(ISNUMBER(UW11),UW11*PercentagePopulationActive*UW$9+IF(Control!$F$18=$B$122,UV127,0),"")</f>
        <v/>
      </c>
      <c r="UX127" s="103" t="str">
        <f>IF(ISNUMBER(UX11),UX11*PercentagePopulationActive*UX$9+IF(Control!$F$18=$B$122,UW127,0),"")</f>
        <v/>
      </c>
      <c r="UY127" s="103" t="str">
        <f>IF(ISNUMBER(UY11),UY11*PercentagePopulationActive*UY$9+IF(Control!$F$18=$B$122,UX127,0),"")</f>
        <v/>
      </c>
      <c r="UZ127" s="103" t="str">
        <f>IF(ISNUMBER(UZ11),UZ11*PercentagePopulationActive*UZ$9+IF(Control!$F$18=$B$122,UY127,0),"")</f>
        <v/>
      </c>
      <c r="VA127" s="103" t="str">
        <f>IF(ISNUMBER(VA11),VA11*PercentagePopulationActive*VA$9+IF(Control!$F$18=$B$122,UZ127,0),"")</f>
        <v/>
      </c>
      <c r="VB127" s="103" t="str">
        <f>IF(ISNUMBER(VB11),VB11*PercentagePopulationActive*VB$9+IF(Control!$F$18=$B$122,VA127,0),"")</f>
        <v/>
      </c>
      <c r="VC127" s="103" t="str">
        <f>IF(ISNUMBER(VC11),VC11*PercentagePopulationActive*VC$9+IF(Control!$F$18=$B$122,VB127,0),"")</f>
        <v/>
      </c>
      <c r="VD127" s="103" t="str">
        <f>IF(ISNUMBER(VD11),VD11*PercentagePopulationActive*VD$9+IF(Control!$F$18=$B$122,VC127,0),"")</f>
        <v/>
      </c>
      <c r="VE127" s="103" t="str">
        <f>IF(ISNUMBER(VE11),VE11*PercentagePopulationActive*VE$9+IF(Control!$F$18=$B$122,VD127,0),"")</f>
        <v/>
      </c>
      <c r="VF127" s="103" t="str">
        <f>IF(ISNUMBER(VF11),VF11*PercentagePopulationActive*VF$9+IF(Control!$F$18=$B$122,VE127,0),"")</f>
        <v/>
      </c>
      <c r="VG127" s="103" t="str">
        <f>IF(ISNUMBER(VG11),VG11*PercentagePopulationActive*VG$9+IF(Control!$F$18=$B$122,VF127,0),"")</f>
        <v/>
      </c>
      <c r="VH127" s="103" t="str">
        <f>IF(ISNUMBER(VH11),VH11*PercentagePopulationActive*VH$9+IF(Control!$F$18=$B$122,VG127,0),"")</f>
        <v/>
      </c>
      <c r="VI127" s="103" t="str">
        <f>IF(ISNUMBER(VI11),VI11*PercentagePopulationActive*VI$9+IF(Control!$F$18=$B$122,VH127,0),"")</f>
        <v/>
      </c>
      <c r="VJ127" s="103" t="str">
        <f>IF(ISNUMBER(VJ11),VJ11*PercentagePopulationActive*VJ$9+IF(Control!$F$18=$B$122,VI127,0),"")</f>
        <v/>
      </c>
      <c r="VK127" s="103" t="str">
        <f>IF(ISNUMBER(VK11),VK11*PercentagePopulationActive*VK$9+IF(Control!$F$18=$B$122,VJ127,0),"")</f>
        <v/>
      </c>
      <c r="VL127" s="103" t="str">
        <f>IF(ISNUMBER(VL11),VL11*PercentagePopulationActive*VL$9+IF(Control!$F$18=$B$122,VK127,0),"")</f>
        <v/>
      </c>
      <c r="VM127" s="103" t="str">
        <f>IF(ISNUMBER(VM11),VM11*PercentagePopulationActive*VM$9+IF(Control!$F$18=$B$122,VL127,0),"")</f>
        <v/>
      </c>
      <c r="VN127" s="103" t="str">
        <f>IF(ISNUMBER(VN11),VN11*PercentagePopulationActive*VN$9+IF(Control!$F$18=$B$122,VM127,0),"")</f>
        <v/>
      </c>
      <c r="VO127" s="103" t="str">
        <f>IF(ISNUMBER(VO11),VO11*PercentagePopulationActive*VO$9+IF(Control!$F$18=$B$122,VN127,0),"")</f>
        <v/>
      </c>
      <c r="VP127" s="103" t="str">
        <f>IF(ISNUMBER(VP11),VP11*PercentagePopulationActive*VP$9+IF(Control!$F$18=$B$122,VO127,0),"")</f>
        <v/>
      </c>
      <c r="VQ127" s="103" t="str">
        <f>IF(ISNUMBER(VQ11),VQ11*PercentagePopulationActive*VQ$9+IF(Control!$F$18=$B$122,VP127,0),"")</f>
        <v/>
      </c>
      <c r="VR127" s="103" t="str">
        <f>IF(ISNUMBER(VR11),VR11*PercentagePopulationActive*VR$9+IF(Control!$F$18=$B$122,VQ127,0),"")</f>
        <v/>
      </c>
      <c r="VS127" s="103" t="str">
        <f>IF(ISNUMBER(VS11),VS11*PercentagePopulationActive*VS$9+IF(Control!$F$18=$B$122,VR127,0),"")</f>
        <v/>
      </c>
      <c r="VT127" s="103" t="str">
        <f>IF(ISNUMBER(VT11),VT11*PercentagePopulationActive*VT$9+IF(Control!$F$18=$B$122,VS127,0),"")</f>
        <v/>
      </c>
      <c r="VU127" s="103" t="str">
        <f>IF(ISNUMBER(VU11),VU11*PercentagePopulationActive*VU$9+IF(Control!$F$18=$B$122,VT127,0),"")</f>
        <v/>
      </c>
      <c r="VV127" s="103" t="str">
        <f>IF(ISNUMBER(VV11),VV11*PercentagePopulationActive*VV$9+IF(Control!$F$18=$B$122,VU127,0),"")</f>
        <v/>
      </c>
      <c r="VW127" s="103" t="str">
        <f>IF(ISNUMBER(VW11),VW11*PercentagePopulationActive*VW$9+IF(Control!$F$18=$B$122,VV127,0),"")</f>
        <v/>
      </c>
      <c r="VX127" s="103" t="str">
        <f>IF(ISNUMBER(VX11),VX11*PercentagePopulationActive*VX$9+IF(Control!$F$18=$B$122,VW127,0),"")</f>
        <v/>
      </c>
      <c r="VY127" s="103" t="str">
        <f>IF(ISNUMBER(VY11),VY11*PercentagePopulationActive*VY$9+IF(Control!$F$18=$B$122,VX127,0),"")</f>
        <v/>
      </c>
      <c r="VZ127" s="103" t="str">
        <f>IF(ISNUMBER(VZ11),VZ11*PercentagePopulationActive*VZ$9+IF(Control!$F$18=$B$122,VY127,0),"")</f>
        <v/>
      </c>
      <c r="WA127" s="103" t="str">
        <f>IF(ISNUMBER(WA11),WA11*PercentagePopulationActive*WA$9+IF(Control!$F$18=$B$122,VZ127,0),"")</f>
        <v/>
      </c>
      <c r="WB127" s="103" t="str">
        <f>IF(ISNUMBER(WB11),WB11*PercentagePopulationActive*WB$9+IF(Control!$F$18=$B$122,WA127,0),"")</f>
        <v/>
      </c>
      <c r="WC127" s="103" t="str">
        <f>IF(ISNUMBER(WC11),WC11*PercentagePopulationActive*WC$9+IF(Control!$F$18=$B$122,WB127,0),"")</f>
        <v/>
      </c>
      <c r="WD127" s="103" t="str">
        <f>IF(ISNUMBER(WD11),WD11*PercentagePopulationActive*WD$9+IF(Control!$F$18=$B$122,WC127,0),"")</f>
        <v/>
      </c>
      <c r="WE127" s="103" t="str">
        <f>IF(ISNUMBER(WE11),WE11*PercentagePopulationActive*WE$9+IF(Control!$F$18=$B$122,WD127,0),"")</f>
        <v/>
      </c>
      <c r="WF127" s="103" t="str">
        <f>IF(ISNUMBER(WF11),WF11*PercentagePopulationActive*WF$9+IF(Control!$F$18=$B$122,WE127,0),"")</f>
        <v/>
      </c>
      <c r="WG127" s="103" t="str">
        <f>IF(ISNUMBER(WG11),WG11*PercentagePopulationActive*WG$9+IF(Control!$F$18=$B$122,WF127,0),"")</f>
        <v/>
      </c>
      <c r="WH127" s="103" t="str">
        <f>IF(ISNUMBER(WH11),WH11*PercentagePopulationActive*WH$9+IF(Control!$F$18=$B$122,WG127,0),"")</f>
        <v/>
      </c>
      <c r="WI127" s="103" t="str">
        <f>IF(ISNUMBER(WI11),WI11*PercentagePopulationActive*WI$9+IF(Control!$F$18=$B$122,WH127,0),"")</f>
        <v/>
      </c>
      <c r="WJ127" s="103" t="str">
        <f>IF(ISNUMBER(WJ11),WJ11*PercentagePopulationActive*WJ$9+IF(Control!$F$18=$B$122,WI127,0),"")</f>
        <v/>
      </c>
      <c r="WK127" s="103" t="str">
        <f>IF(ISNUMBER(WK11),WK11*PercentagePopulationActive*WK$9+IF(Control!$F$18=$B$122,WJ127,0),"")</f>
        <v/>
      </c>
      <c r="WL127" s="103" t="str">
        <f>IF(ISNUMBER(WL11),WL11*PercentagePopulationActive*WL$9+IF(Control!$F$18=$B$122,WK127,0),"")</f>
        <v/>
      </c>
      <c r="WM127" s="103" t="str">
        <f>IF(ISNUMBER(WM11),WM11*PercentagePopulationActive*WM$9+IF(Control!$F$18=$B$122,WL127,0),"")</f>
        <v/>
      </c>
      <c r="WN127" s="103" t="str">
        <f>IF(ISNUMBER(WN11),WN11*PercentagePopulationActive*WN$9+IF(Control!$F$18=$B$122,WM127,0),"")</f>
        <v/>
      </c>
      <c r="WO127" s="103" t="str">
        <f>IF(ISNUMBER(WO11),WO11*PercentagePopulationActive*WO$9+IF(Control!$F$18=$B$122,WN127,0),"")</f>
        <v/>
      </c>
      <c r="WP127" s="103" t="str">
        <f>IF(ISNUMBER(WP11),WP11*PercentagePopulationActive*WP$9+IF(Control!$F$18=$B$122,WO127,0),"")</f>
        <v/>
      </c>
      <c r="WQ127" s="103" t="str">
        <f>IF(ISNUMBER(WQ11),WQ11*PercentagePopulationActive*WQ$9+IF(Control!$F$18=$B$122,WP127,0),"")</f>
        <v/>
      </c>
      <c r="WR127" s="103" t="str">
        <f>IF(ISNUMBER(WR11),WR11*PercentagePopulationActive*WR$9+IF(Control!$F$18=$B$122,WQ127,0),"")</f>
        <v/>
      </c>
      <c r="WS127" s="103" t="str">
        <f>IF(ISNUMBER(WS11),WS11*PercentagePopulationActive*WS$9+IF(Control!$F$18=$B$122,WR127,0),"")</f>
        <v/>
      </c>
      <c r="WT127" s="103" t="str">
        <f>IF(ISNUMBER(WT11),WT11*PercentagePopulationActive*WT$9+IF(Control!$F$18=$B$122,WS127,0),"")</f>
        <v/>
      </c>
      <c r="WU127" s="103" t="str">
        <f>IF(ISNUMBER(WU11),WU11*PercentagePopulationActive*WU$9+IF(Control!$F$18=$B$122,WT127,0),"")</f>
        <v/>
      </c>
      <c r="WV127" s="103" t="str">
        <f>IF(ISNUMBER(WV11),WV11*PercentagePopulationActive*WV$9+IF(Control!$F$18=$B$122,WU127,0),"")</f>
        <v/>
      </c>
      <c r="WW127" s="103" t="str">
        <f>IF(ISNUMBER(WW11),WW11*PercentagePopulationActive*WW$9+IF(Control!$F$18=$B$122,WV127,0),"")</f>
        <v/>
      </c>
      <c r="WX127" s="103" t="str">
        <f>IF(ISNUMBER(WX11),WX11*PercentagePopulationActive*WX$9+IF(Control!$F$18=$B$122,WW127,0),"")</f>
        <v/>
      </c>
      <c r="WY127" s="103" t="str">
        <f>IF(ISNUMBER(WY11),WY11*PercentagePopulationActive*WY$9+IF(Control!$F$18=$B$122,WX127,0),"")</f>
        <v/>
      </c>
      <c r="WZ127" s="103" t="str">
        <f>IF(ISNUMBER(WZ11),WZ11*PercentagePopulationActive*WZ$9+IF(Control!$F$18=$B$122,WY127,0),"")</f>
        <v/>
      </c>
      <c r="XA127" s="103" t="str">
        <f>IF(ISNUMBER(XA11),XA11*PercentagePopulationActive*XA$9+IF(Control!$F$18=$B$122,WZ127,0),"")</f>
        <v/>
      </c>
      <c r="XB127" s="103" t="str">
        <f>IF(ISNUMBER(XB11),XB11*PercentagePopulationActive*XB$9+IF(Control!$F$18=$B$122,XA127,0),"")</f>
        <v/>
      </c>
      <c r="XC127" s="103" t="str">
        <f>IF(ISNUMBER(XC11),XC11*PercentagePopulationActive*XC$9+IF(Control!$F$18=$B$122,XB127,0),"")</f>
        <v/>
      </c>
      <c r="XD127" s="103" t="str">
        <f>IF(ISNUMBER(XD11),XD11*PercentagePopulationActive*XD$9+IF(Control!$F$18=$B$122,XC127,0),"")</f>
        <v/>
      </c>
      <c r="XE127" s="103" t="str">
        <f>IF(ISNUMBER(XE11),XE11*PercentagePopulationActive*XE$9+IF(Control!$F$18=$B$122,XD127,0),"")</f>
        <v/>
      </c>
      <c r="XF127" s="103" t="str">
        <f>IF(ISNUMBER(XF11),XF11*PercentagePopulationActive*XF$9+IF(Control!$F$18=$B$122,XE127,0),"")</f>
        <v/>
      </c>
      <c r="XG127" s="103" t="str">
        <f>IF(ISNUMBER(XG11),XG11*PercentagePopulationActive*XG$9+IF(Control!$F$18=$B$122,XF127,0),"")</f>
        <v/>
      </c>
      <c r="XH127" s="103" t="str">
        <f>IF(ISNUMBER(XH11),XH11*PercentagePopulationActive*XH$9+IF(Control!$F$18=$B$122,XG127,0),"")</f>
        <v/>
      </c>
      <c r="XI127" s="103" t="str">
        <f>IF(ISNUMBER(XI11),XI11*PercentagePopulationActive*XI$9+IF(Control!$F$18=$B$122,XH127,0),"")</f>
        <v/>
      </c>
      <c r="XJ127" s="103" t="str">
        <f>IF(ISNUMBER(XJ11),XJ11*PercentagePopulationActive*XJ$9+IF(Control!$F$18=$B$122,XI127,0),"")</f>
        <v/>
      </c>
      <c r="XK127" s="103" t="str">
        <f>IF(ISNUMBER(XK11),XK11*PercentagePopulationActive*XK$9+IF(Control!$F$18=$B$122,XJ127,0),"")</f>
        <v/>
      </c>
      <c r="XL127" s="103" t="str">
        <f>IF(ISNUMBER(XL11),XL11*PercentagePopulationActive*XL$9+IF(Control!$F$18=$B$122,XK127,0),"")</f>
        <v/>
      </c>
      <c r="XM127" s="103" t="str">
        <f>IF(ISNUMBER(XM11),XM11*PercentagePopulationActive*XM$9+IF(Control!$F$18=$B$122,XL127,0),"")</f>
        <v/>
      </c>
      <c r="XN127" s="103" t="str">
        <f>IF(ISNUMBER(XN11),XN11*PercentagePopulationActive*XN$9+IF(Control!$F$18=$B$122,XM127,0),"")</f>
        <v/>
      </c>
      <c r="XO127" s="103" t="str">
        <f>IF(ISNUMBER(XO11),XO11*PercentagePopulationActive*XO$9+IF(Control!$F$18=$B$122,XN127,0),"")</f>
        <v/>
      </c>
      <c r="XP127" s="103" t="str">
        <f>IF(ISNUMBER(XP11),XP11*PercentagePopulationActive*XP$9+IF(Control!$F$18=$B$122,XO127,0),"")</f>
        <v/>
      </c>
      <c r="XQ127" s="103" t="str">
        <f>IF(ISNUMBER(XQ11),XQ11*PercentagePopulationActive*XQ$9+IF(Control!$F$18=$B$122,XP127,0),"")</f>
        <v/>
      </c>
      <c r="XR127" s="103" t="str">
        <f>IF(ISNUMBER(XR11),XR11*PercentagePopulationActive*XR$9+IF(Control!$F$18=$B$122,XQ127,0),"")</f>
        <v/>
      </c>
      <c r="XS127" s="103" t="str">
        <f>IF(ISNUMBER(XS11),XS11*PercentagePopulationActive*XS$9+IF(Control!$F$18=$B$122,XR127,0),"")</f>
        <v/>
      </c>
      <c r="XT127" s="103" t="str">
        <f>IF(ISNUMBER(XT11),XT11*PercentagePopulationActive*XT$9+IF(Control!$F$18=$B$122,XS127,0),"")</f>
        <v/>
      </c>
      <c r="XU127" s="103" t="str">
        <f>IF(ISNUMBER(XU11),XU11*PercentagePopulationActive*XU$9+IF(Control!$F$18=$B$122,XT127,0),"")</f>
        <v/>
      </c>
      <c r="XV127" s="103" t="str">
        <f>IF(ISNUMBER(XV11),XV11*PercentagePopulationActive*XV$9+IF(Control!$F$18=$B$122,XU127,0),"")</f>
        <v/>
      </c>
      <c r="XW127" s="103" t="str">
        <f>IF(ISNUMBER(XW11),XW11*PercentagePopulationActive*XW$9+IF(Control!$F$18=$B$122,XV127,0),"")</f>
        <v/>
      </c>
      <c r="XX127" s="103" t="str">
        <f>IF(ISNUMBER(XX11),XX11*PercentagePopulationActive*XX$9+IF(Control!$F$18=$B$122,XW127,0),"")</f>
        <v/>
      </c>
      <c r="XY127" s="103" t="str">
        <f>IF(ISNUMBER(XY11),XY11*PercentagePopulationActive*XY$9+IF(Control!$F$18=$B$122,XX127,0),"")</f>
        <v/>
      </c>
      <c r="XZ127" s="103" t="str">
        <f>IF(ISNUMBER(XZ11),XZ11*PercentagePopulationActive*XZ$9+IF(Control!$F$18=$B$122,XY127,0),"")</f>
        <v/>
      </c>
      <c r="YA127" s="103" t="str">
        <f>IF(ISNUMBER(YA11),YA11*PercentagePopulationActive*YA$9+IF(Control!$F$18=$B$122,XZ127,0),"")</f>
        <v/>
      </c>
      <c r="YB127" s="103" t="str">
        <f>IF(ISNUMBER(YB11),YB11*PercentagePopulationActive*YB$9+IF(Control!$F$18=$B$122,YA127,0),"")</f>
        <v/>
      </c>
      <c r="YC127" s="103" t="str">
        <f>IF(ISNUMBER(YC11),YC11*PercentagePopulationActive*YC$9+IF(Control!$F$18=$B$122,YB127,0),"")</f>
        <v/>
      </c>
      <c r="YD127" s="103" t="str">
        <f>IF(ISNUMBER(YD11),YD11*PercentagePopulationActive*YD$9+IF(Control!$F$18=$B$122,YC127,0),"")</f>
        <v/>
      </c>
      <c r="YE127" s="103" t="str">
        <f>IF(ISNUMBER(YE11),YE11*PercentagePopulationActive*YE$9+IF(Control!$F$18=$B$122,YD127,0),"")</f>
        <v/>
      </c>
      <c r="YF127" s="103" t="str">
        <f>IF(ISNUMBER(YF11),YF11*PercentagePopulationActive*YF$9+IF(Control!$F$18=$B$122,YE127,0),"")</f>
        <v/>
      </c>
      <c r="YG127" s="103" t="str">
        <f>IF(ISNUMBER(YG11),YG11*PercentagePopulationActive*YG$9+IF(Control!$F$18=$B$122,YF127,0),"")</f>
        <v/>
      </c>
      <c r="YH127" s="103" t="str">
        <f>IF(ISNUMBER(YH11),YH11*PercentagePopulationActive*YH$9+IF(Control!$F$18=$B$122,YG127,0),"")</f>
        <v/>
      </c>
      <c r="YI127" s="103" t="str">
        <f>IF(ISNUMBER(YI11),YI11*PercentagePopulationActive*YI$9+IF(Control!$F$18=$B$122,YH127,0),"")</f>
        <v/>
      </c>
      <c r="YJ127" s="103" t="str">
        <f>IF(ISNUMBER(YJ11),YJ11*PercentagePopulationActive*YJ$9+IF(Control!$F$18=$B$122,YI127,0),"")</f>
        <v/>
      </c>
      <c r="YK127" s="103" t="str">
        <f>IF(ISNUMBER(YK11),YK11*PercentagePopulationActive*YK$9+IF(Control!$F$18=$B$122,YJ127,0),"")</f>
        <v/>
      </c>
      <c r="YL127" s="103" t="str">
        <f>IF(ISNUMBER(YL11),YL11*PercentagePopulationActive*YL$9+IF(Control!$F$18=$B$122,YK127,0),"")</f>
        <v/>
      </c>
      <c r="YM127" s="103" t="str">
        <f>IF(ISNUMBER(YM11),YM11*PercentagePopulationActive*YM$9+IF(Control!$F$18=$B$122,YL127,0),"")</f>
        <v/>
      </c>
      <c r="YN127" s="103" t="str">
        <f>IF(ISNUMBER(YN11),YN11*PercentagePopulationActive*YN$9+IF(Control!$F$18=$B$122,YM127,0),"")</f>
        <v/>
      </c>
      <c r="YO127" s="103" t="str">
        <f>IF(ISNUMBER(YO11),YO11*PercentagePopulationActive*YO$9+IF(Control!$F$18=$B$122,YN127,0),"")</f>
        <v/>
      </c>
      <c r="YP127" s="103" t="str">
        <f>IF(ISNUMBER(YP11),YP11*PercentagePopulationActive*YP$9+IF(Control!$F$18=$B$122,YO127,0),"")</f>
        <v/>
      </c>
      <c r="YQ127" s="103" t="str">
        <f>IF(ISNUMBER(YQ11),YQ11*PercentagePopulationActive*YQ$9+IF(Control!$F$18=$B$122,YP127,0),"")</f>
        <v/>
      </c>
      <c r="YR127" s="103" t="str">
        <f>IF(ISNUMBER(YR11),YR11*PercentagePopulationActive*YR$9+IF(Control!$F$18=$B$122,YQ127,0),"")</f>
        <v/>
      </c>
      <c r="YS127" s="103" t="str">
        <f>IF(ISNUMBER(YS11),YS11*PercentagePopulationActive*YS$9+IF(Control!$F$18=$B$122,YR127,0),"")</f>
        <v/>
      </c>
      <c r="YT127" s="103" t="str">
        <f>IF(ISNUMBER(YT11),YT11*PercentagePopulationActive*YT$9+IF(Control!$F$18=$B$122,YS127,0),"")</f>
        <v/>
      </c>
      <c r="YU127" s="103" t="str">
        <f>IF(ISNUMBER(YU11),YU11*PercentagePopulationActive*YU$9+IF(Control!$F$18=$B$122,YT127,0),"")</f>
        <v/>
      </c>
      <c r="YV127" s="103" t="str">
        <f>IF(ISNUMBER(YV11),YV11*PercentagePopulationActive*YV$9+IF(Control!$F$18=$B$122,YU127,0),"")</f>
        <v/>
      </c>
      <c r="YW127" s="103" t="str">
        <f>IF(ISNUMBER(YW11),YW11*PercentagePopulationActive*YW$9+IF(Control!$F$18=$B$122,YV127,0),"")</f>
        <v/>
      </c>
      <c r="YX127" s="103" t="str">
        <f>IF(ISNUMBER(YX11),YX11*PercentagePopulationActive*YX$9+IF(Control!$F$18=$B$122,YW127,0),"")</f>
        <v/>
      </c>
      <c r="YY127" s="103" t="str">
        <f>IF(ISNUMBER(YY11),YY11*PercentagePopulationActive*YY$9+IF(Control!$F$18=$B$122,YX127,0),"")</f>
        <v/>
      </c>
      <c r="YZ127" s="103" t="str">
        <f>IF(ISNUMBER(YZ11),YZ11*PercentagePopulationActive*YZ$9+IF(Control!$F$18=$B$122,YY127,0),"")</f>
        <v/>
      </c>
      <c r="ZA127" s="103" t="str">
        <f>IF(ISNUMBER(ZA11),ZA11*PercentagePopulationActive*ZA$9+IF(Control!$F$18=$B$122,YZ127,0),"")</f>
        <v/>
      </c>
      <c r="ZB127" s="103" t="str">
        <f>IF(ISNUMBER(ZB11),ZB11*PercentagePopulationActive*ZB$9+IF(Control!$F$18=$B$122,ZA127,0),"")</f>
        <v/>
      </c>
      <c r="ZC127" s="103" t="str">
        <f>IF(ISNUMBER(ZC11),ZC11*PercentagePopulationActive*ZC$9+IF(Control!$F$18=$B$122,ZB127,0),"")</f>
        <v/>
      </c>
      <c r="ZD127" s="103" t="str">
        <f>IF(ISNUMBER(ZD11),ZD11*PercentagePopulationActive*ZD$9+IF(Control!$F$18=$B$122,ZC127,0),"")</f>
        <v/>
      </c>
      <c r="ZE127" s="103" t="str">
        <f>IF(ISNUMBER(ZE11),ZE11*PercentagePopulationActive*ZE$9+IF(Control!$F$18=$B$122,ZD127,0),"")</f>
        <v/>
      </c>
      <c r="ZF127" s="103" t="str">
        <f>IF(ISNUMBER(ZF11),ZF11*PercentagePopulationActive*ZF$9+IF(Control!$F$18=$B$122,ZE127,0),"")</f>
        <v/>
      </c>
      <c r="ZG127" s="103" t="str">
        <f>IF(ISNUMBER(ZG11),ZG11*PercentagePopulationActive*ZG$9+IF(Control!$F$18=$B$122,ZF127,0),"")</f>
        <v/>
      </c>
      <c r="ZH127" s="103" t="str">
        <f>IF(ISNUMBER(ZH11),ZH11*PercentagePopulationActive*ZH$9+IF(Control!$F$18=$B$122,ZG127,0),"")</f>
        <v/>
      </c>
      <c r="ZI127" s="103" t="str">
        <f>IF(ISNUMBER(ZI11),ZI11*PercentagePopulationActive*ZI$9+IF(Control!$F$18=$B$122,ZH127,0),"")</f>
        <v/>
      </c>
      <c r="ZJ127" s="103" t="str">
        <f>IF(ISNUMBER(ZJ11),ZJ11*PercentagePopulationActive*ZJ$9+IF(Control!$F$18=$B$122,ZI127,0),"")</f>
        <v/>
      </c>
      <c r="ZK127" s="103" t="str">
        <f>IF(ISNUMBER(ZK11),ZK11*PercentagePopulationActive*ZK$9+IF(Control!$F$18=$B$122,ZJ127,0),"")</f>
        <v/>
      </c>
      <c r="ZL127" s="103" t="str">
        <f>IF(ISNUMBER(ZL11),ZL11*PercentagePopulationActive*ZL$9+IF(Control!$F$18=$B$122,ZK127,0),"")</f>
        <v/>
      </c>
      <c r="ZM127" s="103" t="str">
        <f>IF(ISNUMBER(ZM11),ZM11*PercentagePopulationActive*ZM$9+IF(Control!$F$18=$B$122,ZL127,0),"")</f>
        <v/>
      </c>
      <c r="ZN127" s="103" t="str">
        <f>IF(ISNUMBER(ZN11),ZN11*PercentagePopulationActive*ZN$9+IF(Control!$F$18=$B$122,ZM127,0),"")</f>
        <v/>
      </c>
      <c r="ZO127" s="103" t="str">
        <f>IF(ISNUMBER(ZO11),ZO11*PercentagePopulationActive*ZO$9+IF(Control!$F$18=$B$122,ZN127,0),"")</f>
        <v/>
      </c>
      <c r="ZP127" s="103" t="str">
        <f>IF(ISNUMBER(ZP11),ZP11*PercentagePopulationActive*ZP$9+IF(Control!$F$18=$B$122,ZO127,0),"")</f>
        <v/>
      </c>
      <c r="ZQ127" s="103" t="str">
        <f>IF(ISNUMBER(ZQ11),ZQ11*PercentagePopulationActive*ZQ$9+IF(Control!$F$18=$B$122,ZP127,0),"")</f>
        <v/>
      </c>
      <c r="ZR127" s="103" t="str">
        <f>IF(ISNUMBER(ZR11),ZR11*PercentagePopulationActive*ZR$9+IF(Control!$F$18=$B$122,ZQ127,0),"")</f>
        <v/>
      </c>
      <c r="ZS127" s="103" t="str">
        <f>IF(ISNUMBER(ZS11),ZS11*PercentagePopulationActive*ZS$9+IF(Control!$F$18=$B$122,ZR127,0),"")</f>
        <v/>
      </c>
      <c r="ZT127" s="103" t="str">
        <f>IF(ISNUMBER(ZT11),ZT11*PercentagePopulationActive*ZT$9+IF(Control!$F$18=$B$122,ZS127,0),"")</f>
        <v/>
      </c>
      <c r="ZU127" s="103" t="str">
        <f>IF(ISNUMBER(ZU11),ZU11*PercentagePopulationActive*ZU$9+IF(Control!$F$18=$B$122,ZT127,0),"")</f>
        <v/>
      </c>
      <c r="ZV127" s="103" t="str">
        <f>IF(ISNUMBER(ZV11),ZV11*PercentagePopulationActive*ZV$9+IF(Control!$F$18=$B$122,ZU127,0),"")</f>
        <v/>
      </c>
      <c r="ZW127" s="103" t="str">
        <f>IF(ISNUMBER(ZW11),ZW11*PercentagePopulationActive*ZW$9+IF(Control!$F$18=$B$122,ZV127,0),"")</f>
        <v/>
      </c>
      <c r="ZX127" s="103" t="str">
        <f>IF(ISNUMBER(ZX11),ZX11*PercentagePopulationActive*ZX$9+IF(Control!$F$18=$B$122,ZW127,0),"")</f>
        <v/>
      </c>
    </row>
    <row r="128" spans="2:700" ht="15.6">
      <c r="B128" s="154" t="s">
        <v>97</v>
      </c>
      <c r="C128" s="155"/>
      <c r="D128" s="155"/>
      <c r="E128" s="155"/>
      <c r="F128" s="155"/>
      <c r="G128" s="155"/>
      <c r="H128" s="155"/>
      <c r="I128" s="155"/>
      <c r="J128" s="155"/>
      <c r="K128" s="155"/>
      <c r="L128" s="155"/>
      <c r="M128" s="155"/>
      <c r="N128" s="155"/>
      <c r="O128" s="155"/>
      <c r="P128" s="155"/>
      <c r="Q128" s="155"/>
      <c r="R128" s="155"/>
      <c r="S128" s="155"/>
      <c r="T128" s="155"/>
      <c r="U128" s="155"/>
      <c r="V128" s="155"/>
      <c r="W128" s="155"/>
      <c r="X128" s="155"/>
      <c r="Y128" s="155"/>
      <c r="Z128" s="155"/>
      <c r="AA128" s="155"/>
      <c r="AB128" s="155"/>
      <c r="AC128" s="155"/>
      <c r="AD128" s="155"/>
      <c r="AE128" s="155"/>
      <c r="AF128" s="155"/>
      <c r="AG128" s="155"/>
      <c r="AH128" s="155"/>
      <c r="AI128" s="155"/>
      <c r="AJ128" s="155"/>
      <c r="AK128" s="155"/>
      <c r="AL128" s="155"/>
      <c r="AM128" s="155"/>
      <c r="AN128" s="155"/>
      <c r="AO128" s="155"/>
      <c r="AP128" s="155"/>
      <c r="AQ128" s="155"/>
      <c r="AR128" s="155"/>
      <c r="AS128" s="155"/>
      <c r="AT128" s="155"/>
      <c r="AU128" s="155"/>
      <c r="AV128" s="155"/>
      <c r="AW128" s="155"/>
      <c r="AX128" s="155"/>
      <c r="AY128" s="155"/>
      <c r="AZ128" s="155"/>
      <c r="BA128" s="155"/>
      <c r="BB128" s="155"/>
      <c r="BC128" s="155"/>
      <c r="BD128" s="155"/>
      <c r="BE128" s="155"/>
      <c r="BF128" s="155"/>
      <c r="BG128" s="155"/>
      <c r="BH128" s="155"/>
      <c r="BI128" s="155"/>
      <c r="BJ128" s="155"/>
      <c r="BK128" s="155"/>
      <c r="BL128" s="155"/>
      <c r="BM128" s="155"/>
      <c r="BN128" s="155"/>
      <c r="BO128" s="155"/>
      <c r="BP128" s="155"/>
      <c r="BQ128" s="155"/>
      <c r="BR128" s="155"/>
      <c r="BS128" s="155"/>
      <c r="BT128" s="155"/>
      <c r="BU128" s="155"/>
      <c r="BV128" s="155"/>
      <c r="BW128" s="155"/>
      <c r="BX128" s="155"/>
      <c r="BY128" s="155"/>
      <c r="BZ128" s="155"/>
      <c r="CA128" s="155"/>
      <c r="CB128" s="155"/>
      <c r="CC128" s="155"/>
      <c r="CD128" s="155"/>
      <c r="CE128" s="155"/>
      <c r="CF128" s="155"/>
      <c r="CG128" s="155"/>
      <c r="CH128" s="155"/>
      <c r="CI128" s="155"/>
      <c r="CJ128" s="155"/>
      <c r="CK128" s="155"/>
      <c r="CL128" s="155"/>
      <c r="CM128" s="155"/>
      <c r="CN128" s="155"/>
      <c r="CO128" s="155"/>
      <c r="CP128" s="155"/>
      <c r="CQ128" s="155"/>
      <c r="CR128" s="155"/>
      <c r="CS128" s="155"/>
      <c r="CT128" s="155"/>
      <c r="CU128" s="155"/>
      <c r="CV128" s="155"/>
      <c r="CW128" s="155"/>
      <c r="CX128" s="155"/>
      <c r="CY128" s="155"/>
      <c r="CZ128" s="155"/>
      <c r="DA128" s="155"/>
      <c r="DB128" s="155"/>
      <c r="DC128" s="155"/>
      <c r="DD128" s="155"/>
      <c r="DE128" s="155"/>
      <c r="DF128" s="155"/>
      <c r="DG128" s="155"/>
      <c r="DH128" s="155"/>
      <c r="DI128" s="155"/>
      <c r="DJ128" s="155"/>
      <c r="DK128" s="155"/>
      <c r="DL128" s="155"/>
      <c r="DM128" s="155"/>
      <c r="DN128" s="155"/>
      <c r="DO128" s="155"/>
      <c r="DP128" s="155"/>
      <c r="DQ128" s="155"/>
      <c r="DR128" s="155"/>
      <c r="DS128" s="155"/>
      <c r="DT128" s="155"/>
      <c r="DU128" s="155"/>
      <c r="DV128" s="155"/>
      <c r="DW128" s="155"/>
      <c r="DX128" s="155"/>
      <c r="DY128" s="155"/>
      <c r="DZ128" s="155"/>
      <c r="EA128" s="155"/>
      <c r="EB128" s="155"/>
      <c r="EC128" s="155"/>
      <c r="ED128" s="155"/>
      <c r="EE128" s="155"/>
      <c r="EF128" s="155"/>
      <c r="EG128" s="155"/>
      <c r="EH128" s="155"/>
      <c r="EI128" s="155"/>
      <c r="EJ128" s="155"/>
      <c r="EK128" s="155"/>
      <c r="EL128" s="155"/>
      <c r="EM128" s="155"/>
      <c r="EN128" s="155"/>
      <c r="EO128" s="155"/>
      <c r="EP128" s="155"/>
      <c r="EQ128" s="155"/>
      <c r="ER128" s="155"/>
      <c r="ES128" s="155"/>
      <c r="ET128" s="155"/>
      <c r="EU128" s="155"/>
      <c r="EV128" s="155"/>
      <c r="EW128" s="155"/>
      <c r="EX128" s="155"/>
      <c r="EY128" s="155"/>
      <c r="EZ128" s="155"/>
      <c r="FA128" s="155"/>
      <c r="FB128" s="155"/>
      <c r="FC128" s="155"/>
      <c r="FD128" s="155"/>
      <c r="FE128" s="155"/>
      <c r="FF128" s="155"/>
      <c r="FG128" s="155"/>
      <c r="FH128" s="155"/>
      <c r="FI128" s="155"/>
      <c r="FJ128" s="155"/>
      <c r="FK128" s="155"/>
      <c r="FL128" s="155"/>
      <c r="FM128" s="155"/>
      <c r="FN128" s="155"/>
      <c r="FO128" s="155"/>
      <c r="FP128" s="155"/>
      <c r="FQ128" s="155"/>
      <c r="FR128" s="155"/>
      <c r="FS128" s="155"/>
      <c r="FT128" s="155"/>
      <c r="FU128" s="155"/>
      <c r="FV128" s="155"/>
      <c r="FW128" s="155"/>
      <c r="FX128" s="155"/>
      <c r="FY128" s="155"/>
      <c r="FZ128" s="155"/>
      <c r="GA128" s="155"/>
      <c r="GB128" s="155"/>
      <c r="GC128" s="155"/>
      <c r="GD128" s="155"/>
      <c r="GE128" s="155"/>
      <c r="GF128" s="155"/>
      <c r="GG128" s="155"/>
      <c r="GH128" s="155"/>
      <c r="GI128" s="155"/>
      <c r="GJ128" s="155"/>
      <c r="GK128" s="155"/>
      <c r="GL128" s="155"/>
      <c r="GM128" s="155"/>
      <c r="GN128" s="155"/>
      <c r="GO128" s="155"/>
      <c r="GP128" s="155"/>
      <c r="GQ128" s="155"/>
      <c r="GR128" s="155"/>
      <c r="GS128" s="155"/>
      <c r="GT128" s="155"/>
      <c r="GU128" s="155"/>
      <c r="GV128" s="155"/>
      <c r="GW128" s="155"/>
      <c r="GX128" s="155"/>
      <c r="GY128" s="155"/>
      <c r="GZ128" s="155"/>
      <c r="HA128" s="155"/>
      <c r="HB128" s="155"/>
      <c r="HC128" s="155"/>
      <c r="HD128" s="155"/>
      <c r="HE128" s="155"/>
      <c r="HF128" s="155"/>
      <c r="HG128" s="155"/>
      <c r="HH128" s="155"/>
      <c r="HI128" s="155"/>
      <c r="HJ128" s="155"/>
      <c r="HK128" s="155"/>
      <c r="HL128" s="155"/>
      <c r="HM128" s="155"/>
      <c r="HN128" s="155"/>
      <c r="HO128" s="155"/>
      <c r="HP128" s="155"/>
      <c r="HQ128" s="155"/>
      <c r="HR128" s="155"/>
      <c r="HS128" s="155"/>
      <c r="HT128" s="155"/>
      <c r="HU128" s="155"/>
      <c r="HV128" s="155"/>
      <c r="HW128" s="155"/>
      <c r="HX128" s="155"/>
      <c r="HY128" s="155"/>
      <c r="HZ128" s="155"/>
      <c r="IA128" s="155"/>
      <c r="IB128" s="155"/>
      <c r="IC128" s="155"/>
      <c r="ID128" s="155"/>
      <c r="IE128" s="155"/>
      <c r="IF128" s="155"/>
      <c r="IG128" s="155"/>
      <c r="IH128" s="155"/>
      <c r="II128" s="155"/>
      <c r="IJ128" s="155"/>
      <c r="IK128" s="155"/>
      <c r="IL128" s="155"/>
      <c r="IM128" s="155"/>
      <c r="IN128" s="155"/>
      <c r="IO128" s="155"/>
      <c r="IP128" s="155"/>
      <c r="IQ128" s="155"/>
      <c r="IR128" s="155"/>
      <c r="IS128" s="155"/>
      <c r="IT128" s="155"/>
      <c r="IU128" s="155"/>
      <c r="IV128" s="155"/>
      <c r="IW128" s="155"/>
      <c r="IX128" s="155"/>
      <c r="IY128" s="155"/>
      <c r="IZ128" s="155"/>
      <c r="JA128" s="155"/>
      <c r="JB128" s="155"/>
      <c r="JC128" s="155"/>
      <c r="JD128" s="155"/>
      <c r="JE128" s="155"/>
      <c r="JF128" s="155"/>
      <c r="JG128" s="155"/>
      <c r="JH128" s="155"/>
      <c r="JI128" s="155"/>
      <c r="JJ128" s="155"/>
      <c r="JK128" s="155"/>
      <c r="JL128" s="155"/>
      <c r="JM128" s="155"/>
      <c r="JN128" s="155"/>
      <c r="JO128" s="155"/>
      <c r="JP128" s="155"/>
      <c r="JQ128" s="155"/>
      <c r="JR128" s="155"/>
      <c r="JS128" s="155"/>
      <c r="JT128" s="155"/>
      <c r="JU128" s="155"/>
      <c r="JV128" s="155"/>
      <c r="JW128" s="155"/>
      <c r="JX128" s="155"/>
      <c r="JY128" s="155"/>
      <c r="JZ128" s="155"/>
      <c r="KA128" s="155"/>
      <c r="KB128" s="155"/>
      <c r="KC128" s="155"/>
      <c r="KD128" s="155"/>
      <c r="KE128" s="155"/>
      <c r="KF128" s="155"/>
      <c r="KG128" s="155"/>
      <c r="KH128" s="155"/>
      <c r="KI128" s="155"/>
      <c r="KJ128" s="155"/>
      <c r="KK128" s="155"/>
      <c r="KL128" s="155"/>
      <c r="KM128" s="155"/>
      <c r="KN128" s="155"/>
      <c r="KO128" s="155"/>
      <c r="KP128" s="155"/>
      <c r="KQ128" s="155"/>
      <c r="KR128" s="155"/>
      <c r="KS128" s="155"/>
      <c r="KT128" s="155"/>
      <c r="KU128" s="155"/>
      <c r="KV128" s="155"/>
      <c r="KW128" s="155"/>
      <c r="KX128" s="155"/>
      <c r="KY128" s="155"/>
      <c r="KZ128" s="155"/>
      <c r="LA128" s="155"/>
      <c r="LB128" s="155"/>
      <c r="LC128" s="155"/>
      <c r="LD128" s="155"/>
      <c r="LE128" s="155"/>
      <c r="LF128" s="155"/>
      <c r="LG128" s="155"/>
      <c r="LH128" s="155"/>
      <c r="LI128" s="155"/>
      <c r="LJ128" s="155"/>
      <c r="LK128" s="155"/>
      <c r="LL128" s="155"/>
      <c r="LM128" s="155"/>
      <c r="LN128" s="155"/>
      <c r="LO128" s="155"/>
      <c r="LP128" s="155"/>
      <c r="LQ128" s="155"/>
      <c r="LR128" s="155"/>
      <c r="LS128" s="155"/>
      <c r="LT128" s="155"/>
      <c r="LU128" s="155"/>
      <c r="LV128" s="155"/>
      <c r="LW128" s="155"/>
      <c r="LX128" s="155"/>
      <c r="LY128" s="155"/>
      <c r="LZ128" s="155"/>
      <c r="MA128" s="155"/>
      <c r="MB128" s="155"/>
      <c r="MC128" s="155"/>
      <c r="MD128" s="155"/>
      <c r="ME128" s="155"/>
      <c r="MF128" s="155"/>
      <c r="MG128" s="155"/>
      <c r="MH128" s="155"/>
      <c r="MI128" s="155"/>
      <c r="MJ128" s="155"/>
      <c r="MK128" s="155"/>
      <c r="ML128" s="155"/>
      <c r="MM128" s="155"/>
      <c r="MN128" s="155"/>
      <c r="MO128" s="155"/>
      <c r="MP128" s="155"/>
      <c r="MQ128" s="155"/>
      <c r="MR128" s="155"/>
      <c r="MS128" s="155"/>
      <c r="MT128" s="155"/>
      <c r="MU128" s="155"/>
      <c r="MV128" s="155"/>
      <c r="MW128" s="155"/>
      <c r="MX128" s="155"/>
      <c r="MY128" s="155"/>
      <c r="MZ128" s="155"/>
      <c r="NA128" s="155"/>
      <c r="NB128" s="155"/>
      <c r="NC128" s="155"/>
      <c r="ND128" s="155"/>
      <c r="NE128" s="155"/>
      <c r="NF128" s="155"/>
      <c r="NG128" s="155"/>
      <c r="NH128" s="155"/>
      <c r="NI128" s="155"/>
      <c r="NJ128" s="155"/>
      <c r="NK128" s="155"/>
      <c r="NL128" s="155"/>
      <c r="NM128" s="155"/>
      <c r="NN128" s="155"/>
      <c r="NO128" s="155"/>
      <c r="NP128" s="155"/>
      <c r="NQ128" s="155"/>
      <c r="NR128" s="155"/>
      <c r="NS128" s="155"/>
      <c r="NT128" s="155"/>
      <c r="NU128" s="155"/>
      <c r="NV128" s="155"/>
      <c r="NW128" s="155"/>
      <c r="NX128" s="155"/>
      <c r="NY128" s="155"/>
      <c r="NZ128" s="155"/>
      <c r="OA128" s="155"/>
      <c r="OB128" s="155"/>
      <c r="OC128" s="155"/>
      <c r="OD128" s="155"/>
      <c r="OE128" s="155"/>
      <c r="OF128" s="155"/>
      <c r="OG128" s="155"/>
      <c r="OH128" s="155"/>
      <c r="OI128" s="155"/>
      <c r="OJ128" s="155"/>
      <c r="OK128" s="155"/>
      <c r="OL128" s="155"/>
      <c r="OM128" s="155"/>
      <c r="ON128" s="155"/>
      <c r="OO128" s="155"/>
      <c r="OP128" s="155"/>
      <c r="OQ128" s="155"/>
      <c r="OR128" s="155"/>
      <c r="OS128" s="155"/>
      <c r="OT128" s="155"/>
      <c r="OU128" s="155"/>
      <c r="OV128" s="155"/>
      <c r="OW128" s="155"/>
      <c r="OX128" s="155"/>
      <c r="OY128" s="155"/>
      <c r="OZ128" s="155"/>
      <c r="PA128" s="155"/>
      <c r="PB128" s="155"/>
      <c r="PC128" s="155"/>
      <c r="PD128" s="155"/>
      <c r="PE128" s="155"/>
      <c r="PF128" s="155"/>
      <c r="PG128" s="155"/>
      <c r="PH128" s="155"/>
      <c r="PI128" s="155"/>
      <c r="PJ128" s="155"/>
      <c r="PK128" s="155"/>
      <c r="PL128" s="155"/>
      <c r="PM128" s="155"/>
      <c r="PN128" s="155"/>
      <c r="PO128" s="155"/>
      <c r="PP128" s="155"/>
      <c r="PQ128" s="155"/>
      <c r="PR128" s="155"/>
      <c r="PS128" s="155"/>
      <c r="PT128" s="155"/>
      <c r="PU128" s="155"/>
      <c r="PV128" s="155"/>
      <c r="PW128" s="155"/>
      <c r="PX128" s="155"/>
      <c r="PY128" s="155"/>
      <c r="PZ128" s="155"/>
      <c r="QA128" s="155"/>
      <c r="QB128" s="155"/>
      <c r="QC128" s="155"/>
      <c r="QD128" s="155"/>
      <c r="QE128" s="155"/>
      <c r="QF128" s="155"/>
      <c r="QG128" s="155"/>
      <c r="QH128" s="155"/>
      <c r="QI128" s="155"/>
      <c r="QJ128" s="155"/>
      <c r="QK128" s="155"/>
      <c r="QL128" s="155"/>
      <c r="QM128" s="155"/>
      <c r="QN128" s="155"/>
      <c r="QO128" s="155"/>
      <c r="QP128" s="155"/>
      <c r="QQ128" s="155"/>
      <c r="QR128" s="155"/>
      <c r="QS128" s="155"/>
      <c r="QT128" s="155"/>
      <c r="QU128" s="155"/>
      <c r="QV128" s="155"/>
      <c r="QW128" s="155"/>
      <c r="QX128" s="155"/>
      <c r="QY128" s="155"/>
      <c r="QZ128" s="155"/>
      <c r="RA128" s="155"/>
      <c r="RB128" s="155"/>
      <c r="RC128" s="155"/>
      <c r="RD128" s="155"/>
      <c r="RE128" s="155"/>
      <c r="RF128" s="155"/>
      <c r="RG128" s="155"/>
      <c r="RH128" s="155"/>
      <c r="RI128" s="155"/>
      <c r="RJ128" s="155"/>
      <c r="RK128" s="155"/>
      <c r="RL128" s="155"/>
      <c r="RM128" s="155"/>
      <c r="RN128" s="155"/>
      <c r="RO128" s="155"/>
      <c r="RP128" s="155"/>
      <c r="RQ128" s="155"/>
      <c r="RR128" s="155"/>
      <c r="RS128" s="155"/>
      <c r="RT128" s="155"/>
      <c r="RU128" s="155"/>
      <c r="RV128" s="155"/>
      <c r="RW128" s="155"/>
      <c r="RX128" s="155"/>
      <c r="RY128" s="155"/>
      <c r="RZ128" s="155"/>
      <c r="SA128" s="155"/>
      <c r="SB128" s="155"/>
      <c r="SC128" s="155"/>
      <c r="SD128" s="155"/>
      <c r="SE128" s="155"/>
      <c r="SF128" s="155"/>
      <c r="SG128" s="155"/>
      <c r="SH128" s="155"/>
      <c r="SI128" s="155"/>
      <c r="SJ128" s="155"/>
      <c r="SK128" s="155"/>
      <c r="SL128" s="155"/>
      <c r="SM128" s="155"/>
      <c r="SN128" s="155"/>
      <c r="SO128" s="155"/>
      <c r="SP128" s="155"/>
      <c r="SQ128" s="155"/>
      <c r="SR128" s="155"/>
      <c r="SS128" s="155"/>
      <c r="ST128" s="155"/>
      <c r="SU128" s="155"/>
      <c r="SV128" s="155"/>
      <c r="SW128" s="155"/>
      <c r="SX128" s="155"/>
      <c r="SY128" s="155"/>
      <c r="SZ128" s="155"/>
      <c r="TA128" s="155"/>
      <c r="TB128" s="155"/>
      <c r="TC128" s="155"/>
      <c r="TD128" s="155"/>
      <c r="TE128" s="155"/>
      <c r="TF128" s="155"/>
      <c r="TG128" s="155"/>
      <c r="TH128" s="155"/>
      <c r="TI128" s="155"/>
      <c r="TJ128" s="155"/>
      <c r="TK128" s="155"/>
      <c r="TL128" s="155"/>
      <c r="TM128" s="155"/>
      <c r="TN128" s="155"/>
      <c r="TO128" s="155"/>
      <c r="TP128" s="155"/>
      <c r="TQ128" s="155"/>
      <c r="TR128" s="155"/>
      <c r="TS128" s="155"/>
      <c r="TT128" s="155"/>
      <c r="TU128" s="155"/>
      <c r="TV128" s="155"/>
      <c r="TW128" s="155"/>
      <c r="TX128" s="155"/>
      <c r="TY128" s="155"/>
      <c r="TZ128" s="155"/>
      <c r="UA128" s="155"/>
      <c r="UB128" s="155"/>
      <c r="UC128" s="155"/>
      <c r="UD128" s="155"/>
      <c r="UE128" s="155"/>
      <c r="UF128" s="155"/>
      <c r="UG128" s="155"/>
      <c r="UH128" s="155"/>
      <c r="UI128" s="155"/>
      <c r="UJ128" s="155"/>
      <c r="UK128" s="155"/>
      <c r="UL128" s="155"/>
      <c r="UM128" s="155"/>
      <c r="UN128" s="155"/>
      <c r="UO128" s="155"/>
      <c r="UP128" s="155"/>
      <c r="UQ128" s="155"/>
      <c r="UR128" s="155"/>
      <c r="US128" s="155"/>
      <c r="UT128" s="155"/>
      <c r="UU128" s="155"/>
      <c r="UV128" s="155"/>
      <c r="UW128" s="155"/>
      <c r="UX128" s="155"/>
      <c r="UY128" s="155"/>
      <c r="UZ128" s="155"/>
      <c r="VA128" s="155"/>
      <c r="VB128" s="155"/>
      <c r="VC128" s="155"/>
      <c r="VD128" s="155"/>
      <c r="VE128" s="155"/>
      <c r="VF128" s="155"/>
      <c r="VG128" s="155"/>
      <c r="VH128" s="155"/>
      <c r="VI128" s="155"/>
      <c r="VJ128" s="155"/>
      <c r="VK128" s="155"/>
      <c r="VL128" s="155"/>
      <c r="VM128" s="155"/>
      <c r="VN128" s="155"/>
      <c r="VO128" s="155"/>
      <c r="VP128" s="155"/>
      <c r="VQ128" s="155"/>
      <c r="VR128" s="155"/>
      <c r="VS128" s="155"/>
      <c r="VT128" s="155"/>
      <c r="VU128" s="155"/>
      <c r="VV128" s="155"/>
      <c r="VW128" s="155"/>
      <c r="VX128" s="155"/>
      <c r="VY128" s="155"/>
      <c r="VZ128" s="155"/>
      <c r="WA128" s="155"/>
      <c r="WB128" s="155"/>
      <c r="WC128" s="155"/>
      <c r="WD128" s="155"/>
      <c r="WE128" s="155"/>
      <c r="WF128" s="155"/>
      <c r="WG128" s="155"/>
      <c r="WH128" s="155"/>
      <c r="WI128" s="155"/>
      <c r="WJ128" s="155"/>
      <c r="WK128" s="155"/>
      <c r="WL128" s="155"/>
      <c r="WM128" s="155"/>
      <c r="WN128" s="155"/>
      <c r="WO128" s="155"/>
      <c r="WP128" s="155"/>
      <c r="WQ128" s="155"/>
      <c r="WR128" s="155"/>
      <c r="WS128" s="155"/>
      <c r="WT128" s="155"/>
      <c r="WU128" s="155"/>
      <c r="WV128" s="155"/>
      <c r="WW128" s="155"/>
      <c r="WX128" s="155"/>
      <c r="WY128" s="155"/>
      <c r="WZ128" s="155"/>
      <c r="XA128" s="155"/>
      <c r="XB128" s="155"/>
      <c r="XC128" s="155"/>
      <c r="XD128" s="155"/>
      <c r="XE128" s="155"/>
      <c r="XF128" s="155"/>
      <c r="XG128" s="155"/>
      <c r="XH128" s="155"/>
      <c r="XI128" s="155"/>
      <c r="XJ128" s="155"/>
      <c r="XK128" s="155"/>
      <c r="XL128" s="155"/>
      <c r="XM128" s="155"/>
      <c r="XN128" s="155"/>
      <c r="XO128" s="155"/>
      <c r="XP128" s="155"/>
      <c r="XQ128" s="155"/>
      <c r="XR128" s="155"/>
      <c r="XS128" s="155"/>
      <c r="XT128" s="155"/>
      <c r="XU128" s="155"/>
      <c r="XV128" s="155"/>
      <c r="XW128" s="155"/>
      <c r="XX128" s="155"/>
      <c r="XY128" s="155"/>
      <c r="XZ128" s="155"/>
      <c r="YA128" s="155"/>
      <c r="YB128" s="155"/>
      <c r="YC128" s="155"/>
      <c r="YD128" s="155"/>
      <c r="YE128" s="155"/>
      <c r="YF128" s="155"/>
      <c r="YG128" s="155"/>
      <c r="YH128" s="155"/>
      <c r="YI128" s="155"/>
      <c r="YJ128" s="155"/>
      <c r="YK128" s="155"/>
      <c r="YL128" s="155"/>
      <c r="YM128" s="155"/>
      <c r="YN128" s="155"/>
      <c r="YO128" s="155"/>
      <c r="YP128" s="155"/>
      <c r="YQ128" s="155"/>
      <c r="YR128" s="155"/>
      <c r="YS128" s="155"/>
      <c r="YT128" s="155"/>
      <c r="YU128" s="155"/>
      <c r="YV128" s="155"/>
      <c r="YW128" s="155"/>
      <c r="YX128" s="155"/>
      <c r="YY128" s="155"/>
      <c r="YZ128" s="155"/>
      <c r="ZA128" s="155"/>
      <c r="ZB128" s="155"/>
      <c r="ZC128" s="155"/>
      <c r="ZD128" s="155"/>
      <c r="ZE128" s="155"/>
      <c r="ZF128" s="155"/>
      <c r="ZG128" s="155"/>
      <c r="ZH128" s="155"/>
      <c r="ZI128" s="155"/>
      <c r="ZJ128" s="155"/>
      <c r="ZK128" s="155"/>
      <c r="ZL128" s="155"/>
      <c r="ZM128" s="155"/>
      <c r="ZN128" s="155"/>
      <c r="ZO128" s="155"/>
      <c r="ZP128" s="155"/>
      <c r="ZQ128" s="155"/>
      <c r="ZR128" s="155"/>
      <c r="ZS128" s="155"/>
      <c r="ZT128" s="155"/>
      <c r="ZU128" s="155"/>
      <c r="ZV128" s="155"/>
      <c r="ZW128" s="155"/>
      <c r="ZX128" s="156"/>
    </row>
    <row r="129" spans="2:700" s="110" customFormat="1" ht="15.6">
      <c r="B129" s="157" t="s">
        <v>71</v>
      </c>
      <c r="C129" s="158">
        <f t="shared" ref="C129:BN129" si="903">IF(ISNUMBER(C126),C126*SUM(APICallCountLUT),"")</f>
        <v>1512000</v>
      </c>
      <c r="D129" s="159">
        <f t="shared" si="903"/>
        <v>7490958.9041095879</v>
      </c>
      <c r="E129" s="159">
        <f t="shared" si="903"/>
        <v>13617136.438356163</v>
      </c>
      <c r="F129" s="159">
        <f t="shared" si="903"/>
        <v>19106432.87671233</v>
      </c>
      <c r="G129" s="159">
        <f t="shared" si="903"/>
        <v>25671872.876712326</v>
      </c>
      <c r="H129" s="159">
        <f t="shared" si="903"/>
        <v>30772306.849315062</v>
      </c>
      <c r="I129" s="159">
        <f t="shared" si="903"/>
        <v>37726609.315068483</v>
      </c>
      <c r="J129" s="159">
        <f t="shared" si="903"/>
        <v>43852786.849315055</v>
      </c>
      <c r="K129" s="159">
        <f t="shared" si="903"/>
        <v>45142290.410958894</v>
      </c>
      <c r="L129" s="159">
        <f t="shared" si="903"/>
        <v>55512286.027397253</v>
      </c>
      <c r="M129" s="159">
        <f t="shared" si="903"/>
        <v>59650126.027397245</v>
      </c>
      <c r="N129" s="159">
        <f t="shared" si="903"/>
        <v>67567022.465753406</v>
      </c>
      <c r="O129" s="159">
        <f t="shared" si="903"/>
        <v>71315999.999999985</v>
      </c>
      <c r="P129" s="159">
        <f t="shared" si="903"/>
        <v>79621758.904109582</v>
      </c>
      <c r="Q129" s="159">
        <f t="shared" si="903"/>
        <v>85747936.438356146</v>
      </c>
      <c r="R129" s="159">
        <f t="shared" si="903"/>
        <v>88910432.876712322</v>
      </c>
      <c r="S129" s="159">
        <f t="shared" si="903"/>
        <v>97802672.876712307</v>
      </c>
      <c r="T129" s="159">
        <f t="shared" si="903"/>
        <v>100576306.84931506</v>
      </c>
      <c r="U129" s="159">
        <f t="shared" si="903"/>
        <v>109857409.31506847</v>
      </c>
      <c r="V129" s="159">
        <f t="shared" si="903"/>
        <v>115983586.84931505</v>
      </c>
      <c r="W129" s="159">
        <f t="shared" si="903"/>
        <v>110292690.41095889</v>
      </c>
      <c r="X129" s="159">
        <f t="shared" si="903"/>
        <v>127643086.02739726</v>
      </c>
      <c r="Y129" s="159">
        <f t="shared" si="903"/>
        <v>129454126.02739726</v>
      </c>
      <c r="Z129" s="159">
        <f t="shared" si="903"/>
        <v>139697822.46575341</v>
      </c>
      <c r="AA129" s="159">
        <f t="shared" si="903"/>
        <v>141120000</v>
      </c>
      <c r="AB129" s="159" t="str">
        <f t="shared" si="903"/>
        <v/>
      </c>
      <c r="AC129" s="159" t="str">
        <f t="shared" si="903"/>
        <v/>
      </c>
      <c r="AD129" s="159" t="str">
        <f t="shared" si="903"/>
        <v/>
      </c>
      <c r="AE129" s="159" t="str">
        <f t="shared" si="903"/>
        <v/>
      </c>
      <c r="AF129" s="159" t="str">
        <f t="shared" si="903"/>
        <v/>
      </c>
      <c r="AG129" s="159" t="str">
        <f t="shared" si="903"/>
        <v/>
      </c>
      <c r="AH129" s="159" t="str">
        <f t="shared" si="903"/>
        <v/>
      </c>
      <c r="AI129" s="159" t="str">
        <f t="shared" si="903"/>
        <v/>
      </c>
      <c r="AJ129" s="159" t="str">
        <f t="shared" si="903"/>
        <v/>
      </c>
      <c r="AK129" s="159" t="str">
        <f t="shared" si="903"/>
        <v/>
      </c>
      <c r="AL129" s="159" t="str">
        <f t="shared" si="903"/>
        <v/>
      </c>
      <c r="AM129" s="159" t="str">
        <f t="shared" si="903"/>
        <v/>
      </c>
      <c r="AN129" s="159" t="str">
        <f t="shared" si="903"/>
        <v/>
      </c>
      <c r="AO129" s="159" t="str">
        <f t="shared" si="903"/>
        <v/>
      </c>
      <c r="AP129" s="159" t="str">
        <f t="shared" si="903"/>
        <v/>
      </c>
      <c r="AQ129" s="159" t="str">
        <f t="shared" si="903"/>
        <v/>
      </c>
      <c r="AR129" s="159" t="str">
        <f t="shared" si="903"/>
        <v/>
      </c>
      <c r="AS129" s="159" t="str">
        <f t="shared" si="903"/>
        <v/>
      </c>
      <c r="AT129" s="159" t="str">
        <f t="shared" si="903"/>
        <v/>
      </c>
      <c r="AU129" s="159" t="str">
        <f t="shared" si="903"/>
        <v/>
      </c>
      <c r="AV129" s="159" t="str">
        <f t="shared" si="903"/>
        <v/>
      </c>
      <c r="AW129" s="159" t="str">
        <f t="shared" si="903"/>
        <v/>
      </c>
      <c r="AX129" s="159" t="str">
        <f t="shared" si="903"/>
        <v/>
      </c>
      <c r="AY129" s="159" t="str">
        <f t="shared" si="903"/>
        <v/>
      </c>
      <c r="AZ129" s="159" t="str">
        <f t="shared" si="903"/>
        <v/>
      </c>
      <c r="BA129" s="159" t="str">
        <f t="shared" si="903"/>
        <v/>
      </c>
      <c r="BB129" s="159" t="str">
        <f t="shared" si="903"/>
        <v/>
      </c>
      <c r="BC129" s="159" t="str">
        <f t="shared" si="903"/>
        <v/>
      </c>
      <c r="BD129" s="159" t="str">
        <f t="shared" si="903"/>
        <v/>
      </c>
      <c r="BE129" s="159" t="str">
        <f t="shared" si="903"/>
        <v/>
      </c>
      <c r="BF129" s="159" t="str">
        <f t="shared" si="903"/>
        <v/>
      </c>
      <c r="BG129" s="159" t="str">
        <f t="shared" si="903"/>
        <v/>
      </c>
      <c r="BH129" s="159" t="str">
        <f t="shared" si="903"/>
        <v/>
      </c>
      <c r="BI129" s="159" t="str">
        <f t="shared" si="903"/>
        <v/>
      </c>
      <c r="BJ129" s="159" t="str">
        <f t="shared" si="903"/>
        <v/>
      </c>
      <c r="BK129" s="159" t="str">
        <f t="shared" si="903"/>
        <v/>
      </c>
      <c r="BL129" s="159" t="str">
        <f t="shared" si="903"/>
        <v/>
      </c>
      <c r="BM129" s="159" t="str">
        <f t="shared" si="903"/>
        <v/>
      </c>
      <c r="BN129" s="159" t="str">
        <f t="shared" si="903"/>
        <v/>
      </c>
      <c r="BO129" s="159" t="str">
        <f t="shared" ref="BO129:DZ129" si="904">IF(ISNUMBER(BO126),BO126*SUM(APICallCountLUT),"")</f>
        <v/>
      </c>
      <c r="BP129" s="159" t="str">
        <f t="shared" si="904"/>
        <v/>
      </c>
      <c r="BQ129" s="159" t="str">
        <f t="shared" si="904"/>
        <v/>
      </c>
      <c r="BR129" s="159" t="str">
        <f t="shared" si="904"/>
        <v/>
      </c>
      <c r="BS129" s="159" t="str">
        <f t="shared" si="904"/>
        <v/>
      </c>
      <c r="BT129" s="159" t="str">
        <f t="shared" si="904"/>
        <v/>
      </c>
      <c r="BU129" s="159" t="str">
        <f t="shared" si="904"/>
        <v/>
      </c>
      <c r="BV129" s="159" t="str">
        <f t="shared" si="904"/>
        <v/>
      </c>
      <c r="BW129" s="159" t="str">
        <f t="shared" si="904"/>
        <v/>
      </c>
      <c r="BX129" s="159" t="str">
        <f t="shared" si="904"/>
        <v/>
      </c>
      <c r="BY129" s="159" t="str">
        <f t="shared" si="904"/>
        <v/>
      </c>
      <c r="BZ129" s="159" t="str">
        <f t="shared" si="904"/>
        <v/>
      </c>
      <c r="CA129" s="159" t="str">
        <f t="shared" si="904"/>
        <v/>
      </c>
      <c r="CB129" s="159" t="str">
        <f t="shared" si="904"/>
        <v/>
      </c>
      <c r="CC129" s="159" t="str">
        <f t="shared" si="904"/>
        <v/>
      </c>
      <c r="CD129" s="159" t="str">
        <f t="shared" si="904"/>
        <v/>
      </c>
      <c r="CE129" s="159" t="str">
        <f t="shared" si="904"/>
        <v/>
      </c>
      <c r="CF129" s="159" t="str">
        <f t="shared" si="904"/>
        <v/>
      </c>
      <c r="CG129" s="159" t="str">
        <f t="shared" si="904"/>
        <v/>
      </c>
      <c r="CH129" s="159" t="str">
        <f t="shared" si="904"/>
        <v/>
      </c>
      <c r="CI129" s="159" t="str">
        <f t="shared" si="904"/>
        <v/>
      </c>
      <c r="CJ129" s="159" t="str">
        <f t="shared" si="904"/>
        <v/>
      </c>
      <c r="CK129" s="159" t="str">
        <f t="shared" si="904"/>
        <v/>
      </c>
      <c r="CL129" s="159" t="str">
        <f t="shared" si="904"/>
        <v/>
      </c>
      <c r="CM129" s="159" t="str">
        <f t="shared" si="904"/>
        <v/>
      </c>
      <c r="CN129" s="159" t="str">
        <f t="shared" si="904"/>
        <v/>
      </c>
      <c r="CO129" s="159" t="str">
        <f t="shared" si="904"/>
        <v/>
      </c>
      <c r="CP129" s="159" t="str">
        <f t="shared" si="904"/>
        <v/>
      </c>
      <c r="CQ129" s="159" t="str">
        <f t="shared" si="904"/>
        <v/>
      </c>
      <c r="CR129" s="159" t="str">
        <f t="shared" si="904"/>
        <v/>
      </c>
      <c r="CS129" s="159" t="str">
        <f t="shared" si="904"/>
        <v/>
      </c>
      <c r="CT129" s="159" t="str">
        <f t="shared" si="904"/>
        <v/>
      </c>
      <c r="CU129" s="159" t="str">
        <f t="shared" si="904"/>
        <v/>
      </c>
      <c r="CV129" s="159" t="str">
        <f t="shared" si="904"/>
        <v/>
      </c>
      <c r="CW129" s="159" t="str">
        <f t="shared" si="904"/>
        <v/>
      </c>
      <c r="CX129" s="159" t="str">
        <f t="shared" si="904"/>
        <v/>
      </c>
      <c r="CY129" s="159" t="str">
        <f t="shared" si="904"/>
        <v/>
      </c>
      <c r="CZ129" s="159" t="str">
        <f t="shared" si="904"/>
        <v/>
      </c>
      <c r="DA129" s="159" t="str">
        <f t="shared" si="904"/>
        <v/>
      </c>
      <c r="DB129" s="159" t="str">
        <f t="shared" si="904"/>
        <v/>
      </c>
      <c r="DC129" s="159" t="str">
        <f t="shared" si="904"/>
        <v/>
      </c>
      <c r="DD129" s="159" t="str">
        <f t="shared" si="904"/>
        <v/>
      </c>
      <c r="DE129" s="159" t="str">
        <f t="shared" si="904"/>
        <v/>
      </c>
      <c r="DF129" s="159" t="str">
        <f t="shared" si="904"/>
        <v/>
      </c>
      <c r="DG129" s="159" t="str">
        <f t="shared" si="904"/>
        <v/>
      </c>
      <c r="DH129" s="159" t="str">
        <f t="shared" si="904"/>
        <v/>
      </c>
      <c r="DI129" s="159" t="str">
        <f t="shared" si="904"/>
        <v/>
      </c>
      <c r="DJ129" s="159" t="str">
        <f t="shared" si="904"/>
        <v/>
      </c>
      <c r="DK129" s="159" t="str">
        <f t="shared" si="904"/>
        <v/>
      </c>
      <c r="DL129" s="159" t="str">
        <f t="shared" si="904"/>
        <v/>
      </c>
      <c r="DM129" s="159" t="str">
        <f t="shared" si="904"/>
        <v/>
      </c>
      <c r="DN129" s="159" t="str">
        <f t="shared" si="904"/>
        <v/>
      </c>
      <c r="DO129" s="159" t="str">
        <f t="shared" si="904"/>
        <v/>
      </c>
      <c r="DP129" s="159" t="str">
        <f t="shared" si="904"/>
        <v/>
      </c>
      <c r="DQ129" s="159" t="str">
        <f t="shared" si="904"/>
        <v/>
      </c>
      <c r="DR129" s="159" t="str">
        <f t="shared" si="904"/>
        <v/>
      </c>
      <c r="DS129" s="159" t="str">
        <f t="shared" si="904"/>
        <v/>
      </c>
      <c r="DT129" s="159" t="str">
        <f t="shared" si="904"/>
        <v/>
      </c>
      <c r="DU129" s="159" t="str">
        <f t="shared" si="904"/>
        <v/>
      </c>
      <c r="DV129" s="159" t="str">
        <f t="shared" si="904"/>
        <v/>
      </c>
      <c r="DW129" s="159" t="str">
        <f t="shared" si="904"/>
        <v/>
      </c>
      <c r="DX129" s="159" t="str">
        <f t="shared" si="904"/>
        <v/>
      </c>
      <c r="DY129" s="159" t="str">
        <f t="shared" si="904"/>
        <v/>
      </c>
      <c r="DZ129" s="159" t="str">
        <f t="shared" si="904"/>
        <v/>
      </c>
      <c r="EA129" s="159" t="str">
        <f t="shared" ref="EA129:GL129" si="905">IF(ISNUMBER(EA126),EA126*SUM(APICallCountLUT),"")</f>
        <v/>
      </c>
      <c r="EB129" s="159" t="str">
        <f t="shared" si="905"/>
        <v/>
      </c>
      <c r="EC129" s="159" t="str">
        <f t="shared" si="905"/>
        <v/>
      </c>
      <c r="ED129" s="159" t="str">
        <f t="shared" si="905"/>
        <v/>
      </c>
      <c r="EE129" s="159" t="str">
        <f t="shared" si="905"/>
        <v/>
      </c>
      <c r="EF129" s="159" t="str">
        <f t="shared" si="905"/>
        <v/>
      </c>
      <c r="EG129" s="159" t="str">
        <f t="shared" si="905"/>
        <v/>
      </c>
      <c r="EH129" s="159" t="str">
        <f t="shared" si="905"/>
        <v/>
      </c>
      <c r="EI129" s="159" t="str">
        <f t="shared" si="905"/>
        <v/>
      </c>
      <c r="EJ129" s="159" t="str">
        <f t="shared" si="905"/>
        <v/>
      </c>
      <c r="EK129" s="159" t="str">
        <f t="shared" si="905"/>
        <v/>
      </c>
      <c r="EL129" s="159" t="str">
        <f t="shared" si="905"/>
        <v/>
      </c>
      <c r="EM129" s="159" t="str">
        <f t="shared" si="905"/>
        <v/>
      </c>
      <c r="EN129" s="159" t="str">
        <f t="shared" si="905"/>
        <v/>
      </c>
      <c r="EO129" s="159" t="str">
        <f t="shared" si="905"/>
        <v/>
      </c>
      <c r="EP129" s="159" t="str">
        <f t="shared" si="905"/>
        <v/>
      </c>
      <c r="EQ129" s="159" t="str">
        <f t="shared" si="905"/>
        <v/>
      </c>
      <c r="ER129" s="159" t="str">
        <f t="shared" si="905"/>
        <v/>
      </c>
      <c r="ES129" s="159" t="str">
        <f t="shared" si="905"/>
        <v/>
      </c>
      <c r="ET129" s="159" t="str">
        <f t="shared" si="905"/>
        <v/>
      </c>
      <c r="EU129" s="159" t="str">
        <f t="shared" si="905"/>
        <v/>
      </c>
      <c r="EV129" s="159" t="str">
        <f t="shared" si="905"/>
        <v/>
      </c>
      <c r="EW129" s="159" t="str">
        <f t="shared" si="905"/>
        <v/>
      </c>
      <c r="EX129" s="159" t="str">
        <f t="shared" si="905"/>
        <v/>
      </c>
      <c r="EY129" s="159" t="str">
        <f t="shared" si="905"/>
        <v/>
      </c>
      <c r="EZ129" s="159" t="str">
        <f t="shared" si="905"/>
        <v/>
      </c>
      <c r="FA129" s="159" t="str">
        <f t="shared" si="905"/>
        <v/>
      </c>
      <c r="FB129" s="159" t="str">
        <f t="shared" si="905"/>
        <v/>
      </c>
      <c r="FC129" s="159" t="str">
        <f t="shared" si="905"/>
        <v/>
      </c>
      <c r="FD129" s="159" t="str">
        <f t="shared" si="905"/>
        <v/>
      </c>
      <c r="FE129" s="159" t="str">
        <f t="shared" si="905"/>
        <v/>
      </c>
      <c r="FF129" s="159" t="str">
        <f t="shared" si="905"/>
        <v/>
      </c>
      <c r="FG129" s="159" t="str">
        <f t="shared" si="905"/>
        <v/>
      </c>
      <c r="FH129" s="159" t="str">
        <f t="shared" si="905"/>
        <v/>
      </c>
      <c r="FI129" s="159" t="str">
        <f t="shared" si="905"/>
        <v/>
      </c>
      <c r="FJ129" s="159" t="str">
        <f t="shared" si="905"/>
        <v/>
      </c>
      <c r="FK129" s="159" t="str">
        <f t="shared" si="905"/>
        <v/>
      </c>
      <c r="FL129" s="159" t="str">
        <f t="shared" si="905"/>
        <v/>
      </c>
      <c r="FM129" s="159" t="str">
        <f t="shared" si="905"/>
        <v/>
      </c>
      <c r="FN129" s="159" t="str">
        <f t="shared" si="905"/>
        <v/>
      </c>
      <c r="FO129" s="159" t="str">
        <f t="shared" si="905"/>
        <v/>
      </c>
      <c r="FP129" s="159" t="str">
        <f t="shared" si="905"/>
        <v/>
      </c>
      <c r="FQ129" s="159" t="str">
        <f t="shared" si="905"/>
        <v/>
      </c>
      <c r="FR129" s="159" t="str">
        <f t="shared" si="905"/>
        <v/>
      </c>
      <c r="FS129" s="159" t="str">
        <f t="shared" si="905"/>
        <v/>
      </c>
      <c r="FT129" s="159" t="str">
        <f t="shared" si="905"/>
        <v/>
      </c>
      <c r="FU129" s="159" t="str">
        <f t="shared" si="905"/>
        <v/>
      </c>
      <c r="FV129" s="159" t="str">
        <f t="shared" si="905"/>
        <v/>
      </c>
      <c r="FW129" s="159" t="str">
        <f t="shared" si="905"/>
        <v/>
      </c>
      <c r="FX129" s="159" t="str">
        <f t="shared" si="905"/>
        <v/>
      </c>
      <c r="FY129" s="159" t="str">
        <f t="shared" si="905"/>
        <v/>
      </c>
      <c r="FZ129" s="159" t="str">
        <f t="shared" si="905"/>
        <v/>
      </c>
      <c r="GA129" s="159" t="str">
        <f t="shared" si="905"/>
        <v/>
      </c>
      <c r="GB129" s="159" t="str">
        <f t="shared" si="905"/>
        <v/>
      </c>
      <c r="GC129" s="159" t="str">
        <f t="shared" si="905"/>
        <v/>
      </c>
      <c r="GD129" s="159" t="str">
        <f t="shared" si="905"/>
        <v/>
      </c>
      <c r="GE129" s="159" t="str">
        <f t="shared" si="905"/>
        <v/>
      </c>
      <c r="GF129" s="159" t="str">
        <f t="shared" si="905"/>
        <v/>
      </c>
      <c r="GG129" s="159" t="str">
        <f t="shared" si="905"/>
        <v/>
      </c>
      <c r="GH129" s="159" t="str">
        <f t="shared" si="905"/>
        <v/>
      </c>
      <c r="GI129" s="159" t="str">
        <f t="shared" si="905"/>
        <v/>
      </c>
      <c r="GJ129" s="159" t="str">
        <f t="shared" si="905"/>
        <v/>
      </c>
      <c r="GK129" s="159" t="str">
        <f t="shared" si="905"/>
        <v/>
      </c>
      <c r="GL129" s="159" t="str">
        <f t="shared" si="905"/>
        <v/>
      </c>
      <c r="GM129" s="159" t="str">
        <f t="shared" ref="GM129:IX129" si="906">IF(ISNUMBER(GM126),GM126*SUM(APICallCountLUT),"")</f>
        <v/>
      </c>
      <c r="GN129" s="159" t="str">
        <f t="shared" si="906"/>
        <v/>
      </c>
      <c r="GO129" s="159" t="str">
        <f t="shared" si="906"/>
        <v/>
      </c>
      <c r="GP129" s="159" t="str">
        <f t="shared" si="906"/>
        <v/>
      </c>
      <c r="GQ129" s="159" t="str">
        <f t="shared" si="906"/>
        <v/>
      </c>
      <c r="GR129" s="159" t="str">
        <f t="shared" si="906"/>
        <v/>
      </c>
      <c r="GS129" s="159" t="str">
        <f t="shared" si="906"/>
        <v/>
      </c>
      <c r="GT129" s="159" t="str">
        <f t="shared" si="906"/>
        <v/>
      </c>
      <c r="GU129" s="159" t="str">
        <f t="shared" si="906"/>
        <v/>
      </c>
      <c r="GV129" s="159" t="str">
        <f t="shared" si="906"/>
        <v/>
      </c>
      <c r="GW129" s="159" t="str">
        <f t="shared" si="906"/>
        <v/>
      </c>
      <c r="GX129" s="159" t="str">
        <f t="shared" si="906"/>
        <v/>
      </c>
      <c r="GY129" s="159" t="str">
        <f t="shared" si="906"/>
        <v/>
      </c>
      <c r="GZ129" s="159" t="str">
        <f t="shared" si="906"/>
        <v/>
      </c>
      <c r="HA129" s="159" t="str">
        <f t="shared" si="906"/>
        <v/>
      </c>
      <c r="HB129" s="159" t="str">
        <f t="shared" si="906"/>
        <v/>
      </c>
      <c r="HC129" s="159" t="str">
        <f t="shared" si="906"/>
        <v/>
      </c>
      <c r="HD129" s="159" t="str">
        <f t="shared" si="906"/>
        <v/>
      </c>
      <c r="HE129" s="159" t="str">
        <f t="shared" si="906"/>
        <v/>
      </c>
      <c r="HF129" s="159" t="str">
        <f t="shared" si="906"/>
        <v/>
      </c>
      <c r="HG129" s="159" t="str">
        <f t="shared" si="906"/>
        <v/>
      </c>
      <c r="HH129" s="159" t="str">
        <f t="shared" si="906"/>
        <v/>
      </c>
      <c r="HI129" s="159" t="str">
        <f t="shared" si="906"/>
        <v/>
      </c>
      <c r="HJ129" s="159" t="str">
        <f t="shared" si="906"/>
        <v/>
      </c>
      <c r="HK129" s="159" t="str">
        <f t="shared" si="906"/>
        <v/>
      </c>
      <c r="HL129" s="159" t="str">
        <f t="shared" si="906"/>
        <v/>
      </c>
      <c r="HM129" s="159" t="str">
        <f t="shared" si="906"/>
        <v/>
      </c>
      <c r="HN129" s="159" t="str">
        <f t="shared" si="906"/>
        <v/>
      </c>
      <c r="HO129" s="159" t="str">
        <f t="shared" si="906"/>
        <v/>
      </c>
      <c r="HP129" s="159" t="str">
        <f t="shared" si="906"/>
        <v/>
      </c>
      <c r="HQ129" s="159" t="str">
        <f t="shared" si="906"/>
        <v/>
      </c>
      <c r="HR129" s="159" t="str">
        <f t="shared" si="906"/>
        <v/>
      </c>
      <c r="HS129" s="159" t="str">
        <f t="shared" si="906"/>
        <v/>
      </c>
      <c r="HT129" s="159" t="str">
        <f t="shared" si="906"/>
        <v/>
      </c>
      <c r="HU129" s="159" t="str">
        <f t="shared" si="906"/>
        <v/>
      </c>
      <c r="HV129" s="159" t="str">
        <f t="shared" si="906"/>
        <v/>
      </c>
      <c r="HW129" s="159" t="str">
        <f t="shared" si="906"/>
        <v/>
      </c>
      <c r="HX129" s="159" t="str">
        <f t="shared" si="906"/>
        <v/>
      </c>
      <c r="HY129" s="159" t="str">
        <f t="shared" si="906"/>
        <v/>
      </c>
      <c r="HZ129" s="159" t="str">
        <f t="shared" si="906"/>
        <v/>
      </c>
      <c r="IA129" s="159" t="str">
        <f t="shared" si="906"/>
        <v/>
      </c>
      <c r="IB129" s="159" t="str">
        <f t="shared" si="906"/>
        <v/>
      </c>
      <c r="IC129" s="159" t="str">
        <f t="shared" si="906"/>
        <v/>
      </c>
      <c r="ID129" s="159" t="str">
        <f t="shared" si="906"/>
        <v/>
      </c>
      <c r="IE129" s="159" t="str">
        <f t="shared" si="906"/>
        <v/>
      </c>
      <c r="IF129" s="159" t="str">
        <f t="shared" si="906"/>
        <v/>
      </c>
      <c r="IG129" s="159" t="str">
        <f t="shared" si="906"/>
        <v/>
      </c>
      <c r="IH129" s="159" t="str">
        <f t="shared" si="906"/>
        <v/>
      </c>
      <c r="II129" s="159" t="str">
        <f t="shared" si="906"/>
        <v/>
      </c>
      <c r="IJ129" s="159" t="str">
        <f t="shared" si="906"/>
        <v/>
      </c>
      <c r="IK129" s="159" t="str">
        <f t="shared" si="906"/>
        <v/>
      </c>
      <c r="IL129" s="159" t="str">
        <f t="shared" si="906"/>
        <v/>
      </c>
      <c r="IM129" s="159" t="str">
        <f t="shared" si="906"/>
        <v/>
      </c>
      <c r="IN129" s="159" t="str">
        <f t="shared" si="906"/>
        <v/>
      </c>
      <c r="IO129" s="159" t="str">
        <f t="shared" si="906"/>
        <v/>
      </c>
      <c r="IP129" s="159" t="str">
        <f t="shared" si="906"/>
        <v/>
      </c>
      <c r="IQ129" s="159" t="str">
        <f t="shared" si="906"/>
        <v/>
      </c>
      <c r="IR129" s="159" t="str">
        <f t="shared" si="906"/>
        <v/>
      </c>
      <c r="IS129" s="159" t="str">
        <f t="shared" si="906"/>
        <v/>
      </c>
      <c r="IT129" s="159" t="str">
        <f t="shared" si="906"/>
        <v/>
      </c>
      <c r="IU129" s="159" t="str">
        <f t="shared" si="906"/>
        <v/>
      </c>
      <c r="IV129" s="159" t="str">
        <f t="shared" si="906"/>
        <v/>
      </c>
      <c r="IW129" s="159" t="str">
        <f t="shared" si="906"/>
        <v/>
      </c>
      <c r="IX129" s="159" t="str">
        <f t="shared" si="906"/>
        <v/>
      </c>
      <c r="IY129" s="159" t="str">
        <f t="shared" ref="IY129:LJ129" si="907">IF(ISNUMBER(IY126),IY126*SUM(APICallCountLUT),"")</f>
        <v/>
      </c>
      <c r="IZ129" s="159" t="str">
        <f t="shared" si="907"/>
        <v/>
      </c>
      <c r="JA129" s="159" t="str">
        <f t="shared" si="907"/>
        <v/>
      </c>
      <c r="JB129" s="159" t="str">
        <f t="shared" si="907"/>
        <v/>
      </c>
      <c r="JC129" s="159" t="str">
        <f t="shared" si="907"/>
        <v/>
      </c>
      <c r="JD129" s="159" t="str">
        <f t="shared" si="907"/>
        <v/>
      </c>
      <c r="JE129" s="159" t="str">
        <f t="shared" si="907"/>
        <v/>
      </c>
      <c r="JF129" s="159" t="str">
        <f t="shared" si="907"/>
        <v/>
      </c>
      <c r="JG129" s="159" t="str">
        <f t="shared" si="907"/>
        <v/>
      </c>
      <c r="JH129" s="159" t="str">
        <f t="shared" si="907"/>
        <v/>
      </c>
      <c r="JI129" s="159" t="str">
        <f t="shared" si="907"/>
        <v/>
      </c>
      <c r="JJ129" s="159" t="str">
        <f t="shared" si="907"/>
        <v/>
      </c>
      <c r="JK129" s="159" t="str">
        <f t="shared" si="907"/>
        <v/>
      </c>
      <c r="JL129" s="159" t="str">
        <f t="shared" si="907"/>
        <v/>
      </c>
      <c r="JM129" s="159" t="str">
        <f t="shared" si="907"/>
        <v/>
      </c>
      <c r="JN129" s="159" t="str">
        <f t="shared" si="907"/>
        <v/>
      </c>
      <c r="JO129" s="159" t="str">
        <f t="shared" si="907"/>
        <v/>
      </c>
      <c r="JP129" s="159" t="str">
        <f t="shared" si="907"/>
        <v/>
      </c>
      <c r="JQ129" s="159" t="str">
        <f t="shared" si="907"/>
        <v/>
      </c>
      <c r="JR129" s="159" t="str">
        <f t="shared" si="907"/>
        <v/>
      </c>
      <c r="JS129" s="159" t="str">
        <f t="shared" si="907"/>
        <v/>
      </c>
      <c r="JT129" s="159" t="str">
        <f t="shared" si="907"/>
        <v/>
      </c>
      <c r="JU129" s="159" t="str">
        <f t="shared" si="907"/>
        <v/>
      </c>
      <c r="JV129" s="159" t="str">
        <f t="shared" si="907"/>
        <v/>
      </c>
      <c r="JW129" s="159" t="str">
        <f t="shared" si="907"/>
        <v/>
      </c>
      <c r="JX129" s="159" t="str">
        <f t="shared" si="907"/>
        <v/>
      </c>
      <c r="JY129" s="159" t="str">
        <f t="shared" si="907"/>
        <v/>
      </c>
      <c r="JZ129" s="159" t="str">
        <f t="shared" si="907"/>
        <v/>
      </c>
      <c r="KA129" s="159" t="str">
        <f t="shared" si="907"/>
        <v/>
      </c>
      <c r="KB129" s="159" t="str">
        <f t="shared" si="907"/>
        <v/>
      </c>
      <c r="KC129" s="159" t="str">
        <f t="shared" si="907"/>
        <v/>
      </c>
      <c r="KD129" s="159" t="str">
        <f t="shared" si="907"/>
        <v/>
      </c>
      <c r="KE129" s="159" t="str">
        <f t="shared" si="907"/>
        <v/>
      </c>
      <c r="KF129" s="159" t="str">
        <f t="shared" si="907"/>
        <v/>
      </c>
      <c r="KG129" s="159" t="str">
        <f t="shared" si="907"/>
        <v/>
      </c>
      <c r="KH129" s="159" t="str">
        <f t="shared" si="907"/>
        <v/>
      </c>
      <c r="KI129" s="159" t="str">
        <f t="shared" si="907"/>
        <v/>
      </c>
      <c r="KJ129" s="159" t="str">
        <f t="shared" si="907"/>
        <v/>
      </c>
      <c r="KK129" s="159" t="str">
        <f t="shared" si="907"/>
        <v/>
      </c>
      <c r="KL129" s="159" t="str">
        <f t="shared" si="907"/>
        <v/>
      </c>
      <c r="KM129" s="159" t="str">
        <f t="shared" si="907"/>
        <v/>
      </c>
      <c r="KN129" s="159" t="str">
        <f t="shared" si="907"/>
        <v/>
      </c>
      <c r="KO129" s="159" t="str">
        <f t="shared" si="907"/>
        <v/>
      </c>
      <c r="KP129" s="159" t="str">
        <f t="shared" si="907"/>
        <v/>
      </c>
      <c r="KQ129" s="159" t="str">
        <f t="shared" si="907"/>
        <v/>
      </c>
      <c r="KR129" s="159" t="str">
        <f t="shared" si="907"/>
        <v/>
      </c>
      <c r="KS129" s="159" t="str">
        <f t="shared" si="907"/>
        <v/>
      </c>
      <c r="KT129" s="159" t="str">
        <f t="shared" si="907"/>
        <v/>
      </c>
      <c r="KU129" s="159" t="str">
        <f t="shared" si="907"/>
        <v/>
      </c>
      <c r="KV129" s="159" t="str">
        <f t="shared" si="907"/>
        <v/>
      </c>
      <c r="KW129" s="159" t="str">
        <f t="shared" si="907"/>
        <v/>
      </c>
      <c r="KX129" s="159" t="str">
        <f t="shared" si="907"/>
        <v/>
      </c>
      <c r="KY129" s="159" t="str">
        <f t="shared" si="907"/>
        <v/>
      </c>
      <c r="KZ129" s="159" t="str">
        <f t="shared" si="907"/>
        <v/>
      </c>
      <c r="LA129" s="159" t="str">
        <f t="shared" si="907"/>
        <v/>
      </c>
      <c r="LB129" s="159" t="str">
        <f t="shared" si="907"/>
        <v/>
      </c>
      <c r="LC129" s="159" t="str">
        <f t="shared" si="907"/>
        <v/>
      </c>
      <c r="LD129" s="159" t="str">
        <f t="shared" si="907"/>
        <v/>
      </c>
      <c r="LE129" s="159" t="str">
        <f t="shared" si="907"/>
        <v/>
      </c>
      <c r="LF129" s="159" t="str">
        <f t="shared" si="907"/>
        <v/>
      </c>
      <c r="LG129" s="159" t="str">
        <f t="shared" si="907"/>
        <v/>
      </c>
      <c r="LH129" s="159" t="str">
        <f t="shared" si="907"/>
        <v/>
      </c>
      <c r="LI129" s="159" t="str">
        <f t="shared" si="907"/>
        <v/>
      </c>
      <c r="LJ129" s="159" t="str">
        <f t="shared" si="907"/>
        <v/>
      </c>
      <c r="LK129" s="159" t="str">
        <f t="shared" ref="LK129:NV129" si="908">IF(ISNUMBER(LK126),LK126*SUM(APICallCountLUT),"")</f>
        <v/>
      </c>
      <c r="LL129" s="159" t="str">
        <f t="shared" si="908"/>
        <v/>
      </c>
      <c r="LM129" s="159" t="str">
        <f t="shared" si="908"/>
        <v/>
      </c>
      <c r="LN129" s="159" t="str">
        <f t="shared" si="908"/>
        <v/>
      </c>
      <c r="LO129" s="159" t="str">
        <f t="shared" si="908"/>
        <v/>
      </c>
      <c r="LP129" s="159" t="str">
        <f t="shared" si="908"/>
        <v/>
      </c>
      <c r="LQ129" s="159" t="str">
        <f t="shared" si="908"/>
        <v/>
      </c>
      <c r="LR129" s="159" t="str">
        <f t="shared" si="908"/>
        <v/>
      </c>
      <c r="LS129" s="159" t="str">
        <f t="shared" si="908"/>
        <v/>
      </c>
      <c r="LT129" s="159" t="str">
        <f t="shared" si="908"/>
        <v/>
      </c>
      <c r="LU129" s="159" t="str">
        <f t="shared" si="908"/>
        <v/>
      </c>
      <c r="LV129" s="159" t="str">
        <f t="shared" si="908"/>
        <v/>
      </c>
      <c r="LW129" s="159" t="str">
        <f t="shared" si="908"/>
        <v/>
      </c>
      <c r="LX129" s="159" t="str">
        <f t="shared" si="908"/>
        <v/>
      </c>
      <c r="LY129" s="159" t="str">
        <f t="shared" si="908"/>
        <v/>
      </c>
      <c r="LZ129" s="159" t="str">
        <f t="shared" si="908"/>
        <v/>
      </c>
      <c r="MA129" s="159" t="str">
        <f t="shared" si="908"/>
        <v/>
      </c>
      <c r="MB129" s="159" t="str">
        <f t="shared" si="908"/>
        <v/>
      </c>
      <c r="MC129" s="159" t="str">
        <f t="shared" si="908"/>
        <v/>
      </c>
      <c r="MD129" s="159" t="str">
        <f t="shared" si="908"/>
        <v/>
      </c>
      <c r="ME129" s="159" t="str">
        <f t="shared" si="908"/>
        <v/>
      </c>
      <c r="MF129" s="159" t="str">
        <f t="shared" si="908"/>
        <v/>
      </c>
      <c r="MG129" s="159" t="str">
        <f t="shared" si="908"/>
        <v/>
      </c>
      <c r="MH129" s="159" t="str">
        <f t="shared" si="908"/>
        <v/>
      </c>
      <c r="MI129" s="159" t="str">
        <f t="shared" si="908"/>
        <v/>
      </c>
      <c r="MJ129" s="159" t="str">
        <f t="shared" si="908"/>
        <v/>
      </c>
      <c r="MK129" s="159" t="str">
        <f t="shared" si="908"/>
        <v/>
      </c>
      <c r="ML129" s="159" t="str">
        <f t="shared" si="908"/>
        <v/>
      </c>
      <c r="MM129" s="159" t="str">
        <f t="shared" si="908"/>
        <v/>
      </c>
      <c r="MN129" s="159" t="str">
        <f t="shared" si="908"/>
        <v/>
      </c>
      <c r="MO129" s="159" t="str">
        <f t="shared" si="908"/>
        <v/>
      </c>
      <c r="MP129" s="159" t="str">
        <f t="shared" si="908"/>
        <v/>
      </c>
      <c r="MQ129" s="159" t="str">
        <f t="shared" si="908"/>
        <v/>
      </c>
      <c r="MR129" s="159" t="str">
        <f t="shared" si="908"/>
        <v/>
      </c>
      <c r="MS129" s="159" t="str">
        <f t="shared" si="908"/>
        <v/>
      </c>
      <c r="MT129" s="159" t="str">
        <f t="shared" si="908"/>
        <v/>
      </c>
      <c r="MU129" s="159" t="str">
        <f t="shared" si="908"/>
        <v/>
      </c>
      <c r="MV129" s="159" t="str">
        <f t="shared" si="908"/>
        <v/>
      </c>
      <c r="MW129" s="159" t="str">
        <f t="shared" si="908"/>
        <v/>
      </c>
      <c r="MX129" s="159" t="str">
        <f t="shared" si="908"/>
        <v/>
      </c>
      <c r="MY129" s="159" t="str">
        <f t="shared" si="908"/>
        <v/>
      </c>
      <c r="MZ129" s="159" t="str">
        <f t="shared" si="908"/>
        <v/>
      </c>
      <c r="NA129" s="159" t="str">
        <f t="shared" si="908"/>
        <v/>
      </c>
      <c r="NB129" s="159" t="str">
        <f t="shared" si="908"/>
        <v/>
      </c>
      <c r="NC129" s="159" t="str">
        <f t="shared" si="908"/>
        <v/>
      </c>
      <c r="ND129" s="159" t="str">
        <f t="shared" si="908"/>
        <v/>
      </c>
      <c r="NE129" s="159" t="str">
        <f t="shared" si="908"/>
        <v/>
      </c>
      <c r="NF129" s="159" t="str">
        <f t="shared" si="908"/>
        <v/>
      </c>
      <c r="NG129" s="159" t="str">
        <f t="shared" si="908"/>
        <v/>
      </c>
      <c r="NH129" s="159" t="str">
        <f t="shared" si="908"/>
        <v/>
      </c>
      <c r="NI129" s="159" t="str">
        <f t="shared" si="908"/>
        <v/>
      </c>
      <c r="NJ129" s="159" t="str">
        <f t="shared" si="908"/>
        <v/>
      </c>
      <c r="NK129" s="159" t="str">
        <f t="shared" si="908"/>
        <v/>
      </c>
      <c r="NL129" s="159" t="str">
        <f t="shared" si="908"/>
        <v/>
      </c>
      <c r="NM129" s="159" t="str">
        <f t="shared" si="908"/>
        <v/>
      </c>
      <c r="NN129" s="159" t="str">
        <f t="shared" si="908"/>
        <v/>
      </c>
      <c r="NO129" s="159" t="str">
        <f t="shared" si="908"/>
        <v/>
      </c>
      <c r="NP129" s="159" t="str">
        <f t="shared" si="908"/>
        <v/>
      </c>
      <c r="NQ129" s="159" t="str">
        <f t="shared" si="908"/>
        <v/>
      </c>
      <c r="NR129" s="159" t="str">
        <f t="shared" si="908"/>
        <v/>
      </c>
      <c r="NS129" s="159" t="str">
        <f t="shared" si="908"/>
        <v/>
      </c>
      <c r="NT129" s="159" t="str">
        <f t="shared" si="908"/>
        <v/>
      </c>
      <c r="NU129" s="159" t="str">
        <f t="shared" si="908"/>
        <v/>
      </c>
      <c r="NV129" s="159" t="str">
        <f t="shared" si="908"/>
        <v/>
      </c>
      <c r="NW129" s="159" t="str">
        <f t="shared" ref="NW129:QH129" si="909">IF(ISNUMBER(NW126),NW126*SUM(APICallCountLUT),"")</f>
        <v/>
      </c>
      <c r="NX129" s="159" t="str">
        <f t="shared" si="909"/>
        <v/>
      </c>
      <c r="NY129" s="159" t="str">
        <f t="shared" si="909"/>
        <v/>
      </c>
      <c r="NZ129" s="159" t="str">
        <f t="shared" si="909"/>
        <v/>
      </c>
      <c r="OA129" s="159" t="str">
        <f t="shared" si="909"/>
        <v/>
      </c>
      <c r="OB129" s="159" t="str">
        <f t="shared" si="909"/>
        <v/>
      </c>
      <c r="OC129" s="159" t="str">
        <f t="shared" si="909"/>
        <v/>
      </c>
      <c r="OD129" s="159" t="str">
        <f t="shared" si="909"/>
        <v/>
      </c>
      <c r="OE129" s="159" t="str">
        <f t="shared" si="909"/>
        <v/>
      </c>
      <c r="OF129" s="159" t="str">
        <f t="shared" si="909"/>
        <v/>
      </c>
      <c r="OG129" s="159" t="str">
        <f t="shared" si="909"/>
        <v/>
      </c>
      <c r="OH129" s="159" t="str">
        <f t="shared" si="909"/>
        <v/>
      </c>
      <c r="OI129" s="159" t="str">
        <f t="shared" si="909"/>
        <v/>
      </c>
      <c r="OJ129" s="159" t="str">
        <f t="shared" si="909"/>
        <v/>
      </c>
      <c r="OK129" s="159" t="str">
        <f t="shared" si="909"/>
        <v/>
      </c>
      <c r="OL129" s="159" t="str">
        <f t="shared" si="909"/>
        <v/>
      </c>
      <c r="OM129" s="159" t="str">
        <f t="shared" si="909"/>
        <v/>
      </c>
      <c r="ON129" s="159" t="str">
        <f t="shared" si="909"/>
        <v/>
      </c>
      <c r="OO129" s="159" t="str">
        <f t="shared" si="909"/>
        <v/>
      </c>
      <c r="OP129" s="159" t="str">
        <f t="shared" si="909"/>
        <v/>
      </c>
      <c r="OQ129" s="159" t="str">
        <f t="shared" si="909"/>
        <v/>
      </c>
      <c r="OR129" s="159" t="str">
        <f t="shared" si="909"/>
        <v/>
      </c>
      <c r="OS129" s="159" t="str">
        <f t="shared" si="909"/>
        <v/>
      </c>
      <c r="OT129" s="159" t="str">
        <f t="shared" si="909"/>
        <v/>
      </c>
      <c r="OU129" s="159" t="str">
        <f t="shared" si="909"/>
        <v/>
      </c>
      <c r="OV129" s="159" t="str">
        <f t="shared" si="909"/>
        <v/>
      </c>
      <c r="OW129" s="159" t="str">
        <f t="shared" si="909"/>
        <v/>
      </c>
      <c r="OX129" s="159" t="str">
        <f t="shared" si="909"/>
        <v/>
      </c>
      <c r="OY129" s="159" t="str">
        <f t="shared" si="909"/>
        <v/>
      </c>
      <c r="OZ129" s="159" t="str">
        <f t="shared" si="909"/>
        <v/>
      </c>
      <c r="PA129" s="159" t="str">
        <f t="shared" si="909"/>
        <v/>
      </c>
      <c r="PB129" s="159" t="str">
        <f t="shared" si="909"/>
        <v/>
      </c>
      <c r="PC129" s="159" t="str">
        <f t="shared" si="909"/>
        <v/>
      </c>
      <c r="PD129" s="159" t="str">
        <f t="shared" si="909"/>
        <v/>
      </c>
      <c r="PE129" s="159" t="str">
        <f t="shared" si="909"/>
        <v/>
      </c>
      <c r="PF129" s="159" t="str">
        <f t="shared" si="909"/>
        <v/>
      </c>
      <c r="PG129" s="159" t="str">
        <f t="shared" si="909"/>
        <v/>
      </c>
      <c r="PH129" s="159" t="str">
        <f t="shared" si="909"/>
        <v/>
      </c>
      <c r="PI129" s="159" t="str">
        <f t="shared" si="909"/>
        <v/>
      </c>
      <c r="PJ129" s="159" t="str">
        <f t="shared" si="909"/>
        <v/>
      </c>
      <c r="PK129" s="159" t="str">
        <f t="shared" si="909"/>
        <v/>
      </c>
      <c r="PL129" s="159" t="str">
        <f t="shared" si="909"/>
        <v/>
      </c>
      <c r="PM129" s="159" t="str">
        <f t="shared" si="909"/>
        <v/>
      </c>
      <c r="PN129" s="159" t="str">
        <f t="shared" si="909"/>
        <v/>
      </c>
      <c r="PO129" s="159" t="str">
        <f t="shared" si="909"/>
        <v/>
      </c>
      <c r="PP129" s="159" t="str">
        <f t="shared" si="909"/>
        <v/>
      </c>
      <c r="PQ129" s="159" t="str">
        <f t="shared" si="909"/>
        <v/>
      </c>
      <c r="PR129" s="159" t="str">
        <f t="shared" si="909"/>
        <v/>
      </c>
      <c r="PS129" s="159" t="str">
        <f t="shared" si="909"/>
        <v/>
      </c>
      <c r="PT129" s="159" t="str">
        <f t="shared" si="909"/>
        <v/>
      </c>
      <c r="PU129" s="159" t="str">
        <f t="shared" si="909"/>
        <v/>
      </c>
      <c r="PV129" s="159" t="str">
        <f t="shared" si="909"/>
        <v/>
      </c>
      <c r="PW129" s="159" t="str">
        <f t="shared" si="909"/>
        <v/>
      </c>
      <c r="PX129" s="159" t="str">
        <f t="shared" si="909"/>
        <v/>
      </c>
      <c r="PY129" s="159" t="str">
        <f t="shared" si="909"/>
        <v/>
      </c>
      <c r="PZ129" s="159" t="str">
        <f t="shared" si="909"/>
        <v/>
      </c>
      <c r="QA129" s="159" t="str">
        <f t="shared" si="909"/>
        <v/>
      </c>
      <c r="QB129" s="159" t="str">
        <f t="shared" si="909"/>
        <v/>
      </c>
      <c r="QC129" s="159" t="str">
        <f t="shared" si="909"/>
        <v/>
      </c>
      <c r="QD129" s="159" t="str">
        <f t="shared" si="909"/>
        <v/>
      </c>
      <c r="QE129" s="159" t="str">
        <f t="shared" si="909"/>
        <v/>
      </c>
      <c r="QF129" s="159" t="str">
        <f t="shared" si="909"/>
        <v/>
      </c>
      <c r="QG129" s="159" t="str">
        <f t="shared" si="909"/>
        <v/>
      </c>
      <c r="QH129" s="159" t="str">
        <f t="shared" si="909"/>
        <v/>
      </c>
      <c r="QI129" s="159" t="str">
        <f t="shared" ref="QI129:ST129" si="910">IF(ISNUMBER(QI126),QI126*SUM(APICallCountLUT),"")</f>
        <v/>
      </c>
      <c r="QJ129" s="159" t="str">
        <f t="shared" si="910"/>
        <v/>
      </c>
      <c r="QK129" s="159" t="str">
        <f t="shared" si="910"/>
        <v/>
      </c>
      <c r="QL129" s="159" t="str">
        <f t="shared" si="910"/>
        <v/>
      </c>
      <c r="QM129" s="159" t="str">
        <f t="shared" si="910"/>
        <v/>
      </c>
      <c r="QN129" s="159" t="str">
        <f t="shared" si="910"/>
        <v/>
      </c>
      <c r="QO129" s="159" t="str">
        <f t="shared" si="910"/>
        <v/>
      </c>
      <c r="QP129" s="159" t="str">
        <f t="shared" si="910"/>
        <v/>
      </c>
      <c r="QQ129" s="159" t="str">
        <f t="shared" si="910"/>
        <v/>
      </c>
      <c r="QR129" s="159" t="str">
        <f t="shared" si="910"/>
        <v/>
      </c>
      <c r="QS129" s="159" t="str">
        <f t="shared" si="910"/>
        <v/>
      </c>
      <c r="QT129" s="159" t="str">
        <f t="shared" si="910"/>
        <v/>
      </c>
      <c r="QU129" s="159" t="str">
        <f t="shared" si="910"/>
        <v/>
      </c>
      <c r="QV129" s="159" t="str">
        <f t="shared" si="910"/>
        <v/>
      </c>
      <c r="QW129" s="159" t="str">
        <f t="shared" si="910"/>
        <v/>
      </c>
      <c r="QX129" s="159" t="str">
        <f t="shared" si="910"/>
        <v/>
      </c>
      <c r="QY129" s="159" t="str">
        <f t="shared" si="910"/>
        <v/>
      </c>
      <c r="QZ129" s="159" t="str">
        <f t="shared" si="910"/>
        <v/>
      </c>
      <c r="RA129" s="159" t="str">
        <f t="shared" si="910"/>
        <v/>
      </c>
      <c r="RB129" s="159" t="str">
        <f t="shared" si="910"/>
        <v/>
      </c>
      <c r="RC129" s="159" t="str">
        <f t="shared" si="910"/>
        <v/>
      </c>
      <c r="RD129" s="159" t="str">
        <f t="shared" si="910"/>
        <v/>
      </c>
      <c r="RE129" s="159" t="str">
        <f t="shared" si="910"/>
        <v/>
      </c>
      <c r="RF129" s="159" t="str">
        <f t="shared" si="910"/>
        <v/>
      </c>
      <c r="RG129" s="159" t="str">
        <f t="shared" si="910"/>
        <v/>
      </c>
      <c r="RH129" s="159" t="str">
        <f t="shared" si="910"/>
        <v/>
      </c>
      <c r="RI129" s="159" t="str">
        <f t="shared" si="910"/>
        <v/>
      </c>
      <c r="RJ129" s="159" t="str">
        <f t="shared" si="910"/>
        <v/>
      </c>
      <c r="RK129" s="159" t="str">
        <f t="shared" si="910"/>
        <v/>
      </c>
      <c r="RL129" s="159" t="str">
        <f t="shared" si="910"/>
        <v/>
      </c>
      <c r="RM129" s="159" t="str">
        <f t="shared" si="910"/>
        <v/>
      </c>
      <c r="RN129" s="159" t="str">
        <f t="shared" si="910"/>
        <v/>
      </c>
      <c r="RO129" s="159" t="str">
        <f t="shared" si="910"/>
        <v/>
      </c>
      <c r="RP129" s="159" t="str">
        <f t="shared" si="910"/>
        <v/>
      </c>
      <c r="RQ129" s="159" t="str">
        <f t="shared" si="910"/>
        <v/>
      </c>
      <c r="RR129" s="159" t="str">
        <f t="shared" si="910"/>
        <v/>
      </c>
      <c r="RS129" s="159" t="str">
        <f t="shared" si="910"/>
        <v/>
      </c>
      <c r="RT129" s="159" t="str">
        <f t="shared" si="910"/>
        <v/>
      </c>
      <c r="RU129" s="159" t="str">
        <f t="shared" si="910"/>
        <v/>
      </c>
      <c r="RV129" s="159" t="str">
        <f t="shared" si="910"/>
        <v/>
      </c>
      <c r="RW129" s="159" t="str">
        <f t="shared" si="910"/>
        <v/>
      </c>
      <c r="RX129" s="159" t="str">
        <f t="shared" si="910"/>
        <v/>
      </c>
      <c r="RY129" s="159" t="str">
        <f t="shared" si="910"/>
        <v/>
      </c>
      <c r="RZ129" s="159" t="str">
        <f t="shared" si="910"/>
        <v/>
      </c>
      <c r="SA129" s="159" t="str">
        <f t="shared" si="910"/>
        <v/>
      </c>
      <c r="SB129" s="159" t="str">
        <f t="shared" si="910"/>
        <v/>
      </c>
      <c r="SC129" s="159" t="str">
        <f t="shared" si="910"/>
        <v/>
      </c>
      <c r="SD129" s="159" t="str">
        <f t="shared" si="910"/>
        <v/>
      </c>
      <c r="SE129" s="159" t="str">
        <f t="shared" si="910"/>
        <v/>
      </c>
      <c r="SF129" s="159" t="str">
        <f t="shared" si="910"/>
        <v/>
      </c>
      <c r="SG129" s="159" t="str">
        <f t="shared" si="910"/>
        <v/>
      </c>
      <c r="SH129" s="159" t="str">
        <f t="shared" si="910"/>
        <v/>
      </c>
      <c r="SI129" s="159" t="str">
        <f t="shared" si="910"/>
        <v/>
      </c>
      <c r="SJ129" s="159" t="str">
        <f t="shared" si="910"/>
        <v/>
      </c>
      <c r="SK129" s="159" t="str">
        <f t="shared" si="910"/>
        <v/>
      </c>
      <c r="SL129" s="159" t="str">
        <f t="shared" si="910"/>
        <v/>
      </c>
      <c r="SM129" s="159" t="str">
        <f t="shared" si="910"/>
        <v/>
      </c>
      <c r="SN129" s="159" t="str">
        <f t="shared" si="910"/>
        <v/>
      </c>
      <c r="SO129" s="159" t="str">
        <f t="shared" si="910"/>
        <v/>
      </c>
      <c r="SP129" s="159" t="str">
        <f t="shared" si="910"/>
        <v/>
      </c>
      <c r="SQ129" s="159" t="str">
        <f t="shared" si="910"/>
        <v/>
      </c>
      <c r="SR129" s="159" t="str">
        <f t="shared" si="910"/>
        <v/>
      </c>
      <c r="SS129" s="159" t="str">
        <f t="shared" si="910"/>
        <v/>
      </c>
      <c r="ST129" s="159" t="str">
        <f t="shared" si="910"/>
        <v/>
      </c>
      <c r="SU129" s="159" t="str">
        <f t="shared" ref="SU129:VF129" si="911">IF(ISNUMBER(SU126),SU126*SUM(APICallCountLUT),"")</f>
        <v/>
      </c>
      <c r="SV129" s="159" t="str">
        <f t="shared" si="911"/>
        <v/>
      </c>
      <c r="SW129" s="159" t="str">
        <f t="shared" si="911"/>
        <v/>
      </c>
      <c r="SX129" s="159" t="str">
        <f t="shared" si="911"/>
        <v/>
      </c>
      <c r="SY129" s="159" t="str">
        <f t="shared" si="911"/>
        <v/>
      </c>
      <c r="SZ129" s="159" t="str">
        <f t="shared" si="911"/>
        <v/>
      </c>
      <c r="TA129" s="159" t="str">
        <f t="shared" si="911"/>
        <v/>
      </c>
      <c r="TB129" s="159" t="str">
        <f t="shared" si="911"/>
        <v/>
      </c>
      <c r="TC129" s="159" t="str">
        <f t="shared" si="911"/>
        <v/>
      </c>
      <c r="TD129" s="159" t="str">
        <f t="shared" si="911"/>
        <v/>
      </c>
      <c r="TE129" s="159" t="str">
        <f t="shared" si="911"/>
        <v/>
      </c>
      <c r="TF129" s="159" t="str">
        <f t="shared" si="911"/>
        <v/>
      </c>
      <c r="TG129" s="159" t="str">
        <f t="shared" si="911"/>
        <v/>
      </c>
      <c r="TH129" s="159" t="str">
        <f t="shared" si="911"/>
        <v/>
      </c>
      <c r="TI129" s="159" t="str">
        <f t="shared" si="911"/>
        <v/>
      </c>
      <c r="TJ129" s="159" t="str">
        <f t="shared" si="911"/>
        <v/>
      </c>
      <c r="TK129" s="159" t="str">
        <f t="shared" si="911"/>
        <v/>
      </c>
      <c r="TL129" s="159" t="str">
        <f t="shared" si="911"/>
        <v/>
      </c>
      <c r="TM129" s="159" t="str">
        <f t="shared" si="911"/>
        <v/>
      </c>
      <c r="TN129" s="159" t="str">
        <f t="shared" si="911"/>
        <v/>
      </c>
      <c r="TO129" s="159" t="str">
        <f t="shared" si="911"/>
        <v/>
      </c>
      <c r="TP129" s="159" t="str">
        <f t="shared" si="911"/>
        <v/>
      </c>
      <c r="TQ129" s="159" t="str">
        <f t="shared" si="911"/>
        <v/>
      </c>
      <c r="TR129" s="159" t="str">
        <f t="shared" si="911"/>
        <v/>
      </c>
      <c r="TS129" s="159" t="str">
        <f t="shared" si="911"/>
        <v/>
      </c>
      <c r="TT129" s="159" t="str">
        <f t="shared" si="911"/>
        <v/>
      </c>
      <c r="TU129" s="159" t="str">
        <f t="shared" si="911"/>
        <v/>
      </c>
      <c r="TV129" s="159" t="str">
        <f t="shared" si="911"/>
        <v/>
      </c>
      <c r="TW129" s="159" t="str">
        <f t="shared" si="911"/>
        <v/>
      </c>
      <c r="TX129" s="159" t="str">
        <f t="shared" si="911"/>
        <v/>
      </c>
      <c r="TY129" s="159" t="str">
        <f t="shared" si="911"/>
        <v/>
      </c>
      <c r="TZ129" s="159" t="str">
        <f t="shared" si="911"/>
        <v/>
      </c>
      <c r="UA129" s="159" t="str">
        <f t="shared" si="911"/>
        <v/>
      </c>
      <c r="UB129" s="159" t="str">
        <f t="shared" si="911"/>
        <v/>
      </c>
      <c r="UC129" s="159" t="str">
        <f t="shared" si="911"/>
        <v/>
      </c>
      <c r="UD129" s="159" t="str">
        <f t="shared" si="911"/>
        <v/>
      </c>
      <c r="UE129" s="159" t="str">
        <f t="shared" si="911"/>
        <v/>
      </c>
      <c r="UF129" s="159" t="str">
        <f t="shared" si="911"/>
        <v/>
      </c>
      <c r="UG129" s="159" t="str">
        <f t="shared" si="911"/>
        <v/>
      </c>
      <c r="UH129" s="159" t="str">
        <f t="shared" si="911"/>
        <v/>
      </c>
      <c r="UI129" s="159" t="str">
        <f t="shared" si="911"/>
        <v/>
      </c>
      <c r="UJ129" s="159" t="str">
        <f t="shared" si="911"/>
        <v/>
      </c>
      <c r="UK129" s="159" t="str">
        <f t="shared" si="911"/>
        <v/>
      </c>
      <c r="UL129" s="159" t="str">
        <f t="shared" si="911"/>
        <v/>
      </c>
      <c r="UM129" s="159" t="str">
        <f t="shared" si="911"/>
        <v/>
      </c>
      <c r="UN129" s="159" t="str">
        <f t="shared" si="911"/>
        <v/>
      </c>
      <c r="UO129" s="159" t="str">
        <f t="shared" si="911"/>
        <v/>
      </c>
      <c r="UP129" s="159" t="str">
        <f t="shared" si="911"/>
        <v/>
      </c>
      <c r="UQ129" s="159" t="str">
        <f t="shared" si="911"/>
        <v/>
      </c>
      <c r="UR129" s="159" t="str">
        <f t="shared" si="911"/>
        <v/>
      </c>
      <c r="US129" s="159" t="str">
        <f t="shared" si="911"/>
        <v/>
      </c>
      <c r="UT129" s="159" t="str">
        <f t="shared" si="911"/>
        <v/>
      </c>
      <c r="UU129" s="159" t="str">
        <f t="shared" si="911"/>
        <v/>
      </c>
      <c r="UV129" s="159" t="str">
        <f t="shared" si="911"/>
        <v/>
      </c>
      <c r="UW129" s="159" t="str">
        <f t="shared" si="911"/>
        <v/>
      </c>
      <c r="UX129" s="159" t="str">
        <f t="shared" si="911"/>
        <v/>
      </c>
      <c r="UY129" s="159" t="str">
        <f t="shared" si="911"/>
        <v/>
      </c>
      <c r="UZ129" s="159" t="str">
        <f t="shared" si="911"/>
        <v/>
      </c>
      <c r="VA129" s="159" t="str">
        <f t="shared" si="911"/>
        <v/>
      </c>
      <c r="VB129" s="159" t="str">
        <f t="shared" si="911"/>
        <v/>
      </c>
      <c r="VC129" s="159" t="str">
        <f t="shared" si="911"/>
        <v/>
      </c>
      <c r="VD129" s="159" t="str">
        <f t="shared" si="911"/>
        <v/>
      </c>
      <c r="VE129" s="159" t="str">
        <f t="shared" si="911"/>
        <v/>
      </c>
      <c r="VF129" s="159" t="str">
        <f t="shared" si="911"/>
        <v/>
      </c>
      <c r="VG129" s="159" t="str">
        <f t="shared" ref="VG129:XR129" si="912">IF(ISNUMBER(VG126),VG126*SUM(APICallCountLUT),"")</f>
        <v/>
      </c>
      <c r="VH129" s="159" t="str">
        <f t="shared" si="912"/>
        <v/>
      </c>
      <c r="VI129" s="159" t="str">
        <f t="shared" si="912"/>
        <v/>
      </c>
      <c r="VJ129" s="159" t="str">
        <f t="shared" si="912"/>
        <v/>
      </c>
      <c r="VK129" s="159" t="str">
        <f t="shared" si="912"/>
        <v/>
      </c>
      <c r="VL129" s="159" t="str">
        <f t="shared" si="912"/>
        <v/>
      </c>
      <c r="VM129" s="159" t="str">
        <f t="shared" si="912"/>
        <v/>
      </c>
      <c r="VN129" s="159" t="str">
        <f t="shared" si="912"/>
        <v/>
      </c>
      <c r="VO129" s="159" t="str">
        <f t="shared" si="912"/>
        <v/>
      </c>
      <c r="VP129" s="159" t="str">
        <f t="shared" si="912"/>
        <v/>
      </c>
      <c r="VQ129" s="159" t="str">
        <f t="shared" si="912"/>
        <v/>
      </c>
      <c r="VR129" s="159" t="str">
        <f t="shared" si="912"/>
        <v/>
      </c>
      <c r="VS129" s="159" t="str">
        <f t="shared" si="912"/>
        <v/>
      </c>
      <c r="VT129" s="159" t="str">
        <f t="shared" si="912"/>
        <v/>
      </c>
      <c r="VU129" s="159" t="str">
        <f t="shared" si="912"/>
        <v/>
      </c>
      <c r="VV129" s="159" t="str">
        <f t="shared" si="912"/>
        <v/>
      </c>
      <c r="VW129" s="159" t="str">
        <f t="shared" si="912"/>
        <v/>
      </c>
      <c r="VX129" s="159" t="str">
        <f t="shared" si="912"/>
        <v/>
      </c>
      <c r="VY129" s="159" t="str">
        <f t="shared" si="912"/>
        <v/>
      </c>
      <c r="VZ129" s="159" t="str">
        <f t="shared" si="912"/>
        <v/>
      </c>
      <c r="WA129" s="159" t="str">
        <f t="shared" si="912"/>
        <v/>
      </c>
      <c r="WB129" s="159" t="str">
        <f t="shared" si="912"/>
        <v/>
      </c>
      <c r="WC129" s="159" t="str">
        <f t="shared" si="912"/>
        <v/>
      </c>
      <c r="WD129" s="159" t="str">
        <f t="shared" si="912"/>
        <v/>
      </c>
      <c r="WE129" s="159" t="str">
        <f t="shared" si="912"/>
        <v/>
      </c>
      <c r="WF129" s="159" t="str">
        <f t="shared" si="912"/>
        <v/>
      </c>
      <c r="WG129" s="159" t="str">
        <f t="shared" si="912"/>
        <v/>
      </c>
      <c r="WH129" s="159" t="str">
        <f t="shared" si="912"/>
        <v/>
      </c>
      <c r="WI129" s="159" t="str">
        <f t="shared" si="912"/>
        <v/>
      </c>
      <c r="WJ129" s="159" t="str">
        <f t="shared" si="912"/>
        <v/>
      </c>
      <c r="WK129" s="159" t="str">
        <f t="shared" si="912"/>
        <v/>
      </c>
      <c r="WL129" s="159" t="str">
        <f t="shared" si="912"/>
        <v/>
      </c>
      <c r="WM129" s="159" t="str">
        <f t="shared" si="912"/>
        <v/>
      </c>
      <c r="WN129" s="159" t="str">
        <f t="shared" si="912"/>
        <v/>
      </c>
      <c r="WO129" s="159" t="str">
        <f t="shared" si="912"/>
        <v/>
      </c>
      <c r="WP129" s="159" t="str">
        <f t="shared" si="912"/>
        <v/>
      </c>
      <c r="WQ129" s="159" t="str">
        <f t="shared" si="912"/>
        <v/>
      </c>
      <c r="WR129" s="159" t="str">
        <f t="shared" si="912"/>
        <v/>
      </c>
      <c r="WS129" s="159" t="str">
        <f t="shared" si="912"/>
        <v/>
      </c>
      <c r="WT129" s="159" t="str">
        <f t="shared" si="912"/>
        <v/>
      </c>
      <c r="WU129" s="159" t="str">
        <f t="shared" si="912"/>
        <v/>
      </c>
      <c r="WV129" s="159" t="str">
        <f t="shared" si="912"/>
        <v/>
      </c>
      <c r="WW129" s="159" t="str">
        <f t="shared" si="912"/>
        <v/>
      </c>
      <c r="WX129" s="159" t="str">
        <f t="shared" si="912"/>
        <v/>
      </c>
      <c r="WY129" s="159" t="str">
        <f t="shared" si="912"/>
        <v/>
      </c>
      <c r="WZ129" s="159" t="str">
        <f t="shared" si="912"/>
        <v/>
      </c>
      <c r="XA129" s="159" t="str">
        <f t="shared" si="912"/>
        <v/>
      </c>
      <c r="XB129" s="159" t="str">
        <f t="shared" si="912"/>
        <v/>
      </c>
      <c r="XC129" s="159" t="str">
        <f t="shared" si="912"/>
        <v/>
      </c>
      <c r="XD129" s="159" t="str">
        <f t="shared" si="912"/>
        <v/>
      </c>
      <c r="XE129" s="159" t="str">
        <f t="shared" si="912"/>
        <v/>
      </c>
      <c r="XF129" s="159" t="str">
        <f t="shared" si="912"/>
        <v/>
      </c>
      <c r="XG129" s="159" t="str">
        <f t="shared" si="912"/>
        <v/>
      </c>
      <c r="XH129" s="159" t="str">
        <f t="shared" si="912"/>
        <v/>
      </c>
      <c r="XI129" s="159" t="str">
        <f t="shared" si="912"/>
        <v/>
      </c>
      <c r="XJ129" s="159" t="str">
        <f t="shared" si="912"/>
        <v/>
      </c>
      <c r="XK129" s="159" t="str">
        <f t="shared" si="912"/>
        <v/>
      </c>
      <c r="XL129" s="159" t="str">
        <f t="shared" si="912"/>
        <v/>
      </c>
      <c r="XM129" s="159" t="str">
        <f t="shared" si="912"/>
        <v/>
      </c>
      <c r="XN129" s="159" t="str">
        <f t="shared" si="912"/>
        <v/>
      </c>
      <c r="XO129" s="159" t="str">
        <f t="shared" si="912"/>
        <v/>
      </c>
      <c r="XP129" s="159" t="str">
        <f t="shared" si="912"/>
        <v/>
      </c>
      <c r="XQ129" s="159" t="str">
        <f t="shared" si="912"/>
        <v/>
      </c>
      <c r="XR129" s="159" t="str">
        <f t="shared" si="912"/>
        <v/>
      </c>
      <c r="XS129" s="159" t="str">
        <f t="shared" ref="XS129:ZX129" si="913">IF(ISNUMBER(XS126),XS126*SUM(APICallCountLUT),"")</f>
        <v/>
      </c>
      <c r="XT129" s="159" t="str">
        <f t="shared" si="913"/>
        <v/>
      </c>
      <c r="XU129" s="159" t="str">
        <f t="shared" si="913"/>
        <v/>
      </c>
      <c r="XV129" s="159" t="str">
        <f t="shared" si="913"/>
        <v/>
      </c>
      <c r="XW129" s="159" t="str">
        <f t="shared" si="913"/>
        <v/>
      </c>
      <c r="XX129" s="159" t="str">
        <f t="shared" si="913"/>
        <v/>
      </c>
      <c r="XY129" s="159" t="str">
        <f t="shared" si="913"/>
        <v/>
      </c>
      <c r="XZ129" s="159" t="str">
        <f t="shared" si="913"/>
        <v/>
      </c>
      <c r="YA129" s="159" t="str">
        <f t="shared" si="913"/>
        <v/>
      </c>
      <c r="YB129" s="159" t="str">
        <f t="shared" si="913"/>
        <v/>
      </c>
      <c r="YC129" s="159" t="str">
        <f t="shared" si="913"/>
        <v/>
      </c>
      <c r="YD129" s="159" t="str">
        <f t="shared" si="913"/>
        <v/>
      </c>
      <c r="YE129" s="159" t="str">
        <f t="shared" si="913"/>
        <v/>
      </c>
      <c r="YF129" s="159" t="str">
        <f t="shared" si="913"/>
        <v/>
      </c>
      <c r="YG129" s="159" t="str">
        <f t="shared" si="913"/>
        <v/>
      </c>
      <c r="YH129" s="159" t="str">
        <f t="shared" si="913"/>
        <v/>
      </c>
      <c r="YI129" s="159" t="str">
        <f t="shared" si="913"/>
        <v/>
      </c>
      <c r="YJ129" s="159" t="str">
        <f t="shared" si="913"/>
        <v/>
      </c>
      <c r="YK129" s="159" t="str">
        <f t="shared" si="913"/>
        <v/>
      </c>
      <c r="YL129" s="159" t="str">
        <f t="shared" si="913"/>
        <v/>
      </c>
      <c r="YM129" s="159" t="str">
        <f t="shared" si="913"/>
        <v/>
      </c>
      <c r="YN129" s="159" t="str">
        <f t="shared" si="913"/>
        <v/>
      </c>
      <c r="YO129" s="159" t="str">
        <f t="shared" si="913"/>
        <v/>
      </c>
      <c r="YP129" s="159" t="str">
        <f t="shared" si="913"/>
        <v/>
      </c>
      <c r="YQ129" s="159" t="str">
        <f t="shared" si="913"/>
        <v/>
      </c>
      <c r="YR129" s="159" t="str">
        <f t="shared" si="913"/>
        <v/>
      </c>
      <c r="YS129" s="159" t="str">
        <f t="shared" si="913"/>
        <v/>
      </c>
      <c r="YT129" s="159" t="str">
        <f t="shared" si="913"/>
        <v/>
      </c>
      <c r="YU129" s="159" t="str">
        <f t="shared" si="913"/>
        <v/>
      </c>
      <c r="YV129" s="159" t="str">
        <f t="shared" si="913"/>
        <v/>
      </c>
      <c r="YW129" s="159" t="str">
        <f t="shared" si="913"/>
        <v/>
      </c>
      <c r="YX129" s="159" t="str">
        <f t="shared" si="913"/>
        <v/>
      </c>
      <c r="YY129" s="159" t="str">
        <f t="shared" si="913"/>
        <v/>
      </c>
      <c r="YZ129" s="159" t="str">
        <f t="shared" si="913"/>
        <v/>
      </c>
      <c r="ZA129" s="159" t="str">
        <f t="shared" si="913"/>
        <v/>
      </c>
      <c r="ZB129" s="159" t="str">
        <f t="shared" si="913"/>
        <v/>
      </c>
      <c r="ZC129" s="159" t="str">
        <f t="shared" si="913"/>
        <v/>
      </c>
      <c r="ZD129" s="159" t="str">
        <f t="shared" si="913"/>
        <v/>
      </c>
      <c r="ZE129" s="159" t="str">
        <f t="shared" si="913"/>
        <v/>
      </c>
      <c r="ZF129" s="159" t="str">
        <f t="shared" si="913"/>
        <v/>
      </c>
      <c r="ZG129" s="159" t="str">
        <f t="shared" si="913"/>
        <v/>
      </c>
      <c r="ZH129" s="159" t="str">
        <f t="shared" si="913"/>
        <v/>
      </c>
      <c r="ZI129" s="159" t="str">
        <f t="shared" si="913"/>
        <v/>
      </c>
      <c r="ZJ129" s="159" t="str">
        <f t="shared" si="913"/>
        <v/>
      </c>
      <c r="ZK129" s="159" t="str">
        <f t="shared" si="913"/>
        <v/>
      </c>
      <c r="ZL129" s="159" t="str">
        <f t="shared" si="913"/>
        <v/>
      </c>
      <c r="ZM129" s="159" t="str">
        <f t="shared" si="913"/>
        <v/>
      </c>
      <c r="ZN129" s="159" t="str">
        <f t="shared" si="913"/>
        <v/>
      </c>
      <c r="ZO129" s="159" t="str">
        <f t="shared" si="913"/>
        <v/>
      </c>
      <c r="ZP129" s="159" t="str">
        <f t="shared" si="913"/>
        <v/>
      </c>
      <c r="ZQ129" s="159" t="str">
        <f t="shared" si="913"/>
        <v/>
      </c>
      <c r="ZR129" s="159" t="str">
        <f t="shared" si="913"/>
        <v/>
      </c>
      <c r="ZS129" s="159" t="str">
        <f t="shared" si="913"/>
        <v/>
      </c>
      <c r="ZT129" s="159" t="str">
        <f t="shared" si="913"/>
        <v/>
      </c>
      <c r="ZU129" s="159" t="str">
        <f t="shared" si="913"/>
        <v/>
      </c>
      <c r="ZV129" s="159" t="str">
        <f t="shared" si="913"/>
        <v/>
      </c>
      <c r="ZW129" s="159" t="str">
        <f t="shared" si="913"/>
        <v/>
      </c>
      <c r="ZX129" s="160" t="str">
        <f t="shared" si="913"/>
        <v/>
      </c>
    </row>
    <row r="130" spans="2:700" s="110" customFormat="1" ht="15.6">
      <c r="B130" s="161" t="s">
        <v>41</v>
      </c>
      <c r="C130" s="234">
        <f t="shared" ref="C130:BN130" si="914">IF(ISNUMBER(C127),C127*SUM(APICallCountLUT),"")</f>
        <v>1512000</v>
      </c>
      <c r="D130" s="235">
        <f t="shared" si="914"/>
        <v>1855375.9115711492</v>
      </c>
      <c r="E130" s="235">
        <f t="shared" si="914"/>
        <v>2049432.3832929644</v>
      </c>
      <c r="F130" s="235">
        <f t="shared" si="914"/>
        <v>2282116.4047595654</v>
      </c>
      <c r="G130" s="235">
        <f t="shared" si="914"/>
        <v>2882233.7889094343</v>
      </c>
      <c r="H130" s="235">
        <f t="shared" si="914"/>
        <v>3591341.9954501754</v>
      </c>
      <c r="I130" s="235">
        <f t="shared" si="914"/>
        <v>5104005.9322390081</v>
      </c>
      <c r="J130" s="235">
        <f t="shared" si="914"/>
        <v>7363136.9438025672</v>
      </c>
      <c r="K130" s="235">
        <f t="shared" si="914"/>
        <v>9522395.0327453557</v>
      </c>
      <c r="L130" s="235">
        <f t="shared" si="914"/>
        <v>15917111.624769684</v>
      </c>
      <c r="M130" s="235">
        <f t="shared" si="914"/>
        <v>22902322.652362719</v>
      </c>
      <c r="N130" s="235">
        <f t="shared" si="914"/>
        <v>34955385.092778116</v>
      </c>
      <c r="O130" s="235">
        <f t="shared" si="914"/>
        <v>47623880.172461599</v>
      </c>
      <c r="P130" s="235">
        <f t="shared" si="914"/>
        <v>66601908.882564798</v>
      </c>
      <c r="Q130" s="235">
        <f t="shared" si="914"/>
        <v>84866778.062748134</v>
      </c>
      <c r="R130" s="235">
        <f t="shared" si="914"/>
        <v>98001422.435661346</v>
      </c>
      <c r="S130" s="235">
        <f t="shared" si="914"/>
        <v>115292483.95073289</v>
      </c>
      <c r="T130" s="235">
        <f t="shared" si="914"/>
        <v>121455725.69777346</v>
      </c>
      <c r="U130" s="235">
        <f t="shared" si="914"/>
        <v>132889679.2310231</v>
      </c>
      <c r="V130" s="235">
        <f t="shared" si="914"/>
        <v>137765329.12353</v>
      </c>
      <c r="W130" s="235">
        <f t="shared" si="914"/>
        <v>127021618.29596798</v>
      </c>
      <c r="X130" s="235">
        <f t="shared" si="914"/>
        <v>142658902.69692931</v>
      </c>
      <c r="Y130" s="235">
        <f t="shared" si="914"/>
        <v>139233315.17296883</v>
      </c>
      <c r="Z130" s="235">
        <f t="shared" si="914"/>
        <v>144646454.42533132</v>
      </c>
      <c r="AA130" s="235">
        <f t="shared" si="914"/>
        <v>140421852.93406877</v>
      </c>
      <c r="AB130" s="235" t="str">
        <f t="shared" si="914"/>
        <v/>
      </c>
      <c r="AC130" s="235" t="str">
        <f t="shared" si="914"/>
        <v/>
      </c>
      <c r="AD130" s="235" t="str">
        <f t="shared" si="914"/>
        <v/>
      </c>
      <c r="AE130" s="235" t="str">
        <f t="shared" si="914"/>
        <v/>
      </c>
      <c r="AF130" s="235" t="str">
        <f t="shared" si="914"/>
        <v/>
      </c>
      <c r="AG130" s="235" t="str">
        <f t="shared" si="914"/>
        <v/>
      </c>
      <c r="AH130" s="235" t="str">
        <f t="shared" si="914"/>
        <v/>
      </c>
      <c r="AI130" s="235" t="str">
        <f t="shared" si="914"/>
        <v/>
      </c>
      <c r="AJ130" s="235" t="str">
        <f t="shared" si="914"/>
        <v/>
      </c>
      <c r="AK130" s="235" t="str">
        <f t="shared" si="914"/>
        <v/>
      </c>
      <c r="AL130" s="235" t="str">
        <f t="shared" si="914"/>
        <v/>
      </c>
      <c r="AM130" s="235" t="str">
        <f t="shared" si="914"/>
        <v/>
      </c>
      <c r="AN130" s="235" t="str">
        <f t="shared" si="914"/>
        <v/>
      </c>
      <c r="AO130" s="235" t="str">
        <f t="shared" si="914"/>
        <v/>
      </c>
      <c r="AP130" s="235" t="str">
        <f t="shared" si="914"/>
        <v/>
      </c>
      <c r="AQ130" s="235" t="str">
        <f t="shared" si="914"/>
        <v/>
      </c>
      <c r="AR130" s="235" t="str">
        <f t="shared" si="914"/>
        <v/>
      </c>
      <c r="AS130" s="235" t="str">
        <f t="shared" si="914"/>
        <v/>
      </c>
      <c r="AT130" s="235" t="str">
        <f t="shared" si="914"/>
        <v/>
      </c>
      <c r="AU130" s="235" t="str">
        <f t="shared" si="914"/>
        <v/>
      </c>
      <c r="AV130" s="235" t="str">
        <f t="shared" si="914"/>
        <v/>
      </c>
      <c r="AW130" s="235" t="str">
        <f t="shared" si="914"/>
        <v/>
      </c>
      <c r="AX130" s="235" t="str">
        <f t="shared" si="914"/>
        <v/>
      </c>
      <c r="AY130" s="235" t="str">
        <f t="shared" si="914"/>
        <v/>
      </c>
      <c r="AZ130" s="235" t="str">
        <f t="shared" si="914"/>
        <v/>
      </c>
      <c r="BA130" s="235" t="str">
        <f t="shared" si="914"/>
        <v/>
      </c>
      <c r="BB130" s="235" t="str">
        <f t="shared" si="914"/>
        <v/>
      </c>
      <c r="BC130" s="235" t="str">
        <f t="shared" si="914"/>
        <v/>
      </c>
      <c r="BD130" s="235" t="str">
        <f t="shared" si="914"/>
        <v/>
      </c>
      <c r="BE130" s="235" t="str">
        <f t="shared" si="914"/>
        <v/>
      </c>
      <c r="BF130" s="235" t="str">
        <f t="shared" si="914"/>
        <v/>
      </c>
      <c r="BG130" s="235" t="str">
        <f t="shared" si="914"/>
        <v/>
      </c>
      <c r="BH130" s="235" t="str">
        <f t="shared" si="914"/>
        <v/>
      </c>
      <c r="BI130" s="235" t="str">
        <f t="shared" si="914"/>
        <v/>
      </c>
      <c r="BJ130" s="235" t="str">
        <f t="shared" si="914"/>
        <v/>
      </c>
      <c r="BK130" s="235" t="str">
        <f t="shared" si="914"/>
        <v/>
      </c>
      <c r="BL130" s="235" t="str">
        <f t="shared" si="914"/>
        <v/>
      </c>
      <c r="BM130" s="235" t="str">
        <f t="shared" si="914"/>
        <v/>
      </c>
      <c r="BN130" s="235" t="str">
        <f t="shared" si="914"/>
        <v/>
      </c>
      <c r="BO130" s="235" t="str">
        <f t="shared" ref="BO130:DZ130" si="915">IF(ISNUMBER(BO127),BO127*SUM(APICallCountLUT),"")</f>
        <v/>
      </c>
      <c r="BP130" s="235" t="str">
        <f t="shared" si="915"/>
        <v/>
      </c>
      <c r="BQ130" s="235" t="str">
        <f t="shared" si="915"/>
        <v/>
      </c>
      <c r="BR130" s="235" t="str">
        <f t="shared" si="915"/>
        <v/>
      </c>
      <c r="BS130" s="235" t="str">
        <f t="shared" si="915"/>
        <v/>
      </c>
      <c r="BT130" s="235" t="str">
        <f t="shared" si="915"/>
        <v/>
      </c>
      <c r="BU130" s="235" t="str">
        <f t="shared" si="915"/>
        <v/>
      </c>
      <c r="BV130" s="235" t="str">
        <f t="shared" si="915"/>
        <v/>
      </c>
      <c r="BW130" s="235" t="str">
        <f t="shared" si="915"/>
        <v/>
      </c>
      <c r="BX130" s="235" t="str">
        <f t="shared" si="915"/>
        <v/>
      </c>
      <c r="BY130" s="235" t="str">
        <f t="shared" si="915"/>
        <v/>
      </c>
      <c r="BZ130" s="235" t="str">
        <f t="shared" si="915"/>
        <v/>
      </c>
      <c r="CA130" s="235" t="str">
        <f t="shared" si="915"/>
        <v/>
      </c>
      <c r="CB130" s="235" t="str">
        <f t="shared" si="915"/>
        <v/>
      </c>
      <c r="CC130" s="235" t="str">
        <f t="shared" si="915"/>
        <v/>
      </c>
      <c r="CD130" s="235" t="str">
        <f t="shared" si="915"/>
        <v/>
      </c>
      <c r="CE130" s="235" t="str">
        <f t="shared" si="915"/>
        <v/>
      </c>
      <c r="CF130" s="235" t="str">
        <f t="shared" si="915"/>
        <v/>
      </c>
      <c r="CG130" s="235" t="str">
        <f t="shared" si="915"/>
        <v/>
      </c>
      <c r="CH130" s="235" t="str">
        <f t="shared" si="915"/>
        <v/>
      </c>
      <c r="CI130" s="235" t="str">
        <f t="shared" si="915"/>
        <v/>
      </c>
      <c r="CJ130" s="235" t="str">
        <f t="shared" si="915"/>
        <v/>
      </c>
      <c r="CK130" s="235" t="str">
        <f t="shared" si="915"/>
        <v/>
      </c>
      <c r="CL130" s="235" t="str">
        <f t="shared" si="915"/>
        <v/>
      </c>
      <c r="CM130" s="235" t="str">
        <f t="shared" si="915"/>
        <v/>
      </c>
      <c r="CN130" s="235" t="str">
        <f t="shared" si="915"/>
        <v/>
      </c>
      <c r="CO130" s="235" t="str">
        <f t="shared" si="915"/>
        <v/>
      </c>
      <c r="CP130" s="235" t="str">
        <f t="shared" si="915"/>
        <v/>
      </c>
      <c r="CQ130" s="235" t="str">
        <f t="shared" si="915"/>
        <v/>
      </c>
      <c r="CR130" s="235" t="str">
        <f t="shared" si="915"/>
        <v/>
      </c>
      <c r="CS130" s="235" t="str">
        <f t="shared" si="915"/>
        <v/>
      </c>
      <c r="CT130" s="235" t="str">
        <f t="shared" si="915"/>
        <v/>
      </c>
      <c r="CU130" s="235" t="str">
        <f t="shared" si="915"/>
        <v/>
      </c>
      <c r="CV130" s="235" t="str">
        <f t="shared" si="915"/>
        <v/>
      </c>
      <c r="CW130" s="235" t="str">
        <f t="shared" si="915"/>
        <v/>
      </c>
      <c r="CX130" s="235" t="str">
        <f t="shared" si="915"/>
        <v/>
      </c>
      <c r="CY130" s="235" t="str">
        <f t="shared" si="915"/>
        <v/>
      </c>
      <c r="CZ130" s="235" t="str">
        <f t="shared" si="915"/>
        <v/>
      </c>
      <c r="DA130" s="235" t="str">
        <f t="shared" si="915"/>
        <v/>
      </c>
      <c r="DB130" s="235" t="str">
        <f t="shared" si="915"/>
        <v/>
      </c>
      <c r="DC130" s="235" t="str">
        <f t="shared" si="915"/>
        <v/>
      </c>
      <c r="DD130" s="235" t="str">
        <f t="shared" si="915"/>
        <v/>
      </c>
      <c r="DE130" s="235" t="str">
        <f t="shared" si="915"/>
        <v/>
      </c>
      <c r="DF130" s="235" t="str">
        <f t="shared" si="915"/>
        <v/>
      </c>
      <c r="DG130" s="235" t="str">
        <f t="shared" si="915"/>
        <v/>
      </c>
      <c r="DH130" s="235" t="str">
        <f t="shared" si="915"/>
        <v/>
      </c>
      <c r="DI130" s="235" t="str">
        <f t="shared" si="915"/>
        <v/>
      </c>
      <c r="DJ130" s="235" t="str">
        <f t="shared" si="915"/>
        <v/>
      </c>
      <c r="DK130" s="235" t="str">
        <f t="shared" si="915"/>
        <v/>
      </c>
      <c r="DL130" s="235" t="str">
        <f t="shared" si="915"/>
        <v/>
      </c>
      <c r="DM130" s="235" t="str">
        <f t="shared" si="915"/>
        <v/>
      </c>
      <c r="DN130" s="235" t="str">
        <f t="shared" si="915"/>
        <v/>
      </c>
      <c r="DO130" s="235" t="str">
        <f t="shared" si="915"/>
        <v/>
      </c>
      <c r="DP130" s="235" t="str">
        <f t="shared" si="915"/>
        <v/>
      </c>
      <c r="DQ130" s="235" t="str">
        <f t="shared" si="915"/>
        <v/>
      </c>
      <c r="DR130" s="235" t="str">
        <f t="shared" si="915"/>
        <v/>
      </c>
      <c r="DS130" s="235" t="str">
        <f t="shared" si="915"/>
        <v/>
      </c>
      <c r="DT130" s="235" t="str">
        <f t="shared" si="915"/>
        <v/>
      </c>
      <c r="DU130" s="235" t="str">
        <f t="shared" si="915"/>
        <v/>
      </c>
      <c r="DV130" s="235" t="str">
        <f t="shared" si="915"/>
        <v/>
      </c>
      <c r="DW130" s="235" t="str">
        <f t="shared" si="915"/>
        <v/>
      </c>
      <c r="DX130" s="235" t="str">
        <f t="shared" si="915"/>
        <v/>
      </c>
      <c r="DY130" s="235" t="str">
        <f t="shared" si="915"/>
        <v/>
      </c>
      <c r="DZ130" s="235" t="str">
        <f t="shared" si="915"/>
        <v/>
      </c>
      <c r="EA130" s="235" t="str">
        <f t="shared" ref="EA130:GL130" si="916">IF(ISNUMBER(EA127),EA127*SUM(APICallCountLUT),"")</f>
        <v/>
      </c>
      <c r="EB130" s="235" t="str">
        <f t="shared" si="916"/>
        <v/>
      </c>
      <c r="EC130" s="235" t="str">
        <f t="shared" si="916"/>
        <v/>
      </c>
      <c r="ED130" s="235" t="str">
        <f t="shared" si="916"/>
        <v/>
      </c>
      <c r="EE130" s="235" t="str">
        <f t="shared" si="916"/>
        <v/>
      </c>
      <c r="EF130" s="235" t="str">
        <f t="shared" si="916"/>
        <v/>
      </c>
      <c r="EG130" s="235" t="str">
        <f t="shared" si="916"/>
        <v/>
      </c>
      <c r="EH130" s="235" t="str">
        <f t="shared" si="916"/>
        <v/>
      </c>
      <c r="EI130" s="235" t="str">
        <f t="shared" si="916"/>
        <v/>
      </c>
      <c r="EJ130" s="235" t="str">
        <f t="shared" si="916"/>
        <v/>
      </c>
      <c r="EK130" s="235" t="str">
        <f t="shared" si="916"/>
        <v/>
      </c>
      <c r="EL130" s="235" t="str">
        <f t="shared" si="916"/>
        <v/>
      </c>
      <c r="EM130" s="235" t="str">
        <f t="shared" si="916"/>
        <v/>
      </c>
      <c r="EN130" s="235" t="str">
        <f t="shared" si="916"/>
        <v/>
      </c>
      <c r="EO130" s="235" t="str">
        <f t="shared" si="916"/>
        <v/>
      </c>
      <c r="EP130" s="235" t="str">
        <f t="shared" si="916"/>
        <v/>
      </c>
      <c r="EQ130" s="235" t="str">
        <f t="shared" si="916"/>
        <v/>
      </c>
      <c r="ER130" s="235" t="str">
        <f t="shared" si="916"/>
        <v/>
      </c>
      <c r="ES130" s="235" t="str">
        <f t="shared" si="916"/>
        <v/>
      </c>
      <c r="ET130" s="235" t="str">
        <f t="shared" si="916"/>
        <v/>
      </c>
      <c r="EU130" s="235" t="str">
        <f t="shared" si="916"/>
        <v/>
      </c>
      <c r="EV130" s="235" t="str">
        <f t="shared" si="916"/>
        <v/>
      </c>
      <c r="EW130" s="235" t="str">
        <f t="shared" si="916"/>
        <v/>
      </c>
      <c r="EX130" s="235" t="str">
        <f t="shared" si="916"/>
        <v/>
      </c>
      <c r="EY130" s="235" t="str">
        <f t="shared" si="916"/>
        <v/>
      </c>
      <c r="EZ130" s="235" t="str">
        <f t="shared" si="916"/>
        <v/>
      </c>
      <c r="FA130" s="235" t="str">
        <f t="shared" si="916"/>
        <v/>
      </c>
      <c r="FB130" s="235" t="str">
        <f t="shared" si="916"/>
        <v/>
      </c>
      <c r="FC130" s="235" t="str">
        <f t="shared" si="916"/>
        <v/>
      </c>
      <c r="FD130" s="235" t="str">
        <f t="shared" si="916"/>
        <v/>
      </c>
      <c r="FE130" s="235" t="str">
        <f t="shared" si="916"/>
        <v/>
      </c>
      <c r="FF130" s="235" t="str">
        <f t="shared" si="916"/>
        <v/>
      </c>
      <c r="FG130" s="235" t="str">
        <f t="shared" si="916"/>
        <v/>
      </c>
      <c r="FH130" s="235" t="str">
        <f t="shared" si="916"/>
        <v/>
      </c>
      <c r="FI130" s="235" t="str">
        <f t="shared" si="916"/>
        <v/>
      </c>
      <c r="FJ130" s="235" t="str">
        <f t="shared" si="916"/>
        <v/>
      </c>
      <c r="FK130" s="235" t="str">
        <f t="shared" si="916"/>
        <v/>
      </c>
      <c r="FL130" s="235" t="str">
        <f t="shared" si="916"/>
        <v/>
      </c>
      <c r="FM130" s="235" t="str">
        <f t="shared" si="916"/>
        <v/>
      </c>
      <c r="FN130" s="235" t="str">
        <f t="shared" si="916"/>
        <v/>
      </c>
      <c r="FO130" s="235" t="str">
        <f t="shared" si="916"/>
        <v/>
      </c>
      <c r="FP130" s="235" t="str">
        <f t="shared" si="916"/>
        <v/>
      </c>
      <c r="FQ130" s="235" t="str">
        <f t="shared" si="916"/>
        <v/>
      </c>
      <c r="FR130" s="235" t="str">
        <f t="shared" si="916"/>
        <v/>
      </c>
      <c r="FS130" s="235" t="str">
        <f t="shared" si="916"/>
        <v/>
      </c>
      <c r="FT130" s="235" t="str">
        <f t="shared" si="916"/>
        <v/>
      </c>
      <c r="FU130" s="235" t="str">
        <f t="shared" si="916"/>
        <v/>
      </c>
      <c r="FV130" s="235" t="str">
        <f t="shared" si="916"/>
        <v/>
      </c>
      <c r="FW130" s="235" t="str">
        <f t="shared" si="916"/>
        <v/>
      </c>
      <c r="FX130" s="235" t="str">
        <f t="shared" si="916"/>
        <v/>
      </c>
      <c r="FY130" s="235" t="str">
        <f t="shared" si="916"/>
        <v/>
      </c>
      <c r="FZ130" s="235" t="str">
        <f t="shared" si="916"/>
        <v/>
      </c>
      <c r="GA130" s="235" t="str">
        <f t="shared" si="916"/>
        <v/>
      </c>
      <c r="GB130" s="235" t="str">
        <f t="shared" si="916"/>
        <v/>
      </c>
      <c r="GC130" s="235" t="str">
        <f t="shared" si="916"/>
        <v/>
      </c>
      <c r="GD130" s="235" t="str">
        <f t="shared" si="916"/>
        <v/>
      </c>
      <c r="GE130" s="235" t="str">
        <f t="shared" si="916"/>
        <v/>
      </c>
      <c r="GF130" s="235" t="str">
        <f t="shared" si="916"/>
        <v/>
      </c>
      <c r="GG130" s="235" t="str">
        <f t="shared" si="916"/>
        <v/>
      </c>
      <c r="GH130" s="235" t="str">
        <f t="shared" si="916"/>
        <v/>
      </c>
      <c r="GI130" s="235" t="str">
        <f t="shared" si="916"/>
        <v/>
      </c>
      <c r="GJ130" s="235" t="str">
        <f t="shared" si="916"/>
        <v/>
      </c>
      <c r="GK130" s="235" t="str">
        <f t="shared" si="916"/>
        <v/>
      </c>
      <c r="GL130" s="235" t="str">
        <f t="shared" si="916"/>
        <v/>
      </c>
      <c r="GM130" s="235" t="str">
        <f t="shared" ref="GM130:IX130" si="917">IF(ISNUMBER(GM127),GM127*SUM(APICallCountLUT),"")</f>
        <v/>
      </c>
      <c r="GN130" s="235" t="str">
        <f t="shared" si="917"/>
        <v/>
      </c>
      <c r="GO130" s="235" t="str">
        <f t="shared" si="917"/>
        <v/>
      </c>
      <c r="GP130" s="235" t="str">
        <f t="shared" si="917"/>
        <v/>
      </c>
      <c r="GQ130" s="235" t="str">
        <f t="shared" si="917"/>
        <v/>
      </c>
      <c r="GR130" s="235" t="str">
        <f t="shared" si="917"/>
        <v/>
      </c>
      <c r="GS130" s="235" t="str">
        <f t="shared" si="917"/>
        <v/>
      </c>
      <c r="GT130" s="235" t="str">
        <f t="shared" si="917"/>
        <v/>
      </c>
      <c r="GU130" s="235" t="str">
        <f t="shared" si="917"/>
        <v/>
      </c>
      <c r="GV130" s="235" t="str">
        <f t="shared" si="917"/>
        <v/>
      </c>
      <c r="GW130" s="235" t="str">
        <f t="shared" si="917"/>
        <v/>
      </c>
      <c r="GX130" s="235" t="str">
        <f t="shared" si="917"/>
        <v/>
      </c>
      <c r="GY130" s="235" t="str">
        <f t="shared" si="917"/>
        <v/>
      </c>
      <c r="GZ130" s="235" t="str">
        <f t="shared" si="917"/>
        <v/>
      </c>
      <c r="HA130" s="235" t="str">
        <f t="shared" si="917"/>
        <v/>
      </c>
      <c r="HB130" s="235" t="str">
        <f t="shared" si="917"/>
        <v/>
      </c>
      <c r="HC130" s="235" t="str">
        <f t="shared" si="917"/>
        <v/>
      </c>
      <c r="HD130" s="235" t="str">
        <f t="shared" si="917"/>
        <v/>
      </c>
      <c r="HE130" s="235" t="str">
        <f t="shared" si="917"/>
        <v/>
      </c>
      <c r="HF130" s="235" t="str">
        <f t="shared" si="917"/>
        <v/>
      </c>
      <c r="HG130" s="235" t="str">
        <f t="shared" si="917"/>
        <v/>
      </c>
      <c r="HH130" s="235" t="str">
        <f t="shared" si="917"/>
        <v/>
      </c>
      <c r="HI130" s="235" t="str">
        <f t="shared" si="917"/>
        <v/>
      </c>
      <c r="HJ130" s="235" t="str">
        <f t="shared" si="917"/>
        <v/>
      </c>
      <c r="HK130" s="235" t="str">
        <f t="shared" si="917"/>
        <v/>
      </c>
      <c r="HL130" s="235" t="str">
        <f t="shared" si="917"/>
        <v/>
      </c>
      <c r="HM130" s="235" t="str">
        <f t="shared" si="917"/>
        <v/>
      </c>
      <c r="HN130" s="235" t="str">
        <f t="shared" si="917"/>
        <v/>
      </c>
      <c r="HO130" s="235" t="str">
        <f t="shared" si="917"/>
        <v/>
      </c>
      <c r="HP130" s="235" t="str">
        <f t="shared" si="917"/>
        <v/>
      </c>
      <c r="HQ130" s="235" t="str">
        <f t="shared" si="917"/>
        <v/>
      </c>
      <c r="HR130" s="235" t="str">
        <f t="shared" si="917"/>
        <v/>
      </c>
      <c r="HS130" s="235" t="str">
        <f t="shared" si="917"/>
        <v/>
      </c>
      <c r="HT130" s="235" t="str">
        <f t="shared" si="917"/>
        <v/>
      </c>
      <c r="HU130" s="235" t="str">
        <f t="shared" si="917"/>
        <v/>
      </c>
      <c r="HV130" s="235" t="str">
        <f t="shared" si="917"/>
        <v/>
      </c>
      <c r="HW130" s="235" t="str">
        <f t="shared" si="917"/>
        <v/>
      </c>
      <c r="HX130" s="235" t="str">
        <f t="shared" si="917"/>
        <v/>
      </c>
      <c r="HY130" s="235" t="str">
        <f t="shared" si="917"/>
        <v/>
      </c>
      <c r="HZ130" s="235" t="str">
        <f t="shared" si="917"/>
        <v/>
      </c>
      <c r="IA130" s="235" t="str">
        <f t="shared" si="917"/>
        <v/>
      </c>
      <c r="IB130" s="235" t="str">
        <f t="shared" si="917"/>
        <v/>
      </c>
      <c r="IC130" s="235" t="str">
        <f t="shared" si="917"/>
        <v/>
      </c>
      <c r="ID130" s="235" t="str">
        <f t="shared" si="917"/>
        <v/>
      </c>
      <c r="IE130" s="235" t="str">
        <f t="shared" si="917"/>
        <v/>
      </c>
      <c r="IF130" s="235" t="str">
        <f t="shared" si="917"/>
        <v/>
      </c>
      <c r="IG130" s="235" t="str">
        <f t="shared" si="917"/>
        <v/>
      </c>
      <c r="IH130" s="235" t="str">
        <f t="shared" si="917"/>
        <v/>
      </c>
      <c r="II130" s="235" t="str">
        <f t="shared" si="917"/>
        <v/>
      </c>
      <c r="IJ130" s="235" t="str">
        <f t="shared" si="917"/>
        <v/>
      </c>
      <c r="IK130" s="235" t="str">
        <f t="shared" si="917"/>
        <v/>
      </c>
      <c r="IL130" s="235" t="str">
        <f t="shared" si="917"/>
        <v/>
      </c>
      <c r="IM130" s="235" t="str">
        <f t="shared" si="917"/>
        <v/>
      </c>
      <c r="IN130" s="235" t="str">
        <f t="shared" si="917"/>
        <v/>
      </c>
      <c r="IO130" s="235" t="str">
        <f t="shared" si="917"/>
        <v/>
      </c>
      <c r="IP130" s="235" t="str">
        <f t="shared" si="917"/>
        <v/>
      </c>
      <c r="IQ130" s="235" t="str">
        <f t="shared" si="917"/>
        <v/>
      </c>
      <c r="IR130" s="235" t="str">
        <f t="shared" si="917"/>
        <v/>
      </c>
      <c r="IS130" s="235" t="str">
        <f t="shared" si="917"/>
        <v/>
      </c>
      <c r="IT130" s="235" t="str">
        <f t="shared" si="917"/>
        <v/>
      </c>
      <c r="IU130" s="235" t="str">
        <f t="shared" si="917"/>
        <v/>
      </c>
      <c r="IV130" s="235" t="str">
        <f t="shared" si="917"/>
        <v/>
      </c>
      <c r="IW130" s="235" t="str">
        <f t="shared" si="917"/>
        <v/>
      </c>
      <c r="IX130" s="235" t="str">
        <f t="shared" si="917"/>
        <v/>
      </c>
      <c r="IY130" s="235" t="str">
        <f t="shared" ref="IY130:LJ130" si="918">IF(ISNUMBER(IY127),IY127*SUM(APICallCountLUT),"")</f>
        <v/>
      </c>
      <c r="IZ130" s="235" t="str">
        <f t="shared" si="918"/>
        <v/>
      </c>
      <c r="JA130" s="235" t="str">
        <f t="shared" si="918"/>
        <v/>
      </c>
      <c r="JB130" s="235" t="str">
        <f t="shared" si="918"/>
        <v/>
      </c>
      <c r="JC130" s="235" t="str">
        <f t="shared" si="918"/>
        <v/>
      </c>
      <c r="JD130" s="235" t="str">
        <f t="shared" si="918"/>
        <v/>
      </c>
      <c r="JE130" s="235" t="str">
        <f t="shared" si="918"/>
        <v/>
      </c>
      <c r="JF130" s="235" t="str">
        <f t="shared" si="918"/>
        <v/>
      </c>
      <c r="JG130" s="235" t="str">
        <f t="shared" si="918"/>
        <v/>
      </c>
      <c r="JH130" s="235" t="str">
        <f t="shared" si="918"/>
        <v/>
      </c>
      <c r="JI130" s="235" t="str">
        <f t="shared" si="918"/>
        <v/>
      </c>
      <c r="JJ130" s="235" t="str">
        <f t="shared" si="918"/>
        <v/>
      </c>
      <c r="JK130" s="235" t="str">
        <f t="shared" si="918"/>
        <v/>
      </c>
      <c r="JL130" s="235" t="str">
        <f t="shared" si="918"/>
        <v/>
      </c>
      <c r="JM130" s="235" t="str">
        <f t="shared" si="918"/>
        <v/>
      </c>
      <c r="JN130" s="235" t="str">
        <f t="shared" si="918"/>
        <v/>
      </c>
      <c r="JO130" s="235" t="str">
        <f t="shared" si="918"/>
        <v/>
      </c>
      <c r="JP130" s="235" t="str">
        <f t="shared" si="918"/>
        <v/>
      </c>
      <c r="JQ130" s="235" t="str">
        <f t="shared" si="918"/>
        <v/>
      </c>
      <c r="JR130" s="235" t="str">
        <f t="shared" si="918"/>
        <v/>
      </c>
      <c r="JS130" s="235" t="str">
        <f t="shared" si="918"/>
        <v/>
      </c>
      <c r="JT130" s="235" t="str">
        <f t="shared" si="918"/>
        <v/>
      </c>
      <c r="JU130" s="235" t="str">
        <f t="shared" si="918"/>
        <v/>
      </c>
      <c r="JV130" s="235" t="str">
        <f t="shared" si="918"/>
        <v/>
      </c>
      <c r="JW130" s="235" t="str">
        <f t="shared" si="918"/>
        <v/>
      </c>
      <c r="JX130" s="235" t="str">
        <f t="shared" si="918"/>
        <v/>
      </c>
      <c r="JY130" s="235" t="str">
        <f t="shared" si="918"/>
        <v/>
      </c>
      <c r="JZ130" s="235" t="str">
        <f t="shared" si="918"/>
        <v/>
      </c>
      <c r="KA130" s="235" t="str">
        <f t="shared" si="918"/>
        <v/>
      </c>
      <c r="KB130" s="235" t="str">
        <f t="shared" si="918"/>
        <v/>
      </c>
      <c r="KC130" s="235" t="str">
        <f t="shared" si="918"/>
        <v/>
      </c>
      <c r="KD130" s="235" t="str">
        <f t="shared" si="918"/>
        <v/>
      </c>
      <c r="KE130" s="235" t="str">
        <f t="shared" si="918"/>
        <v/>
      </c>
      <c r="KF130" s="235" t="str">
        <f t="shared" si="918"/>
        <v/>
      </c>
      <c r="KG130" s="235" t="str">
        <f t="shared" si="918"/>
        <v/>
      </c>
      <c r="KH130" s="235" t="str">
        <f t="shared" si="918"/>
        <v/>
      </c>
      <c r="KI130" s="235" t="str">
        <f t="shared" si="918"/>
        <v/>
      </c>
      <c r="KJ130" s="235" t="str">
        <f t="shared" si="918"/>
        <v/>
      </c>
      <c r="KK130" s="235" t="str">
        <f t="shared" si="918"/>
        <v/>
      </c>
      <c r="KL130" s="235" t="str">
        <f t="shared" si="918"/>
        <v/>
      </c>
      <c r="KM130" s="235" t="str">
        <f t="shared" si="918"/>
        <v/>
      </c>
      <c r="KN130" s="235" t="str">
        <f t="shared" si="918"/>
        <v/>
      </c>
      <c r="KO130" s="235" t="str">
        <f t="shared" si="918"/>
        <v/>
      </c>
      <c r="KP130" s="235" t="str">
        <f t="shared" si="918"/>
        <v/>
      </c>
      <c r="KQ130" s="235" t="str">
        <f t="shared" si="918"/>
        <v/>
      </c>
      <c r="KR130" s="235" t="str">
        <f t="shared" si="918"/>
        <v/>
      </c>
      <c r="KS130" s="235" t="str">
        <f t="shared" si="918"/>
        <v/>
      </c>
      <c r="KT130" s="235" t="str">
        <f t="shared" si="918"/>
        <v/>
      </c>
      <c r="KU130" s="235" t="str">
        <f t="shared" si="918"/>
        <v/>
      </c>
      <c r="KV130" s="235" t="str">
        <f t="shared" si="918"/>
        <v/>
      </c>
      <c r="KW130" s="235" t="str">
        <f t="shared" si="918"/>
        <v/>
      </c>
      <c r="KX130" s="235" t="str">
        <f t="shared" si="918"/>
        <v/>
      </c>
      <c r="KY130" s="235" t="str">
        <f t="shared" si="918"/>
        <v/>
      </c>
      <c r="KZ130" s="235" t="str">
        <f t="shared" si="918"/>
        <v/>
      </c>
      <c r="LA130" s="235" t="str">
        <f t="shared" si="918"/>
        <v/>
      </c>
      <c r="LB130" s="235" t="str">
        <f t="shared" si="918"/>
        <v/>
      </c>
      <c r="LC130" s="235" t="str">
        <f t="shared" si="918"/>
        <v/>
      </c>
      <c r="LD130" s="235" t="str">
        <f t="shared" si="918"/>
        <v/>
      </c>
      <c r="LE130" s="235" t="str">
        <f t="shared" si="918"/>
        <v/>
      </c>
      <c r="LF130" s="235" t="str">
        <f t="shared" si="918"/>
        <v/>
      </c>
      <c r="LG130" s="235" t="str">
        <f t="shared" si="918"/>
        <v/>
      </c>
      <c r="LH130" s="235" t="str">
        <f t="shared" si="918"/>
        <v/>
      </c>
      <c r="LI130" s="235" t="str">
        <f t="shared" si="918"/>
        <v/>
      </c>
      <c r="LJ130" s="235" t="str">
        <f t="shared" si="918"/>
        <v/>
      </c>
      <c r="LK130" s="235" t="str">
        <f t="shared" ref="LK130:NV130" si="919">IF(ISNUMBER(LK127),LK127*SUM(APICallCountLUT),"")</f>
        <v/>
      </c>
      <c r="LL130" s="235" t="str">
        <f t="shared" si="919"/>
        <v/>
      </c>
      <c r="LM130" s="235" t="str">
        <f t="shared" si="919"/>
        <v/>
      </c>
      <c r="LN130" s="235" t="str">
        <f t="shared" si="919"/>
        <v/>
      </c>
      <c r="LO130" s="235" t="str">
        <f t="shared" si="919"/>
        <v/>
      </c>
      <c r="LP130" s="235" t="str">
        <f t="shared" si="919"/>
        <v/>
      </c>
      <c r="LQ130" s="235" t="str">
        <f t="shared" si="919"/>
        <v/>
      </c>
      <c r="LR130" s="235" t="str">
        <f t="shared" si="919"/>
        <v/>
      </c>
      <c r="LS130" s="235" t="str">
        <f t="shared" si="919"/>
        <v/>
      </c>
      <c r="LT130" s="235" t="str">
        <f t="shared" si="919"/>
        <v/>
      </c>
      <c r="LU130" s="235" t="str">
        <f t="shared" si="919"/>
        <v/>
      </c>
      <c r="LV130" s="235" t="str">
        <f t="shared" si="919"/>
        <v/>
      </c>
      <c r="LW130" s="235" t="str">
        <f t="shared" si="919"/>
        <v/>
      </c>
      <c r="LX130" s="235" t="str">
        <f t="shared" si="919"/>
        <v/>
      </c>
      <c r="LY130" s="235" t="str">
        <f t="shared" si="919"/>
        <v/>
      </c>
      <c r="LZ130" s="235" t="str">
        <f t="shared" si="919"/>
        <v/>
      </c>
      <c r="MA130" s="235" t="str">
        <f t="shared" si="919"/>
        <v/>
      </c>
      <c r="MB130" s="235" t="str">
        <f t="shared" si="919"/>
        <v/>
      </c>
      <c r="MC130" s="235" t="str">
        <f t="shared" si="919"/>
        <v/>
      </c>
      <c r="MD130" s="235" t="str">
        <f t="shared" si="919"/>
        <v/>
      </c>
      <c r="ME130" s="235" t="str">
        <f t="shared" si="919"/>
        <v/>
      </c>
      <c r="MF130" s="235" t="str">
        <f t="shared" si="919"/>
        <v/>
      </c>
      <c r="MG130" s="235" t="str">
        <f t="shared" si="919"/>
        <v/>
      </c>
      <c r="MH130" s="235" t="str">
        <f t="shared" si="919"/>
        <v/>
      </c>
      <c r="MI130" s="235" t="str">
        <f t="shared" si="919"/>
        <v/>
      </c>
      <c r="MJ130" s="235" t="str">
        <f t="shared" si="919"/>
        <v/>
      </c>
      <c r="MK130" s="235" t="str">
        <f t="shared" si="919"/>
        <v/>
      </c>
      <c r="ML130" s="235" t="str">
        <f t="shared" si="919"/>
        <v/>
      </c>
      <c r="MM130" s="235" t="str">
        <f t="shared" si="919"/>
        <v/>
      </c>
      <c r="MN130" s="235" t="str">
        <f t="shared" si="919"/>
        <v/>
      </c>
      <c r="MO130" s="235" t="str">
        <f t="shared" si="919"/>
        <v/>
      </c>
      <c r="MP130" s="235" t="str">
        <f t="shared" si="919"/>
        <v/>
      </c>
      <c r="MQ130" s="235" t="str">
        <f t="shared" si="919"/>
        <v/>
      </c>
      <c r="MR130" s="235" t="str">
        <f t="shared" si="919"/>
        <v/>
      </c>
      <c r="MS130" s="235" t="str">
        <f t="shared" si="919"/>
        <v/>
      </c>
      <c r="MT130" s="235" t="str">
        <f t="shared" si="919"/>
        <v/>
      </c>
      <c r="MU130" s="235" t="str">
        <f t="shared" si="919"/>
        <v/>
      </c>
      <c r="MV130" s="235" t="str">
        <f t="shared" si="919"/>
        <v/>
      </c>
      <c r="MW130" s="235" t="str">
        <f t="shared" si="919"/>
        <v/>
      </c>
      <c r="MX130" s="235" t="str">
        <f t="shared" si="919"/>
        <v/>
      </c>
      <c r="MY130" s="235" t="str">
        <f t="shared" si="919"/>
        <v/>
      </c>
      <c r="MZ130" s="235" t="str">
        <f t="shared" si="919"/>
        <v/>
      </c>
      <c r="NA130" s="235" t="str">
        <f t="shared" si="919"/>
        <v/>
      </c>
      <c r="NB130" s="235" t="str">
        <f t="shared" si="919"/>
        <v/>
      </c>
      <c r="NC130" s="235" t="str">
        <f t="shared" si="919"/>
        <v/>
      </c>
      <c r="ND130" s="235" t="str">
        <f t="shared" si="919"/>
        <v/>
      </c>
      <c r="NE130" s="235" t="str">
        <f t="shared" si="919"/>
        <v/>
      </c>
      <c r="NF130" s="235" t="str">
        <f t="shared" si="919"/>
        <v/>
      </c>
      <c r="NG130" s="235" t="str">
        <f t="shared" si="919"/>
        <v/>
      </c>
      <c r="NH130" s="235" t="str">
        <f t="shared" si="919"/>
        <v/>
      </c>
      <c r="NI130" s="235" t="str">
        <f t="shared" si="919"/>
        <v/>
      </c>
      <c r="NJ130" s="235" t="str">
        <f t="shared" si="919"/>
        <v/>
      </c>
      <c r="NK130" s="235" t="str">
        <f t="shared" si="919"/>
        <v/>
      </c>
      <c r="NL130" s="235" t="str">
        <f t="shared" si="919"/>
        <v/>
      </c>
      <c r="NM130" s="235" t="str">
        <f t="shared" si="919"/>
        <v/>
      </c>
      <c r="NN130" s="235" t="str">
        <f t="shared" si="919"/>
        <v/>
      </c>
      <c r="NO130" s="235" t="str">
        <f t="shared" si="919"/>
        <v/>
      </c>
      <c r="NP130" s="235" t="str">
        <f t="shared" si="919"/>
        <v/>
      </c>
      <c r="NQ130" s="235" t="str">
        <f t="shared" si="919"/>
        <v/>
      </c>
      <c r="NR130" s="235" t="str">
        <f t="shared" si="919"/>
        <v/>
      </c>
      <c r="NS130" s="235" t="str">
        <f t="shared" si="919"/>
        <v/>
      </c>
      <c r="NT130" s="235" t="str">
        <f t="shared" si="919"/>
        <v/>
      </c>
      <c r="NU130" s="235" t="str">
        <f t="shared" si="919"/>
        <v/>
      </c>
      <c r="NV130" s="235" t="str">
        <f t="shared" si="919"/>
        <v/>
      </c>
      <c r="NW130" s="235" t="str">
        <f t="shared" ref="NW130:QH130" si="920">IF(ISNUMBER(NW127),NW127*SUM(APICallCountLUT),"")</f>
        <v/>
      </c>
      <c r="NX130" s="235" t="str">
        <f t="shared" si="920"/>
        <v/>
      </c>
      <c r="NY130" s="235" t="str">
        <f t="shared" si="920"/>
        <v/>
      </c>
      <c r="NZ130" s="235" t="str">
        <f t="shared" si="920"/>
        <v/>
      </c>
      <c r="OA130" s="235" t="str">
        <f t="shared" si="920"/>
        <v/>
      </c>
      <c r="OB130" s="235" t="str">
        <f t="shared" si="920"/>
        <v/>
      </c>
      <c r="OC130" s="235" t="str">
        <f t="shared" si="920"/>
        <v/>
      </c>
      <c r="OD130" s="235" t="str">
        <f t="shared" si="920"/>
        <v/>
      </c>
      <c r="OE130" s="235" t="str">
        <f t="shared" si="920"/>
        <v/>
      </c>
      <c r="OF130" s="235" t="str">
        <f t="shared" si="920"/>
        <v/>
      </c>
      <c r="OG130" s="235" t="str">
        <f t="shared" si="920"/>
        <v/>
      </c>
      <c r="OH130" s="235" t="str">
        <f t="shared" si="920"/>
        <v/>
      </c>
      <c r="OI130" s="235" t="str">
        <f t="shared" si="920"/>
        <v/>
      </c>
      <c r="OJ130" s="235" t="str">
        <f t="shared" si="920"/>
        <v/>
      </c>
      <c r="OK130" s="235" t="str">
        <f t="shared" si="920"/>
        <v/>
      </c>
      <c r="OL130" s="235" t="str">
        <f t="shared" si="920"/>
        <v/>
      </c>
      <c r="OM130" s="235" t="str">
        <f t="shared" si="920"/>
        <v/>
      </c>
      <c r="ON130" s="235" t="str">
        <f t="shared" si="920"/>
        <v/>
      </c>
      <c r="OO130" s="235" t="str">
        <f t="shared" si="920"/>
        <v/>
      </c>
      <c r="OP130" s="235" t="str">
        <f t="shared" si="920"/>
        <v/>
      </c>
      <c r="OQ130" s="235" t="str">
        <f t="shared" si="920"/>
        <v/>
      </c>
      <c r="OR130" s="235" t="str">
        <f t="shared" si="920"/>
        <v/>
      </c>
      <c r="OS130" s="235" t="str">
        <f t="shared" si="920"/>
        <v/>
      </c>
      <c r="OT130" s="235" t="str">
        <f t="shared" si="920"/>
        <v/>
      </c>
      <c r="OU130" s="235" t="str">
        <f t="shared" si="920"/>
        <v/>
      </c>
      <c r="OV130" s="235" t="str">
        <f t="shared" si="920"/>
        <v/>
      </c>
      <c r="OW130" s="235" t="str">
        <f t="shared" si="920"/>
        <v/>
      </c>
      <c r="OX130" s="235" t="str">
        <f t="shared" si="920"/>
        <v/>
      </c>
      <c r="OY130" s="235" t="str">
        <f t="shared" si="920"/>
        <v/>
      </c>
      <c r="OZ130" s="235" t="str">
        <f t="shared" si="920"/>
        <v/>
      </c>
      <c r="PA130" s="235" t="str">
        <f t="shared" si="920"/>
        <v/>
      </c>
      <c r="PB130" s="235" t="str">
        <f t="shared" si="920"/>
        <v/>
      </c>
      <c r="PC130" s="235" t="str">
        <f t="shared" si="920"/>
        <v/>
      </c>
      <c r="PD130" s="235" t="str">
        <f t="shared" si="920"/>
        <v/>
      </c>
      <c r="PE130" s="235" t="str">
        <f t="shared" si="920"/>
        <v/>
      </c>
      <c r="PF130" s="235" t="str">
        <f t="shared" si="920"/>
        <v/>
      </c>
      <c r="PG130" s="235" t="str">
        <f t="shared" si="920"/>
        <v/>
      </c>
      <c r="PH130" s="235" t="str">
        <f t="shared" si="920"/>
        <v/>
      </c>
      <c r="PI130" s="235" t="str">
        <f t="shared" si="920"/>
        <v/>
      </c>
      <c r="PJ130" s="235" t="str">
        <f t="shared" si="920"/>
        <v/>
      </c>
      <c r="PK130" s="235" t="str">
        <f t="shared" si="920"/>
        <v/>
      </c>
      <c r="PL130" s="235" t="str">
        <f t="shared" si="920"/>
        <v/>
      </c>
      <c r="PM130" s="235" t="str">
        <f t="shared" si="920"/>
        <v/>
      </c>
      <c r="PN130" s="235" t="str">
        <f t="shared" si="920"/>
        <v/>
      </c>
      <c r="PO130" s="235" t="str">
        <f t="shared" si="920"/>
        <v/>
      </c>
      <c r="PP130" s="235" t="str">
        <f t="shared" si="920"/>
        <v/>
      </c>
      <c r="PQ130" s="235" t="str">
        <f t="shared" si="920"/>
        <v/>
      </c>
      <c r="PR130" s="235" t="str">
        <f t="shared" si="920"/>
        <v/>
      </c>
      <c r="PS130" s="235" t="str">
        <f t="shared" si="920"/>
        <v/>
      </c>
      <c r="PT130" s="235" t="str">
        <f t="shared" si="920"/>
        <v/>
      </c>
      <c r="PU130" s="235" t="str">
        <f t="shared" si="920"/>
        <v/>
      </c>
      <c r="PV130" s="235" t="str">
        <f t="shared" si="920"/>
        <v/>
      </c>
      <c r="PW130" s="235" t="str">
        <f t="shared" si="920"/>
        <v/>
      </c>
      <c r="PX130" s="235" t="str">
        <f t="shared" si="920"/>
        <v/>
      </c>
      <c r="PY130" s="235" t="str">
        <f t="shared" si="920"/>
        <v/>
      </c>
      <c r="PZ130" s="235" t="str">
        <f t="shared" si="920"/>
        <v/>
      </c>
      <c r="QA130" s="235" t="str">
        <f t="shared" si="920"/>
        <v/>
      </c>
      <c r="QB130" s="235" t="str">
        <f t="shared" si="920"/>
        <v/>
      </c>
      <c r="QC130" s="235" t="str">
        <f t="shared" si="920"/>
        <v/>
      </c>
      <c r="QD130" s="235" t="str">
        <f t="shared" si="920"/>
        <v/>
      </c>
      <c r="QE130" s="235" t="str">
        <f t="shared" si="920"/>
        <v/>
      </c>
      <c r="QF130" s="235" t="str">
        <f t="shared" si="920"/>
        <v/>
      </c>
      <c r="QG130" s="235" t="str">
        <f t="shared" si="920"/>
        <v/>
      </c>
      <c r="QH130" s="235" t="str">
        <f t="shared" si="920"/>
        <v/>
      </c>
      <c r="QI130" s="235" t="str">
        <f t="shared" ref="QI130:ST130" si="921">IF(ISNUMBER(QI127),QI127*SUM(APICallCountLUT),"")</f>
        <v/>
      </c>
      <c r="QJ130" s="235" t="str">
        <f t="shared" si="921"/>
        <v/>
      </c>
      <c r="QK130" s="235" t="str">
        <f t="shared" si="921"/>
        <v/>
      </c>
      <c r="QL130" s="235" t="str">
        <f t="shared" si="921"/>
        <v/>
      </c>
      <c r="QM130" s="235" t="str">
        <f t="shared" si="921"/>
        <v/>
      </c>
      <c r="QN130" s="235" t="str">
        <f t="shared" si="921"/>
        <v/>
      </c>
      <c r="QO130" s="235" t="str">
        <f t="shared" si="921"/>
        <v/>
      </c>
      <c r="QP130" s="235" t="str">
        <f t="shared" si="921"/>
        <v/>
      </c>
      <c r="QQ130" s="235" t="str">
        <f t="shared" si="921"/>
        <v/>
      </c>
      <c r="QR130" s="235" t="str">
        <f t="shared" si="921"/>
        <v/>
      </c>
      <c r="QS130" s="235" t="str">
        <f t="shared" si="921"/>
        <v/>
      </c>
      <c r="QT130" s="235" t="str">
        <f t="shared" si="921"/>
        <v/>
      </c>
      <c r="QU130" s="235" t="str">
        <f t="shared" si="921"/>
        <v/>
      </c>
      <c r="QV130" s="235" t="str">
        <f t="shared" si="921"/>
        <v/>
      </c>
      <c r="QW130" s="235" t="str">
        <f t="shared" si="921"/>
        <v/>
      </c>
      <c r="QX130" s="235" t="str">
        <f t="shared" si="921"/>
        <v/>
      </c>
      <c r="QY130" s="235" t="str">
        <f t="shared" si="921"/>
        <v/>
      </c>
      <c r="QZ130" s="235" t="str">
        <f t="shared" si="921"/>
        <v/>
      </c>
      <c r="RA130" s="235" t="str">
        <f t="shared" si="921"/>
        <v/>
      </c>
      <c r="RB130" s="235" t="str">
        <f t="shared" si="921"/>
        <v/>
      </c>
      <c r="RC130" s="235" t="str">
        <f t="shared" si="921"/>
        <v/>
      </c>
      <c r="RD130" s="235" t="str">
        <f t="shared" si="921"/>
        <v/>
      </c>
      <c r="RE130" s="235" t="str">
        <f t="shared" si="921"/>
        <v/>
      </c>
      <c r="RF130" s="235" t="str">
        <f t="shared" si="921"/>
        <v/>
      </c>
      <c r="RG130" s="235" t="str">
        <f t="shared" si="921"/>
        <v/>
      </c>
      <c r="RH130" s="235" t="str">
        <f t="shared" si="921"/>
        <v/>
      </c>
      <c r="RI130" s="235" t="str">
        <f t="shared" si="921"/>
        <v/>
      </c>
      <c r="RJ130" s="235" t="str">
        <f t="shared" si="921"/>
        <v/>
      </c>
      <c r="RK130" s="235" t="str">
        <f t="shared" si="921"/>
        <v/>
      </c>
      <c r="RL130" s="235" t="str">
        <f t="shared" si="921"/>
        <v/>
      </c>
      <c r="RM130" s="235" t="str">
        <f t="shared" si="921"/>
        <v/>
      </c>
      <c r="RN130" s="235" t="str">
        <f t="shared" si="921"/>
        <v/>
      </c>
      <c r="RO130" s="235" t="str">
        <f t="shared" si="921"/>
        <v/>
      </c>
      <c r="RP130" s="235" t="str">
        <f t="shared" si="921"/>
        <v/>
      </c>
      <c r="RQ130" s="235" t="str">
        <f t="shared" si="921"/>
        <v/>
      </c>
      <c r="RR130" s="235" t="str">
        <f t="shared" si="921"/>
        <v/>
      </c>
      <c r="RS130" s="235" t="str">
        <f t="shared" si="921"/>
        <v/>
      </c>
      <c r="RT130" s="235" t="str">
        <f t="shared" si="921"/>
        <v/>
      </c>
      <c r="RU130" s="235" t="str">
        <f t="shared" si="921"/>
        <v/>
      </c>
      <c r="RV130" s="235" t="str">
        <f t="shared" si="921"/>
        <v/>
      </c>
      <c r="RW130" s="235" t="str">
        <f t="shared" si="921"/>
        <v/>
      </c>
      <c r="RX130" s="235" t="str">
        <f t="shared" si="921"/>
        <v/>
      </c>
      <c r="RY130" s="235" t="str">
        <f t="shared" si="921"/>
        <v/>
      </c>
      <c r="RZ130" s="235" t="str">
        <f t="shared" si="921"/>
        <v/>
      </c>
      <c r="SA130" s="235" t="str">
        <f t="shared" si="921"/>
        <v/>
      </c>
      <c r="SB130" s="235" t="str">
        <f t="shared" si="921"/>
        <v/>
      </c>
      <c r="SC130" s="235" t="str">
        <f t="shared" si="921"/>
        <v/>
      </c>
      <c r="SD130" s="235" t="str">
        <f t="shared" si="921"/>
        <v/>
      </c>
      <c r="SE130" s="235" t="str">
        <f t="shared" si="921"/>
        <v/>
      </c>
      <c r="SF130" s="235" t="str">
        <f t="shared" si="921"/>
        <v/>
      </c>
      <c r="SG130" s="235" t="str">
        <f t="shared" si="921"/>
        <v/>
      </c>
      <c r="SH130" s="235" t="str">
        <f t="shared" si="921"/>
        <v/>
      </c>
      <c r="SI130" s="235" t="str">
        <f t="shared" si="921"/>
        <v/>
      </c>
      <c r="SJ130" s="235" t="str">
        <f t="shared" si="921"/>
        <v/>
      </c>
      <c r="SK130" s="235" t="str">
        <f t="shared" si="921"/>
        <v/>
      </c>
      <c r="SL130" s="235" t="str">
        <f t="shared" si="921"/>
        <v/>
      </c>
      <c r="SM130" s="235" t="str">
        <f t="shared" si="921"/>
        <v/>
      </c>
      <c r="SN130" s="235" t="str">
        <f t="shared" si="921"/>
        <v/>
      </c>
      <c r="SO130" s="235" t="str">
        <f t="shared" si="921"/>
        <v/>
      </c>
      <c r="SP130" s="235" t="str">
        <f t="shared" si="921"/>
        <v/>
      </c>
      <c r="SQ130" s="235" t="str">
        <f t="shared" si="921"/>
        <v/>
      </c>
      <c r="SR130" s="235" t="str">
        <f t="shared" si="921"/>
        <v/>
      </c>
      <c r="SS130" s="235" t="str">
        <f t="shared" si="921"/>
        <v/>
      </c>
      <c r="ST130" s="235" t="str">
        <f t="shared" si="921"/>
        <v/>
      </c>
      <c r="SU130" s="235" t="str">
        <f t="shared" ref="SU130:VF130" si="922">IF(ISNUMBER(SU127),SU127*SUM(APICallCountLUT),"")</f>
        <v/>
      </c>
      <c r="SV130" s="235" t="str">
        <f t="shared" si="922"/>
        <v/>
      </c>
      <c r="SW130" s="235" t="str">
        <f t="shared" si="922"/>
        <v/>
      </c>
      <c r="SX130" s="235" t="str">
        <f t="shared" si="922"/>
        <v/>
      </c>
      <c r="SY130" s="235" t="str">
        <f t="shared" si="922"/>
        <v/>
      </c>
      <c r="SZ130" s="235" t="str">
        <f t="shared" si="922"/>
        <v/>
      </c>
      <c r="TA130" s="235" t="str">
        <f t="shared" si="922"/>
        <v/>
      </c>
      <c r="TB130" s="235" t="str">
        <f t="shared" si="922"/>
        <v/>
      </c>
      <c r="TC130" s="235" t="str">
        <f t="shared" si="922"/>
        <v/>
      </c>
      <c r="TD130" s="235" t="str">
        <f t="shared" si="922"/>
        <v/>
      </c>
      <c r="TE130" s="235" t="str">
        <f t="shared" si="922"/>
        <v/>
      </c>
      <c r="TF130" s="235" t="str">
        <f t="shared" si="922"/>
        <v/>
      </c>
      <c r="TG130" s="235" t="str">
        <f t="shared" si="922"/>
        <v/>
      </c>
      <c r="TH130" s="235" t="str">
        <f t="shared" si="922"/>
        <v/>
      </c>
      <c r="TI130" s="235" t="str">
        <f t="shared" si="922"/>
        <v/>
      </c>
      <c r="TJ130" s="235" t="str">
        <f t="shared" si="922"/>
        <v/>
      </c>
      <c r="TK130" s="235" t="str">
        <f t="shared" si="922"/>
        <v/>
      </c>
      <c r="TL130" s="235" t="str">
        <f t="shared" si="922"/>
        <v/>
      </c>
      <c r="TM130" s="235" t="str">
        <f t="shared" si="922"/>
        <v/>
      </c>
      <c r="TN130" s="235" t="str">
        <f t="shared" si="922"/>
        <v/>
      </c>
      <c r="TO130" s="235" t="str">
        <f t="shared" si="922"/>
        <v/>
      </c>
      <c r="TP130" s="235" t="str">
        <f t="shared" si="922"/>
        <v/>
      </c>
      <c r="TQ130" s="235" t="str">
        <f t="shared" si="922"/>
        <v/>
      </c>
      <c r="TR130" s="235" t="str">
        <f t="shared" si="922"/>
        <v/>
      </c>
      <c r="TS130" s="235" t="str">
        <f t="shared" si="922"/>
        <v/>
      </c>
      <c r="TT130" s="235" t="str">
        <f t="shared" si="922"/>
        <v/>
      </c>
      <c r="TU130" s="235" t="str">
        <f t="shared" si="922"/>
        <v/>
      </c>
      <c r="TV130" s="235" t="str">
        <f t="shared" si="922"/>
        <v/>
      </c>
      <c r="TW130" s="235" t="str">
        <f t="shared" si="922"/>
        <v/>
      </c>
      <c r="TX130" s="235" t="str">
        <f t="shared" si="922"/>
        <v/>
      </c>
      <c r="TY130" s="235" t="str">
        <f t="shared" si="922"/>
        <v/>
      </c>
      <c r="TZ130" s="235" t="str">
        <f t="shared" si="922"/>
        <v/>
      </c>
      <c r="UA130" s="235" t="str">
        <f t="shared" si="922"/>
        <v/>
      </c>
      <c r="UB130" s="235" t="str">
        <f t="shared" si="922"/>
        <v/>
      </c>
      <c r="UC130" s="235" t="str">
        <f t="shared" si="922"/>
        <v/>
      </c>
      <c r="UD130" s="235" t="str">
        <f t="shared" si="922"/>
        <v/>
      </c>
      <c r="UE130" s="235" t="str">
        <f t="shared" si="922"/>
        <v/>
      </c>
      <c r="UF130" s="235" t="str">
        <f t="shared" si="922"/>
        <v/>
      </c>
      <c r="UG130" s="235" t="str">
        <f t="shared" si="922"/>
        <v/>
      </c>
      <c r="UH130" s="235" t="str">
        <f t="shared" si="922"/>
        <v/>
      </c>
      <c r="UI130" s="235" t="str">
        <f t="shared" si="922"/>
        <v/>
      </c>
      <c r="UJ130" s="235" t="str">
        <f t="shared" si="922"/>
        <v/>
      </c>
      <c r="UK130" s="235" t="str">
        <f t="shared" si="922"/>
        <v/>
      </c>
      <c r="UL130" s="235" t="str">
        <f t="shared" si="922"/>
        <v/>
      </c>
      <c r="UM130" s="235" t="str">
        <f t="shared" si="922"/>
        <v/>
      </c>
      <c r="UN130" s="235" t="str">
        <f t="shared" si="922"/>
        <v/>
      </c>
      <c r="UO130" s="235" t="str">
        <f t="shared" si="922"/>
        <v/>
      </c>
      <c r="UP130" s="235" t="str">
        <f t="shared" si="922"/>
        <v/>
      </c>
      <c r="UQ130" s="235" t="str">
        <f t="shared" si="922"/>
        <v/>
      </c>
      <c r="UR130" s="235" t="str">
        <f t="shared" si="922"/>
        <v/>
      </c>
      <c r="US130" s="235" t="str">
        <f t="shared" si="922"/>
        <v/>
      </c>
      <c r="UT130" s="235" t="str">
        <f t="shared" si="922"/>
        <v/>
      </c>
      <c r="UU130" s="235" t="str">
        <f t="shared" si="922"/>
        <v/>
      </c>
      <c r="UV130" s="235" t="str">
        <f t="shared" si="922"/>
        <v/>
      </c>
      <c r="UW130" s="235" t="str">
        <f t="shared" si="922"/>
        <v/>
      </c>
      <c r="UX130" s="235" t="str">
        <f t="shared" si="922"/>
        <v/>
      </c>
      <c r="UY130" s="235" t="str">
        <f t="shared" si="922"/>
        <v/>
      </c>
      <c r="UZ130" s="235" t="str">
        <f t="shared" si="922"/>
        <v/>
      </c>
      <c r="VA130" s="235" t="str">
        <f t="shared" si="922"/>
        <v/>
      </c>
      <c r="VB130" s="235" t="str">
        <f t="shared" si="922"/>
        <v/>
      </c>
      <c r="VC130" s="235" t="str">
        <f t="shared" si="922"/>
        <v/>
      </c>
      <c r="VD130" s="235" t="str">
        <f t="shared" si="922"/>
        <v/>
      </c>
      <c r="VE130" s="235" t="str">
        <f t="shared" si="922"/>
        <v/>
      </c>
      <c r="VF130" s="235" t="str">
        <f t="shared" si="922"/>
        <v/>
      </c>
      <c r="VG130" s="235" t="str">
        <f t="shared" ref="VG130:XR130" si="923">IF(ISNUMBER(VG127),VG127*SUM(APICallCountLUT),"")</f>
        <v/>
      </c>
      <c r="VH130" s="235" t="str">
        <f t="shared" si="923"/>
        <v/>
      </c>
      <c r="VI130" s="235" t="str">
        <f t="shared" si="923"/>
        <v/>
      </c>
      <c r="VJ130" s="235" t="str">
        <f t="shared" si="923"/>
        <v/>
      </c>
      <c r="VK130" s="235" t="str">
        <f t="shared" si="923"/>
        <v/>
      </c>
      <c r="VL130" s="235" t="str">
        <f t="shared" si="923"/>
        <v/>
      </c>
      <c r="VM130" s="235" t="str">
        <f t="shared" si="923"/>
        <v/>
      </c>
      <c r="VN130" s="235" t="str">
        <f t="shared" si="923"/>
        <v/>
      </c>
      <c r="VO130" s="235" t="str">
        <f t="shared" si="923"/>
        <v/>
      </c>
      <c r="VP130" s="235" t="str">
        <f t="shared" si="923"/>
        <v/>
      </c>
      <c r="VQ130" s="235" t="str">
        <f t="shared" si="923"/>
        <v/>
      </c>
      <c r="VR130" s="235" t="str">
        <f t="shared" si="923"/>
        <v/>
      </c>
      <c r="VS130" s="235" t="str">
        <f t="shared" si="923"/>
        <v/>
      </c>
      <c r="VT130" s="235" t="str">
        <f t="shared" si="923"/>
        <v/>
      </c>
      <c r="VU130" s="235" t="str">
        <f t="shared" si="923"/>
        <v/>
      </c>
      <c r="VV130" s="235" t="str">
        <f t="shared" si="923"/>
        <v/>
      </c>
      <c r="VW130" s="235" t="str">
        <f t="shared" si="923"/>
        <v/>
      </c>
      <c r="VX130" s="235" t="str">
        <f t="shared" si="923"/>
        <v/>
      </c>
      <c r="VY130" s="235" t="str">
        <f t="shared" si="923"/>
        <v/>
      </c>
      <c r="VZ130" s="235" t="str">
        <f t="shared" si="923"/>
        <v/>
      </c>
      <c r="WA130" s="235" t="str">
        <f t="shared" si="923"/>
        <v/>
      </c>
      <c r="WB130" s="235" t="str">
        <f t="shared" si="923"/>
        <v/>
      </c>
      <c r="WC130" s="235" t="str">
        <f t="shared" si="923"/>
        <v/>
      </c>
      <c r="WD130" s="235" t="str">
        <f t="shared" si="923"/>
        <v/>
      </c>
      <c r="WE130" s="235" t="str">
        <f t="shared" si="923"/>
        <v/>
      </c>
      <c r="WF130" s="235" t="str">
        <f t="shared" si="923"/>
        <v/>
      </c>
      <c r="WG130" s="235" t="str">
        <f t="shared" si="923"/>
        <v/>
      </c>
      <c r="WH130" s="235" t="str">
        <f t="shared" si="923"/>
        <v/>
      </c>
      <c r="WI130" s="235" t="str">
        <f t="shared" si="923"/>
        <v/>
      </c>
      <c r="WJ130" s="235" t="str">
        <f t="shared" si="923"/>
        <v/>
      </c>
      <c r="WK130" s="235" t="str">
        <f t="shared" si="923"/>
        <v/>
      </c>
      <c r="WL130" s="235" t="str">
        <f t="shared" si="923"/>
        <v/>
      </c>
      <c r="WM130" s="235" t="str">
        <f t="shared" si="923"/>
        <v/>
      </c>
      <c r="WN130" s="235" t="str">
        <f t="shared" si="923"/>
        <v/>
      </c>
      <c r="WO130" s="235" t="str">
        <f t="shared" si="923"/>
        <v/>
      </c>
      <c r="WP130" s="235" t="str">
        <f t="shared" si="923"/>
        <v/>
      </c>
      <c r="WQ130" s="235" t="str">
        <f t="shared" si="923"/>
        <v/>
      </c>
      <c r="WR130" s="235" t="str">
        <f t="shared" si="923"/>
        <v/>
      </c>
      <c r="WS130" s="235" t="str">
        <f t="shared" si="923"/>
        <v/>
      </c>
      <c r="WT130" s="235" t="str">
        <f t="shared" si="923"/>
        <v/>
      </c>
      <c r="WU130" s="235" t="str">
        <f t="shared" si="923"/>
        <v/>
      </c>
      <c r="WV130" s="235" t="str">
        <f t="shared" si="923"/>
        <v/>
      </c>
      <c r="WW130" s="235" t="str">
        <f t="shared" si="923"/>
        <v/>
      </c>
      <c r="WX130" s="235" t="str">
        <f t="shared" si="923"/>
        <v/>
      </c>
      <c r="WY130" s="235" t="str">
        <f t="shared" si="923"/>
        <v/>
      </c>
      <c r="WZ130" s="235" t="str">
        <f t="shared" si="923"/>
        <v/>
      </c>
      <c r="XA130" s="235" t="str">
        <f t="shared" si="923"/>
        <v/>
      </c>
      <c r="XB130" s="235" t="str">
        <f t="shared" si="923"/>
        <v/>
      </c>
      <c r="XC130" s="235" t="str">
        <f t="shared" si="923"/>
        <v/>
      </c>
      <c r="XD130" s="235" t="str">
        <f t="shared" si="923"/>
        <v/>
      </c>
      <c r="XE130" s="235" t="str">
        <f t="shared" si="923"/>
        <v/>
      </c>
      <c r="XF130" s="235" t="str">
        <f t="shared" si="923"/>
        <v/>
      </c>
      <c r="XG130" s="235" t="str">
        <f t="shared" si="923"/>
        <v/>
      </c>
      <c r="XH130" s="235" t="str">
        <f t="shared" si="923"/>
        <v/>
      </c>
      <c r="XI130" s="235" t="str">
        <f t="shared" si="923"/>
        <v/>
      </c>
      <c r="XJ130" s="235" t="str">
        <f t="shared" si="923"/>
        <v/>
      </c>
      <c r="XK130" s="235" t="str">
        <f t="shared" si="923"/>
        <v/>
      </c>
      <c r="XL130" s="235" t="str">
        <f t="shared" si="923"/>
        <v/>
      </c>
      <c r="XM130" s="235" t="str">
        <f t="shared" si="923"/>
        <v/>
      </c>
      <c r="XN130" s="235" t="str">
        <f t="shared" si="923"/>
        <v/>
      </c>
      <c r="XO130" s="235" t="str">
        <f t="shared" si="923"/>
        <v/>
      </c>
      <c r="XP130" s="235" t="str">
        <f t="shared" si="923"/>
        <v/>
      </c>
      <c r="XQ130" s="235" t="str">
        <f t="shared" si="923"/>
        <v/>
      </c>
      <c r="XR130" s="235" t="str">
        <f t="shared" si="923"/>
        <v/>
      </c>
      <c r="XS130" s="235" t="str">
        <f t="shared" ref="XS130:ZX130" si="924">IF(ISNUMBER(XS127),XS127*SUM(APICallCountLUT),"")</f>
        <v/>
      </c>
      <c r="XT130" s="235" t="str">
        <f t="shared" si="924"/>
        <v/>
      </c>
      <c r="XU130" s="235" t="str">
        <f t="shared" si="924"/>
        <v/>
      </c>
      <c r="XV130" s="235" t="str">
        <f t="shared" si="924"/>
        <v/>
      </c>
      <c r="XW130" s="235" t="str">
        <f t="shared" si="924"/>
        <v/>
      </c>
      <c r="XX130" s="235" t="str">
        <f t="shared" si="924"/>
        <v/>
      </c>
      <c r="XY130" s="235" t="str">
        <f t="shared" si="924"/>
        <v/>
      </c>
      <c r="XZ130" s="235" t="str">
        <f t="shared" si="924"/>
        <v/>
      </c>
      <c r="YA130" s="235" t="str">
        <f t="shared" si="924"/>
        <v/>
      </c>
      <c r="YB130" s="235" t="str">
        <f t="shared" si="924"/>
        <v/>
      </c>
      <c r="YC130" s="235" t="str">
        <f t="shared" si="924"/>
        <v/>
      </c>
      <c r="YD130" s="235" t="str">
        <f t="shared" si="924"/>
        <v/>
      </c>
      <c r="YE130" s="235" t="str">
        <f t="shared" si="924"/>
        <v/>
      </c>
      <c r="YF130" s="235" t="str">
        <f t="shared" si="924"/>
        <v/>
      </c>
      <c r="YG130" s="235" t="str">
        <f t="shared" si="924"/>
        <v/>
      </c>
      <c r="YH130" s="235" t="str">
        <f t="shared" si="924"/>
        <v/>
      </c>
      <c r="YI130" s="235" t="str">
        <f t="shared" si="924"/>
        <v/>
      </c>
      <c r="YJ130" s="235" t="str">
        <f t="shared" si="924"/>
        <v/>
      </c>
      <c r="YK130" s="235" t="str">
        <f t="shared" si="924"/>
        <v/>
      </c>
      <c r="YL130" s="235" t="str">
        <f t="shared" si="924"/>
        <v/>
      </c>
      <c r="YM130" s="235" t="str">
        <f t="shared" si="924"/>
        <v/>
      </c>
      <c r="YN130" s="235" t="str">
        <f t="shared" si="924"/>
        <v/>
      </c>
      <c r="YO130" s="235" t="str">
        <f t="shared" si="924"/>
        <v/>
      </c>
      <c r="YP130" s="235" t="str">
        <f t="shared" si="924"/>
        <v/>
      </c>
      <c r="YQ130" s="235" t="str">
        <f t="shared" si="924"/>
        <v/>
      </c>
      <c r="YR130" s="235" t="str">
        <f t="shared" si="924"/>
        <v/>
      </c>
      <c r="YS130" s="235" t="str">
        <f t="shared" si="924"/>
        <v/>
      </c>
      <c r="YT130" s="235" t="str">
        <f t="shared" si="924"/>
        <v/>
      </c>
      <c r="YU130" s="235" t="str">
        <f t="shared" si="924"/>
        <v/>
      </c>
      <c r="YV130" s="235" t="str">
        <f t="shared" si="924"/>
        <v/>
      </c>
      <c r="YW130" s="235" t="str">
        <f t="shared" si="924"/>
        <v/>
      </c>
      <c r="YX130" s="235" t="str">
        <f t="shared" si="924"/>
        <v/>
      </c>
      <c r="YY130" s="235" t="str">
        <f t="shared" si="924"/>
        <v/>
      </c>
      <c r="YZ130" s="235" t="str">
        <f t="shared" si="924"/>
        <v/>
      </c>
      <c r="ZA130" s="235" t="str">
        <f t="shared" si="924"/>
        <v/>
      </c>
      <c r="ZB130" s="235" t="str">
        <f t="shared" si="924"/>
        <v/>
      </c>
      <c r="ZC130" s="235" t="str">
        <f t="shared" si="924"/>
        <v/>
      </c>
      <c r="ZD130" s="235" t="str">
        <f t="shared" si="924"/>
        <v/>
      </c>
      <c r="ZE130" s="235" t="str">
        <f t="shared" si="924"/>
        <v/>
      </c>
      <c r="ZF130" s="235" t="str">
        <f t="shared" si="924"/>
        <v/>
      </c>
      <c r="ZG130" s="235" t="str">
        <f t="shared" si="924"/>
        <v/>
      </c>
      <c r="ZH130" s="235" t="str">
        <f t="shared" si="924"/>
        <v/>
      </c>
      <c r="ZI130" s="235" t="str">
        <f t="shared" si="924"/>
        <v/>
      </c>
      <c r="ZJ130" s="235" t="str">
        <f t="shared" si="924"/>
        <v/>
      </c>
      <c r="ZK130" s="235" t="str">
        <f t="shared" si="924"/>
        <v/>
      </c>
      <c r="ZL130" s="235" t="str">
        <f t="shared" si="924"/>
        <v/>
      </c>
      <c r="ZM130" s="235" t="str">
        <f t="shared" si="924"/>
        <v/>
      </c>
      <c r="ZN130" s="235" t="str">
        <f t="shared" si="924"/>
        <v/>
      </c>
      <c r="ZO130" s="235" t="str">
        <f t="shared" si="924"/>
        <v/>
      </c>
      <c r="ZP130" s="235" t="str">
        <f t="shared" si="924"/>
        <v/>
      </c>
      <c r="ZQ130" s="235" t="str">
        <f t="shared" si="924"/>
        <v/>
      </c>
      <c r="ZR130" s="235" t="str">
        <f t="shared" si="924"/>
        <v/>
      </c>
      <c r="ZS130" s="235" t="str">
        <f t="shared" si="924"/>
        <v/>
      </c>
      <c r="ZT130" s="235" t="str">
        <f t="shared" si="924"/>
        <v/>
      </c>
      <c r="ZU130" s="235" t="str">
        <f t="shared" si="924"/>
        <v/>
      </c>
      <c r="ZV130" s="235" t="str">
        <f t="shared" si="924"/>
        <v/>
      </c>
      <c r="ZW130" s="235" t="str">
        <f t="shared" si="924"/>
        <v/>
      </c>
      <c r="ZX130" s="236" t="str">
        <f t="shared" si="924"/>
        <v/>
      </c>
    </row>
    <row r="131" spans="2:700" s="77" customFormat="1" ht="15.6">
      <c r="B131" s="170" t="s">
        <v>98</v>
      </c>
      <c r="C131" s="232"/>
      <c r="D131" s="232"/>
      <c r="E131" s="232"/>
      <c r="F131" s="232"/>
      <c r="G131" s="232"/>
      <c r="H131" s="232"/>
      <c r="I131" s="232"/>
      <c r="J131" s="232"/>
      <c r="K131" s="232"/>
      <c r="L131" s="232"/>
      <c r="M131" s="232"/>
      <c r="N131" s="232"/>
      <c r="O131" s="232"/>
      <c r="P131" s="232"/>
      <c r="Q131" s="232"/>
      <c r="R131" s="232"/>
      <c r="S131" s="232"/>
      <c r="T131" s="232"/>
      <c r="U131" s="232"/>
      <c r="V131" s="232"/>
      <c r="W131" s="232"/>
      <c r="X131" s="232"/>
      <c r="Y131" s="232"/>
      <c r="Z131" s="232"/>
      <c r="AA131" s="232"/>
      <c r="AB131" s="232"/>
      <c r="AC131" s="232"/>
      <c r="AD131" s="232"/>
      <c r="AE131" s="232"/>
      <c r="AF131" s="232"/>
      <c r="AG131" s="232"/>
      <c r="AH131" s="232"/>
      <c r="AI131" s="232"/>
      <c r="AJ131" s="232"/>
      <c r="AK131" s="232"/>
      <c r="AL131" s="232"/>
      <c r="AM131" s="232"/>
      <c r="AN131" s="232"/>
      <c r="AO131" s="232"/>
      <c r="AP131" s="232"/>
      <c r="AQ131" s="232"/>
      <c r="AR131" s="232"/>
      <c r="AS131" s="232"/>
      <c r="AT131" s="232"/>
      <c r="AU131" s="232"/>
      <c r="AV131" s="232"/>
      <c r="AW131" s="232"/>
      <c r="AX131" s="232"/>
      <c r="AY131" s="232"/>
      <c r="AZ131" s="232"/>
      <c r="BA131" s="232"/>
      <c r="BB131" s="232"/>
      <c r="BC131" s="232"/>
      <c r="BD131" s="232"/>
      <c r="BE131" s="232"/>
      <c r="BF131" s="232"/>
      <c r="BG131" s="232"/>
      <c r="BH131" s="232"/>
      <c r="BI131" s="232"/>
      <c r="BJ131" s="232"/>
      <c r="BK131" s="232"/>
      <c r="BL131" s="232"/>
      <c r="BM131" s="232"/>
      <c r="BN131" s="232"/>
      <c r="BO131" s="232"/>
      <c r="BP131" s="232"/>
      <c r="BQ131" s="232"/>
      <c r="BR131" s="232"/>
      <c r="BS131" s="232"/>
      <c r="BT131" s="232"/>
      <c r="BU131" s="232"/>
      <c r="BV131" s="232"/>
      <c r="BW131" s="232"/>
      <c r="BX131" s="232"/>
      <c r="BY131" s="232"/>
      <c r="BZ131" s="232"/>
      <c r="CA131" s="232"/>
      <c r="CB131" s="232"/>
      <c r="CC131" s="232"/>
      <c r="CD131" s="232"/>
      <c r="CE131" s="232"/>
      <c r="CF131" s="232"/>
      <c r="CG131" s="232"/>
      <c r="CH131" s="232"/>
      <c r="CI131" s="232"/>
      <c r="CJ131" s="232"/>
      <c r="CK131" s="232"/>
      <c r="CL131" s="232"/>
      <c r="CM131" s="232"/>
      <c r="CN131" s="232"/>
      <c r="CO131" s="232"/>
      <c r="CP131" s="232"/>
      <c r="CQ131" s="232"/>
      <c r="CR131" s="232"/>
      <c r="CS131" s="232"/>
      <c r="CT131" s="232"/>
      <c r="CU131" s="232"/>
      <c r="CV131" s="232"/>
      <c r="CW131" s="232"/>
      <c r="CX131" s="232"/>
      <c r="CY131" s="232"/>
      <c r="CZ131" s="232"/>
      <c r="DA131" s="232"/>
      <c r="DB131" s="232"/>
      <c r="DC131" s="232"/>
      <c r="DD131" s="232"/>
      <c r="DE131" s="232"/>
      <c r="DF131" s="232"/>
      <c r="DG131" s="232"/>
      <c r="DH131" s="232"/>
      <c r="DI131" s="232"/>
      <c r="DJ131" s="232"/>
      <c r="DK131" s="232"/>
      <c r="DL131" s="232"/>
      <c r="DM131" s="232"/>
      <c r="DN131" s="232"/>
      <c r="DO131" s="232"/>
      <c r="DP131" s="232"/>
      <c r="DQ131" s="232"/>
      <c r="DR131" s="232"/>
      <c r="DS131" s="232"/>
      <c r="DT131" s="232"/>
      <c r="DU131" s="232"/>
      <c r="DV131" s="232"/>
      <c r="DW131" s="232"/>
      <c r="DX131" s="232"/>
      <c r="DY131" s="232"/>
      <c r="DZ131" s="232"/>
      <c r="EA131" s="232"/>
      <c r="EB131" s="232"/>
      <c r="EC131" s="232"/>
      <c r="ED131" s="232"/>
      <c r="EE131" s="232"/>
      <c r="EF131" s="232"/>
      <c r="EG131" s="232"/>
      <c r="EH131" s="232"/>
      <c r="EI131" s="232"/>
      <c r="EJ131" s="232"/>
      <c r="EK131" s="232"/>
      <c r="EL131" s="232"/>
      <c r="EM131" s="232"/>
      <c r="EN131" s="232"/>
      <c r="EO131" s="232"/>
      <c r="EP131" s="232"/>
      <c r="EQ131" s="232"/>
      <c r="ER131" s="232"/>
      <c r="ES131" s="232"/>
      <c r="ET131" s="232"/>
      <c r="EU131" s="232"/>
      <c r="EV131" s="232"/>
      <c r="EW131" s="232"/>
      <c r="EX131" s="232"/>
      <c r="EY131" s="232"/>
      <c r="EZ131" s="232"/>
      <c r="FA131" s="232"/>
      <c r="FB131" s="232"/>
      <c r="FC131" s="232"/>
      <c r="FD131" s="232"/>
      <c r="FE131" s="232"/>
      <c r="FF131" s="232"/>
      <c r="FG131" s="232"/>
      <c r="FH131" s="232"/>
      <c r="FI131" s="232"/>
      <c r="FJ131" s="232"/>
      <c r="FK131" s="232"/>
      <c r="FL131" s="232"/>
      <c r="FM131" s="232"/>
      <c r="FN131" s="232"/>
      <c r="FO131" s="232"/>
      <c r="FP131" s="232"/>
      <c r="FQ131" s="232"/>
      <c r="FR131" s="232"/>
      <c r="FS131" s="232"/>
      <c r="FT131" s="232"/>
      <c r="FU131" s="232"/>
      <c r="FV131" s="232"/>
      <c r="FW131" s="232"/>
      <c r="FX131" s="232"/>
      <c r="FY131" s="232"/>
      <c r="FZ131" s="232"/>
      <c r="GA131" s="232"/>
      <c r="GB131" s="232"/>
      <c r="GC131" s="232"/>
      <c r="GD131" s="232"/>
      <c r="GE131" s="232"/>
      <c r="GF131" s="232"/>
      <c r="GG131" s="232"/>
      <c r="GH131" s="232"/>
      <c r="GI131" s="232"/>
      <c r="GJ131" s="232"/>
      <c r="GK131" s="232"/>
      <c r="GL131" s="232"/>
      <c r="GM131" s="232"/>
      <c r="GN131" s="232"/>
      <c r="GO131" s="232"/>
      <c r="GP131" s="232"/>
      <c r="GQ131" s="232"/>
      <c r="GR131" s="232"/>
      <c r="GS131" s="232"/>
      <c r="GT131" s="232"/>
      <c r="GU131" s="232"/>
      <c r="GV131" s="232"/>
      <c r="GW131" s="232"/>
      <c r="GX131" s="232"/>
      <c r="GY131" s="232"/>
      <c r="GZ131" s="232"/>
      <c r="HA131" s="232"/>
      <c r="HB131" s="232"/>
      <c r="HC131" s="232"/>
      <c r="HD131" s="232"/>
      <c r="HE131" s="232"/>
      <c r="HF131" s="232"/>
      <c r="HG131" s="232"/>
      <c r="HH131" s="232"/>
      <c r="HI131" s="232"/>
      <c r="HJ131" s="232"/>
      <c r="HK131" s="232"/>
      <c r="HL131" s="232"/>
      <c r="HM131" s="232"/>
      <c r="HN131" s="232"/>
      <c r="HO131" s="232"/>
      <c r="HP131" s="232"/>
      <c r="HQ131" s="232"/>
      <c r="HR131" s="232"/>
      <c r="HS131" s="232"/>
      <c r="HT131" s="232"/>
      <c r="HU131" s="232"/>
      <c r="HV131" s="232"/>
      <c r="HW131" s="232"/>
      <c r="HX131" s="232"/>
      <c r="HY131" s="232"/>
      <c r="HZ131" s="232"/>
      <c r="IA131" s="232"/>
      <c r="IB131" s="232"/>
      <c r="IC131" s="232"/>
      <c r="ID131" s="232"/>
      <c r="IE131" s="232"/>
      <c r="IF131" s="232"/>
      <c r="IG131" s="232"/>
      <c r="IH131" s="232"/>
      <c r="II131" s="232"/>
      <c r="IJ131" s="232"/>
      <c r="IK131" s="232"/>
      <c r="IL131" s="232"/>
      <c r="IM131" s="232"/>
      <c r="IN131" s="232"/>
      <c r="IO131" s="232"/>
      <c r="IP131" s="232"/>
      <c r="IQ131" s="232"/>
      <c r="IR131" s="232"/>
      <c r="IS131" s="232"/>
      <c r="IT131" s="232"/>
      <c r="IU131" s="232"/>
      <c r="IV131" s="232"/>
      <c r="IW131" s="232"/>
      <c r="IX131" s="232"/>
      <c r="IY131" s="232"/>
      <c r="IZ131" s="232"/>
      <c r="JA131" s="232"/>
      <c r="JB131" s="232"/>
      <c r="JC131" s="232"/>
      <c r="JD131" s="232"/>
      <c r="JE131" s="232"/>
      <c r="JF131" s="232"/>
      <c r="JG131" s="232"/>
      <c r="JH131" s="232"/>
      <c r="JI131" s="232"/>
      <c r="JJ131" s="232"/>
      <c r="JK131" s="232"/>
      <c r="JL131" s="232"/>
      <c r="JM131" s="232"/>
      <c r="JN131" s="232"/>
      <c r="JO131" s="232"/>
      <c r="JP131" s="232"/>
      <c r="JQ131" s="232"/>
      <c r="JR131" s="232"/>
      <c r="JS131" s="232"/>
      <c r="JT131" s="232"/>
      <c r="JU131" s="232"/>
      <c r="JV131" s="232"/>
      <c r="JW131" s="232"/>
      <c r="JX131" s="232"/>
      <c r="JY131" s="232"/>
      <c r="JZ131" s="232"/>
      <c r="KA131" s="232"/>
      <c r="KB131" s="232"/>
      <c r="KC131" s="232"/>
      <c r="KD131" s="232"/>
      <c r="KE131" s="232"/>
      <c r="KF131" s="232"/>
      <c r="KG131" s="232"/>
      <c r="KH131" s="232"/>
      <c r="KI131" s="232"/>
      <c r="KJ131" s="232"/>
      <c r="KK131" s="232"/>
      <c r="KL131" s="232"/>
      <c r="KM131" s="232"/>
      <c r="KN131" s="232"/>
      <c r="KO131" s="232"/>
      <c r="KP131" s="232"/>
      <c r="KQ131" s="232"/>
      <c r="KR131" s="232"/>
      <c r="KS131" s="232"/>
      <c r="KT131" s="232"/>
      <c r="KU131" s="232"/>
      <c r="KV131" s="232"/>
      <c r="KW131" s="232"/>
      <c r="KX131" s="232"/>
      <c r="KY131" s="232"/>
      <c r="KZ131" s="232"/>
      <c r="LA131" s="232"/>
      <c r="LB131" s="232"/>
      <c r="LC131" s="232"/>
      <c r="LD131" s="232"/>
      <c r="LE131" s="232"/>
      <c r="LF131" s="232"/>
      <c r="LG131" s="232"/>
      <c r="LH131" s="232"/>
      <c r="LI131" s="232"/>
      <c r="LJ131" s="232"/>
      <c r="LK131" s="232"/>
      <c r="LL131" s="232"/>
      <c r="LM131" s="232"/>
      <c r="LN131" s="232"/>
      <c r="LO131" s="232"/>
      <c r="LP131" s="232"/>
      <c r="LQ131" s="232"/>
      <c r="LR131" s="232"/>
      <c r="LS131" s="232"/>
      <c r="LT131" s="232"/>
      <c r="LU131" s="232"/>
      <c r="LV131" s="232"/>
      <c r="LW131" s="232"/>
      <c r="LX131" s="232"/>
      <c r="LY131" s="232"/>
      <c r="LZ131" s="232"/>
      <c r="MA131" s="232"/>
      <c r="MB131" s="232"/>
      <c r="MC131" s="232"/>
      <c r="MD131" s="232"/>
      <c r="ME131" s="232"/>
      <c r="MF131" s="232"/>
      <c r="MG131" s="232"/>
      <c r="MH131" s="232"/>
      <c r="MI131" s="232"/>
      <c r="MJ131" s="232"/>
      <c r="MK131" s="232"/>
      <c r="ML131" s="232"/>
      <c r="MM131" s="232"/>
      <c r="MN131" s="232"/>
      <c r="MO131" s="232"/>
      <c r="MP131" s="232"/>
      <c r="MQ131" s="232"/>
      <c r="MR131" s="232"/>
      <c r="MS131" s="232"/>
      <c r="MT131" s="232"/>
      <c r="MU131" s="232"/>
      <c r="MV131" s="232"/>
      <c r="MW131" s="232"/>
      <c r="MX131" s="232"/>
      <c r="MY131" s="232"/>
      <c r="MZ131" s="232"/>
      <c r="NA131" s="232"/>
      <c r="NB131" s="232"/>
      <c r="NC131" s="232"/>
      <c r="ND131" s="232"/>
      <c r="NE131" s="232"/>
      <c r="NF131" s="232"/>
      <c r="NG131" s="232"/>
      <c r="NH131" s="232"/>
      <c r="NI131" s="232"/>
      <c r="NJ131" s="232"/>
      <c r="NK131" s="232"/>
      <c r="NL131" s="232"/>
      <c r="NM131" s="232"/>
      <c r="NN131" s="232"/>
      <c r="NO131" s="232"/>
      <c r="NP131" s="232"/>
      <c r="NQ131" s="232"/>
      <c r="NR131" s="232"/>
      <c r="NS131" s="232"/>
      <c r="NT131" s="232"/>
      <c r="NU131" s="232"/>
      <c r="NV131" s="232"/>
      <c r="NW131" s="232"/>
      <c r="NX131" s="232"/>
      <c r="NY131" s="232"/>
      <c r="NZ131" s="232"/>
      <c r="OA131" s="232"/>
      <c r="OB131" s="232"/>
      <c r="OC131" s="232"/>
      <c r="OD131" s="232"/>
      <c r="OE131" s="232"/>
      <c r="OF131" s="232"/>
      <c r="OG131" s="232"/>
      <c r="OH131" s="232"/>
      <c r="OI131" s="232"/>
      <c r="OJ131" s="232"/>
      <c r="OK131" s="232"/>
      <c r="OL131" s="232"/>
      <c r="OM131" s="232"/>
      <c r="ON131" s="232"/>
      <c r="OO131" s="232"/>
      <c r="OP131" s="232"/>
      <c r="OQ131" s="232"/>
      <c r="OR131" s="232"/>
      <c r="OS131" s="232"/>
      <c r="OT131" s="232"/>
      <c r="OU131" s="232"/>
      <c r="OV131" s="232"/>
      <c r="OW131" s="232"/>
      <c r="OX131" s="232"/>
      <c r="OY131" s="232"/>
      <c r="OZ131" s="232"/>
      <c r="PA131" s="232"/>
      <c r="PB131" s="232"/>
      <c r="PC131" s="232"/>
      <c r="PD131" s="232"/>
      <c r="PE131" s="232"/>
      <c r="PF131" s="232"/>
      <c r="PG131" s="232"/>
      <c r="PH131" s="232"/>
      <c r="PI131" s="232"/>
      <c r="PJ131" s="232"/>
      <c r="PK131" s="232"/>
      <c r="PL131" s="232"/>
      <c r="PM131" s="232"/>
      <c r="PN131" s="232"/>
      <c r="PO131" s="232"/>
      <c r="PP131" s="232"/>
      <c r="PQ131" s="232"/>
      <c r="PR131" s="232"/>
      <c r="PS131" s="232"/>
      <c r="PT131" s="232"/>
      <c r="PU131" s="232"/>
      <c r="PV131" s="232"/>
      <c r="PW131" s="232"/>
      <c r="PX131" s="232"/>
      <c r="PY131" s="232"/>
      <c r="PZ131" s="232"/>
      <c r="QA131" s="232"/>
      <c r="QB131" s="232"/>
      <c r="QC131" s="232"/>
      <c r="QD131" s="232"/>
      <c r="QE131" s="232"/>
      <c r="QF131" s="232"/>
      <c r="QG131" s="232"/>
      <c r="QH131" s="232"/>
      <c r="QI131" s="232"/>
      <c r="QJ131" s="232"/>
      <c r="QK131" s="232"/>
      <c r="QL131" s="232"/>
      <c r="QM131" s="232"/>
      <c r="QN131" s="232"/>
      <c r="QO131" s="232"/>
      <c r="QP131" s="232"/>
      <c r="QQ131" s="232"/>
      <c r="QR131" s="232"/>
      <c r="QS131" s="232"/>
      <c r="QT131" s="232"/>
      <c r="QU131" s="232"/>
      <c r="QV131" s="232"/>
      <c r="QW131" s="232"/>
      <c r="QX131" s="232"/>
      <c r="QY131" s="232"/>
      <c r="QZ131" s="232"/>
      <c r="RA131" s="232"/>
      <c r="RB131" s="232"/>
      <c r="RC131" s="232"/>
      <c r="RD131" s="232"/>
      <c r="RE131" s="232"/>
      <c r="RF131" s="232"/>
      <c r="RG131" s="232"/>
      <c r="RH131" s="232"/>
      <c r="RI131" s="232"/>
      <c r="RJ131" s="232"/>
      <c r="RK131" s="232"/>
      <c r="RL131" s="232"/>
      <c r="RM131" s="232"/>
      <c r="RN131" s="232"/>
      <c r="RO131" s="232"/>
      <c r="RP131" s="232"/>
      <c r="RQ131" s="232"/>
      <c r="RR131" s="232"/>
      <c r="RS131" s="232"/>
      <c r="RT131" s="232"/>
      <c r="RU131" s="232"/>
      <c r="RV131" s="232"/>
      <c r="RW131" s="232"/>
      <c r="RX131" s="232"/>
      <c r="RY131" s="232"/>
      <c r="RZ131" s="232"/>
      <c r="SA131" s="232"/>
      <c r="SB131" s="232"/>
      <c r="SC131" s="232"/>
      <c r="SD131" s="232"/>
      <c r="SE131" s="232"/>
      <c r="SF131" s="232"/>
      <c r="SG131" s="232"/>
      <c r="SH131" s="232"/>
      <c r="SI131" s="232"/>
      <c r="SJ131" s="232"/>
      <c r="SK131" s="232"/>
      <c r="SL131" s="232"/>
      <c r="SM131" s="232"/>
      <c r="SN131" s="232"/>
      <c r="SO131" s="232"/>
      <c r="SP131" s="232"/>
      <c r="SQ131" s="232"/>
      <c r="SR131" s="232"/>
      <c r="SS131" s="232"/>
      <c r="ST131" s="232"/>
      <c r="SU131" s="232"/>
      <c r="SV131" s="232"/>
      <c r="SW131" s="232"/>
      <c r="SX131" s="232"/>
      <c r="SY131" s="232"/>
      <c r="SZ131" s="232"/>
      <c r="TA131" s="232"/>
      <c r="TB131" s="232"/>
      <c r="TC131" s="232"/>
      <c r="TD131" s="232"/>
      <c r="TE131" s="232"/>
      <c r="TF131" s="232"/>
      <c r="TG131" s="232"/>
      <c r="TH131" s="232"/>
      <c r="TI131" s="232"/>
      <c r="TJ131" s="232"/>
      <c r="TK131" s="232"/>
      <c r="TL131" s="232"/>
      <c r="TM131" s="232"/>
      <c r="TN131" s="232"/>
      <c r="TO131" s="232"/>
      <c r="TP131" s="232"/>
      <c r="TQ131" s="232"/>
      <c r="TR131" s="232"/>
      <c r="TS131" s="232"/>
      <c r="TT131" s="232"/>
      <c r="TU131" s="232"/>
      <c r="TV131" s="232"/>
      <c r="TW131" s="232"/>
      <c r="TX131" s="232"/>
      <c r="TY131" s="232"/>
      <c r="TZ131" s="232"/>
      <c r="UA131" s="232"/>
      <c r="UB131" s="232"/>
      <c r="UC131" s="232"/>
      <c r="UD131" s="232"/>
      <c r="UE131" s="232"/>
      <c r="UF131" s="232"/>
      <c r="UG131" s="232"/>
      <c r="UH131" s="232"/>
      <c r="UI131" s="232"/>
      <c r="UJ131" s="232"/>
      <c r="UK131" s="232"/>
      <c r="UL131" s="232"/>
      <c r="UM131" s="232"/>
      <c r="UN131" s="232"/>
      <c r="UO131" s="232"/>
      <c r="UP131" s="232"/>
      <c r="UQ131" s="232"/>
      <c r="UR131" s="232"/>
      <c r="US131" s="232"/>
      <c r="UT131" s="232"/>
      <c r="UU131" s="232"/>
      <c r="UV131" s="232"/>
      <c r="UW131" s="232"/>
      <c r="UX131" s="232"/>
      <c r="UY131" s="232"/>
      <c r="UZ131" s="232"/>
      <c r="VA131" s="232"/>
      <c r="VB131" s="232"/>
      <c r="VC131" s="232"/>
      <c r="VD131" s="232"/>
      <c r="VE131" s="232"/>
      <c r="VF131" s="232"/>
      <c r="VG131" s="232"/>
      <c r="VH131" s="232"/>
      <c r="VI131" s="232"/>
      <c r="VJ131" s="232"/>
      <c r="VK131" s="232"/>
      <c r="VL131" s="232"/>
      <c r="VM131" s="232"/>
      <c r="VN131" s="232"/>
      <c r="VO131" s="232"/>
      <c r="VP131" s="232"/>
      <c r="VQ131" s="232"/>
      <c r="VR131" s="232"/>
      <c r="VS131" s="232"/>
      <c r="VT131" s="232"/>
      <c r="VU131" s="232"/>
      <c r="VV131" s="232"/>
      <c r="VW131" s="232"/>
      <c r="VX131" s="232"/>
      <c r="VY131" s="232"/>
      <c r="VZ131" s="232"/>
      <c r="WA131" s="232"/>
      <c r="WB131" s="232"/>
      <c r="WC131" s="232"/>
      <c r="WD131" s="232"/>
      <c r="WE131" s="232"/>
      <c r="WF131" s="232"/>
      <c r="WG131" s="232"/>
      <c r="WH131" s="232"/>
      <c r="WI131" s="232"/>
      <c r="WJ131" s="232"/>
      <c r="WK131" s="232"/>
      <c r="WL131" s="232"/>
      <c r="WM131" s="232"/>
      <c r="WN131" s="232"/>
      <c r="WO131" s="232"/>
      <c r="WP131" s="232"/>
      <c r="WQ131" s="232"/>
      <c r="WR131" s="232"/>
      <c r="WS131" s="232"/>
      <c r="WT131" s="232"/>
      <c r="WU131" s="232"/>
      <c r="WV131" s="232"/>
      <c r="WW131" s="232"/>
      <c r="WX131" s="232"/>
      <c r="WY131" s="232"/>
      <c r="WZ131" s="232"/>
      <c r="XA131" s="232"/>
      <c r="XB131" s="232"/>
      <c r="XC131" s="232"/>
      <c r="XD131" s="232"/>
      <c r="XE131" s="232"/>
      <c r="XF131" s="232"/>
      <c r="XG131" s="232"/>
      <c r="XH131" s="232"/>
      <c r="XI131" s="232"/>
      <c r="XJ131" s="232"/>
      <c r="XK131" s="232"/>
      <c r="XL131" s="232"/>
      <c r="XM131" s="232"/>
      <c r="XN131" s="232"/>
      <c r="XO131" s="232"/>
      <c r="XP131" s="232"/>
      <c r="XQ131" s="232"/>
      <c r="XR131" s="232"/>
      <c r="XS131" s="232"/>
      <c r="XT131" s="232"/>
      <c r="XU131" s="232"/>
      <c r="XV131" s="232"/>
      <c r="XW131" s="232"/>
      <c r="XX131" s="232"/>
      <c r="XY131" s="232"/>
      <c r="XZ131" s="232"/>
      <c r="YA131" s="232"/>
      <c r="YB131" s="232"/>
      <c r="YC131" s="232"/>
      <c r="YD131" s="232"/>
      <c r="YE131" s="232"/>
      <c r="YF131" s="232"/>
      <c r="YG131" s="232"/>
      <c r="YH131" s="232"/>
      <c r="YI131" s="232"/>
      <c r="YJ131" s="232"/>
      <c r="YK131" s="232"/>
      <c r="YL131" s="232"/>
      <c r="YM131" s="232"/>
      <c r="YN131" s="232"/>
      <c r="YO131" s="232"/>
      <c r="YP131" s="232"/>
      <c r="YQ131" s="232"/>
      <c r="YR131" s="232"/>
      <c r="YS131" s="232"/>
      <c r="YT131" s="232"/>
      <c r="YU131" s="232"/>
      <c r="YV131" s="232"/>
      <c r="YW131" s="232"/>
      <c r="YX131" s="232"/>
      <c r="YY131" s="232"/>
      <c r="YZ131" s="232"/>
      <c r="ZA131" s="232"/>
      <c r="ZB131" s="232"/>
      <c r="ZC131" s="232"/>
      <c r="ZD131" s="232"/>
      <c r="ZE131" s="232"/>
      <c r="ZF131" s="232"/>
      <c r="ZG131" s="232"/>
      <c r="ZH131" s="232"/>
      <c r="ZI131" s="232"/>
      <c r="ZJ131" s="232"/>
      <c r="ZK131" s="232"/>
      <c r="ZL131" s="232"/>
      <c r="ZM131" s="232"/>
      <c r="ZN131" s="232"/>
      <c r="ZO131" s="232"/>
      <c r="ZP131" s="232"/>
      <c r="ZQ131" s="232"/>
      <c r="ZR131" s="232"/>
      <c r="ZS131" s="232"/>
      <c r="ZT131" s="232"/>
      <c r="ZU131" s="232"/>
      <c r="ZV131" s="232"/>
      <c r="ZW131" s="232"/>
      <c r="ZX131" s="233"/>
    </row>
    <row r="132" spans="2:700" s="111" customFormat="1" ht="15.6">
      <c r="B132" s="231"/>
      <c r="C132" s="162">
        <v>0</v>
      </c>
      <c r="D132" s="163">
        <f t="shared" ref="D132:BO132" si="925">IF(ISNUMBER(C132),IF(C132+1&lt;=PeriodMonths,C132+1,""),"")</f>
        <v>1</v>
      </c>
      <c r="E132" s="163">
        <f t="shared" si="925"/>
        <v>2</v>
      </c>
      <c r="F132" s="163">
        <f t="shared" si="925"/>
        <v>3</v>
      </c>
      <c r="G132" s="163">
        <f t="shared" si="925"/>
        <v>4</v>
      </c>
      <c r="H132" s="163">
        <f t="shared" si="925"/>
        <v>5</v>
      </c>
      <c r="I132" s="163">
        <f t="shared" si="925"/>
        <v>6</v>
      </c>
      <c r="J132" s="163">
        <f t="shared" si="925"/>
        <v>7</v>
      </c>
      <c r="K132" s="163">
        <f t="shared" si="925"/>
        <v>8</v>
      </c>
      <c r="L132" s="163">
        <f t="shared" si="925"/>
        <v>9</v>
      </c>
      <c r="M132" s="163">
        <f t="shared" si="925"/>
        <v>10</v>
      </c>
      <c r="N132" s="163">
        <f t="shared" si="925"/>
        <v>11</v>
      </c>
      <c r="O132" s="163">
        <f t="shared" si="925"/>
        <v>12</v>
      </c>
      <c r="P132" s="163">
        <f t="shared" si="925"/>
        <v>13</v>
      </c>
      <c r="Q132" s="163">
        <f t="shared" si="925"/>
        <v>14</v>
      </c>
      <c r="R132" s="163">
        <f t="shared" si="925"/>
        <v>15</v>
      </c>
      <c r="S132" s="163">
        <f t="shared" si="925"/>
        <v>16</v>
      </c>
      <c r="T132" s="163">
        <f t="shared" si="925"/>
        <v>17</v>
      </c>
      <c r="U132" s="163">
        <f t="shared" si="925"/>
        <v>18</v>
      </c>
      <c r="V132" s="163">
        <f t="shared" si="925"/>
        <v>19</v>
      </c>
      <c r="W132" s="163">
        <f t="shared" si="925"/>
        <v>20</v>
      </c>
      <c r="X132" s="163">
        <f t="shared" si="925"/>
        <v>21</v>
      </c>
      <c r="Y132" s="163">
        <f t="shared" si="925"/>
        <v>22</v>
      </c>
      <c r="Z132" s="163">
        <f t="shared" si="925"/>
        <v>23</v>
      </c>
      <c r="AA132" s="163">
        <f t="shared" si="925"/>
        <v>24</v>
      </c>
      <c r="AB132" s="163" t="str">
        <f t="shared" si="925"/>
        <v/>
      </c>
      <c r="AC132" s="163" t="str">
        <f t="shared" si="925"/>
        <v/>
      </c>
      <c r="AD132" s="163" t="str">
        <f t="shared" si="925"/>
        <v/>
      </c>
      <c r="AE132" s="163" t="str">
        <f t="shared" si="925"/>
        <v/>
      </c>
      <c r="AF132" s="163" t="str">
        <f t="shared" si="925"/>
        <v/>
      </c>
      <c r="AG132" s="163" t="str">
        <f t="shared" si="925"/>
        <v/>
      </c>
      <c r="AH132" s="163" t="str">
        <f t="shared" si="925"/>
        <v/>
      </c>
      <c r="AI132" s="163" t="str">
        <f t="shared" si="925"/>
        <v/>
      </c>
      <c r="AJ132" s="163" t="str">
        <f t="shared" si="925"/>
        <v/>
      </c>
      <c r="AK132" s="163" t="str">
        <f t="shared" si="925"/>
        <v/>
      </c>
      <c r="AL132" s="163" t="str">
        <f t="shared" si="925"/>
        <v/>
      </c>
      <c r="AM132" s="163" t="str">
        <f t="shared" si="925"/>
        <v/>
      </c>
      <c r="AN132" s="163" t="str">
        <f t="shared" si="925"/>
        <v/>
      </c>
      <c r="AO132" s="163" t="str">
        <f t="shared" si="925"/>
        <v/>
      </c>
      <c r="AP132" s="163" t="str">
        <f t="shared" si="925"/>
        <v/>
      </c>
      <c r="AQ132" s="163" t="str">
        <f t="shared" si="925"/>
        <v/>
      </c>
      <c r="AR132" s="163" t="str">
        <f t="shared" si="925"/>
        <v/>
      </c>
      <c r="AS132" s="163" t="str">
        <f t="shared" si="925"/>
        <v/>
      </c>
      <c r="AT132" s="163" t="str">
        <f t="shared" si="925"/>
        <v/>
      </c>
      <c r="AU132" s="163" t="str">
        <f t="shared" si="925"/>
        <v/>
      </c>
      <c r="AV132" s="163" t="str">
        <f t="shared" si="925"/>
        <v/>
      </c>
      <c r="AW132" s="163" t="str">
        <f t="shared" si="925"/>
        <v/>
      </c>
      <c r="AX132" s="163" t="str">
        <f t="shared" si="925"/>
        <v/>
      </c>
      <c r="AY132" s="163" t="str">
        <f t="shared" si="925"/>
        <v/>
      </c>
      <c r="AZ132" s="163" t="str">
        <f t="shared" si="925"/>
        <v/>
      </c>
      <c r="BA132" s="163" t="str">
        <f t="shared" si="925"/>
        <v/>
      </c>
      <c r="BB132" s="163" t="str">
        <f t="shared" si="925"/>
        <v/>
      </c>
      <c r="BC132" s="163" t="str">
        <f t="shared" si="925"/>
        <v/>
      </c>
      <c r="BD132" s="163" t="str">
        <f t="shared" si="925"/>
        <v/>
      </c>
      <c r="BE132" s="163" t="str">
        <f t="shared" si="925"/>
        <v/>
      </c>
      <c r="BF132" s="163" t="str">
        <f t="shared" si="925"/>
        <v/>
      </c>
      <c r="BG132" s="163" t="str">
        <f t="shared" si="925"/>
        <v/>
      </c>
      <c r="BH132" s="163" t="str">
        <f t="shared" si="925"/>
        <v/>
      </c>
      <c r="BI132" s="163" t="str">
        <f t="shared" si="925"/>
        <v/>
      </c>
      <c r="BJ132" s="163" t="str">
        <f t="shared" si="925"/>
        <v/>
      </c>
      <c r="BK132" s="163" t="str">
        <f t="shared" si="925"/>
        <v/>
      </c>
      <c r="BL132" s="163" t="str">
        <f t="shared" si="925"/>
        <v/>
      </c>
      <c r="BM132" s="163" t="str">
        <f t="shared" si="925"/>
        <v/>
      </c>
      <c r="BN132" s="163" t="str">
        <f t="shared" si="925"/>
        <v/>
      </c>
      <c r="BO132" s="163" t="str">
        <f t="shared" si="925"/>
        <v/>
      </c>
      <c r="BP132" s="163" t="str">
        <f t="shared" ref="BP132:EA132" si="926">IF(ISNUMBER(BO132),IF(BO132+1&lt;=PeriodMonths,BO132+1,""),"")</f>
        <v/>
      </c>
      <c r="BQ132" s="163" t="str">
        <f t="shared" si="926"/>
        <v/>
      </c>
      <c r="BR132" s="163" t="str">
        <f t="shared" si="926"/>
        <v/>
      </c>
      <c r="BS132" s="163" t="str">
        <f t="shared" si="926"/>
        <v/>
      </c>
      <c r="BT132" s="163" t="str">
        <f t="shared" si="926"/>
        <v/>
      </c>
      <c r="BU132" s="163" t="str">
        <f t="shared" si="926"/>
        <v/>
      </c>
      <c r="BV132" s="163" t="str">
        <f t="shared" si="926"/>
        <v/>
      </c>
      <c r="BW132" s="163" t="str">
        <f t="shared" si="926"/>
        <v/>
      </c>
      <c r="BX132" s="163" t="str">
        <f t="shared" si="926"/>
        <v/>
      </c>
      <c r="BY132" s="163" t="str">
        <f t="shared" si="926"/>
        <v/>
      </c>
      <c r="BZ132" s="163" t="str">
        <f t="shared" si="926"/>
        <v/>
      </c>
      <c r="CA132" s="163" t="str">
        <f t="shared" si="926"/>
        <v/>
      </c>
      <c r="CB132" s="163" t="str">
        <f t="shared" si="926"/>
        <v/>
      </c>
      <c r="CC132" s="163" t="str">
        <f t="shared" si="926"/>
        <v/>
      </c>
      <c r="CD132" s="163" t="str">
        <f t="shared" si="926"/>
        <v/>
      </c>
      <c r="CE132" s="163" t="str">
        <f t="shared" si="926"/>
        <v/>
      </c>
      <c r="CF132" s="163" t="str">
        <f t="shared" si="926"/>
        <v/>
      </c>
      <c r="CG132" s="163" t="str">
        <f t="shared" si="926"/>
        <v/>
      </c>
      <c r="CH132" s="163" t="str">
        <f t="shared" si="926"/>
        <v/>
      </c>
      <c r="CI132" s="163" t="str">
        <f t="shared" si="926"/>
        <v/>
      </c>
      <c r="CJ132" s="163" t="str">
        <f t="shared" si="926"/>
        <v/>
      </c>
      <c r="CK132" s="163" t="str">
        <f t="shared" si="926"/>
        <v/>
      </c>
      <c r="CL132" s="163" t="str">
        <f t="shared" si="926"/>
        <v/>
      </c>
      <c r="CM132" s="163" t="str">
        <f t="shared" si="926"/>
        <v/>
      </c>
      <c r="CN132" s="163" t="str">
        <f t="shared" si="926"/>
        <v/>
      </c>
      <c r="CO132" s="163" t="str">
        <f t="shared" si="926"/>
        <v/>
      </c>
      <c r="CP132" s="163" t="str">
        <f t="shared" si="926"/>
        <v/>
      </c>
      <c r="CQ132" s="163" t="str">
        <f t="shared" si="926"/>
        <v/>
      </c>
      <c r="CR132" s="163" t="str">
        <f t="shared" si="926"/>
        <v/>
      </c>
      <c r="CS132" s="163" t="str">
        <f t="shared" si="926"/>
        <v/>
      </c>
      <c r="CT132" s="163" t="str">
        <f t="shared" si="926"/>
        <v/>
      </c>
      <c r="CU132" s="163" t="str">
        <f t="shared" si="926"/>
        <v/>
      </c>
      <c r="CV132" s="163" t="str">
        <f t="shared" si="926"/>
        <v/>
      </c>
      <c r="CW132" s="163" t="str">
        <f t="shared" si="926"/>
        <v/>
      </c>
      <c r="CX132" s="163" t="str">
        <f t="shared" si="926"/>
        <v/>
      </c>
      <c r="CY132" s="163" t="str">
        <f t="shared" si="926"/>
        <v/>
      </c>
      <c r="CZ132" s="163" t="str">
        <f t="shared" si="926"/>
        <v/>
      </c>
      <c r="DA132" s="163" t="str">
        <f t="shared" si="926"/>
        <v/>
      </c>
      <c r="DB132" s="163" t="str">
        <f t="shared" si="926"/>
        <v/>
      </c>
      <c r="DC132" s="163" t="str">
        <f t="shared" si="926"/>
        <v/>
      </c>
      <c r="DD132" s="163" t="str">
        <f t="shared" si="926"/>
        <v/>
      </c>
      <c r="DE132" s="163" t="str">
        <f t="shared" si="926"/>
        <v/>
      </c>
      <c r="DF132" s="163" t="str">
        <f t="shared" si="926"/>
        <v/>
      </c>
      <c r="DG132" s="163" t="str">
        <f t="shared" si="926"/>
        <v/>
      </c>
      <c r="DH132" s="163" t="str">
        <f t="shared" si="926"/>
        <v/>
      </c>
      <c r="DI132" s="163" t="str">
        <f t="shared" si="926"/>
        <v/>
      </c>
      <c r="DJ132" s="163" t="str">
        <f t="shared" si="926"/>
        <v/>
      </c>
      <c r="DK132" s="163" t="str">
        <f t="shared" si="926"/>
        <v/>
      </c>
      <c r="DL132" s="163" t="str">
        <f t="shared" si="926"/>
        <v/>
      </c>
      <c r="DM132" s="163" t="str">
        <f t="shared" si="926"/>
        <v/>
      </c>
      <c r="DN132" s="163" t="str">
        <f t="shared" si="926"/>
        <v/>
      </c>
      <c r="DO132" s="163" t="str">
        <f t="shared" si="926"/>
        <v/>
      </c>
      <c r="DP132" s="163" t="str">
        <f t="shared" si="926"/>
        <v/>
      </c>
      <c r="DQ132" s="163" t="str">
        <f t="shared" si="926"/>
        <v/>
      </c>
      <c r="DR132" s="163" t="str">
        <f t="shared" si="926"/>
        <v/>
      </c>
      <c r="DS132" s="163" t="str">
        <f t="shared" si="926"/>
        <v/>
      </c>
      <c r="DT132" s="163" t="str">
        <f t="shared" si="926"/>
        <v/>
      </c>
      <c r="DU132" s="163" t="str">
        <f t="shared" si="926"/>
        <v/>
      </c>
      <c r="DV132" s="163" t="str">
        <f t="shared" si="926"/>
        <v/>
      </c>
      <c r="DW132" s="163" t="str">
        <f t="shared" si="926"/>
        <v/>
      </c>
      <c r="DX132" s="163" t="str">
        <f t="shared" si="926"/>
        <v/>
      </c>
      <c r="DY132" s="163" t="str">
        <f t="shared" si="926"/>
        <v/>
      </c>
      <c r="DZ132" s="163" t="str">
        <f t="shared" si="926"/>
        <v/>
      </c>
      <c r="EA132" s="163" t="str">
        <f t="shared" si="926"/>
        <v/>
      </c>
      <c r="EB132" s="163" t="str">
        <f t="shared" ref="EB132:GM132" si="927">IF(ISNUMBER(EA132),IF(EA132+1&lt;=PeriodMonths,EA132+1,""),"")</f>
        <v/>
      </c>
      <c r="EC132" s="163" t="str">
        <f t="shared" si="927"/>
        <v/>
      </c>
      <c r="ED132" s="163" t="str">
        <f t="shared" si="927"/>
        <v/>
      </c>
      <c r="EE132" s="163" t="str">
        <f t="shared" si="927"/>
        <v/>
      </c>
      <c r="EF132" s="163" t="str">
        <f t="shared" si="927"/>
        <v/>
      </c>
      <c r="EG132" s="163" t="str">
        <f t="shared" si="927"/>
        <v/>
      </c>
      <c r="EH132" s="163" t="str">
        <f t="shared" si="927"/>
        <v/>
      </c>
      <c r="EI132" s="163" t="str">
        <f t="shared" si="927"/>
        <v/>
      </c>
      <c r="EJ132" s="163" t="str">
        <f t="shared" si="927"/>
        <v/>
      </c>
      <c r="EK132" s="163" t="str">
        <f t="shared" si="927"/>
        <v/>
      </c>
      <c r="EL132" s="163" t="str">
        <f t="shared" si="927"/>
        <v/>
      </c>
      <c r="EM132" s="163" t="str">
        <f t="shared" si="927"/>
        <v/>
      </c>
      <c r="EN132" s="163" t="str">
        <f t="shared" si="927"/>
        <v/>
      </c>
      <c r="EO132" s="163" t="str">
        <f t="shared" si="927"/>
        <v/>
      </c>
      <c r="EP132" s="163" t="str">
        <f t="shared" si="927"/>
        <v/>
      </c>
      <c r="EQ132" s="163" t="str">
        <f t="shared" si="927"/>
        <v/>
      </c>
      <c r="ER132" s="163" t="str">
        <f t="shared" si="927"/>
        <v/>
      </c>
      <c r="ES132" s="163" t="str">
        <f t="shared" si="927"/>
        <v/>
      </c>
      <c r="ET132" s="163" t="str">
        <f t="shared" si="927"/>
        <v/>
      </c>
      <c r="EU132" s="163" t="str">
        <f t="shared" si="927"/>
        <v/>
      </c>
      <c r="EV132" s="163" t="str">
        <f t="shared" si="927"/>
        <v/>
      </c>
      <c r="EW132" s="163" t="str">
        <f t="shared" si="927"/>
        <v/>
      </c>
      <c r="EX132" s="163" t="str">
        <f t="shared" si="927"/>
        <v/>
      </c>
      <c r="EY132" s="163" t="str">
        <f t="shared" si="927"/>
        <v/>
      </c>
      <c r="EZ132" s="163" t="str">
        <f t="shared" si="927"/>
        <v/>
      </c>
      <c r="FA132" s="163" t="str">
        <f t="shared" si="927"/>
        <v/>
      </c>
      <c r="FB132" s="163" t="str">
        <f t="shared" si="927"/>
        <v/>
      </c>
      <c r="FC132" s="163" t="str">
        <f t="shared" si="927"/>
        <v/>
      </c>
      <c r="FD132" s="163" t="str">
        <f t="shared" si="927"/>
        <v/>
      </c>
      <c r="FE132" s="163" t="str">
        <f t="shared" si="927"/>
        <v/>
      </c>
      <c r="FF132" s="163" t="str">
        <f t="shared" si="927"/>
        <v/>
      </c>
      <c r="FG132" s="163" t="str">
        <f t="shared" si="927"/>
        <v/>
      </c>
      <c r="FH132" s="163" t="str">
        <f t="shared" si="927"/>
        <v/>
      </c>
      <c r="FI132" s="163" t="str">
        <f t="shared" si="927"/>
        <v/>
      </c>
      <c r="FJ132" s="163" t="str">
        <f t="shared" si="927"/>
        <v/>
      </c>
      <c r="FK132" s="163" t="str">
        <f t="shared" si="927"/>
        <v/>
      </c>
      <c r="FL132" s="163" t="str">
        <f t="shared" si="927"/>
        <v/>
      </c>
      <c r="FM132" s="163" t="str">
        <f t="shared" si="927"/>
        <v/>
      </c>
      <c r="FN132" s="163" t="str">
        <f t="shared" si="927"/>
        <v/>
      </c>
      <c r="FO132" s="163" t="str">
        <f t="shared" si="927"/>
        <v/>
      </c>
      <c r="FP132" s="163" t="str">
        <f t="shared" si="927"/>
        <v/>
      </c>
      <c r="FQ132" s="163" t="str">
        <f t="shared" si="927"/>
        <v/>
      </c>
      <c r="FR132" s="163" t="str">
        <f t="shared" si="927"/>
        <v/>
      </c>
      <c r="FS132" s="163" t="str">
        <f t="shared" si="927"/>
        <v/>
      </c>
      <c r="FT132" s="163" t="str">
        <f t="shared" si="927"/>
        <v/>
      </c>
      <c r="FU132" s="163" t="str">
        <f t="shared" si="927"/>
        <v/>
      </c>
      <c r="FV132" s="163" t="str">
        <f t="shared" si="927"/>
        <v/>
      </c>
      <c r="FW132" s="163" t="str">
        <f t="shared" si="927"/>
        <v/>
      </c>
      <c r="FX132" s="163" t="str">
        <f t="shared" si="927"/>
        <v/>
      </c>
      <c r="FY132" s="163" t="str">
        <f t="shared" si="927"/>
        <v/>
      </c>
      <c r="FZ132" s="163" t="str">
        <f t="shared" si="927"/>
        <v/>
      </c>
      <c r="GA132" s="163" t="str">
        <f t="shared" si="927"/>
        <v/>
      </c>
      <c r="GB132" s="163" t="str">
        <f t="shared" si="927"/>
        <v/>
      </c>
      <c r="GC132" s="163" t="str">
        <f t="shared" si="927"/>
        <v/>
      </c>
      <c r="GD132" s="163" t="str">
        <f t="shared" si="927"/>
        <v/>
      </c>
      <c r="GE132" s="163" t="str">
        <f t="shared" si="927"/>
        <v/>
      </c>
      <c r="GF132" s="163" t="str">
        <f t="shared" si="927"/>
        <v/>
      </c>
      <c r="GG132" s="163" t="str">
        <f t="shared" si="927"/>
        <v/>
      </c>
      <c r="GH132" s="163" t="str">
        <f t="shared" si="927"/>
        <v/>
      </c>
      <c r="GI132" s="163" t="str">
        <f t="shared" si="927"/>
        <v/>
      </c>
      <c r="GJ132" s="163" t="str">
        <f t="shared" si="927"/>
        <v/>
      </c>
      <c r="GK132" s="163" t="str">
        <f t="shared" si="927"/>
        <v/>
      </c>
      <c r="GL132" s="163" t="str">
        <f t="shared" si="927"/>
        <v/>
      </c>
      <c r="GM132" s="163" t="str">
        <f t="shared" si="927"/>
        <v/>
      </c>
      <c r="GN132" s="163" t="str">
        <f t="shared" ref="GN132:IY132" si="928">IF(ISNUMBER(GM132),IF(GM132+1&lt;=PeriodMonths,GM132+1,""),"")</f>
        <v/>
      </c>
      <c r="GO132" s="163" t="str">
        <f t="shared" si="928"/>
        <v/>
      </c>
      <c r="GP132" s="163" t="str">
        <f t="shared" si="928"/>
        <v/>
      </c>
      <c r="GQ132" s="163" t="str">
        <f t="shared" si="928"/>
        <v/>
      </c>
      <c r="GR132" s="163" t="str">
        <f t="shared" si="928"/>
        <v/>
      </c>
      <c r="GS132" s="163" t="str">
        <f t="shared" si="928"/>
        <v/>
      </c>
      <c r="GT132" s="163" t="str">
        <f t="shared" si="928"/>
        <v/>
      </c>
      <c r="GU132" s="163" t="str">
        <f t="shared" si="928"/>
        <v/>
      </c>
      <c r="GV132" s="163" t="str">
        <f t="shared" si="928"/>
        <v/>
      </c>
      <c r="GW132" s="163" t="str">
        <f t="shared" si="928"/>
        <v/>
      </c>
      <c r="GX132" s="163" t="str">
        <f t="shared" si="928"/>
        <v/>
      </c>
      <c r="GY132" s="163" t="str">
        <f t="shared" si="928"/>
        <v/>
      </c>
      <c r="GZ132" s="163" t="str">
        <f t="shared" si="928"/>
        <v/>
      </c>
      <c r="HA132" s="163" t="str">
        <f t="shared" si="928"/>
        <v/>
      </c>
      <c r="HB132" s="163" t="str">
        <f t="shared" si="928"/>
        <v/>
      </c>
      <c r="HC132" s="163" t="str">
        <f t="shared" si="928"/>
        <v/>
      </c>
      <c r="HD132" s="163" t="str">
        <f t="shared" si="928"/>
        <v/>
      </c>
      <c r="HE132" s="163" t="str">
        <f t="shared" si="928"/>
        <v/>
      </c>
      <c r="HF132" s="163" t="str">
        <f t="shared" si="928"/>
        <v/>
      </c>
      <c r="HG132" s="163" t="str">
        <f t="shared" si="928"/>
        <v/>
      </c>
      <c r="HH132" s="163" t="str">
        <f t="shared" si="928"/>
        <v/>
      </c>
      <c r="HI132" s="163" t="str">
        <f t="shared" si="928"/>
        <v/>
      </c>
      <c r="HJ132" s="163" t="str">
        <f t="shared" si="928"/>
        <v/>
      </c>
      <c r="HK132" s="163" t="str">
        <f t="shared" si="928"/>
        <v/>
      </c>
      <c r="HL132" s="163" t="str">
        <f t="shared" si="928"/>
        <v/>
      </c>
      <c r="HM132" s="163" t="str">
        <f t="shared" si="928"/>
        <v/>
      </c>
      <c r="HN132" s="163" t="str">
        <f t="shared" si="928"/>
        <v/>
      </c>
      <c r="HO132" s="163" t="str">
        <f t="shared" si="928"/>
        <v/>
      </c>
      <c r="HP132" s="163" t="str">
        <f t="shared" si="928"/>
        <v/>
      </c>
      <c r="HQ132" s="163" t="str">
        <f t="shared" si="928"/>
        <v/>
      </c>
      <c r="HR132" s="163" t="str">
        <f t="shared" si="928"/>
        <v/>
      </c>
      <c r="HS132" s="163" t="str">
        <f t="shared" si="928"/>
        <v/>
      </c>
      <c r="HT132" s="163" t="str">
        <f t="shared" si="928"/>
        <v/>
      </c>
      <c r="HU132" s="163" t="str">
        <f t="shared" si="928"/>
        <v/>
      </c>
      <c r="HV132" s="163" t="str">
        <f t="shared" si="928"/>
        <v/>
      </c>
      <c r="HW132" s="163" t="str">
        <f t="shared" si="928"/>
        <v/>
      </c>
      <c r="HX132" s="163" t="str">
        <f t="shared" si="928"/>
        <v/>
      </c>
      <c r="HY132" s="163" t="str">
        <f t="shared" si="928"/>
        <v/>
      </c>
      <c r="HZ132" s="163" t="str">
        <f t="shared" si="928"/>
        <v/>
      </c>
      <c r="IA132" s="163" t="str">
        <f t="shared" si="928"/>
        <v/>
      </c>
      <c r="IB132" s="163" t="str">
        <f t="shared" si="928"/>
        <v/>
      </c>
      <c r="IC132" s="163" t="str">
        <f t="shared" si="928"/>
        <v/>
      </c>
      <c r="ID132" s="163" t="str">
        <f t="shared" si="928"/>
        <v/>
      </c>
      <c r="IE132" s="163" t="str">
        <f t="shared" si="928"/>
        <v/>
      </c>
      <c r="IF132" s="163" t="str">
        <f t="shared" si="928"/>
        <v/>
      </c>
      <c r="IG132" s="163" t="str">
        <f t="shared" si="928"/>
        <v/>
      </c>
      <c r="IH132" s="163" t="str">
        <f t="shared" si="928"/>
        <v/>
      </c>
      <c r="II132" s="163" t="str">
        <f t="shared" si="928"/>
        <v/>
      </c>
      <c r="IJ132" s="163" t="str">
        <f t="shared" si="928"/>
        <v/>
      </c>
      <c r="IK132" s="163" t="str">
        <f t="shared" si="928"/>
        <v/>
      </c>
      <c r="IL132" s="163" t="str">
        <f t="shared" si="928"/>
        <v/>
      </c>
      <c r="IM132" s="163" t="str">
        <f t="shared" si="928"/>
        <v/>
      </c>
      <c r="IN132" s="163" t="str">
        <f t="shared" si="928"/>
        <v/>
      </c>
      <c r="IO132" s="163" t="str">
        <f t="shared" si="928"/>
        <v/>
      </c>
      <c r="IP132" s="163" t="str">
        <f t="shared" si="928"/>
        <v/>
      </c>
      <c r="IQ132" s="163" t="str">
        <f t="shared" si="928"/>
        <v/>
      </c>
      <c r="IR132" s="163" t="str">
        <f t="shared" si="928"/>
        <v/>
      </c>
      <c r="IS132" s="163" t="str">
        <f t="shared" si="928"/>
        <v/>
      </c>
      <c r="IT132" s="163" t="str">
        <f t="shared" si="928"/>
        <v/>
      </c>
      <c r="IU132" s="163" t="str">
        <f t="shared" si="928"/>
        <v/>
      </c>
      <c r="IV132" s="163" t="str">
        <f t="shared" si="928"/>
        <v/>
      </c>
      <c r="IW132" s="163" t="str">
        <f t="shared" si="928"/>
        <v/>
      </c>
      <c r="IX132" s="163" t="str">
        <f t="shared" si="928"/>
        <v/>
      </c>
      <c r="IY132" s="163" t="str">
        <f t="shared" si="928"/>
        <v/>
      </c>
      <c r="IZ132" s="163" t="str">
        <f t="shared" ref="IZ132:LK132" si="929">IF(ISNUMBER(IY132),IF(IY132+1&lt;=PeriodMonths,IY132+1,""),"")</f>
        <v/>
      </c>
      <c r="JA132" s="163" t="str">
        <f t="shared" si="929"/>
        <v/>
      </c>
      <c r="JB132" s="163" t="str">
        <f t="shared" si="929"/>
        <v/>
      </c>
      <c r="JC132" s="163" t="str">
        <f t="shared" si="929"/>
        <v/>
      </c>
      <c r="JD132" s="163" t="str">
        <f t="shared" si="929"/>
        <v/>
      </c>
      <c r="JE132" s="163" t="str">
        <f t="shared" si="929"/>
        <v/>
      </c>
      <c r="JF132" s="163" t="str">
        <f t="shared" si="929"/>
        <v/>
      </c>
      <c r="JG132" s="163" t="str">
        <f t="shared" si="929"/>
        <v/>
      </c>
      <c r="JH132" s="163" t="str">
        <f t="shared" si="929"/>
        <v/>
      </c>
      <c r="JI132" s="163" t="str">
        <f t="shared" si="929"/>
        <v/>
      </c>
      <c r="JJ132" s="163" t="str">
        <f t="shared" si="929"/>
        <v/>
      </c>
      <c r="JK132" s="163" t="str">
        <f t="shared" si="929"/>
        <v/>
      </c>
      <c r="JL132" s="163" t="str">
        <f t="shared" si="929"/>
        <v/>
      </c>
      <c r="JM132" s="163" t="str">
        <f t="shared" si="929"/>
        <v/>
      </c>
      <c r="JN132" s="163" t="str">
        <f t="shared" si="929"/>
        <v/>
      </c>
      <c r="JO132" s="163" t="str">
        <f t="shared" si="929"/>
        <v/>
      </c>
      <c r="JP132" s="163" t="str">
        <f t="shared" si="929"/>
        <v/>
      </c>
      <c r="JQ132" s="163" t="str">
        <f t="shared" si="929"/>
        <v/>
      </c>
      <c r="JR132" s="163" t="str">
        <f t="shared" si="929"/>
        <v/>
      </c>
      <c r="JS132" s="163" t="str">
        <f t="shared" si="929"/>
        <v/>
      </c>
      <c r="JT132" s="163" t="str">
        <f t="shared" si="929"/>
        <v/>
      </c>
      <c r="JU132" s="163" t="str">
        <f t="shared" si="929"/>
        <v/>
      </c>
      <c r="JV132" s="163" t="str">
        <f t="shared" si="929"/>
        <v/>
      </c>
      <c r="JW132" s="163" t="str">
        <f t="shared" si="929"/>
        <v/>
      </c>
      <c r="JX132" s="163" t="str">
        <f t="shared" si="929"/>
        <v/>
      </c>
      <c r="JY132" s="163" t="str">
        <f t="shared" si="929"/>
        <v/>
      </c>
      <c r="JZ132" s="163" t="str">
        <f t="shared" si="929"/>
        <v/>
      </c>
      <c r="KA132" s="163" t="str">
        <f t="shared" si="929"/>
        <v/>
      </c>
      <c r="KB132" s="163" t="str">
        <f t="shared" si="929"/>
        <v/>
      </c>
      <c r="KC132" s="163" t="str">
        <f t="shared" si="929"/>
        <v/>
      </c>
      <c r="KD132" s="163" t="str">
        <f t="shared" si="929"/>
        <v/>
      </c>
      <c r="KE132" s="163" t="str">
        <f t="shared" si="929"/>
        <v/>
      </c>
      <c r="KF132" s="163" t="str">
        <f t="shared" si="929"/>
        <v/>
      </c>
      <c r="KG132" s="163" t="str">
        <f t="shared" si="929"/>
        <v/>
      </c>
      <c r="KH132" s="163" t="str">
        <f t="shared" si="929"/>
        <v/>
      </c>
      <c r="KI132" s="163" t="str">
        <f t="shared" si="929"/>
        <v/>
      </c>
      <c r="KJ132" s="163" t="str">
        <f t="shared" si="929"/>
        <v/>
      </c>
      <c r="KK132" s="163" t="str">
        <f t="shared" si="929"/>
        <v/>
      </c>
      <c r="KL132" s="163" t="str">
        <f t="shared" si="929"/>
        <v/>
      </c>
      <c r="KM132" s="163" t="str">
        <f t="shared" si="929"/>
        <v/>
      </c>
      <c r="KN132" s="163" t="str">
        <f t="shared" si="929"/>
        <v/>
      </c>
      <c r="KO132" s="163" t="str">
        <f t="shared" si="929"/>
        <v/>
      </c>
      <c r="KP132" s="163" t="str">
        <f t="shared" si="929"/>
        <v/>
      </c>
      <c r="KQ132" s="163" t="str">
        <f t="shared" si="929"/>
        <v/>
      </c>
      <c r="KR132" s="163" t="str">
        <f t="shared" si="929"/>
        <v/>
      </c>
      <c r="KS132" s="163" t="str">
        <f t="shared" si="929"/>
        <v/>
      </c>
      <c r="KT132" s="163" t="str">
        <f t="shared" si="929"/>
        <v/>
      </c>
      <c r="KU132" s="163" t="str">
        <f t="shared" si="929"/>
        <v/>
      </c>
      <c r="KV132" s="163" t="str">
        <f t="shared" si="929"/>
        <v/>
      </c>
      <c r="KW132" s="163" t="str">
        <f t="shared" si="929"/>
        <v/>
      </c>
      <c r="KX132" s="163" t="str">
        <f t="shared" si="929"/>
        <v/>
      </c>
      <c r="KY132" s="163" t="str">
        <f t="shared" si="929"/>
        <v/>
      </c>
      <c r="KZ132" s="163" t="str">
        <f t="shared" si="929"/>
        <v/>
      </c>
      <c r="LA132" s="163" t="str">
        <f t="shared" si="929"/>
        <v/>
      </c>
      <c r="LB132" s="163" t="str">
        <f t="shared" si="929"/>
        <v/>
      </c>
      <c r="LC132" s="163" t="str">
        <f t="shared" si="929"/>
        <v/>
      </c>
      <c r="LD132" s="163" t="str">
        <f t="shared" si="929"/>
        <v/>
      </c>
      <c r="LE132" s="163" t="str">
        <f t="shared" si="929"/>
        <v/>
      </c>
      <c r="LF132" s="163" t="str">
        <f t="shared" si="929"/>
        <v/>
      </c>
      <c r="LG132" s="163" t="str">
        <f t="shared" si="929"/>
        <v/>
      </c>
      <c r="LH132" s="163" t="str">
        <f t="shared" si="929"/>
        <v/>
      </c>
      <c r="LI132" s="163" t="str">
        <f t="shared" si="929"/>
        <v/>
      </c>
      <c r="LJ132" s="163" t="str">
        <f t="shared" si="929"/>
        <v/>
      </c>
      <c r="LK132" s="163" t="str">
        <f t="shared" si="929"/>
        <v/>
      </c>
      <c r="LL132" s="163" t="str">
        <f t="shared" ref="LL132:NW132" si="930">IF(ISNUMBER(LK132),IF(LK132+1&lt;=PeriodMonths,LK132+1,""),"")</f>
        <v/>
      </c>
      <c r="LM132" s="163" t="str">
        <f t="shared" si="930"/>
        <v/>
      </c>
      <c r="LN132" s="163" t="str">
        <f t="shared" si="930"/>
        <v/>
      </c>
      <c r="LO132" s="163" t="str">
        <f t="shared" si="930"/>
        <v/>
      </c>
      <c r="LP132" s="163" t="str">
        <f t="shared" si="930"/>
        <v/>
      </c>
      <c r="LQ132" s="163" t="str">
        <f t="shared" si="930"/>
        <v/>
      </c>
      <c r="LR132" s="163" t="str">
        <f t="shared" si="930"/>
        <v/>
      </c>
      <c r="LS132" s="163" t="str">
        <f t="shared" si="930"/>
        <v/>
      </c>
      <c r="LT132" s="163" t="str">
        <f t="shared" si="930"/>
        <v/>
      </c>
      <c r="LU132" s="163" t="str">
        <f t="shared" si="930"/>
        <v/>
      </c>
      <c r="LV132" s="163" t="str">
        <f t="shared" si="930"/>
        <v/>
      </c>
      <c r="LW132" s="163" t="str">
        <f t="shared" si="930"/>
        <v/>
      </c>
      <c r="LX132" s="163" t="str">
        <f t="shared" si="930"/>
        <v/>
      </c>
      <c r="LY132" s="163" t="str">
        <f t="shared" si="930"/>
        <v/>
      </c>
      <c r="LZ132" s="163" t="str">
        <f t="shared" si="930"/>
        <v/>
      </c>
      <c r="MA132" s="163" t="str">
        <f t="shared" si="930"/>
        <v/>
      </c>
      <c r="MB132" s="163" t="str">
        <f t="shared" si="930"/>
        <v/>
      </c>
      <c r="MC132" s="163" t="str">
        <f t="shared" si="930"/>
        <v/>
      </c>
      <c r="MD132" s="163" t="str">
        <f t="shared" si="930"/>
        <v/>
      </c>
      <c r="ME132" s="163" t="str">
        <f t="shared" si="930"/>
        <v/>
      </c>
      <c r="MF132" s="163" t="str">
        <f t="shared" si="930"/>
        <v/>
      </c>
      <c r="MG132" s="163" t="str">
        <f t="shared" si="930"/>
        <v/>
      </c>
      <c r="MH132" s="163" t="str">
        <f t="shared" si="930"/>
        <v/>
      </c>
      <c r="MI132" s="163" t="str">
        <f t="shared" si="930"/>
        <v/>
      </c>
      <c r="MJ132" s="163" t="str">
        <f t="shared" si="930"/>
        <v/>
      </c>
      <c r="MK132" s="163" t="str">
        <f t="shared" si="930"/>
        <v/>
      </c>
      <c r="ML132" s="163" t="str">
        <f t="shared" si="930"/>
        <v/>
      </c>
      <c r="MM132" s="163" t="str">
        <f t="shared" si="930"/>
        <v/>
      </c>
      <c r="MN132" s="163" t="str">
        <f t="shared" si="930"/>
        <v/>
      </c>
      <c r="MO132" s="163" t="str">
        <f t="shared" si="930"/>
        <v/>
      </c>
      <c r="MP132" s="163" t="str">
        <f t="shared" si="930"/>
        <v/>
      </c>
      <c r="MQ132" s="163" t="str">
        <f t="shared" si="930"/>
        <v/>
      </c>
      <c r="MR132" s="163" t="str">
        <f t="shared" si="930"/>
        <v/>
      </c>
      <c r="MS132" s="163" t="str">
        <f t="shared" si="930"/>
        <v/>
      </c>
      <c r="MT132" s="163" t="str">
        <f t="shared" si="930"/>
        <v/>
      </c>
      <c r="MU132" s="163" t="str">
        <f t="shared" si="930"/>
        <v/>
      </c>
      <c r="MV132" s="163" t="str">
        <f t="shared" si="930"/>
        <v/>
      </c>
      <c r="MW132" s="163" t="str">
        <f t="shared" si="930"/>
        <v/>
      </c>
      <c r="MX132" s="163" t="str">
        <f t="shared" si="930"/>
        <v/>
      </c>
      <c r="MY132" s="163" t="str">
        <f t="shared" si="930"/>
        <v/>
      </c>
      <c r="MZ132" s="163" t="str">
        <f t="shared" si="930"/>
        <v/>
      </c>
      <c r="NA132" s="163" t="str">
        <f t="shared" si="930"/>
        <v/>
      </c>
      <c r="NB132" s="163" t="str">
        <f t="shared" si="930"/>
        <v/>
      </c>
      <c r="NC132" s="163" t="str">
        <f t="shared" si="930"/>
        <v/>
      </c>
      <c r="ND132" s="163" t="str">
        <f t="shared" si="930"/>
        <v/>
      </c>
      <c r="NE132" s="163" t="str">
        <f t="shared" si="930"/>
        <v/>
      </c>
      <c r="NF132" s="163" t="str">
        <f t="shared" si="930"/>
        <v/>
      </c>
      <c r="NG132" s="163" t="str">
        <f t="shared" si="930"/>
        <v/>
      </c>
      <c r="NH132" s="163" t="str">
        <f t="shared" si="930"/>
        <v/>
      </c>
      <c r="NI132" s="163" t="str">
        <f t="shared" si="930"/>
        <v/>
      </c>
      <c r="NJ132" s="163" t="str">
        <f t="shared" si="930"/>
        <v/>
      </c>
      <c r="NK132" s="163" t="str">
        <f t="shared" si="930"/>
        <v/>
      </c>
      <c r="NL132" s="163" t="str">
        <f t="shared" si="930"/>
        <v/>
      </c>
      <c r="NM132" s="163" t="str">
        <f t="shared" si="930"/>
        <v/>
      </c>
      <c r="NN132" s="163" t="str">
        <f t="shared" si="930"/>
        <v/>
      </c>
      <c r="NO132" s="163" t="str">
        <f t="shared" si="930"/>
        <v/>
      </c>
      <c r="NP132" s="163" t="str">
        <f t="shared" si="930"/>
        <v/>
      </c>
      <c r="NQ132" s="163" t="str">
        <f t="shared" si="930"/>
        <v/>
      </c>
      <c r="NR132" s="163" t="str">
        <f t="shared" si="930"/>
        <v/>
      </c>
      <c r="NS132" s="163" t="str">
        <f t="shared" si="930"/>
        <v/>
      </c>
      <c r="NT132" s="163" t="str">
        <f t="shared" si="930"/>
        <v/>
      </c>
      <c r="NU132" s="163" t="str">
        <f t="shared" si="930"/>
        <v/>
      </c>
      <c r="NV132" s="163" t="str">
        <f t="shared" si="930"/>
        <v/>
      </c>
      <c r="NW132" s="163" t="str">
        <f t="shared" si="930"/>
        <v/>
      </c>
      <c r="NX132" s="163" t="str">
        <f t="shared" ref="NX132:QI132" si="931">IF(ISNUMBER(NW132),IF(NW132+1&lt;=PeriodMonths,NW132+1,""),"")</f>
        <v/>
      </c>
      <c r="NY132" s="163" t="str">
        <f t="shared" si="931"/>
        <v/>
      </c>
      <c r="NZ132" s="163" t="str">
        <f t="shared" si="931"/>
        <v/>
      </c>
      <c r="OA132" s="163" t="str">
        <f t="shared" si="931"/>
        <v/>
      </c>
      <c r="OB132" s="163" t="str">
        <f t="shared" si="931"/>
        <v/>
      </c>
      <c r="OC132" s="163" t="str">
        <f t="shared" si="931"/>
        <v/>
      </c>
      <c r="OD132" s="163" t="str">
        <f t="shared" si="931"/>
        <v/>
      </c>
      <c r="OE132" s="163" t="str">
        <f t="shared" si="931"/>
        <v/>
      </c>
      <c r="OF132" s="163" t="str">
        <f t="shared" si="931"/>
        <v/>
      </c>
      <c r="OG132" s="163" t="str">
        <f t="shared" si="931"/>
        <v/>
      </c>
      <c r="OH132" s="163" t="str">
        <f t="shared" si="931"/>
        <v/>
      </c>
      <c r="OI132" s="163" t="str">
        <f t="shared" si="931"/>
        <v/>
      </c>
      <c r="OJ132" s="163" t="str">
        <f t="shared" si="931"/>
        <v/>
      </c>
      <c r="OK132" s="163" t="str">
        <f t="shared" si="931"/>
        <v/>
      </c>
      <c r="OL132" s="163" t="str">
        <f t="shared" si="931"/>
        <v/>
      </c>
      <c r="OM132" s="163" t="str">
        <f t="shared" si="931"/>
        <v/>
      </c>
      <c r="ON132" s="163" t="str">
        <f t="shared" si="931"/>
        <v/>
      </c>
      <c r="OO132" s="163" t="str">
        <f t="shared" si="931"/>
        <v/>
      </c>
      <c r="OP132" s="163" t="str">
        <f t="shared" si="931"/>
        <v/>
      </c>
      <c r="OQ132" s="163" t="str">
        <f t="shared" si="931"/>
        <v/>
      </c>
      <c r="OR132" s="163" t="str">
        <f t="shared" si="931"/>
        <v/>
      </c>
      <c r="OS132" s="163" t="str">
        <f t="shared" si="931"/>
        <v/>
      </c>
      <c r="OT132" s="163" t="str">
        <f t="shared" si="931"/>
        <v/>
      </c>
      <c r="OU132" s="163" t="str">
        <f t="shared" si="931"/>
        <v/>
      </c>
      <c r="OV132" s="163" t="str">
        <f t="shared" si="931"/>
        <v/>
      </c>
      <c r="OW132" s="163" t="str">
        <f t="shared" si="931"/>
        <v/>
      </c>
      <c r="OX132" s="163" t="str">
        <f t="shared" si="931"/>
        <v/>
      </c>
      <c r="OY132" s="163" t="str">
        <f t="shared" si="931"/>
        <v/>
      </c>
      <c r="OZ132" s="163" t="str">
        <f t="shared" si="931"/>
        <v/>
      </c>
      <c r="PA132" s="163" t="str">
        <f t="shared" si="931"/>
        <v/>
      </c>
      <c r="PB132" s="163" t="str">
        <f t="shared" si="931"/>
        <v/>
      </c>
      <c r="PC132" s="163" t="str">
        <f t="shared" si="931"/>
        <v/>
      </c>
      <c r="PD132" s="163" t="str">
        <f t="shared" si="931"/>
        <v/>
      </c>
      <c r="PE132" s="163" t="str">
        <f t="shared" si="931"/>
        <v/>
      </c>
      <c r="PF132" s="163" t="str">
        <f t="shared" si="931"/>
        <v/>
      </c>
      <c r="PG132" s="163" t="str">
        <f t="shared" si="931"/>
        <v/>
      </c>
      <c r="PH132" s="163" t="str">
        <f t="shared" si="931"/>
        <v/>
      </c>
      <c r="PI132" s="163" t="str">
        <f t="shared" si="931"/>
        <v/>
      </c>
      <c r="PJ132" s="163" t="str">
        <f t="shared" si="931"/>
        <v/>
      </c>
      <c r="PK132" s="163" t="str">
        <f t="shared" si="931"/>
        <v/>
      </c>
      <c r="PL132" s="163" t="str">
        <f t="shared" si="931"/>
        <v/>
      </c>
      <c r="PM132" s="163" t="str">
        <f t="shared" si="931"/>
        <v/>
      </c>
      <c r="PN132" s="163" t="str">
        <f t="shared" si="931"/>
        <v/>
      </c>
      <c r="PO132" s="163" t="str">
        <f t="shared" si="931"/>
        <v/>
      </c>
      <c r="PP132" s="163" t="str">
        <f t="shared" si="931"/>
        <v/>
      </c>
      <c r="PQ132" s="163" t="str">
        <f t="shared" si="931"/>
        <v/>
      </c>
      <c r="PR132" s="163" t="str">
        <f t="shared" si="931"/>
        <v/>
      </c>
      <c r="PS132" s="163" t="str">
        <f t="shared" si="931"/>
        <v/>
      </c>
      <c r="PT132" s="163" t="str">
        <f t="shared" si="931"/>
        <v/>
      </c>
      <c r="PU132" s="163" t="str">
        <f t="shared" si="931"/>
        <v/>
      </c>
      <c r="PV132" s="163" t="str">
        <f t="shared" si="931"/>
        <v/>
      </c>
      <c r="PW132" s="163" t="str">
        <f t="shared" si="931"/>
        <v/>
      </c>
      <c r="PX132" s="163" t="str">
        <f t="shared" si="931"/>
        <v/>
      </c>
      <c r="PY132" s="163" t="str">
        <f t="shared" si="931"/>
        <v/>
      </c>
      <c r="PZ132" s="163" t="str">
        <f t="shared" si="931"/>
        <v/>
      </c>
      <c r="QA132" s="163" t="str">
        <f t="shared" si="931"/>
        <v/>
      </c>
      <c r="QB132" s="163" t="str">
        <f t="shared" si="931"/>
        <v/>
      </c>
      <c r="QC132" s="163" t="str">
        <f t="shared" si="931"/>
        <v/>
      </c>
      <c r="QD132" s="163" t="str">
        <f t="shared" si="931"/>
        <v/>
      </c>
      <c r="QE132" s="163" t="str">
        <f t="shared" si="931"/>
        <v/>
      </c>
      <c r="QF132" s="163" t="str">
        <f t="shared" si="931"/>
        <v/>
      </c>
      <c r="QG132" s="163" t="str">
        <f t="shared" si="931"/>
        <v/>
      </c>
      <c r="QH132" s="163" t="str">
        <f t="shared" si="931"/>
        <v/>
      </c>
      <c r="QI132" s="163" t="str">
        <f t="shared" si="931"/>
        <v/>
      </c>
      <c r="QJ132" s="163" t="str">
        <f t="shared" ref="QJ132:SU132" si="932">IF(ISNUMBER(QI132),IF(QI132+1&lt;=PeriodMonths,QI132+1,""),"")</f>
        <v/>
      </c>
      <c r="QK132" s="163" t="str">
        <f t="shared" si="932"/>
        <v/>
      </c>
      <c r="QL132" s="163" t="str">
        <f t="shared" si="932"/>
        <v/>
      </c>
      <c r="QM132" s="163" t="str">
        <f t="shared" si="932"/>
        <v/>
      </c>
      <c r="QN132" s="163" t="str">
        <f t="shared" si="932"/>
        <v/>
      </c>
      <c r="QO132" s="163" t="str">
        <f t="shared" si="932"/>
        <v/>
      </c>
      <c r="QP132" s="163" t="str">
        <f t="shared" si="932"/>
        <v/>
      </c>
      <c r="QQ132" s="163" t="str">
        <f t="shared" si="932"/>
        <v/>
      </c>
      <c r="QR132" s="163" t="str">
        <f t="shared" si="932"/>
        <v/>
      </c>
      <c r="QS132" s="163" t="str">
        <f t="shared" si="932"/>
        <v/>
      </c>
      <c r="QT132" s="163" t="str">
        <f t="shared" si="932"/>
        <v/>
      </c>
      <c r="QU132" s="163" t="str">
        <f t="shared" si="932"/>
        <v/>
      </c>
      <c r="QV132" s="163" t="str">
        <f t="shared" si="932"/>
        <v/>
      </c>
      <c r="QW132" s="163" t="str">
        <f t="shared" si="932"/>
        <v/>
      </c>
      <c r="QX132" s="163" t="str">
        <f t="shared" si="932"/>
        <v/>
      </c>
      <c r="QY132" s="163" t="str">
        <f t="shared" si="932"/>
        <v/>
      </c>
      <c r="QZ132" s="163" t="str">
        <f t="shared" si="932"/>
        <v/>
      </c>
      <c r="RA132" s="163" t="str">
        <f t="shared" si="932"/>
        <v/>
      </c>
      <c r="RB132" s="163" t="str">
        <f t="shared" si="932"/>
        <v/>
      </c>
      <c r="RC132" s="163" t="str">
        <f t="shared" si="932"/>
        <v/>
      </c>
      <c r="RD132" s="163" t="str">
        <f t="shared" si="932"/>
        <v/>
      </c>
      <c r="RE132" s="163" t="str">
        <f t="shared" si="932"/>
        <v/>
      </c>
      <c r="RF132" s="163" t="str">
        <f t="shared" si="932"/>
        <v/>
      </c>
      <c r="RG132" s="163" t="str">
        <f t="shared" si="932"/>
        <v/>
      </c>
      <c r="RH132" s="163" t="str">
        <f t="shared" si="932"/>
        <v/>
      </c>
      <c r="RI132" s="163" t="str">
        <f t="shared" si="932"/>
        <v/>
      </c>
      <c r="RJ132" s="163" t="str">
        <f t="shared" si="932"/>
        <v/>
      </c>
      <c r="RK132" s="163" t="str">
        <f t="shared" si="932"/>
        <v/>
      </c>
      <c r="RL132" s="163" t="str">
        <f t="shared" si="932"/>
        <v/>
      </c>
      <c r="RM132" s="163" t="str">
        <f t="shared" si="932"/>
        <v/>
      </c>
      <c r="RN132" s="163" t="str">
        <f t="shared" si="932"/>
        <v/>
      </c>
      <c r="RO132" s="163" t="str">
        <f t="shared" si="932"/>
        <v/>
      </c>
      <c r="RP132" s="163" t="str">
        <f t="shared" si="932"/>
        <v/>
      </c>
      <c r="RQ132" s="163" t="str">
        <f t="shared" si="932"/>
        <v/>
      </c>
      <c r="RR132" s="163" t="str">
        <f t="shared" si="932"/>
        <v/>
      </c>
      <c r="RS132" s="163" t="str">
        <f t="shared" si="932"/>
        <v/>
      </c>
      <c r="RT132" s="163" t="str">
        <f t="shared" si="932"/>
        <v/>
      </c>
      <c r="RU132" s="163" t="str">
        <f t="shared" si="932"/>
        <v/>
      </c>
      <c r="RV132" s="163" t="str">
        <f t="shared" si="932"/>
        <v/>
      </c>
      <c r="RW132" s="163" t="str">
        <f t="shared" si="932"/>
        <v/>
      </c>
      <c r="RX132" s="163" t="str">
        <f t="shared" si="932"/>
        <v/>
      </c>
      <c r="RY132" s="163" t="str">
        <f t="shared" si="932"/>
        <v/>
      </c>
      <c r="RZ132" s="163" t="str">
        <f t="shared" si="932"/>
        <v/>
      </c>
      <c r="SA132" s="163" t="str">
        <f t="shared" si="932"/>
        <v/>
      </c>
      <c r="SB132" s="163" t="str">
        <f t="shared" si="932"/>
        <v/>
      </c>
      <c r="SC132" s="163" t="str">
        <f t="shared" si="932"/>
        <v/>
      </c>
      <c r="SD132" s="163" t="str">
        <f t="shared" si="932"/>
        <v/>
      </c>
      <c r="SE132" s="163" t="str">
        <f t="shared" si="932"/>
        <v/>
      </c>
      <c r="SF132" s="163" t="str">
        <f t="shared" si="932"/>
        <v/>
      </c>
      <c r="SG132" s="163" t="str">
        <f t="shared" si="932"/>
        <v/>
      </c>
      <c r="SH132" s="163" t="str">
        <f t="shared" si="932"/>
        <v/>
      </c>
      <c r="SI132" s="163" t="str">
        <f t="shared" si="932"/>
        <v/>
      </c>
      <c r="SJ132" s="163" t="str">
        <f t="shared" si="932"/>
        <v/>
      </c>
      <c r="SK132" s="163" t="str">
        <f t="shared" si="932"/>
        <v/>
      </c>
      <c r="SL132" s="163" t="str">
        <f t="shared" si="932"/>
        <v/>
      </c>
      <c r="SM132" s="163" t="str">
        <f t="shared" si="932"/>
        <v/>
      </c>
      <c r="SN132" s="163" t="str">
        <f t="shared" si="932"/>
        <v/>
      </c>
      <c r="SO132" s="163" t="str">
        <f t="shared" si="932"/>
        <v/>
      </c>
      <c r="SP132" s="163" t="str">
        <f t="shared" si="932"/>
        <v/>
      </c>
      <c r="SQ132" s="163" t="str">
        <f t="shared" si="932"/>
        <v/>
      </c>
      <c r="SR132" s="163" t="str">
        <f t="shared" si="932"/>
        <v/>
      </c>
      <c r="SS132" s="163" t="str">
        <f t="shared" si="932"/>
        <v/>
      </c>
      <c r="ST132" s="163" t="str">
        <f t="shared" si="932"/>
        <v/>
      </c>
      <c r="SU132" s="163" t="str">
        <f t="shared" si="932"/>
        <v/>
      </c>
      <c r="SV132" s="163" t="str">
        <f t="shared" ref="SV132:VG132" si="933">IF(ISNUMBER(SU132),IF(SU132+1&lt;=PeriodMonths,SU132+1,""),"")</f>
        <v/>
      </c>
      <c r="SW132" s="163" t="str">
        <f t="shared" si="933"/>
        <v/>
      </c>
      <c r="SX132" s="163" t="str">
        <f t="shared" si="933"/>
        <v/>
      </c>
      <c r="SY132" s="163" t="str">
        <f t="shared" si="933"/>
        <v/>
      </c>
      <c r="SZ132" s="163" t="str">
        <f t="shared" si="933"/>
        <v/>
      </c>
      <c r="TA132" s="163" t="str">
        <f t="shared" si="933"/>
        <v/>
      </c>
      <c r="TB132" s="163" t="str">
        <f t="shared" si="933"/>
        <v/>
      </c>
      <c r="TC132" s="163" t="str">
        <f t="shared" si="933"/>
        <v/>
      </c>
      <c r="TD132" s="163" t="str">
        <f t="shared" si="933"/>
        <v/>
      </c>
      <c r="TE132" s="163" t="str">
        <f t="shared" si="933"/>
        <v/>
      </c>
      <c r="TF132" s="163" t="str">
        <f t="shared" si="933"/>
        <v/>
      </c>
      <c r="TG132" s="163" t="str">
        <f t="shared" si="933"/>
        <v/>
      </c>
      <c r="TH132" s="163" t="str">
        <f t="shared" si="933"/>
        <v/>
      </c>
      <c r="TI132" s="163" t="str">
        <f t="shared" si="933"/>
        <v/>
      </c>
      <c r="TJ132" s="163" t="str">
        <f t="shared" si="933"/>
        <v/>
      </c>
      <c r="TK132" s="163" t="str">
        <f t="shared" si="933"/>
        <v/>
      </c>
      <c r="TL132" s="163" t="str">
        <f t="shared" si="933"/>
        <v/>
      </c>
      <c r="TM132" s="163" t="str">
        <f t="shared" si="933"/>
        <v/>
      </c>
      <c r="TN132" s="163" t="str">
        <f t="shared" si="933"/>
        <v/>
      </c>
      <c r="TO132" s="163" t="str">
        <f t="shared" si="933"/>
        <v/>
      </c>
      <c r="TP132" s="163" t="str">
        <f t="shared" si="933"/>
        <v/>
      </c>
      <c r="TQ132" s="163" t="str">
        <f t="shared" si="933"/>
        <v/>
      </c>
      <c r="TR132" s="163" t="str">
        <f t="shared" si="933"/>
        <v/>
      </c>
      <c r="TS132" s="163" t="str">
        <f t="shared" si="933"/>
        <v/>
      </c>
      <c r="TT132" s="163" t="str">
        <f t="shared" si="933"/>
        <v/>
      </c>
      <c r="TU132" s="163" t="str">
        <f t="shared" si="933"/>
        <v/>
      </c>
      <c r="TV132" s="163" t="str">
        <f t="shared" si="933"/>
        <v/>
      </c>
      <c r="TW132" s="163" t="str">
        <f t="shared" si="933"/>
        <v/>
      </c>
      <c r="TX132" s="163" t="str">
        <f t="shared" si="933"/>
        <v/>
      </c>
      <c r="TY132" s="163" t="str">
        <f t="shared" si="933"/>
        <v/>
      </c>
      <c r="TZ132" s="163" t="str">
        <f t="shared" si="933"/>
        <v/>
      </c>
      <c r="UA132" s="163" t="str">
        <f t="shared" si="933"/>
        <v/>
      </c>
      <c r="UB132" s="163" t="str">
        <f t="shared" si="933"/>
        <v/>
      </c>
      <c r="UC132" s="163" t="str">
        <f t="shared" si="933"/>
        <v/>
      </c>
      <c r="UD132" s="163" t="str">
        <f t="shared" si="933"/>
        <v/>
      </c>
      <c r="UE132" s="163" t="str">
        <f t="shared" si="933"/>
        <v/>
      </c>
      <c r="UF132" s="163" t="str">
        <f t="shared" si="933"/>
        <v/>
      </c>
      <c r="UG132" s="163" t="str">
        <f t="shared" si="933"/>
        <v/>
      </c>
      <c r="UH132" s="163" t="str">
        <f t="shared" si="933"/>
        <v/>
      </c>
      <c r="UI132" s="163" t="str">
        <f t="shared" si="933"/>
        <v/>
      </c>
      <c r="UJ132" s="163" t="str">
        <f t="shared" si="933"/>
        <v/>
      </c>
      <c r="UK132" s="163" t="str">
        <f t="shared" si="933"/>
        <v/>
      </c>
      <c r="UL132" s="163" t="str">
        <f t="shared" si="933"/>
        <v/>
      </c>
      <c r="UM132" s="163" t="str">
        <f t="shared" si="933"/>
        <v/>
      </c>
      <c r="UN132" s="163" t="str">
        <f t="shared" si="933"/>
        <v/>
      </c>
      <c r="UO132" s="163" t="str">
        <f t="shared" si="933"/>
        <v/>
      </c>
      <c r="UP132" s="163" t="str">
        <f t="shared" si="933"/>
        <v/>
      </c>
      <c r="UQ132" s="163" t="str">
        <f t="shared" si="933"/>
        <v/>
      </c>
      <c r="UR132" s="163" t="str">
        <f t="shared" si="933"/>
        <v/>
      </c>
      <c r="US132" s="163" t="str">
        <f t="shared" si="933"/>
        <v/>
      </c>
      <c r="UT132" s="163" t="str">
        <f t="shared" si="933"/>
        <v/>
      </c>
      <c r="UU132" s="163" t="str">
        <f t="shared" si="933"/>
        <v/>
      </c>
      <c r="UV132" s="163" t="str">
        <f t="shared" si="933"/>
        <v/>
      </c>
      <c r="UW132" s="163" t="str">
        <f t="shared" si="933"/>
        <v/>
      </c>
      <c r="UX132" s="163" t="str">
        <f t="shared" si="933"/>
        <v/>
      </c>
      <c r="UY132" s="163" t="str">
        <f t="shared" si="933"/>
        <v/>
      </c>
      <c r="UZ132" s="163" t="str">
        <f t="shared" si="933"/>
        <v/>
      </c>
      <c r="VA132" s="163" t="str">
        <f t="shared" si="933"/>
        <v/>
      </c>
      <c r="VB132" s="163" t="str">
        <f t="shared" si="933"/>
        <v/>
      </c>
      <c r="VC132" s="163" t="str">
        <f t="shared" si="933"/>
        <v/>
      </c>
      <c r="VD132" s="163" t="str">
        <f t="shared" si="933"/>
        <v/>
      </c>
      <c r="VE132" s="163" t="str">
        <f t="shared" si="933"/>
        <v/>
      </c>
      <c r="VF132" s="163" t="str">
        <f t="shared" si="933"/>
        <v/>
      </c>
      <c r="VG132" s="163" t="str">
        <f t="shared" si="933"/>
        <v/>
      </c>
      <c r="VH132" s="163" t="str">
        <f t="shared" ref="VH132:XS132" si="934">IF(ISNUMBER(VG132),IF(VG132+1&lt;=PeriodMonths,VG132+1,""),"")</f>
        <v/>
      </c>
      <c r="VI132" s="163" t="str">
        <f t="shared" si="934"/>
        <v/>
      </c>
      <c r="VJ132" s="163" t="str">
        <f t="shared" si="934"/>
        <v/>
      </c>
      <c r="VK132" s="163" t="str">
        <f t="shared" si="934"/>
        <v/>
      </c>
      <c r="VL132" s="163" t="str">
        <f t="shared" si="934"/>
        <v/>
      </c>
      <c r="VM132" s="163" t="str">
        <f t="shared" si="934"/>
        <v/>
      </c>
      <c r="VN132" s="163" t="str">
        <f t="shared" si="934"/>
        <v/>
      </c>
      <c r="VO132" s="163" t="str">
        <f t="shared" si="934"/>
        <v/>
      </c>
      <c r="VP132" s="163" t="str">
        <f t="shared" si="934"/>
        <v/>
      </c>
      <c r="VQ132" s="163" t="str">
        <f t="shared" si="934"/>
        <v/>
      </c>
      <c r="VR132" s="163" t="str">
        <f t="shared" si="934"/>
        <v/>
      </c>
      <c r="VS132" s="163" t="str">
        <f t="shared" si="934"/>
        <v/>
      </c>
      <c r="VT132" s="163" t="str">
        <f t="shared" si="934"/>
        <v/>
      </c>
      <c r="VU132" s="163" t="str">
        <f t="shared" si="934"/>
        <v/>
      </c>
      <c r="VV132" s="163" t="str">
        <f t="shared" si="934"/>
        <v/>
      </c>
      <c r="VW132" s="163" t="str">
        <f t="shared" si="934"/>
        <v/>
      </c>
      <c r="VX132" s="163" t="str">
        <f t="shared" si="934"/>
        <v/>
      </c>
      <c r="VY132" s="163" t="str">
        <f t="shared" si="934"/>
        <v/>
      </c>
      <c r="VZ132" s="163" t="str">
        <f t="shared" si="934"/>
        <v/>
      </c>
      <c r="WA132" s="163" t="str">
        <f t="shared" si="934"/>
        <v/>
      </c>
      <c r="WB132" s="163" t="str">
        <f t="shared" si="934"/>
        <v/>
      </c>
      <c r="WC132" s="163" t="str">
        <f t="shared" si="934"/>
        <v/>
      </c>
      <c r="WD132" s="163" t="str">
        <f t="shared" si="934"/>
        <v/>
      </c>
      <c r="WE132" s="163" t="str">
        <f t="shared" si="934"/>
        <v/>
      </c>
      <c r="WF132" s="163" t="str">
        <f t="shared" si="934"/>
        <v/>
      </c>
      <c r="WG132" s="163" t="str">
        <f t="shared" si="934"/>
        <v/>
      </c>
      <c r="WH132" s="163" t="str">
        <f t="shared" si="934"/>
        <v/>
      </c>
      <c r="WI132" s="163" t="str">
        <f t="shared" si="934"/>
        <v/>
      </c>
      <c r="WJ132" s="163" t="str">
        <f t="shared" si="934"/>
        <v/>
      </c>
      <c r="WK132" s="163" t="str">
        <f t="shared" si="934"/>
        <v/>
      </c>
      <c r="WL132" s="163" t="str">
        <f t="shared" si="934"/>
        <v/>
      </c>
      <c r="WM132" s="163" t="str">
        <f t="shared" si="934"/>
        <v/>
      </c>
      <c r="WN132" s="163" t="str">
        <f t="shared" si="934"/>
        <v/>
      </c>
      <c r="WO132" s="163" t="str">
        <f t="shared" si="934"/>
        <v/>
      </c>
      <c r="WP132" s="163" t="str">
        <f t="shared" si="934"/>
        <v/>
      </c>
      <c r="WQ132" s="163" t="str">
        <f t="shared" si="934"/>
        <v/>
      </c>
      <c r="WR132" s="163" t="str">
        <f t="shared" si="934"/>
        <v/>
      </c>
      <c r="WS132" s="163" t="str">
        <f t="shared" si="934"/>
        <v/>
      </c>
      <c r="WT132" s="163" t="str">
        <f t="shared" si="934"/>
        <v/>
      </c>
      <c r="WU132" s="163" t="str">
        <f t="shared" si="934"/>
        <v/>
      </c>
      <c r="WV132" s="163" t="str">
        <f t="shared" si="934"/>
        <v/>
      </c>
      <c r="WW132" s="163" t="str">
        <f t="shared" si="934"/>
        <v/>
      </c>
      <c r="WX132" s="163" t="str">
        <f t="shared" si="934"/>
        <v/>
      </c>
      <c r="WY132" s="163" t="str">
        <f t="shared" si="934"/>
        <v/>
      </c>
      <c r="WZ132" s="163" t="str">
        <f t="shared" si="934"/>
        <v/>
      </c>
      <c r="XA132" s="163" t="str">
        <f t="shared" si="934"/>
        <v/>
      </c>
      <c r="XB132" s="163" t="str">
        <f t="shared" si="934"/>
        <v/>
      </c>
      <c r="XC132" s="163" t="str">
        <f t="shared" si="934"/>
        <v/>
      </c>
      <c r="XD132" s="163" t="str">
        <f t="shared" si="934"/>
        <v/>
      </c>
      <c r="XE132" s="163" t="str">
        <f t="shared" si="934"/>
        <v/>
      </c>
      <c r="XF132" s="163" t="str">
        <f t="shared" si="934"/>
        <v/>
      </c>
      <c r="XG132" s="163" t="str">
        <f t="shared" si="934"/>
        <v/>
      </c>
      <c r="XH132" s="163" t="str">
        <f t="shared" si="934"/>
        <v/>
      </c>
      <c r="XI132" s="163" t="str">
        <f t="shared" si="934"/>
        <v/>
      </c>
      <c r="XJ132" s="163" t="str">
        <f t="shared" si="934"/>
        <v/>
      </c>
      <c r="XK132" s="163" t="str">
        <f t="shared" si="934"/>
        <v/>
      </c>
      <c r="XL132" s="163" t="str">
        <f t="shared" si="934"/>
        <v/>
      </c>
      <c r="XM132" s="163" t="str">
        <f t="shared" si="934"/>
        <v/>
      </c>
      <c r="XN132" s="163" t="str">
        <f t="shared" si="934"/>
        <v/>
      </c>
      <c r="XO132" s="163" t="str">
        <f t="shared" si="934"/>
        <v/>
      </c>
      <c r="XP132" s="163" t="str">
        <f t="shared" si="934"/>
        <v/>
      </c>
      <c r="XQ132" s="163" t="str">
        <f t="shared" si="934"/>
        <v/>
      </c>
      <c r="XR132" s="163" t="str">
        <f t="shared" si="934"/>
        <v/>
      </c>
      <c r="XS132" s="163" t="str">
        <f t="shared" si="934"/>
        <v/>
      </c>
      <c r="XT132" s="163" t="str">
        <f t="shared" ref="XT132:ZX132" si="935">IF(ISNUMBER(XS132),IF(XS132+1&lt;=PeriodMonths,XS132+1,""),"")</f>
        <v/>
      </c>
      <c r="XU132" s="163" t="str">
        <f t="shared" si="935"/>
        <v/>
      </c>
      <c r="XV132" s="163" t="str">
        <f t="shared" si="935"/>
        <v/>
      </c>
      <c r="XW132" s="163" t="str">
        <f t="shared" si="935"/>
        <v/>
      </c>
      <c r="XX132" s="163" t="str">
        <f t="shared" si="935"/>
        <v/>
      </c>
      <c r="XY132" s="163" t="str">
        <f t="shared" si="935"/>
        <v/>
      </c>
      <c r="XZ132" s="163" t="str">
        <f t="shared" si="935"/>
        <v/>
      </c>
      <c r="YA132" s="163" t="str">
        <f t="shared" si="935"/>
        <v/>
      </c>
      <c r="YB132" s="163" t="str">
        <f t="shared" si="935"/>
        <v/>
      </c>
      <c r="YC132" s="163" t="str">
        <f t="shared" si="935"/>
        <v/>
      </c>
      <c r="YD132" s="163" t="str">
        <f t="shared" si="935"/>
        <v/>
      </c>
      <c r="YE132" s="163" t="str">
        <f t="shared" si="935"/>
        <v/>
      </c>
      <c r="YF132" s="163" t="str">
        <f t="shared" si="935"/>
        <v/>
      </c>
      <c r="YG132" s="163" t="str">
        <f t="shared" si="935"/>
        <v/>
      </c>
      <c r="YH132" s="163" t="str">
        <f t="shared" si="935"/>
        <v/>
      </c>
      <c r="YI132" s="163" t="str">
        <f t="shared" si="935"/>
        <v/>
      </c>
      <c r="YJ132" s="163" t="str">
        <f t="shared" si="935"/>
        <v/>
      </c>
      <c r="YK132" s="163" t="str">
        <f t="shared" si="935"/>
        <v/>
      </c>
      <c r="YL132" s="163" t="str">
        <f t="shared" si="935"/>
        <v/>
      </c>
      <c r="YM132" s="163" t="str">
        <f t="shared" si="935"/>
        <v/>
      </c>
      <c r="YN132" s="163" t="str">
        <f t="shared" si="935"/>
        <v/>
      </c>
      <c r="YO132" s="163" t="str">
        <f t="shared" si="935"/>
        <v/>
      </c>
      <c r="YP132" s="163" t="str">
        <f t="shared" si="935"/>
        <v/>
      </c>
      <c r="YQ132" s="163" t="str">
        <f t="shared" si="935"/>
        <v/>
      </c>
      <c r="YR132" s="163" t="str">
        <f t="shared" si="935"/>
        <v/>
      </c>
      <c r="YS132" s="163" t="str">
        <f t="shared" si="935"/>
        <v/>
      </c>
      <c r="YT132" s="163" t="str">
        <f t="shared" si="935"/>
        <v/>
      </c>
      <c r="YU132" s="163" t="str">
        <f t="shared" si="935"/>
        <v/>
      </c>
      <c r="YV132" s="163" t="str">
        <f t="shared" si="935"/>
        <v/>
      </c>
      <c r="YW132" s="163" t="str">
        <f t="shared" si="935"/>
        <v/>
      </c>
      <c r="YX132" s="163" t="str">
        <f t="shared" si="935"/>
        <v/>
      </c>
      <c r="YY132" s="163" t="str">
        <f t="shared" si="935"/>
        <v/>
      </c>
      <c r="YZ132" s="163" t="str">
        <f t="shared" si="935"/>
        <v/>
      </c>
      <c r="ZA132" s="163" t="str">
        <f t="shared" si="935"/>
        <v/>
      </c>
      <c r="ZB132" s="163" t="str">
        <f t="shared" si="935"/>
        <v/>
      </c>
      <c r="ZC132" s="163" t="str">
        <f t="shared" si="935"/>
        <v/>
      </c>
      <c r="ZD132" s="163" t="str">
        <f t="shared" si="935"/>
        <v/>
      </c>
      <c r="ZE132" s="163" t="str">
        <f t="shared" si="935"/>
        <v/>
      </c>
      <c r="ZF132" s="163" t="str">
        <f t="shared" si="935"/>
        <v/>
      </c>
      <c r="ZG132" s="163" t="str">
        <f t="shared" si="935"/>
        <v/>
      </c>
      <c r="ZH132" s="163" t="str">
        <f t="shared" si="935"/>
        <v/>
      </c>
      <c r="ZI132" s="163" t="str">
        <f t="shared" si="935"/>
        <v/>
      </c>
      <c r="ZJ132" s="163" t="str">
        <f t="shared" si="935"/>
        <v/>
      </c>
      <c r="ZK132" s="163" t="str">
        <f t="shared" si="935"/>
        <v/>
      </c>
      <c r="ZL132" s="163" t="str">
        <f t="shared" si="935"/>
        <v/>
      </c>
      <c r="ZM132" s="163" t="str">
        <f t="shared" si="935"/>
        <v/>
      </c>
      <c r="ZN132" s="163" t="str">
        <f t="shared" si="935"/>
        <v/>
      </c>
      <c r="ZO132" s="163" t="str">
        <f t="shared" si="935"/>
        <v/>
      </c>
      <c r="ZP132" s="163" t="str">
        <f t="shared" si="935"/>
        <v/>
      </c>
      <c r="ZQ132" s="163" t="str">
        <f t="shared" si="935"/>
        <v/>
      </c>
      <c r="ZR132" s="163" t="str">
        <f t="shared" si="935"/>
        <v/>
      </c>
      <c r="ZS132" s="163" t="str">
        <f t="shared" si="935"/>
        <v/>
      </c>
      <c r="ZT132" s="163" t="str">
        <f t="shared" si="935"/>
        <v/>
      </c>
      <c r="ZU132" s="163" t="str">
        <f t="shared" si="935"/>
        <v/>
      </c>
      <c r="ZV132" s="163" t="str">
        <f t="shared" si="935"/>
        <v/>
      </c>
      <c r="ZW132" s="163" t="str">
        <f t="shared" si="935"/>
        <v/>
      </c>
      <c r="ZX132" s="164" t="str">
        <f t="shared" si="935"/>
        <v/>
      </c>
    </row>
    <row r="133" spans="2:700" s="111" customFormat="1">
      <c r="B133" s="171" t="s">
        <v>99</v>
      </c>
      <c r="C133" s="171">
        <f>IF(ISNUMBER(C$132),IF(GrowthModel=Data!$B$129,Data!C$129,Data!C$130)*PercentSupplierA,"")</f>
        <v>740880</v>
      </c>
      <c r="D133" s="45">
        <f>IF(ISNUMBER(D$132),IF(GrowthModel=Data!$B$129,Data!D$129,Data!D$130)*PercentSupplierA,"")</f>
        <v>909134.19666986307</v>
      </c>
      <c r="E133" s="45">
        <f>IF(ISNUMBER(E$132),IF(GrowthModel=Data!$B$129,Data!E$129,Data!E$130)*PercentSupplierA,"")</f>
        <v>1004221.8678135525</v>
      </c>
      <c r="F133" s="45">
        <f>IF(ISNUMBER(F$132),IF(GrowthModel=Data!$B$129,Data!F$129,Data!F$130)*PercentSupplierA,"")</f>
        <v>1118237.0383321871</v>
      </c>
      <c r="G133" s="45">
        <f>IF(ISNUMBER(G$132),IF(GrowthModel=Data!$B$129,Data!G$129,Data!G$130)*PercentSupplierA,"")</f>
        <v>1412294.5565656228</v>
      </c>
      <c r="H133" s="45">
        <f>IF(ISNUMBER(H$132),IF(GrowthModel=Data!$B$129,Data!H$129,Data!H$130)*PercentSupplierA,"")</f>
        <v>1759757.5777705859</v>
      </c>
      <c r="I133" s="45">
        <f>IF(ISNUMBER(I$132),IF(GrowthModel=Data!$B$129,Data!I$129,Data!I$130)*PercentSupplierA,"")</f>
        <v>2500962.9067971138</v>
      </c>
      <c r="J133" s="45">
        <f>IF(ISNUMBER(J$132),IF(GrowthModel=Data!$B$129,Data!J$129,Data!J$130)*PercentSupplierA,"")</f>
        <v>3607937.102463258</v>
      </c>
      <c r="K133" s="45">
        <f>IF(ISNUMBER(K$132),IF(GrowthModel=Data!$B$129,Data!K$129,Data!K$130)*PercentSupplierA,"")</f>
        <v>4665973.5660452247</v>
      </c>
      <c r="L133" s="45">
        <f>IF(ISNUMBER(L$132),IF(GrowthModel=Data!$B$129,Data!L$129,Data!L$130)*PercentSupplierA,"")</f>
        <v>7799384.6961371452</v>
      </c>
      <c r="M133" s="45">
        <f>IF(ISNUMBER(M$132),IF(GrowthModel=Data!$B$129,Data!M$129,Data!M$130)*PercentSupplierA,"")</f>
        <v>11222138.099657733</v>
      </c>
      <c r="N133" s="45">
        <f>IF(ISNUMBER(N$132),IF(GrowthModel=Data!$B$129,Data!N$129,Data!N$130)*PercentSupplierA,"")</f>
        <v>17128138.695461277</v>
      </c>
      <c r="O133" s="45">
        <f>IF(ISNUMBER(O$132),IF(GrowthModel=Data!$B$129,Data!O$129,Data!O$130)*PercentSupplierA,"")</f>
        <v>23335701.284506183</v>
      </c>
      <c r="P133" s="45">
        <f>IF(ISNUMBER(P$132),IF(GrowthModel=Data!$B$129,Data!P$129,Data!P$130)*PercentSupplierA,"")</f>
        <v>32634935.352456752</v>
      </c>
      <c r="Q133" s="45">
        <f>IF(ISNUMBER(Q$132),IF(GrowthModel=Data!$B$129,Data!Q$129,Data!Q$130)*PercentSupplierA,"")</f>
        <v>41584721.250746585</v>
      </c>
      <c r="R133" s="45">
        <f>IF(ISNUMBER(R$132),IF(GrowthModel=Data!$B$129,Data!R$129,Data!R$130)*PercentSupplierA,"")</f>
        <v>48020696.993474059</v>
      </c>
      <c r="S133" s="45">
        <f>IF(ISNUMBER(S$132),IF(GrowthModel=Data!$B$129,Data!S$129,Data!S$130)*PercentSupplierA,"")</f>
        <v>56493317.135859117</v>
      </c>
      <c r="T133" s="45">
        <f>IF(ISNUMBER(T$132),IF(GrowthModel=Data!$B$129,Data!T$129,Data!T$130)*PercentSupplierA,"")</f>
        <v>59513305.591908991</v>
      </c>
      <c r="U133" s="45">
        <f>IF(ISNUMBER(U$132),IF(GrowthModel=Data!$B$129,Data!U$129,Data!U$130)*PercentSupplierA,"")</f>
        <v>65115942.823201321</v>
      </c>
      <c r="V133" s="45">
        <f>IF(ISNUMBER(V$132),IF(GrowthModel=Data!$B$129,Data!V$129,Data!V$130)*PercentSupplierA,"")</f>
        <v>67505011.270529702</v>
      </c>
      <c r="W133" s="45">
        <f>IF(ISNUMBER(W$132),IF(GrowthModel=Data!$B$129,Data!W$129,Data!W$130)*PercentSupplierA,"")</f>
        <v>62240592.965024307</v>
      </c>
      <c r="X133" s="45">
        <f>IF(ISNUMBER(X$132),IF(GrowthModel=Data!$B$129,Data!X$129,Data!X$130)*PercentSupplierA,"")</f>
        <v>69902862.321495354</v>
      </c>
      <c r="Y133" s="45">
        <f>IF(ISNUMBER(Y$132),IF(GrowthModel=Data!$B$129,Data!Y$129,Data!Y$130)*PercentSupplierA,"")</f>
        <v>68224324.434754729</v>
      </c>
      <c r="Z133" s="45">
        <f>IF(ISNUMBER(Z$132),IF(GrowthModel=Data!$B$129,Data!Z$129,Data!Z$130)*PercentSupplierA,"")</f>
        <v>70876762.668412343</v>
      </c>
      <c r="AA133" s="45">
        <f>IF(ISNUMBER(AA$132),IF(GrowthModel=Data!$B$129,Data!AA$129,Data!AA$130)*PercentSupplierA,"")</f>
        <v>68806707.9376937</v>
      </c>
      <c r="AB133" s="45" t="str">
        <f>IF(ISNUMBER(AB$132),IF(GrowthModel=Data!$B$129,Data!AB$129,Data!AB$130)*PercentSupplierA,"")</f>
        <v/>
      </c>
      <c r="AC133" s="45" t="str">
        <f>IF(ISNUMBER(AC$132),IF(GrowthModel=Data!$B$129,Data!AC$129,Data!AC$130)*PercentSupplierA,"")</f>
        <v/>
      </c>
      <c r="AD133" s="45" t="str">
        <f>IF(ISNUMBER(AD$132),IF(GrowthModel=Data!$B$129,Data!AD$129,Data!AD$130)*PercentSupplierA,"")</f>
        <v/>
      </c>
      <c r="AE133" s="45" t="str">
        <f>IF(ISNUMBER(AE$132),IF(GrowthModel=Data!$B$129,Data!AE$129,Data!AE$130)*PercentSupplierA,"")</f>
        <v/>
      </c>
      <c r="AF133" s="45" t="str">
        <f>IF(ISNUMBER(AF$132),IF(GrowthModel=Data!$B$129,Data!AF$129,Data!AF$130)*PercentSupplierA,"")</f>
        <v/>
      </c>
      <c r="AG133" s="45" t="str">
        <f>IF(ISNUMBER(AG$132),IF(GrowthModel=Data!$B$129,Data!AG$129,Data!AG$130)*PercentSupplierA,"")</f>
        <v/>
      </c>
      <c r="AH133" s="45" t="str">
        <f>IF(ISNUMBER(AH$132),IF(GrowthModel=Data!$B$129,Data!AH$129,Data!AH$130)*PercentSupplierA,"")</f>
        <v/>
      </c>
      <c r="AI133" s="45" t="str">
        <f>IF(ISNUMBER(AI$132),IF(GrowthModel=Data!$B$129,Data!AI$129,Data!AI$130)*PercentSupplierA,"")</f>
        <v/>
      </c>
      <c r="AJ133" s="45" t="str">
        <f>IF(ISNUMBER(AJ$132),IF(GrowthModel=Data!$B$129,Data!AJ$129,Data!AJ$130)*PercentSupplierA,"")</f>
        <v/>
      </c>
      <c r="AK133" s="45" t="str">
        <f>IF(ISNUMBER(AK$132),IF(GrowthModel=Data!$B$129,Data!AK$129,Data!AK$130)*PercentSupplierA,"")</f>
        <v/>
      </c>
      <c r="AL133" s="45" t="str">
        <f>IF(ISNUMBER(AL$132),IF(GrowthModel=Data!$B$129,Data!AL$129,Data!AL$130)*PercentSupplierA,"")</f>
        <v/>
      </c>
      <c r="AM133" s="45" t="str">
        <f>IF(ISNUMBER(AM$132),IF(GrowthModel=Data!$B$129,Data!AM$129,Data!AM$130)*PercentSupplierA,"")</f>
        <v/>
      </c>
      <c r="AN133" s="45" t="str">
        <f>IF(ISNUMBER(AN$132),IF(GrowthModel=Data!$B$129,Data!AN$129,Data!AN$130)*PercentSupplierA,"")</f>
        <v/>
      </c>
      <c r="AO133" s="45" t="str">
        <f>IF(ISNUMBER(AO$132),IF(GrowthModel=Data!$B$129,Data!AO$129,Data!AO$130)*PercentSupplierA,"")</f>
        <v/>
      </c>
      <c r="AP133" s="45" t="str">
        <f>IF(ISNUMBER(AP$132),IF(GrowthModel=Data!$B$129,Data!AP$129,Data!AP$130)*PercentSupplierA,"")</f>
        <v/>
      </c>
      <c r="AQ133" s="45" t="str">
        <f>IF(ISNUMBER(AQ$132),IF(GrowthModel=Data!$B$129,Data!AQ$129,Data!AQ$130)*PercentSupplierA,"")</f>
        <v/>
      </c>
      <c r="AR133" s="45" t="str">
        <f>IF(ISNUMBER(AR$132),IF(GrowthModel=Data!$B$129,Data!AR$129,Data!AR$130)*PercentSupplierA,"")</f>
        <v/>
      </c>
      <c r="AS133" s="45" t="str">
        <f>IF(ISNUMBER(AS$132),IF(GrowthModel=Data!$B$129,Data!AS$129,Data!AS$130)*PercentSupplierA,"")</f>
        <v/>
      </c>
      <c r="AT133" s="45" t="str">
        <f>IF(ISNUMBER(AT$132),IF(GrowthModel=Data!$B$129,Data!AT$129,Data!AT$130)*PercentSupplierA,"")</f>
        <v/>
      </c>
      <c r="AU133" s="45" t="str">
        <f>IF(ISNUMBER(AU$132),IF(GrowthModel=Data!$B$129,Data!AU$129,Data!AU$130)*PercentSupplierA,"")</f>
        <v/>
      </c>
      <c r="AV133" s="45" t="str">
        <f>IF(ISNUMBER(AV$132),IF(GrowthModel=Data!$B$129,Data!AV$129,Data!AV$130)*PercentSupplierA,"")</f>
        <v/>
      </c>
      <c r="AW133" s="45" t="str">
        <f>IF(ISNUMBER(AW$132),IF(GrowthModel=Data!$B$129,Data!AW$129,Data!AW$130)*PercentSupplierA,"")</f>
        <v/>
      </c>
      <c r="AX133" s="45" t="str">
        <f>IF(ISNUMBER(AX$132),IF(GrowthModel=Data!$B$129,Data!AX$129,Data!AX$130)*PercentSupplierA,"")</f>
        <v/>
      </c>
      <c r="AY133" s="45" t="str">
        <f>IF(ISNUMBER(AY$132),IF(GrowthModel=Data!$B$129,Data!AY$129,Data!AY$130)*PercentSupplierA,"")</f>
        <v/>
      </c>
      <c r="AZ133" s="45" t="str">
        <f>IF(ISNUMBER(AZ$132),IF(GrowthModel=Data!$B$129,Data!AZ$129,Data!AZ$130)*PercentSupplierA,"")</f>
        <v/>
      </c>
      <c r="BA133" s="45" t="str">
        <f>IF(ISNUMBER(BA$132),IF(GrowthModel=Data!$B$129,Data!BA$129,Data!BA$130)*PercentSupplierA,"")</f>
        <v/>
      </c>
      <c r="BB133" s="45" t="str">
        <f>IF(ISNUMBER(BB$132),IF(GrowthModel=Data!$B$129,Data!BB$129,Data!BB$130)*PercentSupplierA,"")</f>
        <v/>
      </c>
      <c r="BC133" s="45" t="str">
        <f>IF(ISNUMBER(BC$132),IF(GrowthModel=Data!$B$129,Data!BC$129,Data!BC$130)*PercentSupplierA,"")</f>
        <v/>
      </c>
      <c r="BD133" s="45" t="str">
        <f>IF(ISNUMBER(BD$132),IF(GrowthModel=Data!$B$129,Data!BD$129,Data!BD$130)*PercentSupplierA,"")</f>
        <v/>
      </c>
      <c r="BE133" s="45" t="str">
        <f>IF(ISNUMBER(BE$132),IF(GrowthModel=Data!$B$129,Data!BE$129,Data!BE$130)*PercentSupplierA,"")</f>
        <v/>
      </c>
      <c r="BF133" s="45" t="str">
        <f>IF(ISNUMBER(BF$132),IF(GrowthModel=Data!$B$129,Data!BF$129,Data!BF$130)*PercentSupplierA,"")</f>
        <v/>
      </c>
      <c r="BG133" s="45" t="str">
        <f>IF(ISNUMBER(BG$132),IF(GrowthModel=Data!$B$129,Data!BG$129,Data!BG$130)*PercentSupplierA,"")</f>
        <v/>
      </c>
      <c r="BH133" s="45" t="str">
        <f>IF(ISNUMBER(BH$132),IF(GrowthModel=Data!$B$129,Data!BH$129,Data!BH$130)*PercentSupplierA,"")</f>
        <v/>
      </c>
      <c r="BI133" s="45" t="str">
        <f>IF(ISNUMBER(BI$132),IF(GrowthModel=Data!$B$129,Data!BI$129,Data!BI$130)*PercentSupplierA,"")</f>
        <v/>
      </c>
      <c r="BJ133" s="45" t="str">
        <f>IF(ISNUMBER(BJ$132),IF(GrowthModel=Data!$B$129,Data!BJ$129,Data!BJ$130)*PercentSupplierA,"")</f>
        <v/>
      </c>
      <c r="BK133" s="45" t="str">
        <f>IF(ISNUMBER(BK$132),IF(GrowthModel=Data!$B$129,Data!BK$129,Data!BK$130)*PercentSupplierA,"")</f>
        <v/>
      </c>
      <c r="BL133" s="45" t="str">
        <f>IF(ISNUMBER(BL$132),IF(GrowthModel=Data!$B$129,Data!BL$129,Data!BL$130)*PercentSupplierA,"")</f>
        <v/>
      </c>
      <c r="BM133" s="45" t="str">
        <f>IF(ISNUMBER(BM$132),IF(GrowthModel=Data!$B$129,Data!BM$129,Data!BM$130)*PercentSupplierA,"")</f>
        <v/>
      </c>
      <c r="BN133" s="45" t="str">
        <f>IF(ISNUMBER(BN$132),IF(GrowthModel=Data!$B$129,Data!BN$129,Data!BN$130)*PercentSupplierA,"")</f>
        <v/>
      </c>
      <c r="BO133" s="45" t="str">
        <f>IF(ISNUMBER(BO$132),IF(GrowthModel=Data!$B$129,Data!BO$129,Data!BO$130)*PercentSupplierA,"")</f>
        <v/>
      </c>
      <c r="BP133" s="45" t="str">
        <f>IF(ISNUMBER(BP$132),IF(GrowthModel=Data!$B$129,Data!BP$129,Data!BP$130)*PercentSupplierA,"")</f>
        <v/>
      </c>
      <c r="BQ133" s="45" t="str">
        <f>IF(ISNUMBER(BQ$132),IF(GrowthModel=Data!$B$129,Data!BQ$129,Data!BQ$130)*PercentSupplierA,"")</f>
        <v/>
      </c>
      <c r="BR133" s="45" t="str">
        <f>IF(ISNUMBER(BR$132),IF(GrowthModel=Data!$B$129,Data!BR$129,Data!BR$130)*PercentSupplierA,"")</f>
        <v/>
      </c>
      <c r="BS133" s="45" t="str">
        <f>IF(ISNUMBER(BS$132),IF(GrowthModel=Data!$B$129,Data!BS$129,Data!BS$130)*PercentSupplierA,"")</f>
        <v/>
      </c>
      <c r="BT133" s="45" t="str">
        <f>IF(ISNUMBER(BT$132),IF(GrowthModel=Data!$B$129,Data!BT$129,Data!BT$130)*PercentSupplierA,"")</f>
        <v/>
      </c>
      <c r="BU133" s="45" t="str">
        <f>IF(ISNUMBER(BU$132),IF(GrowthModel=Data!$B$129,Data!BU$129,Data!BU$130)*PercentSupplierA,"")</f>
        <v/>
      </c>
      <c r="BV133" s="45" t="str">
        <f>IF(ISNUMBER(BV$132),IF(GrowthModel=Data!$B$129,Data!BV$129,Data!BV$130)*PercentSupplierA,"")</f>
        <v/>
      </c>
      <c r="BW133" s="45" t="str">
        <f>IF(ISNUMBER(BW$132),IF(GrowthModel=Data!$B$129,Data!BW$129,Data!BW$130)*PercentSupplierA,"")</f>
        <v/>
      </c>
      <c r="BX133" s="45" t="str">
        <f>IF(ISNUMBER(BX$132),IF(GrowthModel=Data!$B$129,Data!BX$129,Data!BX$130)*PercentSupplierA,"")</f>
        <v/>
      </c>
      <c r="BY133" s="45" t="str">
        <f>IF(ISNUMBER(BY$132),IF(GrowthModel=Data!$B$129,Data!BY$129,Data!BY$130)*PercentSupplierA,"")</f>
        <v/>
      </c>
      <c r="BZ133" s="45" t="str">
        <f>IF(ISNUMBER(BZ$132),IF(GrowthModel=Data!$B$129,Data!BZ$129,Data!BZ$130)*PercentSupplierA,"")</f>
        <v/>
      </c>
      <c r="CA133" s="45" t="str">
        <f>IF(ISNUMBER(CA$132),IF(GrowthModel=Data!$B$129,Data!CA$129,Data!CA$130)*PercentSupplierA,"")</f>
        <v/>
      </c>
      <c r="CB133" s="45" t="str">
        <f>IF(ISNUMBER(CB$132),IF(GrowthModel=Data!$B$129,Data!CB$129,Data!CB$130)*PercentSupplierA,"")</f>
        <v/>
      </c>
      <c r="CC133" s="45" t="str">
        <f>IF(ISNUMBER(CC$132),IF(GrowthModel=Data!$B$129,Data!CC$129,Data!CC$130)*PercentSupplierA,"")</f>
        <v/>
      </c>
      <c r="CD133" s="45" t="str">
        <f>IF(ISNUMBER(CD$132),IF(GrowthModel=Data!$B$129,Data!CD$129,Data!CD$130)*PercentSupplierA,"")</f>
        <v/>
      </c>
      <c r="CE133" s="45" t="str">
        <f>IF(ISNUMBER(CE$132),IF(GrowthModel=Data!$B$129,Data!CE$129,Data!CE$130)*PercentSupplierA,"")</f>
        <v/>
      </c>
      <c r="CF133" s="45" t="str">
        <f>IF(ISNUMBER(CF$132),IF(GrowthModel=Data!$B$129,Data!CF$129,Data!CF$130)*PercentSupplierA,"")</f>
        <v/>
      </c>
      <c r="CG133" s="45" t="str">
        <f>IF(ISNUMBER(CG$132),IF(GrowthModel=Data!$B$129,Data!CG$129,Data!CG$130)*PercentSupplierA,"")</f>
        <v/>
      </c>
      <c r="CH133" s="45" t="str">
        <f>IF(ISNUMBER(CH$132),IF(GrowthModel=Data!$B$129,Data!CH$129,Data!CH$130)*PercentSupplierA,"")</f>
        <v/>
      </c>
      <c r="CI133" s="45" t="str">
        <f>IF(ISNUMBER(CI$132),IF(GrowthModel=Data!$B$129,Data!CI$129,Data!CI$130)*PercentSupplierA,"")</f>
        <v/>
      </c>
      <c r="CJ133" s="45" t="str">
        <f>IF(ISNUMBER(CJ$132),IF(GrowthModel=Data!$B$129,Data!CJ$129,Data!CJ$130)*PercentSupplierA,"")</f>
        <v/>
      </c>
      <c r="CK133" s="45" t="str">
        <f>IF(ISNUMBER(CK$132),IF(GrowthModel=Data!$B$129,Data!CK$129,Data!CK$130)*PercentSupplierA,"")</f>
        <v/>
      </c>
      <c r="CL133" s="45" t="str">
        <f>IF(ISNUMBER(CL$132),IF(GrowthModel=Data!$B$129,Data!CL$129,Data!CL$130)*PercentSupplierA,"")</f>
        <v/>
      </c>
      <c r="CM133" s="45" t="str">
        <f>IF(ISNUMBER(CM$132),IF(GrowthModel=Data!$B$129,Data!CM$129,Data!CM$130)*PercentSupplierA,"")</f>
        <v/>
      </c>
      <c r="CN133" s="45" t="str">
        <f>IF(ISNUMBER(CN$132),IF(GrowthModel=Data!$B$129,Data!CN$129,Data!CN$130)*PercentSupplierA,"")</f>
        <v/>
      </c>
      <c r="CO133" s="45" t="str">
        <f>IF(ISNUMBER(CO$132),IF(GrowthModel=Data!$B$129,Data!CO$129,Data!CO$130)*PercentSupplierA,"")</f>
        <v/>
      </c>
      <c r="CP133" s="45" t="str">
        <f>IF(ISNUMBER(CP$132),IF(GrowthModel=Data!$B$129,Data!CP$129,Data!CP$130)*PercentSupplierA,"")</f>
        <v/>
      </c>
      <c r="CQ133" s="45" t="str">
        <f>IF(ISNUMBER(CQ$132),IF(GrowthModel=Data!$B$129,Data!CQ$129,Data!CQ$130)*PercentSupplierA,"")</f>
        <v/>
      </c>
      <c r="CR133" s="45" t="str">
        <f>IF(ISNUMBER(CR$132),IF(GrowthModel=Data!$B$129,Data!CR$129,Data!CR$130)*PercentSupplierA,"")</f>
        <v/>
      </c>
      <c r="CS133" s="45" t="str">
        <f>IF(ISNUMBER(CS$132),IF(GrowthModel=Data!$B$129,Data!CS$129,Data!CS$130)*PercentSupplierA,"")</f>
        <v/>
      </c>
      <c r="CT133" s="45" t="str">
        <f>IF(ISNUMBER(CT$132),IF(GrowthModel=Data!$B$129,Data!CT$129,Data!CT$130)*PercentSupplierA,"")</f>
        <v/>
      </c>
      <c r="CU133" s="45" t="str">
        <f>IF(ISNUMBER(CU$132),IF(GrowthModel=Data!$B$129,Data!CU$129,Data!CU$130)*PercentSupplierA,"")</f>
        <v/>
      </c>
      <c r="CV133" s="45" t="str">
        <f>IF(ISNUMBER(CV$132),IF(GrowthModel=Data!$B$129,Data!CV$129,Data!CV$130)*PercentSupplierA,"")</f>
        <v/>
      </c>
      <c r="CW133" s="45" t="str">
        <f>IF(ISNUMBER(CW$132),IF(GrowthModel=Data!$B$129,Data!CW$129,Data!CW$130)*PercentSupplierA,"")</f>
        <v/>
      </c>
      <c r="CX133" s="45" t="str">
        <f>IF(ISNUMBER(CX$132),IF(GrowthModel=Data!$B$129,Data!CX$129,Data!CX$130)*PercentSupplierA,"")</f>
        <v/>
      </c>
      <c r="CY133" s="45" t="str">
        <f>IF(ISNUMBER(CY$132),IF(GrowthModel=Data!$B$129,Data!CY$129,Data!CY$130)*PercentSupplierA,"")</f>
        <v/>
      </c>
      <c r="CZ133" s="45" t="str">
        <f>IF(ISNUMBER(CZ$132),IF(GrowthModel=Data!$B$129,Data!CZ$129,Data!CZ$130)*PercentSupplierA,"")</f>
        <v/>
      </c>
      <c r="DA133" s="45" t="str">
        <f>IF(ISNUMBER(DA$132),IF(GrowthModel=Data!$B$129,Data!DA$129,Data!DA$130)*PercentSupplierA,"")</f>
        <v/>
      </c>
      <c r="DB133" s="45" t="str">
        <f>IF(ISNUMBER(DB$132),IF(GrowthModel=Data!$B$129,Data!DB$129,Data!DB$130)*PercentSupplierA,"")</f>
        <v/>
      </c>
      <c r="DC133" s="45" t="str">
        <f>IF(ISNUMBER(DC$132),IF(GrowthModel=Data!$B$129,Data!DC$129,Data!DC$130)*PercentSupplierA,"")</f>
        <v/>
      </c>
      <c r="DD133" s="45" t="str">
        <f>IF(ISNUMBER(DD$132),IF(GrowthModel=Data!$B$129,Data!DD$129,Data!DD$130)*PercentSupplierA,"")</f>
        <v/>
      </c>
      <c r="DE133" s="45" t="str">
        <f>IF(ISNUMBER(DE$132),IF(GrowthModel=Data!$B$129,Data!DE$129,Data!DE$130)*PercentSupplierA,"")</f>
        <v/>
      </c>
      <c r="DF133" s="45" t="str">
        <f>IF(ISNUMBER(DF$132),IF(GrowthModel=Data!$B$129,Data!DF$129,Data!DF$130)*PercentSupplierA,"")</f>
        <v/>
      </c>
      <c r="DG133" s="45" t="str">
        <f>IF(ISNUMBER(DG$132),IF(GrowthModel=Data!$B$129,Data!DG$129,Data!DG$130)*PercentSupplierA,"")</f>
        <v/>
      </c>
      <c r="DH133" s="45" t="str">
        <f>IF(ISNUMBER(DH$132),IF(GrowthModel=Data!$B$129,Data!DH$129,Data!DH$130)*PercentSupplierA,"")</f>
        <v/>
      </c>
      <c r="DI133" s="45" t="str">
        <f>IF(ISNUMBER(DI$132),IF(GrowthModel=Data!$B$129,Data!DI$129,Data!DI$130)*PercentSupplierA,"")</f>
        <v/>
      </c>
      <c r="DJ133" s="45" t="str">
        <f>IF(ISNUMBER(DJ$132),IF(GrowthModel=Data!$B$129,Data!DJ$129,Data!DJ$130)*PercentSupplierA,"")</f>
        <v/>
      </c>
      <c r="DK133" s="45" t="str">
        <f>IF(ISNUMBER(DK$132),IF(GrowthModel=Data!$B$129,Data!DK$129,Data!DK$130)*PercentSupplierA,"")</f>
        <v/>
      </c>
      <c r="DL133" s="45" t="str">
        <f>IF(ISNUMBER(DL$132),IF(GrowthModel=Data!$B$129,Data!DL$129,Data!DL$130)*PercentSupplierA,"")</f>
        <v/>
      </c>
      <c r="DM133" s="45" t="str">
        <f>IF(ISNUMBER(DM$132),IF(GrowthModel=Data!$B$129,Data!DM$129,Data!DM$130)*PercentSupplierA,"")</f>
        <v/>
      </c>
      <c r="DN133" s="45" t="str">
        <f>IF(ISNUMBER(DN$132),IF(GrowthModel=Data!$B$129,Data!DN$129,Data!DN$130)*PercentSupplierA,"")</f>
        <v/>
      </c>
      <c r="DO133" s="45" t="str">
        <f>IF(ISNUMBER(DO$132),IF(GrowthModel=Data!$B$129,Data!DO$129,Data!DO$130)*PercentSupplierA,"")</f>
        <v/>
      </c>
      <c r="DP133" s="45" t="str">
        <f>IF(ISNUMBER(DP$132),IF(GrowthModel=Data!$B$129,Data!DP$129,Data!DP$130)*PercentSupplierA,"")</f>
        <v/>
      </c>
      <c r="DQ133" s="45" t="str">
        <f>IF(ISNUMBER(DQ$132),IF(GrowthModel=Data!$B$129,Data!DQ$129,Data!DQ$130)*PercentSupplierA,"")</f>
        <v/>
      </c>
      <c r="DR133" s="45" t="str">
        <f>IF(ISNUMBER(DR$132),IF(GrowthModel=Data!$B$129,Data!DR$129,Data!DR$130)*PercentSupplierA,"")</f>
        <v/>
      </c>
      <c r="DS133" s="45" t="str">
        <f>IF(ISNUMBER(DS$132),IF(GrowthModel=Data!$B$129,Data!DS$129,Data!DS$130)*PercentSupplierA,"")</f>
        <v/>
      </c>
      <c r="DT133" s="45" t="str">
        <f>IF(ISNUMBER(DT$132),IF(GrowthModel=Data!$B$129,Data!DT$129,Data!DT$130)*PercentSupplierA,"")</f>
        <v/>
      </c>
      <c r="DU133" s="45" t="str">
        <f>IF(ISNUMBER(DU$132),IF(GrowthModel=Data!$B$129,Data!DU$129,Data!DU$130)*PercentSupplierA,"")</f>
        <v/>
      </c>
      <c r="DV133" s="45" t="str">
        <f>IF(ISNUMBER(DV$132),IF(GrowthModel=Data!$B$129,Data!DV$129,Data!DV$130)*PercentSupplierA,"")</f>
        <v/>
      </c>
      <c r="DW133" s="45" t="str">
        <f>IF(ISNUMBER(DW$132),IF(GrowthModel=Data!$B$129,Data!DW$129,Data!DW$130)*PercentSupplierA,"")</f>
        <v/>
      </c>
      <c r="DX133" s="45" t="str">
        <f>IF(ISNUMBER(DX$132),IF(GrowthModel=Data!$B$129,Data!DX$129,Data!DX$130)*PercentSupplierA,"")</f>
        <v/>
      </c>
      <c r="DY133" s="45" t="str">
        <f>IF(ISNUMBER(DY$132),IF(GrowthModel=Data!$B$129,Data!DY$129,Data!DY$130)*PercentSupplierA,"")</f>
        <v/>
      </c>
      <c r="DZ133" s="45" t="str">
        <f>IF(ISNUMBER(DZ$132),IF(GrowthModel=Data!$B$129,Data!DZ$129,Data!DZ$130)*PercentSupplierA,"")</f>
        <v/>
      </c>
      <c r="EA133" s="45" t="str">
        <f>IF(ISNUMBER(EA$132),IF(GrowthModel=Data!$B$129,Data!EA$129,Data!EA$130)*PercentSupplierA,"")</f>
        <v/>
      </c>
      <c r="EB133" s="45" t="str">
        <f>IF(ISNUMBER(EB$132),IF(GrowthModel=Data!$B$129,Data!EB$129,Data!EB$130)*PercentSupplierA,"")</f>
        <v/>
      </c>
      <c r="EC133" s="45" t="str">
        <f>IF(ISNUMBER(EC$132),IF(GrowthModel=Data!$B$129,Data!EC$129,Data!EC$130)*PercentSupplierA,"")</f>
        <v/>
      </c>
      <c r="ED133" s="45" t="str">
        <f>IF(ISNUMBER(ED$132),IF(GrowthModel=Data!$B$129,Data!ED$129,Data!ED$130)*PercentSupplierA,"")</f>
        <v/>
      </c>
      <c r="EE133" s="45" t="str">
        <f>IF(ISNUMBER(EE$132),IF(GrowthModel=Data!$B$129,Data!EE$129,Data!EE$130)*PercentSupplierA,"")</f>
        <v/>
      </c>
      <c r="EF133" s="45" t="str">
        <f>IF(ISNUMBER(EF$132),IF(GrowthModel=Data!$B$129,Data!EF$129,Data!EF$130)*PercentSupplierA,"")</f>
        <v/>
      </c>
      <c r="EG133" s="45" t="str">
        <f>IF(ISNUMBER(EG$132),IF(GrowthModel=Data!$B$129,Data!EG$129,Data!EG$130)*PercentSupplierA,"")</f>
        <v/>
      </c>
      <c r="EH133" s="45" t="str">
        <f>IF(ISNUMBER(EH$132),IF(GrowthModel=Data!$B$129,Data!EH$129,Data!EH$130)*PercentSupplierA,"")</f>
        <v/>
      </c>
      <c r="EI133" s="45" t="str">
        <f>IF(ISNUMBER(EI$132),IF(GrowthModel=Data!$B$129,Data!EI$129,Data!EI$130)*PercentSupplierA,"")</f>
        <v/>
      </c>
      <c r="EJ133" s="45" t="str">
        <f>IF(ISNUMBER(EJ$132),IF(GrowthModel=Data!$B$129,Data!EJ$129,Data!EJ$130)*PercentSupplierA,"")</f>
        <v/>
      </c>
      <c r="EK133" s="45" t="str">
        <f>IF(ISNUMBER(EK$132),IF(GrowthModel=Data!$B$129,Data!EK$129,Data!EK$130)*PercentSupplierA,"")</f>
        <v/>
      </c>
      <c r="EL133" s="45" t="str">
        <f>IF(ISNUMBER(EL$132),IF(GrowthModel=Data!$B$129,Data!EL$129,Data!EL$130)*PercentSupplierA,"")</f>
        <v/>
      </c>
      <c r="EM133" s="45" t="str">
        <f>IF(ISNUMBER(EM$132),IF(GrowthModel=Data!$B$129,Data!EM$129,Data!EM$130)*PercentSupplierA,"")</f>
        <v/>
      </c>
      <c r="EN133" s="45" t="str">
        <f>IF(ISNUMBER(EN$132),IF(GrowthModel=Data!$B$129,Data!EN$129,Data!EN$130)*PercentSupplierA,"")</f>
        <v/>
      </c>
      <c r="EO133" s="45" t="str">
        <f>IF(ISNUMBER(EO$132),IF(GrowthModel=Data!$B$129,Data!EO$129,Data!EO$130)*PercentSupplierA,"")</f>
        <v/>
      </c>
      <c r="EP133" s="45" t="str">
        <f>IF(ISNUMBER(EP$132),IF(GrowthModel=Data!$B$129,Data!EP$129,Data!EP$130)*PercentSupplierA,"")</f>
        <v/>
      </c>
      <c r="EQ133" s="45" t="str">
        <f>IF(ISNUMBER(EQ$132),IF(GrowthModel=Data!$B$129,Data!EQ$129,Data!EQ$130)*PercentSupplierA,"")</f>
        <v/>
      </c>
      <c r="ER133" s="45" t="str">
        <f>IF(ISNUMBER(ER$132),IF(GrowthModel=Data!$B$129,Data!ER$129,Data!ER$130)*PercentSupplierA,"")</f>
        <v/>
      </c>
      <c r="ES133" s="45" t="str">
        <f>IF(ISNUMBER(ES$132),IF(GrowthModel=Data!$B$129,Data!ES$129,Data!ES$130)*PercentSupplierA,"")</f>
        <v/>
      </c>
      <c r="ET133" s="45" t="str">
        <f>IF(ISNUMBER(ET$132),IF(GrowthModel=Data!$B$129,Data!ET$129,Data!ET$130)*PercentSupplierA,"")</f>
        <v/>
      </c>
      <c r="EU133" s="45" t="str">
        <f>IF(ISNUMBER(EU$132),IF(GrowthModel=Data!$B$129,Data!EU$129,Data!EU$130)*PercentSupplierA,"")</f>
        <v/>
      </c>
      <c r="EV133" s="45" t="str">
        <f>IF(ISNUMBER(EV$132),IF(GrowthModel=Data!$B$129,Data!EV$129,Data!EV$130)*PercentSupplierA,"")</f>
        <v/>
      </c>
      <c r="EW133" s="45" t="str">
        <f>IF(ISNUMBER(EW$132),IF(GrowthModel=Data!$B$129,Data!EW$129,Data!EW$130)*PercentSupplierA,"")</f>
        <v/>
      </c>
      <c r="EX133" s="45" t="str">
        <f>IF(ISNUMBER(EX$132),IF(GrowthModel=Data!$B$129,Data!EX$129,Data!EX$130)*PercentSupplierA,"")</f>
        <v/>
      </c>
      <c r="EY133" s="45" t="str">
        <f>IF(ISNUMBER(EY$132),IF(GrowthModel=Data!$B$129,Data!EY$129,Data!EY$130)*PercentSupplierA,"")</f>
        <v/>
      </c>
      <c r="EZ133" s="45" t="str">
        <f>IF(ISNUMBER(EZ$132),IF(GrowthModel=Data!$B$129,Data!EZ$129,Data!EZ$130)*PercentSupplierA,"")</f>
        <v/>
      </c>
      <c r="FA133" s="45" t="str">
        <f>IF(ISNUMBER(FA$132),IF(GrowthModel=Data!$B$129,Data!FA$129,Data!FA$130)*PercentSupplierA,"")</f>
        <v/>
      </c>
      <c r="FB133" s="45" t="str">
        <f>IF(ISNUMBER(FB$132),IF(GrowthModel=Data!$B$129,Data!FB$129,Data!FB$130)*PercentSupplierA,"")</f>
        <v/>
      </c>
      <c r="FC133" s="45" t="str">
        <f>IF(ISNUMBER(FC$132),IF(GrowthModel=Data!$B$129,Data!FC$129,Data!FC$130)*PercentSupplierA,"")</f>
        <v/>
      </c>
      <c r="FD133" s="45" t="str">
        <f>IF(ISNUMBER(FD$132),IF(GrowthModel=Data!$B$129,Data!FD$129,Data!FD$130)*PercentSupplierA,"")</f>
        <v/>
      </c>
      <c r="FE133" s="45" t="str">
        <f>IF(ISNUMBER(FE$132),IF(GrowthModel=Data!$B$129,Data!FE$129,Data!FE$130)*PercentSupplierA,"")</f>
        <v/>
      </c>
      <c r="FF133" s="45" t="str">
        <f>IF(ISNUMBER(FF$132),IF(GrowthModel=Data!$B$129,Data!FF$129,Data!FF$130)*PercentSupplierA,"")</f>
        <v/>
      </c>
      <c r="FG133" s="45" t="str">
        <f>IF(ISNUMBER(FG$132),IF(GrowthModel=Data!$B$129,Data!FG$129,Data!FG$130)*PercentSupplierA,"")</f>
        <v/>
      </c>
      <c r="FH133" s="45" t="str">
        <f>IF(ISNUMBER(FH$132),IF(GrowthModel=Data!$B$129,Data!FH$129,Data!FH$130)*PercentSupplierA,"")</f>
        <v/>
      </c>
      <c r="FI133" s="45" t="str">
        <f>IF(ISNUMBER(FI$132),IF(GrowthModel=Data!$B$129,Data!FI$129,Data!FI$130)*PercentSupplierA,"")</f>
        <v/>
      </c>
      <c r="FJ133" s="45" t="str">
        <f>IF(ISNUMBER(FJ$132),IF(GrowthModel=Data!$B$129,Data!FJ$129,Data!FJ$130)*PercentSupplierA,"")</f>
        <v/>
      </c>
      <c r="FK133" s="45" t="str">
        <f>IF(ISNUMBER(FK$132),IF(GrowthModel=Data!$B$129,Data!FK$129,Data!FK$130)*PercentSupplierA,"")</f>
        <v/>
      </c>
      <c r="FL133" s="45" t="str">
        <f>IF(ISNUMBER(FL$132),IF(GrowthModel=Data!$B$129,Data!FL$129,Data!FL$130)*PercentSupplierA,"")</f>
        <v/>
      </c>
      <c r="FM133" s="45" t="str">
        <f>IF(ISNUMBER(FM$132),IF(GrowthModel=Data!$B$129,Data!FM$129,Data!FM$130)*PercentSupplierA,"")</f>
        <v/>
      </c>
      <c r="FN133" s="45" t="str">
        <f>IF(ISNUMBER(FN$132),IF(GrowthModel=Data!$B$129,Data!FN$129,Data!FN$130)*PercentSupplierA,"")</f>
        <v/>
      </c>
      <c r="FO133" s="45" t="str">
        <f>IF(ISNUMBER(FO$132),IF(GrowthModel=Data!$B$129,Data!FO$129,Data!FO$130)*PercentSupplierA,"")</f>
        <v/>
      </c>
      <c r="FP133" s="45" t="str">
        <f>IF(ISNUMBER(FP$132),IF(GrowthModel=Data!$B$129,Data!FP$129,Data!FP$130)*PercentSupplierA,"")</f>
        <v/>
      </c>
      <c r="FQ133" s="45" t="str">
        <f>IF(ISNUMBER(FQ$132),IF(GrowthModel=Data!$B$129,Data!FQ$129,Data!FQ$130)*PercentSupplierA,"")</f>
        <v/>
      </c>
      <c r="FR133" s="45" t="str">
        <f>IF(ISNUMBER(FR$132),IF(GrowthModel=Data!$B$129,Data!FR$129,Data!FR$130)*PercentSupplierA,"")</f>
        <v/>
      </c>
      <c r="FS133" s="45" t="str">
        <f>IF(ISNUMBER(FS$132),IF(GrowthModel=Data!$B$129,Data!FS$129,Data!FS$130)*PercentSupplierA,"")</f>
        <v/>
      </c>
      <c r="FT133" s="45" t="str">
        <f>IF(ISNUMBER(FT$132),IF(GrowthModel=Data!$B$129,Data!FT$129,Data!FT$130)*PercentSupplierA,"")</f>
        <v/>
      </c>
      <c r="FU133" s="45" t="str">
        <f>IF(ISNUMBER(FU$132),IF(GrowthModel=Data!$B$129,Data!FU$129,Data!FU$130)*PercentSupplierA,"")</f>
        <v/>
      </c>
      <c r="FV133" s="45" t="str">
        <f>IF(ISNUMBER(FV$132),IF(GrowthModel=Data!$B$129,Data!FV$129,Data!FV$130)*PercentSupplierA,"")</f>
        <v/>
      </c>
      <c r="FW133" s="45" t="str">
        <f>IF(ISNUMBER(FW$132),IF(GrowthModel=Data!$B$129,Data!FW$129,Data!FW$130)*PercentSupplierA,"")</f>
        <v/>
      </c>
      <c r="FX133" s="45" t="str">
        <f>IF(ISNUMBER(FX$132),IF(GrowthModel=Data!$B$129,Data!FX$129,Data!FX$130)*PercentSupplierA,"")</f>
        <v/>
      </c>
      <c r="FY133" s="45" t="str">
        <f>IF(ISNUMBER(FY$132),IF(GrowthModel=Data!$B$129,Data!FY$129,Data!FY$130)*PercentSupplierA,"")</f>
        <v/>
      </c>
      <c r="FZ133" s="45" t="str">
        <f>IF(ISNUMBER(FZ$132),IF(GrowthModel=Data!$B$129,Data!FZ$129,Data!FZ$130)*PercentSupplierA,"")</f>
        <v/>
      </c>
      <c r="GA133" s="45" t="str">
        <f>IF(ISNUMBER(GA$132),IF(GrowthModel=Data!$B$129,Data!GA$129,Data!GA$130)*PercentSupplierA,"")</f>
        <v/>
      </c>
      <c r="GB133" s="45" t="str">
        <f>IF(ISNUMBER(GB$132),IF(GrowthModel=Data!$B$129,Data!GB$129,Data!GB$130)*PercentSupplierA,"")</f>
        <v/>
      </c>
      <c r="GC133" s="45" t="str">
        <f>IF(ISNUMBER(GC$132),IF(GrowthModel=Data!$B$129,Data!GC$129,Data!GC$130)*PercentSupplierA,"")</f>
        <v/>
      </c>
      <c r="GD133" s="45" t="str">
        <f>IF(ISNUMBER(GD$132),IF(GrowthModel=Data!$B$129,Data!GD$129,Data!GD$130)*PercentSupplierA,"")</f>
        <v/>
      </c>
      <c r="GE133" s="45" t="str">
        <f>IF(ISNUMBER(GE$132),IF(GrowthModel=Data!$B$129,Data!GE$129,Data!GE$130)*PercentSupplierA,"")</f>
        <v/>
      </c>
      <c r="GF133" s="45" t="str">
        <f>IF(ISNUMBER(GF$132),IF(GrowthModel=Data!$B$129,Data!GF$129,Data!GF$130)*PercentSupplierA,"")</f>
        <v/>
      </c>
      <c r="GG133" s="45" t="str">
        <f>IF(ISNUMBER(GG$132),IF(GrowthModel=Data!$B$129,Data!GG$129,Data!GG$130)*PercentSupplierA,"")</f>
        <v/>
      </c>
      <c r="GH133" s="45" t="str">
        <f>IF(ISNUMBER(GH$132),IF(GrowthModel=Data!$B$129,Data!GH$129,Data!GH$130)*PercentSupplierA,"")</f>
        <v/>
      </c>
      <c r="GI133" s="45" t="str">
        <f>IF(ISNUMBER(GI$132),IF(GrowthModel=Data!$B$129,Data!GI$129,Data!GI$130)*PercentSupplierA,"")</f>
        <v/>
      </c>
      <c r="GJ133" s="45" t="str">
        <f>IF(ISNUMBER(GJ$132),IF(GrowthModel=Data!$B$129,Data!GJ$129,Data!GJ$130)*PercentSupplierA,"")</f>
        <v/>
      </c>
      <c r="GK133" s="45" t="str">
        <f>IF(ISNUMBER(GK$132),IF(GrowthModel=Data!$B$129,Data!GK$129,Data!GK$130)*PercentSupplierA,"")</f>
        <v/>
      </c>
      <c r="GL133" s="45" t="str">
        <f>IF(ISNUMBER(GL$132),IF(GrowthModel=Data!$B$129,Data!GL$129,Data!GL$130)*PercentSupplierA,"")</f>
        <v/>
      </c>
      <c r="GM133" s="45" t="str">
        <f>IF(ISNUMBER(GM$132),IF(GrowthModel=Data!$B$129,Data!GM$129,Data!GM$130)*PercentSupplierA,"")</f>
        <v/>
      </c>
      <c r="GN133" s="45" t="str">
        <f>IF(ISNUMBER(GN$132),IF(GrowthModel=Data!$B$129,Data!GN$129,Data!GN$130)*PercentSupplierA,"")</f>
        <v/>
      </c>
      <c r="GO133" s="45" t="str">
        <f>IF(ISNUMBER(GO$132),IF(GrowthModel=Data!$B$129,Data!GO$129,Data!GO$130)*PercentSupplierA,"")</f>
        <v/>
      </c>
      <c r="GP133" s="45" t="str">
        <f>IF(ISNUMBER(GP$132),IF(GrowthModel=Data!$B$129,Data!GP$129,Data!GP$130)*PercentSupplierA,"")</f>
        <v/>
      </c>
      <c r="GQ133" s="45" t="str">
        <f>IF(ISNUMBER(GQ$132),IF(GrowthModel=Data!$B$129,Data!GQ$129,Data!GQ$130)*PercentSupplierA,"")</f>
        <v/>
      </c>
      <c r="GR133" s="45" t="str">
        <f>IF(ISNUMBER(GR$132),IF(GrowthModel=Data!$B$129,Data!GR$129,Data!GR$130)*PercentSupplierA,"")</f>
        <v/>
      </c>
      <c r="GS133" s="45" t="str">
        <f>IF(ISNUMBER(GS$132),IF(GrowthModel=Data!$B$129,Data!GS$129,Data!GS$130)*PercentSupplierA,"")</f>
        <v/>
      </c>
      <c r="GT133" s="45" t="str">
        <f>IF(ISNUMBER(GT$132),IF(GrowthModel=Data!$B$129,Data!GT$129,Data!GT$130)*PercentSupplierA,"")</f>
        <v/>
      </c>
      <c r="GU133" s="45" t="str">
        <f>IF(ISNUMBER(GU$132),IF(GrowthModel=Data!$B$129,Data!GU$129,Data!GU$130)*PercentSupplierA,"")</f>
        <v/>
      </c>
      <c r="GV133" s="45" t="str">
        <f>IF(ISNUMBER(GV$132),IF(GrowthModel=Data!$B$129,Data!GV$129,Data!GV$130)*PercentSupplierA,"")</f>
        <v/>
      </c>
      <c r="GW133" s="45" t="str">
        <f>IF(ISNUMBER(GW$132),IF(GrowthModel=Data!$B$129,Data!GW$129,Data!GW$130)*PercentSupplierA,"")</f>
        <v/>
      </c>
      <c r="GX133" s="45" t="str">
        <f>IF(ISNUMBER(GX$132),IF(GrowthModel=Data!$B$129,Data!GX$129,Data!GX$130)*PercentSupplierA,"")</f>
        <v/>
      </c>
      <c r="GY133" s="45" t="str">
        <f>IF(ISNUMBER(GY$132),IF(GrowthModel=Data!$B$129,Data!GY$129,Data!GY$130)*PercentSupplierA,"")</f>
        <v/>
      </c>
      <c r="GZ133" s="45" t="str">
        <f>IF(ISNUMBER(GZ$132),IF(GrowthModel=Data!$B$129,Data!GZ$129,Data!GZ$130)*PercentSupplierA,"")</f>
        <v/>
      </c>
      <c r="HA133" s="45" t="str">
        <f>IF(ISNUMBER(HA$132),IF(GrowthModel=Data!$B$129,Data!HA$129,Data!HA$130)*PercentSupplierA,"")</f>
        <v/>
      </c>
      <c r="HB133" s="45" t="str">
        <f>IF(ISNUMBER(HB$132),IF(GrowthModel=Data!$B$129,Data!HB$129,Data!HB$130)*PercentSupplierA,"")</f>
        <v/>
      </c>
      <c r="HC133" s="45" t="str">
        <f>IF(ISNUMBER(HC$132),IF(GrowthModel=Data!$B$129,Data!HC$129,Data!HC$130)*PercentSupplierA,"")</f>
        <v/>
      </c>
      <c r="HD133" s="45" t="str">
        <f>IF(ISNUMBER(HD$132),IF(GrowthModel=Data!$B$129,Data!HD$129,Data!HD$130)*PercentSupplierA,"")</f>
        <v/>
      </c>
      <c r="HE133" s="45" t="str">
        <f>IF(ISNUMBER(HE$132),IF(GrowthModel=Data!$B$129,Data!HE$129,Data!HE$130)*PercentSupplierA,"")</f>
        <v/>
      </c>
      <c r="HF133" s="45" t="str">
        <f>IF(ISNUMBER(HF$132),IF(GrowthModel=Data!$B$129,Data!HF$129,Data!HF$130)*PercentSupplierA,"")</f>
        <v/>
      </c>
      <c r="HG133" s="45" t="str">
        <f>IF(ISNUMBER(HG$132),IF(GrowthModel=Data!$B$129,Data!HG$129,Data!HG$130)*PercentSupplierA,"")</f>
        <v/>
      </c>
      <c r="HH133" s="45" t="str">
        <f>IF(ISNUMBER(HH$132),IF(GrowthModel=Data!$B$129,Data!HH$129,Data!HH$130)*PercentSupplierA,"")</f>
        <v/>
      </c>
      <c r="HI133" s="45" t="str">
        <f>IF(ISNUMBER(HI$132),IF(GrowthModel=Data!$B$129,Data!HI$129,Data!HI$130)*PercentSupplierA,"")</f>
        <v/>
      </c>
      <c r="HJ133" s="45" t="str">
        <f>IF(ISNUMBER(HJ$132),IF(GrowthModel=Data!$B$129,Data!HJ$129,Data!HJ$130)*PercentSupplierA,"")</f>
        <v/>
      </c>
      <c r="HK133" s="45" t="str">
        <f>IF(ISNUMBER(HK$132),IF(GrowthModel=Data!$B$129,Data!HK$129,Data!HK$130)*PercentSupplierA,"")</f>
        <v/>
      </c>
      <c r="HL133" s="45" t="str">
        <f>IF(ISNUMBER(HL$132),IF(GrowthModel=Data!$B$129,Data!HL$129,Data!HL$130)*PercentSupplierA,"")</f>
        <v/>
      </c>
      <c r="HM133" s="45" t="str">
        <f>IF(ISNUMBER(HM$132),IF(GrowthModel=Data!$B$129,Data!HM$129,Data!HM$130)*PercentSupplierA,"")</f>
        <v/>
      </c>
      <c r="HN133" s="45" t="str">
        <f>IF(ISNUMBER(HN$132),IF(GrowthModel=Data!$B$129,Data!HN$129,Data!HN$130)*PercentSupplierA,"")</f>
        <v/>
      </c>
      <c r="HO133" s="45" t="str">
        <f>IF(ISNUMBER(HO$132),IF(GrowthModel=Data!$B$129,Data!HO$129,Data!HO$130)*PercentSupplierA,"")</f>
        <v/>
      </c>
      <c r="HP133" s="45" t="str">
        <f>IF(ISNUMBER(HP$132),IF(GrowthModel=Data!$B$129,Data!HP$129,Data!HP$130)*PercentSupplierA,"")</f>
        <v/>
      </c>
      <c r="HQ133" s="45" t="str">
        <f>IF(ISNUMBER(HQ$132),IF(GrowthModel=Data!$B$129,Data!HQ$129,Data!HQ$130)*PercentSupplierA,"")</f>
        <v/>
      </c>
      <c r="HR133" s="45" t="str">
        <f>IF(ISNUMBER(HR$132),IF(GrowthModel=Data!$B$129,Data!HR$129,Data!HR$130)*PercentSupplierA,"")</f>
        <v/>
      </c>
      <c r="HS133" s="45" t="str">
        <f>IF(ISNUMBER(HS$132),IF(GrowthModel=Data!$B$129,Data!HS$129,Data!HS$130)*PercentSupplierA,"")</f>
        <v/>
      </c>
      <c r="HT133" s="45" t="str">
        <f>IF(ISNUMBER(HT$132),IF(GrowthModel=Data!$B$129,Data!HT$129,Data!HT$130)*PercentSupplierA,"")</f>
        <v/>
      </c>
      <c r="HU133" s="45" t="str">
        <f>IF(ISNUMBER(HU$132),IF(GrowthModel=Data!$B$129,Data!HU$129,Data!HU$130)*PercentSupplierA,"")</f>
        <v/>
      </c>
      <c r="HV133" s="45" t="str">
        <f>IF(ISNUMBER(HV$132),IF(GrowthModel=Data!$B$129,Data!HV$129,Data!HV$130)*PercentSupplierA,"")</f>
        <v/>
      </c>
      <c r="HW133" s="45" t="str">
        <f>IF(ISNUMBER(HW$132),IF(GrowthModel=Data!$B$129,Data!HW$129,Data!HW$130)*PercentSupplierA,"")</f>
        <v/>
      </c>
      <c r="HX133" s="45" t="str">
        <f>IF(ISNUMBER(HX$132),IF(GrowthModel=Data!$B$129,Data!HX$129,Data!HX$130)*PercentSupplierA,"")</f>
        <v/>
      </c>
      <c r="HY133" s="45" t="str">
        <f>IF(ISNUMBER(HY$132),IF(GrowthModel=Data!$B$129,Data!HY$129,Data!HY$130)*PercentSupplierA,"")</f>
        <v/>
      </c>
      <c r="HZ133" s="45" t="str">
        <f>IF(ISNUMBER(HZ$132),IF(GrowthModel=Data!$B$129,Data!HZ$129,Data!HZ$130)*PercentSupplierA,"")</f>
        <v/>
      </c>
      <c r="IA133" s="45" t="str">
        <f>IF(ISNUMBER(IA$132),IF(GrowthModel=Data!$B$129,Data!IA$129,Data!IA$130)*PercentSupplierA,"")</f>
        <v/>
      </c>
      <c r="IB133" s="45" t="str">
        <f>IF(ISNUMBER(IB$132),IF(GrowthModel=Data!$B$129,Data!IB$129,Data!IB$130)*PercentSupplierA,"")</f>
        <v/>
      </c>
      <c r="IC133" s="45" t="str">
        <f>IF(ISNUMBER(IC$132),IF(GrowthModel=Data!$B$129,Data!IC$129,Data!IC$130)*PercentSupplierA,"")</f>
        <v/>
      </c>
      <c r="ID133" s="45" t="str">
        <f>IF(ISNUMBER(ID$132),IF(GrowthModel=Data!$B$129,Data!ID$129,Data!ID$130)*PercentSupplierA,"")</f>
        <v/>
      </c>
      <c r="IE133" s="45" t="str">
        <f>IF(ISNUMBER(IE$132),IF(GrowthModel=Data!$B$129,Data!IE$129,Data!IE$130)*PercentSupplierA,"")</f>
        <v/>
      </c>
      <c r="IF133" s="45" t="str">
        <f>IF(ISNUMBER(IF$132),IF(GrowthModel=Data!$B$129,Data!IF$129,Data!IF$130)*PercentSupplierA,"")</f>
        <v/>
      </c>
      <c r="IG133" s="45" t="str">
        <f>IF(ISNUMBER(IG$132),IF(GrowthModel=Data!$B$129,Data!IG$129,Data!IG$130)*PercentSupplierA,"")</f>
        <v/>
      </c>
      <c r="IH133" s="45" t="str">
        <f>IF(ISNUMBER(IH$132),IF(GrowthModel=Data!$B$129,Data!IH$129,Data!IH$130)*PercentSupplierA,"")</f>
        <v/>
      </c>
      <c r="II133" s="45" t="str">
        <f>IF(ISNUMBER(II$132),IF(GrowthModel=Data!$B$129,Data!II$129,Data!II$130)*PercentSupplierA,"")</f>
        <v/>
      </c>
      <c r="IJ133" s="45" t="str">
        <f>IF(ISNUMBER(IJ$132),IF(GrowthModel=Data!$B$129,Data!IJ$129,Data!IJ$130)*PercentSupplierA,"")</f>
        <v/>
      </c>
      <c r="IK133" s="45" t="str">
        <f>IF(ISNUMBER(IK$132),IF(GrowthModel=Data!$B$129,Data!IK$129,Data!IK$130)*PercentSupplierA,"")</f>
        <v/>
      </c>
      <c r="IL133" s="45" t="str">
        <f>IF(ISNUMBER(IL$132),IF(GrowthModel=Data!$B$129,Data!IL$129,Data!IL$130)*PercentSupplierA,"")</f>
        <v/>
      </c>
      <c r="IM133" s="45" t="str">
        <f>IF(ISNUMBER(IM$132),IF(GrowthModel=Data!$B$129,Data!IM$129,Data!IM$130)*PercentSupplierA,"")</f>
        <v/>
      </c>
      <c r="IN133" s="45" t="str">
        <f>IF(ISNUMBER(IN$132),IF(GrowthModel=Data!$B$129,Data!IN$129,Data!IN$130)*PercentSupplierA,"")</f>
        <v/>
      </c>
      <c r="IO133" s="45" t="str">
        <f>IF(ISNUMBER(IO$132),IF(GrowthModel=Data!$B$129,Data!IO$129,Data!IO$130)*PercentSupplierA,"")</f>
        <v/>
      </c>
      <c r="IP133" s="45" t="str">
        <f>IF(ISNUMBER(IP$132),IF(GrowthModel=Data!$B$129,Data!IP$129,Data!IP$130)*PercentSupplierA,"")</f>
        <v/>
      </c>
      <c r="IQ133" s="45" t="str">
        <f>IF(ISNUMBER(IQ$132),IF(GrowthModel=Data!$B$129,Data!IQ$129,Data!IQ$130)*PercentSupplierA,"")</f>
        <v/>
      </c>
      <c r="IR133" s="45" t="str">
        <f>IF(ISNUMBER(IR$132),IF(GrowthModel=Data!$B$129,Data!IR$129,Data!IR$130)*PercentSupplierA,"")</f>
        <v/>
      </c>
      <c r="IS133" s="45" t="str">
        <f>IF(ISNUMBER(IS$132),IF(GrowthModel=Data!$B$129,Data!IS$129,Data!IS$130)*PercentSupplierA,"")</f>
        <v/>
      </c>
      <c r="IT133" s="45" t="str">
        <f>IF(ISNUMBER(IT$132),IF(GrowthModel=Data!$B$129,Data!IT$129,Data!IT$130)*PercentSupplierA,"")</f>
        <v/>
      </c>
      <c r="IU133" s="45" t="str">
        <f>IF(ISNUMBER(IU$132),IF(GrowthModel=Data!$B$129,Data!IU$129,Data!IU$130)*PercentSupplierA,"")</f>
        <v/>
      </c>
      <c r="IV133" s="45" t="str">
        <f>IF(ISNUMBER(IV$132),IF(GrowthModel=Data!$B$129,Data!IV$129,Data!IV$130)*PercentSupplierA,"")</f>
        <v/>
      </c>
      <c r="IW133" s="45" t="str">
        <f>IF(ISNUMBER(IW$132),IF(GrowthModel=Data!$B$129,Data!IW$129,Data!IW$130)*PercentSupplierA,"")</f>
        <v/>
      </c>
      <c r="IX133" s="45" t="str">
        <f>IF(ISNUMBER(IX$132),IF(GrowthModel=Data!$B$129,Data!IX$129,Data!IX$130)*PercentSupplierA,"")</f>
        <v/>
      </c>
      <c r="IY133" s="45" t="str">
        <f>IF(ISNUMBER(IY$132),IF(GrowthModel=Data!$B$129,Data!IY$129,Data!IY$130)*PercentSupplierA,"")</f>
        <v/>
      </c>
      <c r="IZ133" s="45" t="str">
        <f>IF(ISNUMBER(IZ$132),IF(GrowthModel=Data!$B$129,Data!IZ$129,Data!IZ$130)*PercentSupplierA,"")</f>
        <v/>
      </c>
      <c r="JA133" s="45" t="str">
        <f>IF(ISNUMBER(JA$132),IF(GrowthModel=Data!$B$129,Data!JA$129,Data!JA$130)*PercentSupplierA,"")</f>
        <v/>
      </c>
      <c r="JB133" s="45" t="str">
        <f>IF(ISNUMBER(JB$132),IF(GrowthModel=Data!$B$129,Data!JB$129,Data!JB$130)*PercentSupplierA,"")</f>
        <v/>
      </c>
      <c r="JC133" s="45" t="str">
        <f>IF(ISNUMBER(JC$132),IF(GrowthModel=Data!$B$129,Data!JC$129,Data!JC$130)*PercentSupplierA,"")</f>
        <v/>
      </c>
      <c r="JD133" s="45" t="str">
        <f>IF(ISNUMBER(JD$132),IF(GrowthModel=Data!$B$129,Data!JD$129,Data!JD$130)*PercentSupplierA,"")</f>
        <v/>
      </c>
      <c r="JE133" s="45" t="str">
        <f>IF(ISNUMBER(JE$132),IF(GrowthModel=Data!$B$129,Data!JE$129,Data!JE$130)*PercentSupplierA,"")</f>
        <v/>
      </c>
      <c r="JF133" s="45" t="str">
        <f>IF(ISNUMBER(JF$132),IF(GrowthModel=Data!$B$129,Data!JF$129,Data!JF$130)*PercentSupplierA,"")</f>
        <v/>
      </c>
      <c r="JG133" s="45" t="str">
        <f>IF(ISNUMBER(JG$132),IF(GrowthModel=Data!$B$129,Data!JG$129,Data!JG$130)*PercentSupplierA,"")</f>
        <v/>
      </c>
      <c r="JH133" s="45" t="str">
        <f>IF(ISNUMBER(JH$132),IF(GrowthModel=Data!$B$129,Data!JH$129,Data!JH$130)*PercentSupplierA,"")</f>
        <v/>
      </c>
      <c r="JI133" s="45" t="str">
        <f>IF(ISNUMBER(JI$132),IF(GrowthModel=Data!$B$129,Data!JI$129,Data!JI$130)*PercentSupplierA,"")</f>
        <v/>
      </c>
      <c r="JJ133" s="45" t="str">
        <f>IF(ISNUMBER(JJ$132),IF(GrowthModel=Data!$B$129,Data!JJ$129,Data!JJ$130)*PercentSupplierA,"")</f>
        <v/>
      </c>
      <c r="JK133" s="45" t="str">
        <f>IF(ISNUMBER(JK$132),IF(GrowthModel=Data!$B$129,Data!JK$129,Data!JK$130)*PercentSupplierA,"")</f>
        <v/>
      </c>
      <c r="JL133" s="45" t="str">
        <f>IF(ISNUMBER(JL$132),IF(GrowthModel=Data!$B$129,Data!JL$129,Data!JL$130)*PercentSupplierA,"")</f>
        <v/>
      </c>
      <c r="JM133" s="45" t="str">
        <f>IF(ISNUMBER(JM$132),IF(GrowthModel=Data!$B$129,Data!JM$129,Data!JM$130)*PercentSupplierA,"")</f>
        <v/>
      </c>
      <c r="JN133" s="45" t="str">
        <f>IF(ISNUMBER(JN$132),IF(GrowthModel=Data!$B$129,Data!JN$129,Data!JN$130)*PercentSupplierA,"")</f>
        <v/>
      </c>
      <c r="JO133" s="45" t="str">
        <f>IF(ISNUMBER(JO$132),IF(GrowthModel=Data!$B$129,Data!JO$129,Data!JO$130)*PercentSupplierA,"")</f>
        <v/>
      </c>
      <c r="JP133" s="45" t="str">
        <f>IF(ISNUMBER(JP$132),IF(GrowthModel=Data!$B$129,Data!JP$129,Data!JP$130)*PercentSupplierA,"")</f>
        <v/>
      </c>
      <c r="JQ133" s="45" t="str">
        <f>IF(ISNUMBER(JQ$132),IF(GrowthModel=Data!$B$129,Data!JQ$129,Data!JQ$130)*PercentSupplierA,"")</f>
        <v/>
      </c>
      <c r="JR133" s="45" t="str">
        <f>IF(ISNUMBER(JR$132),IF(GrowthModel=Data!$B$129,Data!JR$129,Data!JR$130)*PercentSupplierA,"")</f>
        <v/>
      </c>
      <c r="JS133" s="45" t="str">
        <f>IF(ISNUMBER(JS$132),IF(GrowthModel=Data!$B$129,Data!JS$129,Data!JS$130)*PercentSupplierA,"")</f>
        <v/>
      </c>
      <c r="JT133" s="45" t="str">
        <f>IF(ISNUMBER(JT$132),IF(GrowthModel=Data!$B$129,Data!JT$129,Data!JT$130)*PercentSupplierA,"")</f>
        <v/>
      </c>
      <c r="JU133" s="45" t="str">
        <f>IF(ISNUMBER(JU$132),IF(GrowthModel=Data!$B$129,Data!JU$129,Data!JU$130)*PercentSupplierA,"")</f>
        <v/>
      </c>
      <c r="JV133" s="45" t="str">
        <f>IF(ISNUMBER(JV$132),IF(GrowthModel=Data!$B$129,Data!JV$129,Data!JV$130)*PercentSupplierA,"")</f>
        <v/>
      </c>
      <c r="JW133" s="45" t="str">
        <f>IF(ISNUMBER(JW$132),IF(GrowthModel=Data!$B$129,Data!JW$129,Data!JW$130)*PercentSupplierA,"")</f>
        <v/>
      </c>
      <c r="JX133" s="45" t="str">
        <f>IF(ISNUMBER(JX$132),IF(GrowthModel=Data!$B$129,Data!JX$129,Data!JX$130)*PercentSupplierA,"")</f>
        <v/>
      </c>
      <c r="JY133" s="45" t="str">
        <f>IF(ISNUMBER(JY$132),IF(GrowthModel=Data!$B$129,Data!JY$129,Data!JY$130)*PercentSupplierA,"")</f>
        <v/>
      </c>
      <c r="JZ133" s="45" t="str">
        <f>IF(ISNUMBER(JZ$132),IF(GrowthModel=Data!$B$129,Data!JZ$129,Data!JZ$130)*PercentSupplierA,"")</f>
        <v/>
      </c>
      <c r="KA133" s="45" t="str">
        <f>IF(ISNUMBER(KA$132),IF(GrowthModel=Data!$B$129,Data!KA$129,Data!KA$130)*PercentSupplierA,"")</f>
        <v/>
      </c>
      <c r="KB133" s="45" t="str">
        <f>IF(ISNUMBER(KB$132),IF(GrowthModel=Data!$B$129,Data!KB$129,Data!KB$130)*PercentSupplierA,"")</f>
        <v/>
      </c>
      <c r="KC133" s="45" t="str">
        <f>IF(ISNUMBER(KC$132),IF(GrowthModel=Data!$B$129,Data!KC$129,Data!KC$130)*PercentSupplierA,"")</f>
        <v/>
      </c>
      <c r="KD133" s="45" t="str">
        <f>IF(ISNUMBER(KD$132),IF(GrowthModel=Data!$B$129,Data!KD$129,Data!KD$130)*PercentSupplierA,"")</f>
        <v/>
      </c>
      <c r="KE133" s="45" t="str">
        <f>IF(ISNUMBER(KE$132),IF(GrowthModel=Data!$B$129,Data!KE$129,Data!KE$130)*PercentSupplierA,"")</f>
        <v/>
      </c>
      <c r="KF133" s="45" t="str">
        <f>IF(ISNUMBER(KF$132),IF(GrowthModel=Data!$B$129,Data!KF$129,Data!KF$130)*PercentSupplierA,"")</f>
        <v/>
      </c>
      <c r="KG133" s="45" t="str">
        <f>IF(ISNUMBER(KG$132),IF(GrowthModel=Data!$B$129,Data!KG$129,Data!KG$130)*PercentSupplierA,"")</f>
        <v/>
      </c>
      <c r="KH133" s="45" t="str">
        <f>IF(ISNUMBER(KH$132),IF(GrowthModel=Data!$B$129,Data!KH$129,Data!KH$130)*PercentSupplierA,"")</f>
        <v/>
      </c>
      <c r="KI133" s="45" t="str">
        <f>IF(ISNUMBER(KI$132),IF(GrowthModel=Data!$B$129,Data!KI$129,Data!KI$130)*PercentSupplierA,"")</f>
        <v/>
      </c>
      <c r="KJ133" s="45" t="str">
        <f>IF(ISNUMBER(KJ$132),IF(GrowthModel=Data!$B$129,Data!KJ$129,Data!KJ$130)*PercentSupplierA,"")</f>
        <v/>
      </c>
      <c r="KK133" s="45" t="str">
        <f>IF(ISNUMBER(KK$132),IF(GrowthModel=Data!$B$129,Data!KK$129,Data!KK$130)*PercentSupplierA,"")</f>
        <v/>
      </c>
      <c r="KL133" s="45" t="str">
        <f>IF(ISNUMBER(KL$132),IF(GrowthModel=Data!$B$129,Data!KL$129,Data!KL$130)*PercentSupplierA,"")</f>
        <v/>
      </c>
      <c r="KM133" s="45" t="str">
        <f>IF(ISNUMBER(KM$132),IF(GrowthModel=Data!$B$129,Data!KM$129,Data!KM$130)*PercentSupplierA,"")</f>
        <v/>
      </c>
      <c r="KN133" s="45" t="str">
        <f>IF(ISNUMBER(KN$132),IF(GrowthModel=Data!$B$129,Data!KN$129,Data!KN$130)*PercentSupplierA,"")</f>
        <v/>
      </c>
      <c r="KO133" s="45" t="str">
        <f>IF(ISNUMBER(KO$132),IF(GrowthModel=Data!$B$129,Data!KO$129,Data!KO$130)*PercentSupplierA,"")</f>
        <v/>
      </c>
      <c r="KP133" s="45" t="str">
        <f>IF(ISNUMBER(KP$132),IF(GrowthModel=Data!$B$129,Data!KP$129,Data!KP$130)*PercentSupplierA,"")</f>
        <v/>
      </c>
      <c r="KQ133" s="45" t="str">
        <f>IF(ISNUMBER(KQ$132),IF(GrowthModel=Data!$B$129,Data!KQ$129,Data!KQ$130)*PercentSupplierA,"")</f>
        <v/>
      </c>
      <c r="KR133" s="45" t="str">
        <f>IF(ISNUMBER(KR$132),IF(GrowthModel=Data!$B$129,Data!KR$129,Data!KR$130)*PercentSupplierA,"")</f>
        <v/>
      </c>
      <c r="KS133" s="45" t="str">
        <f>IF(ISNUMBER(KS$132),IF(GrowthModel=Data!$B$129,Data!KS$129,Data!KS$130)*PercentSupplierA,"")</f>
        <v/>
      </c>
      <c r="KT133" s="45" t="str">
        <f>IF(ISNUMBER(KT$132),IF(GrowthModel=Data!$B$129,Data!KT$129,Data!KT$130)*PercentSupplierA,"")</f>
        <v/>
      </c>
      <c r="KU133" s="45" t="str">
        <f>IF(ISNUMBER(KU$132),IF(GrowthModel=Data!$B$129,Data!KU$129,Data!KU$130)*PercentSupplierA,"")</f>
        <v/>
      </c>
      <c r="KV133" s="45" t="str">
        <f>IF(ISNUMBER(KV$132),IF(GrowthModel=Data!$B$129,Data!KV$129,Data!KV$130)*PercentSupplierA,"")</f>
        <v/>
      </c>
      <c r="KW133" s="45" t="str">
        <f>IF(ISNUMBER(KW$132),IF(GrowthModel=Data!$B$129,Data!KW$129,Data!KW$130)*PercentSupplierA,"")</f>
        <v/>
      </c>
      <c r="KX133" s="45" t="str">
        <f>IF(ISNUMBER(KX$132),IF(GrowthModel=Data!$B$129,Data!KX$129,Data!KX$130)*PercentSupplierA,"")</f>
        <v/>
      </c>
      <c r="KY133" s="45" t="str">
        <f>IF(ISNUMBER(KY$132),IF(GrowthModel=Data!$B$129,Data!KY$129,Data!KY$130)*PercentSupplierA,"")</f>
        <v/>
      </c>
      <c r="KZ133" s="45" t="str">
        <f>IF(ISNUMBER(KZ$132),IF(GrowthModel=Data!$B$129,Data!KZ$129,Data!KZ$130)*PercentSupplierA,"")</f>
        <v/>
      </c>
      <c r="LA133" s="45" t="str">
        <f>IF(ISNUMBER(LA$132),IF(GrowthModel=Data!$B$129,Data!LA$129,Data!LA$130)*PercentSupplierA,"")</f>
        <v/>
      </c>
      <c r="LB133" s="45" t="str">
        <f>IF(ISNUMBER(LB$132),IF(GrowthModel=Data!$B$129,Data!LB$129,Data!LB$130)*PercentSupplierA,"")</f>
        <v/>
      </c>
      <c r="LC133" s="45" t="str">
        <f>IF(ISNUMBER(LC$132),IF(GrowthModel=Data!$B$129,Data!LC$129,Data!LC$130)*PercentSupplierA,"")</f>
        <v/>
      </c>
      <c r="LD133" s="45" t="str">
        <f>IF(ISNUMBER(LD$132),IF(GrowthModel=Data!$B$129,Data!LD$129,Data!LD$130)*PercentSupplierA,"")</f>
        <v/>
      </c>
      <c r="LE133" s="45" t="str">
        <f>IF(ISNUMBER(LE$132),IF(GrowthModel=Data!$B$129,Data!LE$129,Data!LE$130)*PercentSupplierA,"")</f>
        <v/>
      </c>
      <c r="LF133" s="45" t="str">
        <f>IF(ISNUMBER(LF$132),IF(GrowthModel=Data!$B$129,Data!LF$129,Data!LF$130)*PercentSupplierA,"")</f>
        <v/>
      </c>
      <c r="LG133" s="45" t="str">
        <f>IF(ISNUMBER(LG$132),IF(GrowthModel=Data!$B$129,Data!LG$129,Data!LG$130)*PercentSupplierA,"")</f>
        <v/>
      </c>
      <c r="LH133" s="45" t="str">
        <f>IF(ISNUMBER(LH$132),IF(GrowthModel=Data!$B$129,Data!LH$129,Data!LH$130)*PercentSupplierA,"")</f>
        <v/>
      </c>
      <c r="LI133" s="45" t="str">
        <f>IF(ISNUMBER(LI$132),IF(GrowthModel=Data!$B$129,Data!LI$129,Data!LI$130)*PercentSupplierA,"")</f>
        <v/>
      </c>
      <c r="LJ133" s="45" t="str">
        <f>IF(ISNUMBER(LJ$132),IF(GrowthModel=Data!$B$129,Data!LJ$129,Data!LJ$130)*PercentSupplierA,"")</f>
        <v/>
      </c>
      <c r="LK133" s="45" t="str">
        <f>IF(ISNUMBER(LK$132),IF(GrowthModel=Data!$B$129,Data!LK$129,Data!LK$130)*PercentSupplierA,"")</f>
        <v/>
      </c>
      <c r="LL133" s="45" t="str">
        <f>IF(ISNUMBER(LL$132),IF(GrowthModel=Data!$B$129,Data!LL$129,Data!LL$130)*PercentSupplierA,"")</f>
        <v/>
      </c>
      <c r="LM133" s="45" t="str">
        <f>IF(ISNUMBER(LM$132),IF(GrowthModel=Data!$B$129,Data!LM$129,Data!LM$130)*PercentSupplierA,"")</f>
        <v/>
      </c>
      <c r="LN133" s="45" t="str">
        <f>IF(ISNUMBER(LN$132),IF(GrowthModel=Data!$B$129,Data!LN$129,Data!LN$130)*PercentSupplierA,"")</f>
        <v/>
      </c>
      <c r="LO133" s="45" t="str">
        <f>IF(ISNUMBER(LO$132),IF(GrowthModel=Data!$B$129,Data!LO$129,Data!LO$130)*PercentSupplierA,"")</f>
        <v/>
      </c>
      <c r="LP133" s="45" t="str">
        <f>IF(ISNUMBER(LP$132),IF(GrowthModel=Data!$B$129,Data!LP$129,Data!LP$130)*PercentSupplierA,"")</f>
        <v/>
      </c>
      <c r="LQ133" s="45" t="str">
        <f>IF(ISNUMBER(LQ$132),IF(GrowthModel=Data!$B$129,Data!LQ$129,Data!LQ$130)*PercentSupplierA,"")</f>
        <v/>
      </c>
      <c r="LR133" s="45" t="str">
        <f>IF(ISNUMBER(LR$132),IF(GrowthModel=Data!$B$129,Data!LR$129,Data!LR$130)*PercentSupplierA,"")</f>
        <v/>
      </c>
      <c r="LS133" s="45" t="str">
        <f>IF(ISNUMBER(LS$132),IF(GrowthModel=Data!$B$129,Data!LS$129,Data!LS$130)*PercentSupplierA,"")</f>
        <v/>
      </c>
      <c r="LT133" s="45" t="str">
        <f>IF(ISNUMBER(LT$132),IF(GrowthModel=Data!$B$129,Data!LT$129,Data!LT$130)*PercentSupplierA,"")</f>
        <v/>
      </c>
      <c r="LU133" s="45" t="str">
        <f>IF(ISNUMBER(LU$132),IF(GrowthModel=Data!$B$129,Data!LU$129,Data!LU$130)*PercentSupplierA,"")</f>
        <v/>
      </c>
      <c r="LV133" s="45" t="str">
        <f>IF(ISNUMBER(LV$132),IF(GrowthModel=Data!$B$129,Data!LV$129,Data!LV$130)*PercentSupplierA,"")</f>
        <v/>
      </c>
      <c r="LW133" s="45" t="str">
        <f>IF(ISNUMBER(LW$132),IF(GrowthModel=Data!$B$129,Data!LW$129,Data!LW$130)*PercentSupplierA,"")</f>
        <v/>
      </c>
      <c r="LX133" s="45" t="str">
        <f>IF(ISNUMBER(LX$132),IF(GrowthModel=Data!$B$129,Data!LX$129,Data!LX$130)*PercentSupplierA,"")</f>
        <v/>
      </c>
      <c r="LY133" s="45" t="str">
        <f>IF(ISNUMBER(LY$132),IF(GrowthModel=Data!$B$129,Data!LY$129,Data!LY$130)*PercentSupplierA,"")</f>
        <v/>
      </c>
      <c r="LZ133" s="45" t="str">
        <f>IF(ISNUMBER(LZ$132),IF(GrowthModel=Data!$B$129,Data!LZ$129,Data!LZ$130)*PercentSupplierA,"")</f>
        <v/>
      </c>
      <c r="MA133" s="45" t="str">
        <f>IF(ISNUMBER(MA$132),IF(GrowthModel=Data!$B$129,Data!MA$129,Data!MA$130)*PercentSupplierA,"")</f>
        <v/>
      </c>
      <c r="MB133" s="45" t="str">
        <f>IF(ISNUMBER(MB$132),IF(GrowthModel=Data!$B$129,Data!MB$129,Data!MB$130)*PercentSupplierA,"")</f>
        <v/>
      </c>
      <c r="MC133" s="45" t="str">
        <f>IF(ISNUMBER(MC$132),IF(GrowthModel=Data!$B$129,Data!MC$129,Data!MC$130)*PercentSupplierA,"")</f>
        <v/>
      </c>
      <c r="MD133" s="45" t="str">
        <f>IF(ISNUMBER(MD$132),IF(GrowthModel=Data!$B$129,Data!MD$129,Data!MD$130)*PercentSupplierA,"")</f>
        <v/>
      </c>
      <c r="ME133" s="45" t="str">
        <f>IF(ISNUMBER(ME$132),IF(GrowthModel=Data!$B$129,Data!ME$129,Data!ME$130)*PercentSupplierA,"")</f>
        <v/>
      </c>
      <c r="MF133" s="45" t="str">
        <f>IF(ISNUMBER(MF$132),IF(GrowthModel=Data!$B$129,Data!MF$129,Data!MF$130)*PercentSupplierA,"")</f>
        <v/>
      </c>
      <c r="MG133" s="45" t="str">
        <f>IF(ISNUMBER(MG$132),IF(GrowthModel=Data!$B$129,Data!MG$129,Data!MG$130)*PercentSupplierA,"")</f>
        <v/>
      </c>
      <c r="MH133" s="45" t="str">
        <f>IF(ISNUMBER(MH$132),IF(GrowthModel=Data!$B$129,Data!MH$129,Data!MH$130)*PercentSupplierA,"")</f>
        <v/>
      </c>
      <c r="MI133" s="45" t="str">
        <f>IF(ISNUMBER(MI$132),IF(GrowthModel=Data!$B$129,Data!MI$129,Data!MI$130)*PercentSupplierA,"")</f>
        <v/>
      </c>
      <c r="MJ133" s="45" t="str">
        <f>IF(ISNUMBER(MJ$132),IF(GrowthModel=Data!$B$129,Data!MJ$129,Data!MJ$130)*PercentSupplierA,"")</f>
        <v/>
      </c>
      <c r="MK133" s="45" t="str">
        <f>IF(ISNUMBER(MK$132),IF(GrowthModel=Data!$B$129,Data!MK$129,Data!MK$130)*PercentSupplierA,"")</f>
        <v/>
      </c>
      <c r="ML133" s="45" t="str">
        <f>IF(ISNUMBER(ML$132),IF(GrowthModel=Data!$B$129,Data!ML$129,Data!ML$130)*PercentSupplierA,"")</f>
        <v/>
      </c>
      <c r="MM133" s="45" t="str">
        <f>IF(ISNUMBER(MM$132),IF(GrowthModel=Data!$B$129,Data!MM$129,Data!MM$130)*PercentSupplierA,"")</f>
        <v/>
      </c>
      <c r="MN133" s="45" t="str">
        <f>IF(ISNUMBER(MN$132),IF(GrowthModel=Data!$B$129,Data!MN$129,Data!MN$130)*PercentSupplierA,"")</f>
        <v/>
      </c>
      <c r="MO133" s="45" t="str">
        <f>IF(ISNUMBER(MO$132),IF(GrowthModel=Data!$B$129,Data!MO$129,Data!MO$130)*PercentSupplierA,"")</f>
        <v/>
      </c>
      <c r="MP133" s="45" t="str">
        <f>IF(ISNUMBER(MP$132),IF(GrowthModel=Data!$B$129,Data!MP$129,Data!MP$130)*PercentSupplierA,"")</f>
        <v/>
      </c>
      <c r="MQ133" s="45" t="str">
        <f>IF(ISNUMBER(MQ$132),IF(GrowthModel=Data!$B$129,Data!MQ$129,Data!MQ$130)*PercentSupplierA,"")</f>
        <v/>
      </c>
      <c r="MR133" s="45" t="str">
        <f>IF(ISNUMBER(MR$132),IF(GrowthModel=Data!$B$129,Data!MR$129,Data!MR$130)*PercentSupplierA,"")</f>
        <v/>
      </c>
      <c r="MS133" s="45" t="str">
        <f>IF(ISNUMBER(MS$132),IF(GrowthModel=Data!$B$129,Data!MS$129,Data!MS$130)*PercentSupplierA,"")</f>
        <v/>
      </c>
      <c r="MT133" s="45" t="str">
        <f>IF(ISNUMBER(MT$132),IF(GrowthModel=Data!$B$129,Data!MT$129,Data!MT$130)*PercentSupplierA,"")</f>
        <v/>
      </c>
      <c r="MU133" s="45" t="str">
        <f>IF(ISNUMBER(MU$132),IF(GrowthModel=Data!$B$129,Data!MU$129,Data!MU$130)*PercentSupplierA,"")</f>
        <v/>
      </c>
      <c r="MV133" s="45" t="str">
        <f>IF(ISNUMBER(MV$132),IF(GrowthModel=Data!$B$129,Data!MV$129,Data!MV$130)*PercentSupplierA,"")</f>
        <v/>
      </c>
      <c r="MW133" s="45" t="str">
        <f>IF(ISNUMBER(MW$132),IF(GrowthModel=Data!$B$129,Data!MW$129,Data!MW$130)*PercentSupplierA,"")</f>
        <v/>
      </c>
      <c r="MX133" s="45" t="str">
        <f>IF(ISNUMBER(MX$132),IF(GrowthModel=Data!$B$129,Data!MX$129,Data!MX$130)*PercentSupplierA,"")</f>
        <v/>
      </c>
      <c r="MY133" s="45" t="str">
        <f>IF(ISNUMBER(MY$132),IF(GrowthModel=Data!$B$129,Data!MY$129,Data!MY$130)*PercentSupplierA,"")</f>
        <v/>
      </c>
      <c r="MZ133" s="45" t="str">
        <f>IF(ISNUMBER(MZ$132),IF(GrowthModel=Data!$B$129,Data!MZ$129,Data!MZ$130)*PercentSupplierA,"")</f>
        <v/>
      </c>
      <c r="NA133" s="45" t="str">
        <f>IF(ISNUMBER(NA$132),IF(GrowthModel=Data!$B$129,Data!NA$129,Data!NA$130)*PercentSupplierA,"")</f>
        <v/>
      </c>
      <c r="NB133" s="45" t="str">
        <f>IF(ISNUMBER(NB$132),IF(GrowthModel=Data!$B$129,Data!NB$129,Data!NB$130)*PercentSupplierA,"")</f>
        <v/>
      </c>
      <c r="NC133" s="45" t="str">
        <f>IF(ISNUMBER(NC$132),IF(GrowthModel=Data!$B$129,Data!NC$129,Data!NC$130)*PercentSupplierA,"")</f>
        <v/>
      </c>
      <c r="ND133" s="45" t="str">
        <f>IF(ISNUMBER(ND$132),IF(GrowthModel=Data!$B$129,Data!ND$129,Data!ND$130)*PercentSupplierA,"")</f>
        <v/>
      </c>
      <c r="NE133" s="45" t="str">
        <f>IF(ISNUMBER(NE$132),IF(GrowthModel=Data!$B$129,Data!NE$129,Data!NE$130)*PercentSupplierA,"")</f>
        <v/>
      </c>
      <c r="NF133" s="45" t="str">
        <f>IF(ISNUMBER(NF$132),IF(GrowthModel=Data!$B$129,Data!NF$129,Data!NF$130)*PercentSupplierA,"")</f>
        <v/>
      </c>
      <c r="NG133" s="45" t="str">
        <f>IF(ISNUMBER(NG$132),IF(GrowthModel=Data!$B$129,Data!NG$129,Data!NG$130)*PercentSupplierA,"")</f>
        <v/>
      </c>
      <c r="NH133" s="45" t="str">
        <f>IF(ISNUMBER(NH$132),IF(GrowthModel=Data!$B$129,Data!NH$129,Data!NH$130)*PercentSupplierA,"")</f>
        <v/>
      </c>
      <c r="NI133" s="45" t="str">
        <f>IF(ISNUMBER(NI$132),IF(GrowthModel=Data!$B$129,Data!NI$129,Data!NI$130)*PercentSupplierA,"")</f>
        <v/>
      </c>
      <c r="NJ133" s="45" t="str">
        <f>IF(ISNUMBER(NJ$132),IF(GrowthModel=Data!$B$129,Data!NJ$129,Data!NJ$130)*PercentSupplierA,"")</f>
        <v/>
      </c>
      <c r="NK133" s="45" t="str">
        <f>IF(ISNUMBER(NK$132),IF(GrowthModel=Data!$B$129,Data!NK$129,Data!NK$130)*PercentSupplierA,"")</f>
        <v/>
      </c>
      <c r="NL133" s="45" t="str">
        <f>IF(ISNUMBER(NL$132),IF(GrowthModel=Data!$B$129,Data!NL$129,Data!NL$130)*PercentSupplierA,"")</f>
        <v/>
      </c>
      <c r="NM133" s="45" t="str">
        <f>IF(ISNUMBER(NM$132),IF(GrowthModel=Data!$B$129,Data!NM$129,Data!NM$130)*PercentSupplierA,"")</f>
        <v/>
      </c>
      <c r="NN133" s="45" t="str">
        <f>IF(ISNUMBER(NN$132),IF(GrowthModel=Data!$B$129,Data!NN$129,Data!NN$130)*PercentSupplierA,"")</f>
        <v/>
      </c>
      <c r="NO133" s="45" t="str">
        <f>IF(ISNUMBER(NO$132),IF(GrowthModel=Data!$B$129,Data!NO$129,Data!NO$130)*PercentSupplierA,"")</f>
        <v/>
      </c>
      <c r="NP133" s="45" t="str">
        <f>IF(ISNUMBER(NP$132),IF(GrowthModel=Data!$B$129,Data!NP$129,Data!NP$130)*PercentSupplierA,"")</f>
        <v/>
      </c>
      <c r="NQ133" s="45" t="str">
        <f>IF(ISNUMBER(NQ$132),IF(GrowthModel=Data!$B$129,Data!NQ$129,Data!NQ$130)*PercentSupplierA,"")</f>
        <v/>
      </c>
      <c r="NR133" s="45" t="str">
        <f>IF(ISNUMBER(NR$132),IF(GrowthModel=Data!$B$129,Data!NR$129,Data!NR$130)*PercentSupplierA,"")</f>
        <v/>
      </c>
      <c r="NS133" s="45" t="str">
        <f>IF(ISNUMBER(NS$132),IF(GrowthModel=Data!$B$129,Data!NS$129,Data!NS$130)*PercentSupplierA,"")</f>
        <v/>
      </c>
      <c r="NT133" s="45" t="str">
        <f>IF(ISNUMBER(NT$132),IF(GrowthModel=Data!$B$129,Data!NT$129,Data!NT$130)*PercentSupplierA,"")</f>
        <v/>
      </c>
      <c r="NU133" s="45" t="str">
        <f>IF(ISNUMBER(NU$132),IF(GrowthModel=Data!$B$129,Data!NU$129,Data!NU$130)*PercentSupplierA,"")</f>
        <v/>
      </c>
      <c r="NV133" s="45" t="str">
        <f>IF(ISNUMBER(NV$132),IF(GrowthModel=Data!$B$129,Data!NV$129,Data!NV$130)*PercentSupplierA,"")</f>
        <v/>
      </c>
      <c r="NW133" s="45" t="str">
        <f>IF(ISNUMBER(NW$132),IF(GrowthModel=Data!$B$129,Data!NW$129,Data!NW$130)*PercentSupplierA,"")</f>
        <v/>
      </c>
      <c r="NX133" s="45" t="str">
        <f>IF(ISNUMBER(NX$132),IF(GrowthModel=Data!$B$129,Data!NX$129,Data!NX$130)*PercentSupplierA,"")</f>
        <v/>
      </c>
      <c r="NY133" s="45" t="str">
        <f>IF(ISNUMBER(NY$132),IF(GrowthModel=Data!$B$129,Data!NY$129,Data!NY$130)*PercentSupplierA,"")</f>
        <v/>
      </c>
      <c r="NZ133" s="45" t="str">
        <f>IF(ISNUMBER(NZ$132),IF(GrowthModel=Data!$B$129,Data!NZ$129,Data!NZ$130)*PercentSupplierA,"")</f>
        <v/>
      </c>
      <c r="OA133" s="45" t="str">
        <f>IF(ISNUMBER(OA$132),IF(GrowthModel=Data!$B$129,Data!OA$129,Data!OA$130)*PercentSupplierA,"")</f>
        <v/>
      </c>
      <c r="OB133" s="45" t="str">
        <f>IF(ISNUMBER(OB$132),IF(GrowthModel=Data!$B$129,Data!OB$129,Data!OB$130)*PercentSupplierA,"")</f>
        <v/>
      </c>
      <c r="OC133" s="45" t="str">
        <f>IF(ISNUMBER(OC$132),IF(GrowthModel=Data!$B$129,Data!OC$129,Data!OC$130)*PercentSupplierA,"")</f>
        <v/>
      </c>
      <c r="OD133" s="45" t="str">
        <f>IF(ISNUMBER(OD$132),IF(GrowthModel=Data!$B$129,Data!OD$129,Data!OD$130)*PercentSupplierA,"")</f>
        <v/>
      </c>
      <c r="OE133" s="45" t="str">
        <f>IF(ISNUMBER(OE$132),IF(GrowthModel=Data!$B$129,Data!OE$129,Data!OE$130)*PercentSupplierA,"")</f>
        <v/>
      </c>
      <c r="OF133" s="45" t="str">
        <f>IF(ISNUMBER(OF$132),IF(GrowthModel=Data!$B$129,Data!OF$129,Data!OF$130)*PercentSupplierA,"")</f>
        <v/>
      </c>
      <c r="OG133" s="45" t="str">
        <f>IF(ISNUMBER(OG$132),IF(GrowthModel=Data!$B$129,Data!OG$129,Data!OG$130)*PercentSupplierA,"")</f>
        <v/>
      </c>
      <c r="OH133" s="45" t="str">
        <f>IF(ISNUMBER(OH$132),IF(GrowthModel=Data!$B$129,Data!OH$129,Data!OH$130)*PercentSupplierA,"")</f>
        <v/>
      </c>
      <c r="OI133" s="45" t="str">
        <f>IF(ISNUMBER(OI$132),IF(GrowthModel=Data!$B$129,Data!OI$129,Data!OI$130)*PercentSupplierA,"")</f>
        <v/>
      </c>
      <c r="OJ133" s="45" t="str">
        <f>IF(ISNUMBER(OJ$132),IF(GrowthModel=Data!$B$129,Data!OJ$129,Data!OJ$130)*PercentSupplierA,"")</f>
        <v/>
      </c>
      <c r="OK133" s="45" t="str">
        <f>IF(ISNUMBER(OK$132),IF(GrowthModel=Data!$B$129,Data!OK$129,Data!OK$130)*PercentSupplierA,"")</f>
        <v/>
      </c>
      <c r="OL133" s="45" t="str">
        <f>IF(ISNUMBER(OL$132),IF(GrowthModel=Data!$B$129,Data!OL$129,Data!OL$130)*PercentSupplierA,"")</f>
        <v/>
      </c>
      <c r="OM133" s="45" t="str">
        <f>IF(ISNUMBER(OM$132),IF(GrowthModel=Data!$B$129,Data!OM$129,Data!OM$130)*PercentSupplierA,"")</f>
        <v/>
      </c>
      <c r="ON133" s="45" t="str">
        <f>IF(ISNUMBER(ON$132),IF(GrowthModel=Data!$B$129,Data!ON$129,Data!ON$130)*PercentSupplierA,"")</f>
        <v/>
      </c>
      <c r="OO133" s="45" t="str">
        <f>IF(ISNUMBER(OO$132),IF(GrowthModel=Data!$B$129,Data!OO$129,Data!OO$130)*PercentSupplierA,"")</f>
        <v/>
      </c>
      <c r="OP133" s="45" t="str">
        <f>IF(ISNUMBER(OP$132),IF(GrowthModel=Data!$B$129,Data!OP$129,Data!OP$130)*PercentSupplierA,"")</f>
        <v/>
      </c>
      <c r="OQ133" s="45" t="str">
        <f>IF(ISNUMBER(OQ$132),IF(GrowthModel=Data!$B$129,Data!OQ$129,Data!OQ$130)*PercentSupplierA,"")</f>
        <v/>
      </c>
      <c r="OR133" s="45" t="str">
        <f>IF(ISNUMBER(OR$132),IF(GrowthModel=Data!$B$129,Data!OR$129,Data!OR$130)*PercentSupplierA,"")</f>
        <v/>
      </c>
      <c r="OS133" s="45" t="str">
        <f>IF(ISNUMBER(OS$132),IF(GrowthModel=Data!$B$129,Data!OS$129,Data!OS$130)*PercentSupplierA,"")</f>
        <v/>
      </c>
      <c r="OT133" s="45" t="str">
        <f>IF(ISNUMBER(OT$132),IF(GrowthModel=Data!$B$129,Data!OT$129,Data!OT$130)*PercentSupplierA,"")</f>
        <v/>
      </c>
      <c r="OU133" s="45" t="str">
        <f>IF(ISNUMBER(OU$132),IF(GrowthModel=Data!$B$129,Data!OU$129,Data!OU$130)*PercentSupplierA,"")</f>
        <v/>
      </c>
      <c r="OV133" s="45" t="str">
        <f>IF(ISNUMBER(OV$132),IF(GrowthModel=Data!$B$129,Data!OV$129,Data!OV$130)*PercentSupplierA,"")</f>
        <v/>
      </c>
      <c r="OW133" s="45" t="str">
        <f>IF(ISNUMBER(OW$132),IF(GrowthModel=Data!$B$129,Data!OW$129,Data!OW$130)*PercentSupplierA,"")</f>
        <v/>
      </c>
      <c r="OX133" s="45" t="str">
        <f>IF(ISNUMBER(OX$132),IF(GrowthModel=Data!$B$129,Data!OX$129,Data!OX$130)*PercentSupplierA,"")</f>
        <v/>
      </c>
      <c r="OY133" s="45" t="str">
        <f>IF(ISNUMBER(OY$132),IF(GrowthModel=Data!$B$129,Data!OY$129,Data!OY$130)*PercentSupplierA,"")</f>
        <v/>
      </c>
      <c r="OZ133" s="45" t="str">
        <f>IF(ISNUMBER(OZ$132),IF(GrowthModel=Data!$B$129,Data!OZ$129,Data!OZ$130)*PercentSupplierA,"")</f>
        <v/>
      </c>
      <c r="PA133" s="45" t="str">
        <f>IF(ISNUMBER(PA$132),IF(GrowthModel=Data!$B$129,Data!PA$129,Data!PA$130)*PercentSupplierA,"")</f>
        <v/>
      </c>
      <c r="PB133" s="45" t="str">
        <f>IF(ISNUMBER(PB$132),IF(GrowthModel=Data!$B$129,Data!PB$129,Data!PB$130)*PercentSupplierA,"")</f>
        <v/>
      </c>
      <c r="PC133" s="45" t="str">
        <f>IF(ISNUMBER(PC$132),IF(GrowthModel=Data!$B$129,Data!PC$129,Data!PC$130)*PercentSupplierA,"")</f>
        <v/>
      </c>
      <c r="PD133" s="45" t="str">
        <f>IF(ISNUMBER(PD$132),IF(GrowthModel=Data!$B$129,Data!PD$129,Data!PD$130)*PercentSupplierA,"")</f>
        <v/>
      </c>
      <c r="PE133" s="45" t="str">
        <f>IF(ISNUMBER(PE$132),IF(GrowthModel=Data!$B$129,Data!PE$129,Data!PE$130)*PercentSupplierA,"")</f>
        <v/>
      </c>
      <c r="PF133" s="45" t="str">
        <f>IF(ISNUMBER(PF$132),IF(GrowthModel=Data!$B$129,Data!PF$129,Data!PF$130)*PercentSupplierA,"")</f>
        <v/>
      </c>
      <c r="PG133" s="45" t="str">
        <f>IF(ISNUMBER(PG$132),IF(GrowthModel=Data!$B$129,Data!PG$129,Data!PG$130)*PercentSupplierA,"")</f>
        <v/>
      </c>
      <c r="PH133" s="45" t="str">
        <f>IF(ISNUMBER(PH$132),IF(GrowthModel=Data!$B$129,Data!PH$129,Data!PH$130)*PercentSupplierA,"")</f>
        <v/>
      </c>
      <c r="PI133" s="45" t="str">
        <f>IF(ISNUMBER(PI$132),IF(GrowthModel=Data!$B$129,Data!PI$129,Data!PI$130)*PercentSupplierA,"")</f>
        <v/>
      </c>
      <c r="PJ133" s="45" t="str">
        <f>IF(ISNUMBER(PJ$132),IF(GrowthModel=Data!$B$129,Data!PJ$129,Data!PJ$130)*PercentSupplierA,"")</f>
        <v/>
      </c>
      <c r="PK133" s="45" t="str">
        <f>IF(ISNUMBER(PK$132),IF(GrowthModel=Data!$B$129,Data!PK$129,Data!PK$130)*PercentSupplierA,"")</f>
        <v/>
      </c>
      <c r="PL133" s="45" t="str">
        <f>IF(ISNUMBER(PL$132),IF(GrowthModel=Data!$B$129,Data!PL$129,Data!PL$130)*PercentSupplierA,"")</f>
        <v/>
      </c>
      <c r="PM133" s="45" t="str">
        <f>IF(ISNUMBER(PM$132),IF(GrowthModel=Data!$B$129,Data!PM$129,Data!PM$130)*PercentSupplierA,"")</f>
        <v/>
      </c>
      <c r="PN133" s="45" t="str">
        <f>IF(ISNUMBER(PN$132),IF(GrowthModel=Data!$B$129,Data!PN$129,Data!PN$130)*PercentSupplierA,"")</f>
        <v/>
      </c>
      <c r="PO133" s="45" t="str">
        <f>IF(ISNUMBER(PO$132),IF(GrowthModel=Data!$B$129,Data!PO$129,Data!PO$130)*PercentSupplierA,"")</f>
        <v/>
      </c>
      <c r="PP133" s="45" t="str">
        <f>IF(ISNUMBER(PP$132),IF(GrowthModel=Data!$B$129,Data!PP$129,Data!PP$130)*PercentSupplierA,"")</f>
        <v/>
      </c>
      <c r="PQ133" s="45" t="str">
        <f>IF(ISNUMBER(PQ$132),IF(GrowthModel=Data!$B$129,Data!PQ$129,Data!PQ$130)*PercentSupplierA,"")</f>
        <v/>
      </c>
      <c r="PR133" s="45" t="str">
        <f>IF(ISNUMBER(PR$132),IF(GrowthModel=Data!$B$129,Data!PR$129,Data!PR$130)*PercentSupplierA,"")</f>
        <v/>
      </c>
      <c r="PS133" s="45" t="str">
        <f>IF(ISNUMBER(PS$132),IF(GrowthModel=Data!$B$129,Data!PS$129,Data!PS$130)*PercentSupplierA,"")</f>
        <v/>
      </c>
      <c r="PT133" s="45" t="str">
        <f>IF(ISNUMBER(PT$132),IF(GrowthModel=Data!$B$129,Data!PT$129,Data!PT$130)*PercentSupplierA,"")</f>
        <v/>
      </c>
      <c r="PU133" s="45" t="str">
        <f>IF(ISNUMBER(PU$132),IF(GrowthModel=Data!$B$129,Data!PU$129,Data!PU$130)*PercentSupplierA,"")</f>
        <v/>
      </c>
      <c r="PV133" s="45" t="str">
        <f>IF(ISNUMBER(PV$132),IF(GrowthModel=Data!$B$129,Data!PV$129,Data!PV$130)*PercentSupplierA,"")</f>
        <v/>
      </c>
      <c r="PW133" s="45" t="str">
        <f>IF(ISNUMBER(PW$132),IF(GrowthModel=Data!$B$129,Data!PW$129,Data!PW$130)*PercentSupplierA,"")</f>
        <v/>
      </c>
      <c r="PX133" s="45" t="str">
        <f>IF(ISNUMBER(PX$132),IF(GrowthModel=Data!$B$129,Data!PX$129,Data!PX$130)*PercentSupplierA,"")</f>
        <v/>
      </c>
      <c r="PY133" s="45" t="str">
        <f>IF(ISNUMBER(PY$132),IF(GrowthModel=Data!$B$129,Data!PY$129,Data!PY$130)*PercentSupplierA,"")</f>
        <v/>
      </c>
      <c r="PZ133" s="45" t="str">
        <f>IF(ISNUMBER(PZ$132),IF(GrowthModel=Data!$B$129,Data!PZ$129,Data!PZ$130)*PercentSupplierA,"")</f>
        <v/>
      </c>
      <c r="QA133" s="45" t="str">
        <f>IF(ISNUMBER(QA$132),IF(GrowthModel=Data!$B$129,Data!QA$129,Data!QA$130)*PercentSupplierA,"")</f>
        <v/>
      </c>
      <c r="QB133" s="45" t="str">
        <f>IF(ISNUMBER(QB$132),IF(GrowthModel=Data!$B$129,Data!QB$129,Data!QB$130)*PercentSupplierA,"")</f>
        <v/>
      </c>
      <c r="QC133" s="45" t="str">
        <f>IF(ISNUMBER(QC$132),IF(GrowthModel=Data!$B$129,Data!QC$129,Data!QC$130)*PercentSupplierA,"")</f>
        <v/>
      </c>
      <c r="QD133" s="45" t="str">
        <f>IF(ISNUMBER(QD$132),IF(GrowthModel=Data!$B$129,Data!QD$129,Data!QD$130)*PercentSupplierA,"")</f>
        <v/>
      </c>
      <c r="QE133" s="45" t="str">
        <f>IF(ISNUMBER(QE$132),IF(GrowthModel=Data!$B$129,Data!QE$129,Data!QE$130)*PercentSupplierA,"")</f>
        <v/>
      </c>
      <c r="QF133" s="45" t="str">
        <f>IF(ISNUMBER(QF$132),IF(GrowthModel=Data!$B$129,Data!QF$129,Data!QF$130)*PercentSupplierA,"")</f>
        <v/>
      </c>
      <c r="QG133" s="45" t="str">
        <f>IF(ISNUMBER(QG$132),IF(GrowthModel=Data!$B$129,Data!QG$129,Data!QG$130)*PercentSupplierA,"")</f>
        <v/>
      </c>
      <c r="QH133" s="45" t="str">
        <f>IF(ISNUMBER(QH$132),IF(GrowthModel=Data!$B$129,Data!QH$129,Data!QH$130)*PercentSupplierA,"")</f>
        <v/>
      </c>
      <c r="QI133" s="45" t="str">
        <f>IF(ISNUMBER(QI$132),IF(GrowthModel=Data!$B$129,Data!QI$129,Data!QI$130)*PercentSupplierA,"")</f>
        <v/>
      </c>
      <c r="QJ133" s="45" t="str">
        <f>IF(ISNUMBER(QJ$132),IF(GrowthModel=Data!$B$129,Data!QJ$129,Data!QJ$130)*PercentSupplierA,"")</f>
        <v/>
      </c>
      <c r="QK133" s="45" t="str">
        <f>IF(ISNUMBER(QK$132),IF(GrowthModel=Data!$B$129,Data!QK$129,Data!QK$130)*PercentSupplierA,"")</f>
        <v/>
      </c>
      <c r="QL133" s="45" t="str">
        <f>IF(ISNUMBER(QL$132),IF(GrowthModel=Data!$B$129,Data!QL$129,Data!QL$130)*PercentSupplierA,"")</f>
        <v/>
      </c>
      <c r="QM133" s="45" t="str">
        <f>IF(ISNUMBER(QM$132),IF(GrowthModel=Data!$B$129,Data!QM$129,Data!QM$130)*PercentSupplierA,"")</f>
        <v/>
      </c>
      <c r="QN133" s="45" t="str">
        <f>IF(ISNUMBER(QN$132),IF(GrowthModel=Data!$B$129,Data!QN$129,Data!QN$130)*PercentSupplierA,"")</f>
        <v/>
      </c>
      <c r="QO133" s="45" t="str">
        <f>IF(ISNUMBER(QO$132),IF(GrowthModel=Data!$B$129,Data!QO$129,Data!QO$130)*PercentSupplierA,"")</f>
        <v/>
      </c>
      <c r="QP133" s="45" t="str">
        <f>IF(ISNUMBER(QP$132),IF(GrowthModel=Data!$B$129,Data!QP$129,Data!QP$130)*PercentSupplierA,"")</f>
        <v/>
      </c>
      <c r="QQ133" s="45" t="str">
        <f>IF(ISNUMBER(QQ$132),IF(GrowthModel=Data!$B$129,Data!QQ$129,Data!QQ$130)*PercentSupplierA,"")</f>
        <v/>
      </c>
      <c r="QR133" s="45" t="str">
        <f>IF(ISNUMBER(QR$132),IF(GrowthModel=Data!$B$129,Data!QR$129,Data!QR$130)*PercentSupplierA,"")</f>
        <v/>
      </c>
      <c r="QS133" s="45" t="str">
        <f>IF(ISNUMBER(QS$132),IF(GrowthModel=Data!$B$129,Data!QS$129,Data!QS$130)*PercentSupplierA,"")</f>
        <v/>
      </c>
      <c r="QT133" s="45" t="str">
        <f>IF(ISNUMBER(QT$132),IF(GrowthModel=Data!$B$129,Data!QT$129,Data!QT$130)*PercentSupplierA,"")</f>
        <v/>
      </c>
      <c r="QU133" s="45" t="str">
        <f>IF(ISNUMBER(QU$132),IF(GrowthModel=Data!$B$129,Data!QU$129,Data!QU$130)*PercentSupplierA,"")</f>
        <v/>
      </c>
      <c r="QV133" s="45" t="str">
        <f>IF(ISNUMBER(QV$132),IF(GrowthModel=Data!$B$129,Data!QV$129,Data!QV$130)*PercentSupplierA,"")</f>
        <v/>
      </c>
      <c r="QW133" s="45" t="str">
        <f>IF(ISNUMBER(QW$132),IF(GrowthModel=Data!$B$129,Data!QW$129,Data!QW$130)*PercentSupplierA,"")</f>
        <v/>
      </c>
      <c r="QX133" s="45" t="str">
        <f>IF(ISNUMBER(QX$132),IF(GrowthModel=Data!$B$129,Data!QX$129,Data!QX$130)*PercentSupplierA,"")</f>
        <v/>
      </c>
      <c r="QY133" s="45" t="str">
        <f>IF(ISNUMBER(QY$132),IF(GrowthModel=Data!$B$129,Data!QY$129,Data!QY$130)*PercentSupplierA,"")</f>
        <v/>
      </c>
      <c r="QZ133" s="45" t="str">
        <f>IF(ISNUMBER(QZ$132),IF(GrowthModel=Data!$B$129,Data!QZ$129,Data!QZ$130)*PercentSupplierA,"")</f>
        <v/>
      </c>
      <c r="RA133" s="45" t="str">
        <f>IF(ISNUMBER(RA$132),IF(GrowthModel=Data!$B$129,Data!RA$129,Data!RA$130)*PercentSupplierA,"")</f>
        <v/>
      </c>
      <c r="RB133" s="45" t="str">
        <f>IF(ISNUMBER(RB$132),IF(GrowthModel=Data!$B$129,Data!RB$129,Data!RB$130)*PercentSupplierA,"")</f>
        <v/>
      </c>
      <c r="RC133" s="45" t="str">
        <f>IF(ISNUMBER(RC$132),IF(GrowthModel=Data!$B$129,Data!RC$129,Data!RC$130)*PercentSupplierA,"")</f>
        <v/>
      </c>
      <c r="RD133" s="45" t="str">
        <f>IF(ISNUMBER(RD$132),IF(GrowthModel=Data!$B$129,Data!RD$129,Data!RD$130)*PercentSupplierA,"")</f>
        <v/>
      </c>
      <c r="RE133" s="45" t="str">
        <f>IF(ISNUMBER(RE$132),IF(GrowthModel=Data!$B$129,Data!RE$129,Data!RE$130)*PercentSupplierA,"")</f>
        <v/>
      </c>
      <c r="RF133" s="45" t="str">
        <f>IF(ISNUMBER(RF$132),IF(GrowthModel=Data!$B$129,Data!RF$129,Data!RF$130)*PercentSupplierA,"")</f>
        <v/>
      </c>
      <c r="RG133" s="45" t="str">
        <f>IF(ISNUMBER(RG$132),IF(GrowthModel=Data!$B$129,Data!RG$129,Data!RG$130)*PercentSupplierA,"")</f>
        <v/>
      </c>
      <c r="RH133" s="45" t="str">
        <f>IF(ISNUMBER(RH$132),IF(GrowthModel=Data!$B$129,Data!RH$129,Data!RH$130)*PercentSupplierA,"")</f>
        <v/>
      </c>
      <c r="RI133" s="45" t="str">
        <f>IF(ISNUMBER(RI$132),IF(GrowthModel=Data!$B$129,Data!RI$129,Data!RI$130)*PercentSupplierA,"")</f>
        <v/>
      </c>
      <c r="RJ133" s="45" t="str">
        <f>IF(ISNUMBER(RJ$132),IF(GrowthModel=Data!$B$129,Data!RJ$129,Data!RJ$130)*PercentSupplierA,"")</f>
        <v/>
      </c>
      <c r="RK133" s="45" t="str">
        <f>IF(ISNUMBER(RK$132),IF(GrowthModel=Data!$B$129,Data!RK$129,Data!RK$130)*PercentSupplierA,"")</f>
        <v/>
      </c>
      <c r="RL133" s="45" t="str">
        <f>IF(ISNUMBER(RL$132),IF(GrowthModel=Data!$B$129,Data!RL$129,Data!RL$130)*PercentSupplierA,"")</f>
        <v/>
      </c>
      <c r="RM133" s="45" t="str">
        <f>IF(ISNUMBER(RM$132),IF(GrowthModel=Data!$B$129,Data!RM$129,Data!RM$130)*PercentSupplierA,"")</f>
        <v/>
      </c>
      <c r="RN133" s="45" t="str">
        <f>IF(ISNUMBER(RN$132),IF(GrowthModel=Data!$B$129,Data!RN$129,Data!RN$130)*PercentSupplierA,"")</f>
        <v/>
      </c>
      <c r="RO133" s="45" t="str">
        <f>IF(ISNUMBER(RO$132),IF(GrowthModel=Data!$B$129,Data!RO$129,Data!RO$130)*PercentSupplierA,"")</f>
        <v/>
      </c>
      <c r="RP133" s="45" t="str">
        <f>IF(ISNUMBER(RP$132),IF(GrowthModel=Data!$B$129,Data!RP$129,Data!RP$130)*PercentSupplierA,"")</f>
        <v/>
      </c>
      <c r="RQ133" s="45" t="str">
        <f>IF(ISNUMBER(RQ$132),IF(GrowthModel=Data!$B$129,Data!RQ$129,Data!RQ$130)*PercentSupplierA,"")</f>
        <v/>
      </c>
      <c r="RR133" s="45" t="str">
        <f>IF(ISNUMBER(RR$132),IF(GrowthModel=Data!$B$129,Data!RR$129,Data!RR$130)*PercentSupplierA,"")</f>
        <v/>
      </c>
      <c r="RS133" s="45" t="str">
        <f>IF(ISNUMBER(RS$132),IF(GrowthModel=Data!$B$129,Data!RS$129,Data!RS$130)*PercentSupplierA,"")</f>
        <v/>
      </c>
      <c r="RT133" s="45" t="str">
        <f>IF(ISNUMBER(RT$132),IF(GrowthModel=Data!$B$129,Data!RT$129,Data!RT$130)*PercentSupplierA,"")</f>
        <v/>
      </c>
      <c r="RU133" s="45" t="str">
        <f>IF(ISNUMBER(RU$132),IF(GrowthModel=Data!$B$129,Data!RU$129,Data!RU$130)*PercentSupplierA,"")</f>
        <v/>
      </c>
      <c r="RV133" s="45" t="str">
        <f>IF(ISNUMBER(RV$132),IF(GrowthModel=Data!$B$129,Data!RV$129,Data!RV$130)*PercentSupplierA,"")</f>
        <v/>
      </c>
      <c r="RW133" s="45" t="str">
        <f>IF(ISNUMBER(RW$132),IF(GrowthModel=Data!$B$129,Data!RW$129,Data!RW$130)*PercentSupplierA,"")</f>
        <v/>
      </c>
      <c r="RX133" s="45" t="str">
        <f>IF(ISNUMBER(RX$132),IF(GrowthModel=Data!$B$129,Data!RX$129,Data!RX$130)*PercentSupplierA,"")</f>
        <v/>
      </c>
      <c r="RY133" s="45" t="str">
        <f>IF(ISNUMBER(RY$132),IF(GrowthModel=Data!$B$129,Data!RY$129,Data!RY$130)*PercentSupplierA,"")</f>
        <v/>
      </c>
      <c r="RZ133" s="45" t="str">
        <f>IF(ISNUMBER(RZ$132),IF(GrowthModel=Data!$B$129,Data!RZ$129,Data!RZ$130)*PercentSupplierA,"")</f>
        <v/>
      </c>
      <c r="SA133" s="45" t="str">
        <f>IF(ISNUMBER(SA$132),IF(GrowthModel=Data!$B$129,Data!SA$129,Data!SA$130)*PercentSupplierA,"")</f>
        <v/>
      </c>
      <c r="SB133" s="45" t="str">
        <f>IF(ISNUMBER(SB$132),IF(GrowthModel=Data!$B$129,Data!SB$129,Data!SB$130)*PercentSupplierA,"")</f>
        <v/>
      </c>
      <c r="SC133" s="45" t="str">
        <f>IF(ISNUMBER(SC$132),IF(GrowthModel=Data!$B$129,Data!SC$129,Data!SC$130)*PercentSupplierA,"")</f>
        <v/>
      </c>
      <c r="SD133" s="45" t="str">
        <f>IF(ISNUMBER(SD$132),IF(GrowthModel=Data!$B$129,Data!SD$129,Data!SD$130)*PercentSupplierA,"")</f>
        <v/>
      </c>
      <c r="SE133" s="45" t="str">
        <f>IF(ISNUMBER(SE$132),IF(GrowthModel=Data!$B$129,Data!SE$129,Data!SE$130)*PercentSupplierA,"")</f>
        <v/>
      </c>
      <c r="SF133" s="45" t="str">
        <f>IF(ISNUMBER(SF$132),IF(GrowthModel=Data!$B$129,Data!SF$129,Data!SF$130)*PercentSupplierA,"")</f>
        <v/>
      </c>
      <c r="SG133" s="45" t="str">
        <f>IF(ISNUMBER(SG$132),IF(GrowthModel=Data!$B$129,Data!SG$129,Data!SG$130)*PercentSupplierA,"")</f>
        <v/>
      </c>
      <c r="SH133" s="45" t="str">
        <f>IF(ISNUMBER(SH$132),IF(GrowthModel=Data!$B$129,Data!SH$129,Data!SH$130)*PercentSupplierA,"")</f>
        <v/>
      </c>
      <c r="SI133" s="45" t="str">
        <f>IF(ISNUMBER(SI$132),IF(GrowthModel=Data!$B$129,Data!SI$129,Data!SI$130)*PercentSupplierA,"")</f>
        <v/>
      </c>
      <c r="SJ133" s="45" t="str">
        <f>IF(ISNUMBER(SJ$132),IF(GrowthModel=Data!$B$129,Data!SJ$129,Data!SJ$130)*PercentSupplierA,"")</f>
        <v/>
      </c>
      <c r="SK133" s="45" t="str">
        <f>IF(ISNUMBER(SK$132),IF(GrowthModel=Data!$B$129,Data!SK$129,Data!SK$130)*PercentSupplierA,"")</f>
        <v/>
      </c>
      <c r="SL133" s="45" t="str">
        <f>IF(ISNUMBER(SL$132),IF(GrowthModel=Data!$B$129,Data!SL$129,Data!SL$130)*PercentSupplierA,"")</f>
        <v/>
      </c>
      <c r="SM133" s="45" t="str">
        <f>IF(ISNUMBER(SM$132),IF(GrowthModel=Data!$B$129,Data!SM$129,Data!SM$130)*PercentSupplierA,"")</f>
        <v/>
      </c>
      <c r="SN133" s="45" t="str">
        <f>IF(ISNUMBER(SN$132),IF(GrowthModel=Data!$B$129,Data!SN$129,Data!SN$130)*PercentSupplierA,"")</f>
        <v/>
      </c>
      <c r="SO133" s="45" t="str">
        <f>IF(ISNUMBER(SO$132),IF(GrowthModel=Data!$B$129,Data!SO$129,Data!SO$130)*PercentSupplierA,"")</f>
        <v/>
      </c>
      <c r="SP133" s="45" t="str">
        <f>IF(ISNUMBER(SP$132),IF(GrowthModel=Data!$B$129,Data!SP$129,Data!SP$130)*PercentSupplierA,"")</f>
        <v/>
      </c>
      <c r="SQ133" s="45" t="str">
        <f>IF(ISNUMBER(SQ$132),IF(GrowthModel=Data!$B$129,Data!SQ$129,Data!SQ$130)*PercentSupplierA,"")</f>
        <v/>
      </c>
      <c r="SR133" s="45" t="str">
        <f>IF(ISNUMBER(SR$132),IF(GrowthModel=Data!$B$129,Data!SR$129,Data!SR$130)*PercentSupplierA,"")</f>
        <v/>
      </c>
      <c r="SS133" s="45" t="str">
        <f>IF(ISNUMBER(SS$132),IF(GrowthModel=Data!$B$129,Data!SS$129,Data!SS$130)*PercentSupplierA,"")</f>
        <v/>
      </c>
      <c r="ST133" s="45" t="str">
        <f>IF(ISNUMBER(ST$132),IF(GrowthModel=Data!$B$129,Data!ST$129,Data!ST$130)*PercentSupplierA,"")</f>
        <v/>
      </c>
      <c r="SU133" s="45" t="str">
        <f>IF(ISNUMBER(SU$132),IF(GrowthModel=Data!$B$129,Data!SU$129,Data!SU$130)*PercentSupplierA,"")</f>
        <v/>
      </c>
      <c r="SV133" s="45" t="str">
        <f>IF(ISNUMBER(SV$132),IF(GrowthModel=Data!$B$129,Data!SV$129,Data!SV$130)*PercentSupplierA,"")</f>
        <v/>
      </c>
      <c r="SW133" s="45" t="str">
        <f>IF(ISNUMBER(SW$132),IF(GrowthModel=Data!$B$129,Data!SW$129,Data!SW$130)*PercentSupplierA,"")</f>
        <v/>
      </c>
      <c r="SX133" s="45" t="str">
        <f>IF(ISNUMBER(SX$132),IF(GrowthModel=Data!$B$129,Data!SX$129,Data!SX$130)*PercentSupplierA,"")</f>
        <v/>
      </c>
      <c r="SY133" s="45" t="str">
        <f>IF(ISNUMBER(SY$132),IF(GrowthModel=Data!$B$129,Data!SY$129,Data!SY$130)*PercentSupplierA,"")</f>
        <v/>
      </c>
      <c r="SZ133" s="45" t="str">
        <f>IF(ISNUMBER(SZ$132),IF(GrowthModel=Data!$B$129,Data!SZ$129,Data!SZ$130)*PercentSupplierA,"")</f>
        <v/>
      </c>
      <c r="TA133" s="45" t="str">
        <f>IF(ISNUMBER(TA$132),IF(GrowthModel=Data!$B$129,Data!TA$129,Data!TA$130)*PercentSupplierA,"")</f>
        <v/>
      </c>
      <c r="TB133" s="45" t="str">
        <f>IF(ISNUMBER(TB$132),IF(GrowthModel=Data!$B$129,Data!TB$129,Data!TB$130)*PercentSupplierA,"")</f>
        <v/>
      </c>
      <c r="TC133" s="45" t="str">
        <f>IF(ISNUMBER(TC$132),IF(GrowthModel=Data!$B$129,Data!TC$129,Data!TC$130)*PercentSupplierA,"")</f>
        <v/>
      </c>
      <c r="TD133" s="45" t="str">
        <f>IF(ISNUMBER(TD$132),IF(GrowthModel=Data!$B$129,Data!TD$129,Data!TD$130)*PercentSupplierA,"")</f>
        <v/>
      </c>
      <c r="TE133" s="45" t="str">
        <f>IF(ISNUMBER(TE$132),IF(GrowthModel=Data!$B$129,Data!TE$129,Data!TE$130)*PercentSupplierA,"")</f>
        <v/>
      </c>
      <c r="TF133" s="45" t="str">
        <f>IF(ISNUMBER(TF$132),IF(GrowthModel=Data!$B$129,Data!TF$129,Data!TF$130)*PercentSupplierA,"")</f>
        <v/>
      </c>
      <c r="TG133" s="45" t="str">
        <f>IF(ISNUMBER(TG$132),IF(GrowthModel=Data!$B$129,Data!TG$129,Data!TG$130)*PercentSupplierA,"")</f>
        <v/>
      </c>
      <c r="TH133" s="45" t="str">
        <f>IF(ISNUMBER(TH$132),IF(GrowthModel=Data!$B$129,Data!TH$129,Data!TH$130)*PercentSupplierA,"")</f>
        <v/>
      </c>
      <c r="TI133" s="45" t="str">
        <f>IF(ISNUMBER(TI$132),IF(GrowthModel=Data!$B$129,Data!TI$129,Data!TI$130)*PercentSupplierA,"")</f>
        <v/>
      </c>
      <c r="TJ133" s="45" t="str">
        <f>IF(ISNUMBER(TJ$132),IF(GrowthModel=Data!$B$129,Data!TJ$129,Data!TJ$130)*PercentSupplierA,"")</f>
        <v/>
      </c>
      <c r="TK133" s="45" t="str">
        <f>IF(ISNUMBER(TK$132),IF(GrowthModel=Data!$B$129,Data!TK$129,Data!TK$130)*PercentSupplierA,"")</f>
        <v/>
      </c>
      <c r="TL133" s="45" t="str">
        <f>IF(ISNUMBER(TL$132),IF(GrowthModel=Data!$B$129,Data!TL$129,Data!TL$130)*PercentSupplierA,"")</f>
        <v/>
      </c>
      <c r="TM133" s="45" t="str">
        <f>IF(ISNUMBER(TM$132),IF(GrowthModel=Data!$B$129,Data!TM$129,Data!TM$130)*PercentSupplierA,"")</f>
        <v/>
      </c>
      <c r="TN133" s="45" t="str">
        <f>IF(ISNUMBER(TN$132),IF(GrowthModel=Data!$B$129,Data!TN$129,Data!TN$130)*PercentSupplierA,"")</f>
        <v/>
      </c>
      <c r="TO133" s="45" t="str">
        <f>IF(ISNUMBER(TO$132),IF(GrowthModel=Data!$B$129,Data!TO$129,Data!TO$130)*PercentSupplierA,"")</f>
        <v/>
      </c>
      <c r="TP133" s="45" t="str">
        <f>IF(ISNUMBER(TP$132),IF(GrowthModel=Data!$B$129,Data!TP$129,Data!TP$130)*PercentSupplierA,"")</f>
        <v/>
      </c>
      <c r="TQ133" s="45" t="str">
        <f>IF(ISNUMBER(TQ$132),IF(GrowthModel=Data!$B$129,Data!TQ$129,Data!TQ$130)*PercentSupplierA,"")</f>
        <v/>
      </c>
      <c r="TR133" s="45" t="str">
        <f>IF(ISNUMBER(TR$132),IF(GrowthModel=Data!$B$129,Data!TR$129,Data!TR$130)*PercentSupplierA,"")</f>
        <v/>
      </c>
      <c r="TS133" s="45" t="str">
        <f>IF(ISNUMBER(TS$132),IF(GrowthModel=Data!$B$129,Data!TS$129,Data!TS$130)*PercentSupplierA,"")</f>
        <v/>
      </c>
      <c r="TT133" s="45" t="str">
        <f>IF(ISNUMBER(TT$132),IF(GrowthModel=Data!$B$129,Data!TT$129,Data!TT$130)*PercentSupplierA,"")</f>
        <v/>
      </c>
      <c r="TU133" s="45" t="str">
        <f>IF(ISNUMBER(TU$132),IF(GrowthModel=Data!$B$129,Data!TU$129,Data!TU$130)*PercentSupplierA,"")</f>
        <v/>
      </c>
      <c r="TV133" s="45" t="str">
        <f>IF(ISNUMBER(TV$132),IF(GrowthModel=Data!$B$129,Data!TV$129,Data!TV$130)*PercentSupplierA,"")</f>
        <v/>
      </c>
      <c r="TW133" s="45" t="str">
        <f>IF(ISNUMBER(TW$132),IF(GrowthModel=Data!$B$129,Data!TW$129,Data!TW$130)*PercentSupplierA,"")</f>
        <v/>
      </c>
      <c r="TX133" s="45" t="str">
        <f>IF(ISNUMBER(TX$132),IF(GrowthModel=Data!$B$129,Data!TX$129,Data!TX$130)*PercentSupplierA,"")</f>
        <v/>
      </c>
      <c r="TY133" s="45" t="str">
        <f>IF(ISNUMBER(TY$132),IF(GrowthModel=Data!$B$129,Data!TY$129,Data!TY$130)*PercentSupplierA,"")</f>
        <v/>
      </c>
      <c r="TZ133" s="45" t="str">
        <f>IF(ISNUMBER(TZ$132),IF(GrowthModel=Data!$B$129,Data!TZ$129,Data!TZ$130)*PercentSupplierA,"")</f>
        <v/>
      </c>
      <c r="UA133" s="45" t="str">
        <f>IF(ISNUMBER(UA$132),IF(GrowthModel=Data!$B$129,Data!UA$129,Data!UA$130)*PercentSupplierA,"")</f>
        <v/>
      </c>
      <c r="UB133" s="45" t="str">
        <f>IF(ISNUMBER(UB$132),IF(GrowthModel=Data!$B$129,Data!UB$129,Data!UB$130)*PercentSupplierA,"")</f>
        <v/>
      </c>
      <c r="UC133" s="45" t="str">
        <f>IF(ISNUMBER(UC$132),IF(GrowthModel=Data!$B$129,Data!UC$129,Data!UC$130)*PercentSupplierA,"")</f>
        <v/>
      </c>
      <c r="UD133" s="45" t="str">
        <f>IF(ISNUMBER(UD$132),IF(GrowthModel=Data!$B$129,Data!UD$129,Data!UD$130)*PercentSupplierA,"")</f>
        <v/>
      </c>
      <c r="UE133" s="45" t="str">
        <f>IF(ISNUMBER(UE$132),IF(GrowthModel=Data!$B$129,Data!UE$129,Data!UE$130)*PercentSupplierA,"")</f>
        <v/>
      </c>
      <c r="UF133" s="45" t="str">
        <f>IF(ISNUMBER(UF$132),IF(GrowthModel=Data!$B$129,Data!UF$129,Data!UF$130)*PercentSupplierA,"")</f>
        <v/>
      </c>
      <c r="UG133" s="45" t="str">
        <f>IF(ISNUMBER(UG$132),IF(GrowthModel=Data!$B$129,Data!UG$129,Data!UG$130)*PercentSupplierA,"")</f>
        <v/>
      </c>
      <c r="UH133" s="45" t="str">
        <f>IF(ISNUMBER(UH$132),IF(GrowthModel=Data!$B$129,Data!UH$129,Data!UH$130)*PercentSupplierA,"")</f>
        <v/>
      </c>
      <c r="UI133" s="45" t="str">
        <f>IF(ISNUMBER(UI$132),IF(GrowthModel=Data!$B$129,Data!UI$129,Data!UI$130)*PercentSupplierA,"")</f>
        <v/>
      </c>
      <c r="UJ133" s="45" t="str">
        <f>IF(ISNUMBER(UJ$132),IF(GrowthModel=Data!$B$129,Data!UJ$129,Data!UJ$130)*PercentSupplierA,"")</f>
        <v/>
      </c>
      <c r="UK133" s="45" t="str">
        <f>IF(ISNUMBER(UK$132),IF(GrowthModel=Data!$B$129,Data!UK$129,Data!UK$130)*PercentSupplierA,"")</f>
        <v/>
      </c>
      <c r="UL133" s="45" t="str">
        <f>IF(ISNUMBER(UL$132),IF(GrowthModel=Data!$B$129,Data!UL$129,Data!UL$130)*PercentSupplierA,"")</f>
        <v/>
      </c>
      <c r="UM133" s="45" t="str">
        <f>IF(ISNUMBER(UM$132),IF(GrowthModel=Data!$B$129,Data!UM$129,Data!UM$130)*PercentSupplierA,"")</f>
        <v/>
      </c>
      <c r="UN133" s="45" t="str">
        <f>IF(ISNUMBER(UN$132),IF(GrowthModel=Data!$B$129,Data!UN$129,Data!UN$130)*PercentSupplierA,"")</f>
        <v/>
      </c>
      <c r="UO133" s="45" t="str">
        <f>IF(ISNUMBER(UO$132),IF(GrowthModel=Data!$B$129,Data!UO$129,Data!UO$130)*PercentSupplierA,"")</f>
        <v/>
      </c>
      <c r="UP133" s="45" t="str">
        <f>IF(ISNUMBER(UP$132),IF(GrowthModel=Data!$B$129,Data!UP$129,Data!UP$130)*PercentSupplierA,"")</f>
        <v/>
      </c>
      <c r="UQ133" s="45" t="str">
        <f>IF(ISNUMBER(UQ$132),IF(GrowthModel=Data!$B$129,Data!UQ$129,Data!UQ$130)*PercentSupplierA,"")</f>
        <v/>
      </c>
      <c r="UR133" s="45" t="str">
        <f>IF(ISNUMBER(UR$132),IF(GrowthModel=Data!$B$129,Data!UR$129,Data!UR$130)*PercentSupplierA,"")</f>
        <v/>
      </c>
      <c r="US133" s="45" t="str">
        <f>IF(ISNUMBER(US$132),IF(GrowthModel=Data!$B$129,Data!US$129,Data!US$130)*PercentSupplierA,"")</f>
        <v/>
      </c>
      <c r="UT133" s="45" t="str">
        <f>IF(ISNUMBER(UT$132),IF(GrowthModel=Data!$B$129,Data!UT$129,Data!UT$130)*PercentSupplierA,"")</f>
        <v/>
      </c>
      <c r="UU133" s="45" t="str">
        <f>IF(ISNUMBER(UU$132),IF(GrowthModel=Data!$B$129,Data!UU$129,Data!UU$130)*PercentSupplierA,"")</f>
        <v/>
      </c>
      <c r="UV133" s="45" t="str">
        <f>IF(ISNUMBER(UV$132),IF(GrowthModel=Data!$B$129,Data!UV$129,Data!UV$130)*PercentSupplierA,"")</f>
        <v/>
      </c>
      <c r="UW133" s="45" t="str">
        <f>IF(ISNUMBER(UW$132),IF(GrowthModel=Data!$B$129,Data!UW$129,Data!UW$130)*PercentSupplierA,"")</f>
        <v/>
      </c>
      <c r="UX133" s="45" t="str">
        <f>IF(ISNUMBER(UX$132),IF(GrowthModel=Data!$B$129,Data!UX$129,Data!UX$130)*PercentSupplierA,"")</f>
        <v/>
      </c>
      <c r="UY133" s="45" t="str">
        <f>IF(ISNUMBER(UY$132),IF(GrowthModel=Data!$B$129,Data!UY$129,Data!UY$130)*PercentSupplierA,"")</f>
        <v/>
      </c>
      <c r="UZ133" s="45" t="str">
        <f>IF(ISNUMBER(UZ$132),IF(GrowthModel=Data!$B$129,Data!UZ$129,Data!UZ$130)*PercentSupplierA,"")</f>
        <v/>
      </c>
      <c r="VA133" s="45" t="str">
        <f>IF(ISNUMBER(VA$132),IF(GrowthModel=Data!$B$129,Data!VA$129,Data!VA$130)*PercentSupplierA,"")</f>
        <v/>
      </c>
      <c r="VB133" s="45" t="str">
        <f>IF(ISNUMBER(VB$132),IF(GrowthModel=Data!$B$129,Data!VB$129,Data!VB$130)*PercentSupplierA,"")</f>
        <v/>
      </c>
      <c r="VC133" s="45" t="str">
        <f>IF(ISNUMBER(VC$132),IF(GrowthModel=Data!$B$129,Data!VC$129,Data!VC$130)*PercentSupplierA,"")</f>
        <v/>
      </c>
      <c r="VD133" s="45" t="str">
        <f>IF(ISNUMBER(VD$132),IF(GrowthModel=Data!$B$129,Data!VD$129,Data!VD$130)*PercentSupplierA,"")</f>
        <v/>
      </c>
      <c r="VE133" s="45" t="str">
        <f>IF(ISNUMBER(VE$132),IF(GrowthModel=Data!$B$129,Data!VE$129,Data!VE$130)*PercentSupplierA,"")</f>
        <v/>
      </c>
      <c r="VF133" s="45" t="str">
        <f>IF(ISNUMBER(VF$132),IF(GrowthModel=Data!$B$129,Data!VF$129,Data!VF$130)*PercentSupplierA,"")</f>
        <v/>
      </c>
      <c r="VG133" s="45" t="str">
        <f>IF(ISNUMBER(VG$132),IF(GrowthModel=Data!$B$129,Data!VG$129,Data!VG$130)*PercentSupplierA,"")</f>
        <v/>
      </c>
      <c r="VH133" s="45" t="str">
        <f>IF(ISNUMBER(VH$132),IF(GrowthModel=Data!$B$129,Data!VH$129,Data!VH$130)*PercentSupplierA,"")</f>
        <v/>
      </c>
      <c r="VI133" s="45" t="str">
        <f>IF(ISNUMBER(VI$132),IF(GrowthModel=Data!$B$129,Data!VI$129,Data!VI$130)*PercentSupplierA,"")</f>
        <v/>
      </c>
      <c r="VJ133" s="45" t="str">
        <f>IF(ISNUMBER(VJ$132),IF(GrowthModel=Data!$B$129,Data!VJ$129,Data!VJ$130)*PercentSupplierA,"")</f>
        <v/>
      </c>
      <c r="VK133" s="45" t="str">
        <f>IF(ISNUMBER(VK$132),IF(GrowthModel=Data!$B$129,Data!VK$129,Data!VK$130)*PercentSupplierA,"")</f>
        <v/>
      </c>
      <c r="VL133" s="45" t="str">
        <f>IF(ISNUMBER(VL$132),IF(GrowthModel=Data!$B$129,Data!VL$129,Data!VL$130)*PercentSupplierA,"")</f>
        <v/>
      </c>
      <c r="VM133" s="45" t="str">
        <f>IF(ISNUMBER(VM$132),IF(GrowthModel=Data!$B$129,Data!VM$129,Data!VM$130)*PercentSupplierA,"")</f>
        <v/>
      </c>
      <c r="VN133" s="45" t="str">
        <f>IF(ISNUMBER(VN$132),IF(GrowthModel=Data!$B$129,Data!VN$129,Data!VN$130)*PercentSupplierA,"")</f>
        <v/>
      </c>
      <c r="VO133" s="45" t="str">
        <f>IF(ISNUMBER(VO$132),IF(GrowthModel=Data!$B$129,Data!VO$129,Data!VO$130)*PercentSupplierA,"")</f>
        <v/>
      </c>
      <c r="VP133" s="45" t="str">
        <f>IF(ISNUMBER(VP$132),IF(GrowthModel=Data!$B$129,Data!VP$129,Data!VP$130)*PercentSupplierA,"")</f>
        <v/>
      </c>
      <c r="VQ133" s="45" t="str">
        <f>IF(ISNUMBER(VQ$132),IF(GrowthModel=Data!$B$129,Data!VQ$129,Data!VQ$130)*PercentSupplierA,"")</f>
        <v/>
      </c>
      <c r="VR133" s="45" t="str">
        <f>IF(ISNUMBER(VR$132),IF(GrowthModel=Data!$B$129,Data!VR$129,Data!VR$130)*PercentSupplierA,"")</f>
        <v/>
      </c>
      <c r="VS133" s="45" t="str">
        <f>IF(ISNUMBER(VS$132),IF(GrowthModel=Data!$B$129,Data!VS$129,Data!VS$130)*PercentSupplierA,"")</f>
        <v/>
      </c>
      <c r="VT133" s="45" t="str">
        <f>IF(ISNUMBER(VT$132),IF(GrowthModel=Data!$B$129,Data!VT$129,Data!VT$130)*PercentSupplierA,"")</f>
        <v/>
      </c>
      <c r="VU133" s="45" t="str">
        <f>IF(ISNUMBER(VU$132),IF(GrowthModel=Data!$B$129,Data!VU$129,Data!VU$130)*PercentSupplierA,"")</f>
        <v/>
      </c>
      <c r="VV133" s="45" t="str">
        <f>IF(ISNUMBER(VV$132),IF(GrowthModel=Data!$B$129,Data!VV$129,Data!VV$130)*PercentSupplierA,"")</f>
        <v/>
      </c>
      <c r="VW133" s="45" t="str">
        <f>IF(ISNUMBER(VW$132),IF(GrowthModel=Data!$B$129,Data!VW$129,Data!VW$130)*PercentSupplierA,"")</f>
        <v/>
      </c>
      <c r="VX133" s="45" t="str">
        <f>IF(ISNUMBER(VX$132),IF(GrowthModel=Data!$B$129,Data!VX$129,Data!VX$130)*PercentSupplierA,"")</f>
        <v/>
      </c>
      <c r="VY133" s="45" t="str">
        <f>IF(ISNUMBER(VY$132),IF(GrowthModel=Data!$B$129,Data!VY$129,Data!VY$130)*PercentSupplierA,"")</f>
        <v/>
      </c>
      <c r="VZ133" s="45" t="str">
        <f>IF(ISNUMBER(VZ$132),IF(GrowthModel=Data!$B$129,Data!VZ$129,Data!VZ$130)*PercentSupplierA,"")</f>
        <v/>
      </c>
      <c r="WA133" s="45" t="str">
        <f>IF(ISNUMBER(WA$132),IF(GrowthModel=Data!$B$129,Data!WA$129,Data!WA$130)*PercentSupplierA,"")</f>
        <v/>
      </c>
      <c r="WB133" s="45" t="str">
        <f>IF(ISNUMBER(WB$132),IF(GrowthModel=Data!$B$129,Data!WB$129,Data!WB$130)*PercentSupplierA,"")</f>
        <v/>
      </c>
      <c r="WC133" s="45" t="str">
        <f>IF(ISNUMBER(WC$132),IF(GrowthModel=Data!$B$129,Data!WC$129,Data!WC$130)*PercentSupplierA,"")</f>
        <v/>
      </c>
      <c r="WD133" s="45" t="str">
        <f>IF(ISNUMBER(WD$132),IF(GrowthModel=Data!$B$129,Data!WD$129,Data!WD$130)*PercentSupplierA,"")</f>
        <v/>
      </c>
      <c r="WE133" s="45" t="str">
        <f>IF(ISNUMBER(WE$132),IF(GrowthModel=Data!$B$129,Data!WE$129,Data!WE$130)*PercentSupplierA,"")</f>
        <v/>
      </c>
      <c r="WF133" s="45" t="str">
        <f>IF(ISNUMBER(WF$132),IF(GrowthModel=Data!$B$129,Data!WF$129,Data!WF$130)*PercentSupplierA,"")</f>
        <v/>
      </c>
      <c r="WG133" s="45" t="str">
        <f>IF(ISNUMBER(WG$132),IF(GrowthModel=Data!$B$129,Data!WG$129,Data!WG$130)*PercentSupplierA,"")</f>
        <v/>
      </c>
      <c r="WH133" s="45" t="str">
        <f>IF(ISNUMBER(WH$132),IF(GrowthModel=Data!$B$129,Data!WH$129,Data!WH$130)*PercentSupplierA,"")</f>
        <v/>
      </c>
      <c r="WI133" s="45" t="str">
        <f>IF(ISNUMBER(WI$132),IF(GrowthModel=Data!$B$129,Data!WI$129,Data!WI$130)*PercentSupplierA,"")</f>
        <v/>
      </c>
      <c r="WJ133" s="45" t="str">
        <f>IF(ISNUMBER(WJ$132),IF(GrowthModel=Data!$B$129,Data!WJ$129,Data!WJ$130)*PercentSupplierA,"")</f>
        <v/>
      </c>
      <c r="WK133" s="45" t="str">
        <f>IF(ISNUMBER(WK$132),IF(GrowthModel=Data!$B$129,Data!WK$129,Data!WK$130)*PercentSupplierA,"")</f>
        <v/>
      </c>
      <c r="WL133" s="45" t="str">
        <f>IF(ISNUMBER(WL$132),IF(GrowthModel=Data!$B$129,Data!WL$129,Data!WL$130)*PercentSupplierA,"")</f>
        <v/>
      </c>
      <c r="WM133" s="45" t="str">
        <f>IF(ISNUMBER(WM$132),IF(GrowthModel=Data!$B$129,Data!WM$129,Data!WM$130)*PercentSupplierA,"")</f>
        <v/>
      </c>
      <c r="WN133" s="45" t="str">
        <f>IF(ISNUMBER(WN$132),IF(GrowthModel=Data!$B$129,Data!WN$129,Data!WN$130)*PercentSupplierA,"")</f>
        <v/>
      </c>
      <c r="WO133" s="45" t="str">
        <f>IF(ISNUMBER(WO$132),IF(GrowthModel=Data!$B$129,Data!WO$129,Data!WO$130)*PercentSupplierA,"")</f>
        <v/>
      </c>
      <c r="WP133" s="45" t="str">
        <f>IF(ISNUMBER(WP$132),IF(GrowthModel=Data!$B$129,Data!WP$129,Data!WP$130)*PercentSupplierA,"")</f>
        <v/>
      </c>
      <c r="WQ133" s="45" t="str">
        <f>IF(ISNUMBER(WQ$132),IF(GrowthModel=Data!$B$129,Data!WQ$129,Data!WQ$130)*PercentSupplierA,"")</f>
        <v/>
      </c>
      <c r="WR133" s="45" t="str">
        <f>IF(ISNUMBER(WR$132),IF(GrowthModel=Data!$B$129,Data!WR$129,Data!WR$130)*PercentSupplierA,"")</f>
        <v/>
      </c>
      <c r="WS133" s="45" t="str">
        <f>IF(ISNUMBER(WS$132),IF(GrowthModel=Data!$B$129,Data!WS$129,Data!WS$130)*PercentSupplierA,"")</f>
        <v/>
      </c>
      <c r="WT133" s="45" t="str">
        <f>IF(ISNUMBER(WT$132),IF(GrowthModel=Data!$B$129,Data!WT$129,Data!WT$130)*PercentSupplierA,"")</f>
        <v/>
      </c>
      <c r="WU133" s="45" t="str">
        <f>IF(ISNUMBER(WU$132),IF(GrowthModel=Data!$B$129,Data!WU$129,Data!WU$130)*PercentSupplierA,"")</f>
        <v/>
      </c>
      <c r="WV133" s="45" t="str">
        <f>IF(ISNUMBER(WV$132),IF(GrowthModel=Data!$B$129,Data!WV$129,Data!WV$130)*PercentSupplierA,"")</f>
        <v/>
      </c>
      <c r="WW133" s="45" t="str">
        <f>IF(ISNUMBER(WW$132),IF(GrowthModel=Data!$B$129,Data!WW$129,Data!WW$130)*PercentSupplierA,"")</f>
        <v/>
      </c>
      <c r="WX133" s="45" t="str">
        <f>IF(ISNUMBER(WX$132),IF(GrowthModel=Data!$B$129,Data!WX$129,Data!WX$130)*PercentSupplierA,"")</f>
        <v/>
      </c>
      <c r="WY133" s="45" t="str">
        <f>IF(ISNUMBER(WY$132),IF(GrowthModel=Data!$B$129,Data!WY$129,Data!WY$130)*PercentSupplierA,"")</f>
        <v/>
      </c>
      <c r="WZ133" s="45" t="str">
        <f>IF(ISNUMBER(WZ$132),IF(GrowthModel=Data!$B$129,Data!WZ$129,Data!WZ$130)*PercentSupplierA,"")</f>
        <v/>
      </c>
      <c r="XA133" s="45" t="str">
        <f>IF(ISNUMBER(XA$132),IF(GrowthModel=Data!$B$129,Data!XA$129,Data!XA$130)*PercentSupplierA,"")</f>
        <v/>
      </c>
      <c r="XB133" s="45" t="str">
        <f>IF(ISNUMBER(XB$132),IF(GrowthModel=Data!$B$129,Data!XB$129,Data!XB$130)*PercentSupplierA,"")</f>
        <v/>
      </c>
      <c r="XC133" s="45" t="str">
        <f>IF(ISNUMBER(XC$132),IF(GrowthModel=Data!$B$129,Data!XC$129,Data!XC$130)*PercentSupplierA,"")</f>
        <v/>
      </c>
      <c r="XD133" s="45" t="str">
        <f>IF(ISNUMBER(XD$132),IF(GrowthModel=Data!$B$129,Data!XD$129,Data!XD$130)*PercentSupplierA,"")</f>
        <v/>
      </c>
      <c r="XE133" s="45" t="str">
        <f>IF(ISNUMBER(XE$132),IF(GrowthModel=Data!$B$129,Data!XE$129,Data!XE$130)*PercentSupplierA,"")</f>
        <v/>
      </c>
      <c r="XF133" s="45" t="str">
        <f>IF(ISNUMBER(XF$132),IF(GrowthModel=Data!$B$129,Data!XF$129,Data!XF$130)*PercentSupplierA,"")</f>
        <v/>
      </c>
      <c r="XG133" s="45" t="str">
        <f>IF(ISNUMBER(XG$132),IF(GrowthModel=Data!$B$129,Data!XG$129,Data!XG$130)*PercentSupplierA,"")</f>
        <v/>
      </c>
      <c r="XH133" s="45" t="str">
        <f>IF(ISNUMBER(XH$132),IF(GrowthModel=Data!$B$129,Data!XH$129,Data!XH$130)*PercentSupplierA,"")</f>
        <v/>
      </c>
      <c r="XI133" s="45" t="str">
        <f>IF(ISNUMBER(XI$132),IF(GrowthModel=Data!$B$129,Data!XI$129,Data!XI$130)*PercentSupplierA,"")</f>
        <v/>
      </c>
      <c r="XJ133" s="45" t="str">
        <f>IF(ISNUMBER(XJ$132),IF(GrowthModel=Data!$B$129,Data!XJ$129,Data!XJ$130)*PercentSupplierA,"")</f>
        <v/>
      </c>
      <c r="XK133" s="45" t="str">
        <f>IF(ISNUMBER(XK$132),IF(GrowthModel=Data!$B$129,Data!XK$129,Data!XK$130)*PercentSupplierA,"")</f>
        <v/>
      </c>
      <c r="XL133" s="45" t="str">
        <f>IF(ISNUMBER(XL$132),IF(GrowthModel=Data!$B$129,Data!XL$129,Data!XL$130)*PercentSupplierA,"")</f>
        <v/>
      </c>
      <c r="XM133" s="45" t="str">
        <f>IF(ISNUMBER(XM$132),IF(GrowthModel=Data!$B$129,Data!XM$129,Data!XM$130)*PercentSupplierA,"")</f>
        <v/>
      </c>
      <c r="XN133" s="45" t="str">
        <f>IF(ISNUMBER(XN$132),IF(GrowthModel=Data!$B$129,Data!XN$129,Data!XN$130)*PercentSupplierA,"")</f>
        <v/>
      </c>
      <c r="XO133" s="45" t="str">
        <f>IF(ISNUMBER(XO$132),IF(GrowthModel=Data!$B$129,Data!XO$129,Data!XO$130)*PercentSupplierA,"")</f>
        <v/>
      </c>
      <c r="XP133" s="45" t="str">
        <f>IF(ISNUMBER(XP$132),IF(GrowthModel=Data!$B$129,Data!XP$129,Data!XP$130)*PercentSupplierA,"")</f>
        <v/>
      </c>
      <c r="XQ133" s="45" t="str">
        <f>IF(ISNUMBER(XQ$132),IF(GrowthModel=Data!$B$129,Data!XQ$129,Data!XQ$130)*PercentSupplierA,"")</f>
        <v/>
      </c>
      <c r="XR133" s="45" t="str">
        <f>IF(ISNUMBER(XR$132),IF(GrowthModel=Data!$B$129,Data!XR$129,Data!XR$130)*PercentSupplierA,"")</f>
        <v/>
      </c>
      <c r="XS133" s="45" t="str">
        <f>IF(ISNUMBER(XS$132),IF(GrowthModel=Data!$B$129,Data!XS$129,Data!XS$130)*PercentSupplierA,"")</f>
        <v/>
      </c>
      <c r="XT133" s="45" t="str">
        <f>IF(ISNUMBER(XT$132),IF(GrowthModel=Data!$B$129,Data!XT$129,Data!XT$130)*PercentSupplierA,"")</f>
        <v/>
      </c>
      <c r="XU133" s="45" t="str">
        <f>IF(ISNUMBER(XU$132),IF(GrowthModel=Data!$B$129,Data!XU$129,Data!XU$130)*PercentSupplierA,"")</f>
        <v/>
      </c>
      <c r="XV133" s="45" t="str">
        <f>IF(ISNUMBER(XV$132),IF(GrowthModel=Data!$B$129,Data!XV$129,Data!XV$130)*PercentSupplierA,"")</f>
        <v/>
      </c>
      <c r="XW133" s="45" t="str">
        <f>IF(ISNUMBER(XW$132),IF(GrowthModel=Data!$B$129,Data!XW$129,Data!XW$130)*PercentSupplierA,"")</f>
        <v/>
      </c>
      <c r="XX133" s="45" t="str">
        <f>IF(ISNUMBER(XX$132),IF(GrowthModel=Data!$B$129,Data!XX$129,Data!XX$130)*PercentSupplierA,"")</f>
        <v/>
      </c>
      <c r="XY133" s="45" t="str">
        <f>IF(ISNUMBER(XY$132),IF(GrowthModel=Data!$B$129,Data!XY$129,Data!XY$130)*PercentSupplierA,"")</f>
        <v/>
      </c>
      <c r="XZ133" s="45" t="str">
        <f>IF(ISNUMBER(XZ$132),IF(GrowthModel=Data!$B$129,Data!XZ$129,Data!XZ$130)*PercentSupplierA,"")</f>
        <v/>
      </c>
      <c r="YA133" s="45" t="str">
        <f>IF(ISNUMBER(YA$132),IF(GrowthModel=Data!$B$129,Data!YA$129,Data!YA$130)*PercentSupplierA,"")</f>
        <v/>
      </c>
      <c r="YB133" s="45" t="str">
        <f>IF(ISNUMBER(YB$132),IF(GrowthModel=Data!$B$129,Data!YB$129,Data!YB$130)*PercentSupplierA,"")</f>
        <v/>
      </c>
      <c r="YC133" s="45" t="str">
        <f>IF(ISNUMBER(YC$132),IF(GrowthModel=Data!$B$129,Data!YC$129,Data!YC$130)*PercentSupplierA,"")</f>
        <v/>
      </c>
      <c r="YD133" s="45" t="str">
        <f>IF(ISNUMBER(YD$132),IF(GrowthModel=Data!$B$129,Data!YD$129,Data!YD$130)*PercentSupplierA,"")</f>
        <v/>
      </c>
      <c r="YE133" s="45" t="str">
        <f>IF(ISNUMBER(YE$132),IF(GrowthModel=Data!$B$129,Data!YE$129,Data!YE$130)*PercentSupplierA,"")</f>
        <v/>
      </c>
      <c r="YF133" s="45" t="str">
        <f>IF(ISNUMBER(YF$132),IF(GrowthModel=Data!$B$129,Data!YF$129,Data!YF$130)*PercentSupplierA,"")</f>
        <v/>
      </c>
      <c r="YG133" s="45" t="str">
        <f>IF(ISNUMBER(YG$132),IF(GrowthModel=Data!$B$129,Data!YG$129,Data!YG$130)*PercentSupplierA,"")</f>
        <v/>
      </c>
      <c r="YH133" s="45" t="str">
        <f>IF(ISNUMBER(YH$132),IF(GrowthModel=Data!$B$129,Data!YH$129,Data!YH$130)*PercentSupplierA,"")</f>
        <v/>
      </c>
      <c r="YI133" s="45" t="str">
        <f>IF(ISNUMBER(YI$132),IF(GrowthModel=Data!$B$129,Data!YI$129,Data!YI$130)*PercentSupplierA,"")</f>
        <v/>
      </c>
      <c r="YJ133" s="45" t="str">
        <f>IF(ISNUMBER(YJ$132),IF(GrowthModel=Data!$B$129,Data!YJ$129,Data!YJ$130)*PercentSupplierA,"")</f>
        <v/>
      </c>
      <c r="YK133" s="45" t="str">
        <f>IF(ISNUMBER(YK$132),IF(GrowthModel=Data!$B$129,Data!YK$129,Data!YK$130)*PercentSupplierA,"")</f>
        <v/>
      </c>
      <c r="YL133" s="45" t="str">
        <f>IF(ISNUMBER(YL$132),IF(GrowthModel=Data!$B$129,Data!YL$129,Data!YL$130)*PercentSupplierA,"")</f>
        <v/>
      </c>
      <c r="YM133" s="45" t="str">
        <f>IF(ISNUMBER(YM$132),IF(GrowthModel=Data!$B$129,Data!YM$129,Data!YM$130)*PercentSupplierA,"")</f>
        <v/>
      </c>
      <c r="YN133" s="45" t="str">
        <f>IF(ISNUMBER(YN$132),IF(GrowthModel=Data!$B$129,Data!YN$129,Data!YN$130)*PercentSupplierA,"")</f>
        <v/>
      </c>
      <c r="YO133" s="45" t="str">
        <f>IF(ISNUMBER(YO$132),IF(GrowthModel=Data!$B$129,Data!YO$129,Data!YO$130)*PercentSupplierA,"")</f>
        <v/>
      </c>
      <c r="YP133" s="45" t="str">
        <f>IF(ISNUMBER(YP$132),IF(GrowthModel=Data!$B$129,Data!YP$129,Data!YP$130)*PercentSupplierA,"")</f>
        <v/>
      </c>
      <c r="YQ133" s="45" t="str">
        <f>IF(ISNUMBER(YQ$132),IF(GrowthModel=Data!$B$129,Data!YQ$129,Data!YQ$130)*PercentSupplierA,"")</f>
        <v/>
      </c>
      <c r="YR133" s="45" t="str">
        <f>IF(ISNUMBER(YR$132),IF(GrowthModel=Data!$B$129,Data!YR$129,Data!YR$130)*PercentSupplierA,"")</f>
        <v/>
      </c>
      <c r="YS133" s="45" t="str">
        <f>IF(ISNUMBER(YS$132),IF(GrowthModel=Data!$B$129,Data!YS$129,Data!YS$130)*PercentSupplierA,"")</f>
        <v/>
      </c>
      <c r="YT133" s="45" t="str">
        <f>IF(ISNUMBER(YT$132),IF(GrowthModel=Data!$B$129,Data!YT$129,Data!YT$130)*PercentSupplierA,"")</f>
        <v/>
      </c>
      <c r="YU133" s="45" t="str">
        <f>IF(ISNUMBER(YU$132),IF(GrowthModel=Data!$B$129,Data!YU$129,Data!YU$130)*PercentSupplierA,"")</f>
        <v/>
      </c>
      <c r="YV133" s="45" t="str">
        <f>IF(ISNUMBER(YV$132),IF(GrowthModel=Data!$B$129,Data!YV$129,Data!YV$130)*PercentSupplierA,"")</f>
        <v/>
      </c>
      <c r="YW133" s="45" t="str">
        <f>IF(ISNUMBER(YW$132),IF(GrowthModel=Data!$B$129,Data!YW$129,Data!YW$130)*PercentSupplierA,"")</f>
        <v/>
      </c>
      <c r="YX133" s="45" t="str">
        <f>IF(ISNUMBER(YX$132),IF(GrowthModel=Data!$B$129,Data!YX$129,Data!YX$130)*PercentSupplierA,"")</f>
        <v/>
      </c>
      <c r="YY133" s="45" t="str">
        <f>IF(ISNUMBER(YY$132),IF(GrowthModel=Data!$B$129,Data!YY$129,Data!YY$130)*PercentSupplierA,"")</f>
        <v/>
      </c>
      <c r="YZ133" s="45" t="str">
        <f>IF(ISNUMBER(YZ$132),IF(GrowthModel=Data!$B$129,Data!YZ$129,Data!YZ$130)*PercentSupplierA,"")</f>
        <v/>
      </c>
      <c r="ZA133" s="45" t="str">
        <f>IF(ISNUMBER(ZA$132),IF(GrowthModel=Data!$B$129,Data!ZA$129,Data!ZA$130)*PercentSupplierA,"")</f>
        <v/>
      </c>
      <c r="ZB133" s="45" t="str">
        <f>IF(ISNUMBER(ZB$132),IF(GrowthModel=Data!$B$129,Data!ZB$129,Data!ZB$130)*PercentSupplierA,"")</f>
        <v/>
      </c>
      <c r="ZC133" s="45" t="str">
        <f>IF(ISNUMBER(ZC$132),IF(GrowthModel=Data!$B$129,Data!ZC$129,Data!ZC$130)*PercentSupplierA,"")</f>
        <v/>
      </c>
      <c r="ZD133" s="45" t="str">
        <f>IF(ISNUMBER(ZD$132),IF(GrowthModel=Data!$B$129,Data!ZD$129,Data!ZD$130)*PercentSupplierA,"")</f>
        <v/>
      </c>
      <c r="ZE133" s="45" t="str">
        <f>IF(ISNUMBER(ZE$132),IF(GrowthModel=Data!$B$129,Data!ZE$129,Data!ZE$130)*PercentSupplierA,"")</f>
        <v/>
      </c>
      <c r="ZF133" s="45" t="str">
        <f>IF(ISNUMBER(ZF$132),IF(GrowthModel=Data!$B$129,Data!ZF$129,Data!ZF$130)*PercentSupplierA,"")</f>
        <v/>
      </c>
      <c r="ZG133" s="45" t="str">
        <f>IF(ISNUMBER(ZG$132),IF(GrowthModel=Data!$B$129,Data!ZG$129,Data!ZG$130)*PercentSupplierA,"")</f>
        <v/>
      </c>
      <c r="ZH133" s="45" t="str">
        <f>IF(ISNUMBER(ZH$132),IF(GrowthModel=Data!$B$129,Data!ZH$129,Data!ZH$130)*PercentSupplierA,"")</f>
        <v/>
      </c>
      <c r="ZI133" s="45" t="str">
        <f>IF(ISNUMBER(ZI$132),IF(GrowthModel=Data!$B$129,Data!ZI$129,Data!ZI$130)*PercentSupplierA,"")</f>
        <v/>
      </c>
      <c r="ZJ133" s="45" t="str">
        <f>IF(ISNUMBER(ZJ$132),IF(GrowthModel=Data!$B$129,Data!ZJ$129,Data!ZJ$130)*PercentSupplierA,"")</f>
        <v/>
      </c>
      <c r="ZK133" s="45" t="str">
        <f>IF(ISNUMBER(ZK$132),IF(GrowthModel=Data!$B$129,Data!ZK$129,Data!ZK$130)*PercentSupplierA,"")</f>
        <v/>
      </c>
      <c r="ZL133" s="45" t="str">
        <f>IF(ISNUMBER(ZL$132),IF(GrowthModel=Data!$B$129,Data!ZL$129,Data!ZL$130)*PercentSupplierA,"")</f>
        <v/>
      </c>
      <c r="ZM133" s="45" t="str">
        <f>IF(ISNUMBER(ZM$132),IF(GrowthModel=Data!$B$129,Data!ZM$129,Data!ZM$130)*PercentSupplierA,"")</f>
        <v/>
      </c>
      <c r="ZN133" s="45" t="str">
        <f>IF(ISNUMBER(ZN$132),IF(GrowthModel=Data!$B$129,Data!ZN$129,Data!ZN$130)*PercentSupplierA,"")</f>
        <v/>
      </c>
      <c r="ZO133" s="45" t="str">
        <f>IF(ISNUMBER(ZO$132),IF(GrowthModel=Data!$B$129,Data!ZO$129,Data!ZO$130)*PercentSupplierA,"")</f>
        <v/>
      </c>
      <c r="ZP133" s="45" t="str">
        <f>IF(ISNUMBER(ZP$132),IF(GrowthModel=Data!$B$129,Data!ZP$129,Data!ZP$130)*PercentSupplierA,"")</f>
        <v/>
      </c>
      <c r="ZQ133" s="45" t="str">
        <f>IF(ISNUMBER(ZQ$132),IF(GrowthModel=Data!$B$129,Data!ZQ$129,Data!ZQ$130)*PercentSupplierA,"")</f>
        <v/>
      </c>
      <c r="ZR133" s="45" t="str">
        <f>IF(ISNUMBER(ZR$132),IF(GrowthModel=Data!$B$129,Data!ZR$129,Data!ZR$130)*PercentSupplierA,"")</f>
        <v/>
      </c>
      <c r="ZS133" s="45" t="str">
        <f>IF(ISNUMBER(ZS$132),IF(GrowthModel=Data!$B$129,Data!ZS$129,Data!ZS$130)*PercentSupplierA,"")</f>
        <v/>
      </c>
      <c r="ZT133" s="45" t="str">
        <f>IF(ISNUMBER(ZT$132),IF(GrowthModel=Data!$B$129,Data!ZT$129,Data!ZT$130)*PercentSupplierA,"")</f>
        <v/>
      </c>
      <c r="ZU133" s="45" t="str">
        <f>IF(ISNUMBER(ZU$132),IF(GrowthModel=Data!$B$129,Data!ZU$129,Data!ZU$130)*PercentSupplierA,"")</f>
        <v/>
      </c>
      <c r="ZV133" s="45" t="str">
        <f>IF(ISNUMBER(ZV$132),IF(GrowthModel=Data!$B$129,Data!ZV$129,Data!ZV$130)*PercentSupplierA,"")</f>
        <v/>
      </c>
      <c r="ZW133" s="45" t="str">
        <f>IF(ISNUMBER(ZW$132),IF(GrowthModel=Data!$B$129,Data!ZW$129,Data!ZW$130)*PercentSupplierA,"")</f>
        <v/>
      </c>
      <c r="ZX133" s="165" t="str">
        <f>IF(ISNUMBER(ZX$132),IF(GrowthModel=Data!$B$129,Data!ZX$129,Data!ZX$130)*PercentSupplierA,"")</f>
        <v/>
      </c>
    </row>
    <row r="134" spans="2:700" s="111" customFormat="1">
      <c r="B134" s="171" t="s">
        <v>100</v>
      </c>
      <c r="C134" s="171">
        <f>IF(ISNUMBER(C$132),IF(GrowthModel=Data!$B$129,Data!C$129,Data!C$130)*PercentSupplierB,"")</f>
        <v>453600</v>
      </c>
      <c r="D134" s="45">
        <f>IF(ISNUMBER(D$132),IF(GrowthModel=Data!$B$129,Data!D$129,Data!D$130)*PercentSupplierB,"")</f>
        <v>556612.77347134473</v>
      </c>
      <c r="E134" s="45">
        <f>IF(ISNUMBER(E$132),IF(GrowthModel=Data!$B$129,Data!E$129,Data!E$130)*PercentSupplierB,"")</f>
        <v>614829.71498788928</v>
      </c>
      <c r="F134" s="45">
        <f>IF(ISNUMBER(F$132),IF(GrowthModel=Data!$B$129,Data!F$129,Data!F$130)*PercentSupplierB,"")</f>
        <v>684634.92142786959</v>
      </c>
      <c r="G134" s="45">
        <f>IF(ISNUMBER(G$132),IF(GrowthModel=Data!$B$129,Data!G$129,Data!G$130)*PercentSupplierB,"")</f>
        <v>864670.13667283033</v>
      </c>
      <c r="H134" s="45">
        <f>IF(ISNUMBER(H$132),IF(GrowthModel=Data!$B$129,Data!H$129,Data!H$130)*PercentSupplierB,"")</f>
        <v>1077402.5986350526</v>
      </c>
      <c r="I134" s="45">
        <f>IF(ISNUMBER(I$132),IF(GrowthModel=Data!$B$129,Data!I$129,Data!I$130)*PercentSupplierB,"")</f>
        <v>1531201.7796717023</v>
      </c>
      <c r="J134" s="45">
        <f>IF(ISNUMBER(J$132),IF(GrowthModel=Data!$B$129,Data!J$129,Data!J$130)*PercentSupplierB,"")</f>
        <v>2208941.08314077</v>
      </c>
      <c r="K134" s="45">
        <f>IF(ISNUMBER(K$132),IF(GrowthModel=Data!$B$129,Data!K$129,Data!K$130)*PercentSupplierB,"")</f>
        <v>2856718.5098236068</v>
      </c>
      <c r="L134" s="45">
        <f>IF(ISNUMBER(L$132),IF(GrowthModel=Data!$B$129,Data!L$129,Data!L$130)*PercentSupplierB,"")</f>
        <v>4775133.487430905</v>
      </c>
      <c r="M134" s="45">
        <f>IF(ISNUMBER(M$132),IF(GrowthModel=Data!$B$129,Data!M$129,Data!M$130)*PercentSupplierB,"")</f>
        <v>6870696.7957088156</v>
      </c>
      <c r="N134" s="45">
        <f>IF(ISNUMBER(N$132),IF(GrowthModel=Data!$B$129,Data!N$129,Data!N$130)*PercentSupplierB,"")</f>
        <v>10486615.527833434</v>
      </c>
      <c r="O134" s="45">
        <f>IF(ISNUMBER(O$132),IF(GrowthModel=Data!$B$129,Data!O$129,Data!O$130)*PercentSupplierB,"")</f>
        <v>14287164.05173848</v>
      </c>
      <c r="P134" s="45">
        <f>IF(ISNUMBER(P$132),IF(GrowthModel=Data!$B$129,Data!P$129,Data!P$130)*PercentSupplierB,"")</f>
        <v>19980572.664769437</v>
      </c>
      <c r="Q134" s="45">
        <f>IF(ISNUMBER(Q$132),IF(GrowthModel=Data!$B$129,Data!Q$129,Data!Q$130)*PercentSupplierB,"")</f>
        <v>25460033.418824438</v>
      </c>
      <c r="R134" s="45">
        <f>IF(ISNUMBER(R$132),IF(GrowthModel=Data!$B$129,Data!R$129,Data!R$130)*PercentSupplierB,"")</f>
        <v>29400426.730698403</v>
      </c>
      <c r="S134" s="45">
        <f>IF(ISNUMBER(S$132),IF(GrowthModel=Data!$B$129,Data!S$129,Data!S$130)*PercentSupplierB,"")</f>
        <v>34587745.185219862</v>
      </c>
      <c r="T134" s="45">
        <f>IF(ISNUMBER(T$132),IF(GrowthModel=Data!$B$129,Data!T$129,Data!T$130)*PercentSupplierB,"")</f>
        <v>36436717.709332034</v>
      </c>
      <c r="U134" s="45">
        <f>IF(ISNUMBER(U$132),IF(GrowthModel=Data!$B$129,Data!U$129,Data!U$130)*PercentSupplierB,"")</f>
        <v>39866903.769306928</v>
      </c>
      <c r="V134" s="45">
        <f>IF(ISNUMBER(V$132),IF(GrowthModel=Data!$B$129,Data!V$129,Data!V$130)*PercentSupplierB,"")</f>
        <v>41329598.737058997</v>
      </c>
      <c r="W134" s="45">
        <f>IF(ISNUMBER(W$132),IF(GrowthModel=Data!$B$129,Data!W$129,Data!W$130)*PercentSupplierB,"")</f>
        <v>38106485.488790393</v>
      </c>
      <c r="X134" s="45">
        <f>IF(ISNUMBER(X$132),IF(GrowthModel=Data!$B$129,Data!X$129,Data!X$130)*PercentSupplierB,"")</f>
        <v>42797670.80907879</v>
      </c>
      <c r="Y134" s="45">
        <f>IF(ISNUMBER(Y$132),IF(GrowthModel=Data!$B$129,Data!Y$129,Data!Y$130)*PercentSupplierB,"")</f>
        <v>41769994.551890649</v>
      </c>
      <c r="Z134" s="45">
        <f>IF(ISNUMBER(Z$132),IF(GrowthModel=Data!$B$129,Data!Z$129,Data!Z$130)*PercentSupplierB,"")</f>
        <v>43393936.327599399</v>
      </c>
      <c r="AA134" s="45">
        <f>IF(ISNUMBER(AA$132),IF(GrowthModel=Data!$B$129,Data!AA$129,Data!AA$130)*PercentSupplierB,"")</f>
        <v>42126555.880220629</v>
      </c>
      <c r="AB134" s="45" t="str">
        <f>IF(ISNUMBER(AB$132),IF(GrowthModel=Data!$B$129,Data!AB$129,Data!AB$130)*PercentSupplierB,"")</f>
        <v/>
      </c>
      <c r="AC134" s="45" t="str">
        <f>IF(ISNUMBER(AC$132),IF(GrowthModel=Data!$B$129,Data!AC$129,Data!AC$130)*PercentSupplierB,"")</f>
        <v/>
      </c>
      <c r="AD134" s="45" t="str">
        <f>IF(ISNUMBER(AD$132),IF(GrowthModel=Data!$B$129,Data!AD$129,Data!AD$130)*PercentSupplierB,"")</f>
        <v/>
      </c>
      <c r="AE134" s="45" t="str">
        <f>IF(ISNUMBER(AE$132),IF(GrowthModel=Data!$B$129,Data!AE$129,Data!AE$130)*PercentSupplierB,"")</f>
        <v/>
      </c>
      <c r="AF134" s="45" t="str">
        <f>IF(ISNUMBER(AF$132),IF(GrowthModel=Data!$B$129,Data!AF$129,Data!AF$130)*PercentSupplierB,"")</f>
        <v/>
      </c>
      <c r="AG134" s="45" t="str">
        <f>IF(ISNUMBER(AG$132),IF(GrowthModel=Data!$B$129,Data!AG$129,Data!AG$130)*PercentSupplierB,"")</f>
        <v/>
      </c>
      <c r="AH134" s="45" t="str">
        <f>IF(ISNUMBER(AH$132),IF(GrowthModel=Data!$B$129,Data!AH$129,Data!AH$130)*PercentSupplierB,"")</f>
        <v/>
      </c>
      <c r="AI134" s="45" t="str">
        <f>IF(ISNUMBER(AI$132),IF(GrowthModel=Data!$B$129,Data!AI$129,Data!AI$130)*PercentSupplierB,"")</f>
        <v/>
      </c>
      <c r="AJ134" s="45" t="str">
        <f>IF(ISNUMBER(AJ$132),IF(GrowthModel=Data!$B$129,Data!AJ$129,Data!AJ$130)*PercentSupplierB,"")</f>
        <v/>
      </c>
      <c r="AK134" s="45" t="str">
        <f>IF(ISNUMBER(AK$132),IF(GrowthModel=Data!$B$129,Data!AK$129,Data!AK$130)*PercentSupplierB,"")</f>
        <v/>
      </c>
      <c r="AL134" s="45" t="str">
        <f>IF(ISNUMBER(AL$132),IF(GrowthModel=Data!$B$129,Data!AL$129,Data!AL$130)*PercentSupplierB,"")</f>
        <v/>
      </c>
      <c r="AM134" s="45" t="str">
        <f>IF(ISNUMBER(AM$132),IF(GrowthModel=Data!$B$129,Data!AM$129,Data!AM$130)*PercentSupplierB,"")</f>
        <v/>
      </c>
      <c r="AN134" s="45" t="str">
        <f>IF(ISNUMBER(AN$132),IF(GrowthModel=Data!$B$129,Data!AN$129,Data!AN$130)*PercentSupplierB,"")</f>
        <v/>
      </c>
      <c r="AO134" s="45" t="str">
        <f>IF(ISNUMBER(AO$132),IF(GrowthModel=Data!$B$129,Data!AO$129,Data!AO$130)*PercentSupplierB,"")</f>
        <v/>
      </c>
      <c r="AP134" s="45" t="str">
        <f>IF(ISNUMBER(AP$132),IF(GrowthModel=Data!$B$129,Data!AP$129,Data!AP$130)*PercentSupplierB,"")</f>
        <v/>
      </c>
      <c r="AQ134" s="45" t="str">
        <f>IF(ISNUMBER(AQ$132),IF(GrowthModel=Data!$B$129,Data!AQ$129,Data!AQ$130)*PercentSupplierB,"")</f>
        <v/>
      </c>
      <c r="AR134" s="45" t="str">
        <f>IF(ISNUMBER(AR$132),IF(GrowthModel=Data!$B$129,Data!AR$129,Data!AR$130)*PercentSupplierB,"")</f>
        <v/>
      </c>
      <c r="AS134" s="45" t="str">
        <f>IF(ISNUMBER(AS$132),IF(GrowthModel=Data!$B$129,Data!AS$129,Data!AS$130)*PercentSupplierB,"")</f>
        <v/>
      </c>
      <c r="AT134" s="45" t="str">
        <f>IF(ISNUMBER(AT$132),IF(GrowthModel=Data!$B$129,Data!AT$129,Data!AT$130)*PercentSupplierB,"")</f>
        <v/>
      </c>
      <c r="AU134" s="45" t="str">
        <f>IF(ISNUMBER(AU$132),IF(GrowthModel=Data!$B$129,Data!AU$129,Data!AU$130)*PercentSupplierB,"")</f>
        <v/>
      </c>
      <c r="AV134" s="45" t="str">
        <f>IF(ISNUMBER(AV$132),IF(GrowthModel=Data!$B$129,Data!AV$129,Data!AV$130)*PercentSupplierB,"")</f>
        <v/>
      </c>
      <c r="AW134" s="45" t="str">
        <f>IF(ISNUMBER(AW$132),IF(GrowthModel=Data!$B$129,Data!AW$129,Data!AW$130)*PercentSupplierB,"")</f>
        <v/>
      </c>
      <c r="AX134" s="45" t="str">
        <f>IF(ISNUMBER(AX$132),IF(GrowthModel=Data!$B$129,Data!AX$129,Data!AX$130)*PercentSupplierB,"")</f>
        <v/>
      </c>
      <c r="AY134" s="45" t="str">
        <f>IF(ISNUMBER(AY$132),IF(GrowthModel=Data!$B$129,Data!AY$129,Data!AY$130)*PercentSupplierB,"")</f>
        <v/>
      </c>
      <c r="AZ134" s="45" t="str">
        <f>IF(ISNUMBER(AZ$132),IF(GrowthModel=Data!$B$129,Data!AZ$129,Data!AZ$130)*PercentSupplierB,"")</f>
        <v/>
      </c>
      <c r="BA134" s="45" t="str">
        <f>IF(ISNUMBER(BA$132),IF(GrowthModel=Data!$B$129,Data!BA$129,Data!BA$130)*PercentSupplierB,"")</f>
        <v/>
      </c>
      <c r="BB134" s="45" t="str">
        <f>IF(ISNUMBER(BB$132),IF(GrowthModel=Data!$B$129,Data!BB$129,Data!BB$130)*PercentSupplierB,"")</f>
        <v/>
      </c>
      <c r="BC134" s="45" t="str">
        <f>IF(ISNUMBER(BC$132),IF(GrowthModel=Data!$B$129,Data!BC$129,Data!BC$130)*PercentSupplierB,"")</f>
        <v/>
      </c>
      <c r="BD134" s="45" t="str">
        <f>IF(ISNUMBER(BD$132),IF(GrowthModel=Data!$B$129,Data!BD$129,Data!BD$130)*PercentSupplierB,"")</f>
        <v/>
      </c>
      <c r="BE134" s="45" t="str">
        <f>IF(ISNUMBER(BE$132),IF(GrowthModel=Data!$B$129,Data!BE$129,Data!BE$130)*PercentSupplierB,"")</f>
        <v/>
      </c>
      <c r="BF134" s="45" t="str">
        <f>IF(ISNUMBER(BF$132),IF(GrowthModel=Data!$B$129,Data!BF$129,Data!BF$130)*PercentSupplierB,"")</f>
        <v/>
      </c>
      <c r="BG134" s="45" t="str">
        <f>IF(ISNUMBER(BG$132),IF(GrowthModel=Data!$B$129,Data!BG$129,Data!BG$130)*PercentSupplierB,"")</f>
        <v/>
      </c>
      <c r="BH134" s="45" t="str">
        <f>IF(ISNUMBER(BH$132),IF(GrowthModel=Data!$B$129,Data!BH$129,Data!BH$130)*PercentSupplierB,"")</f>
        <v/>
      </c>
      <c r="BI134" s="45" t="str">
        <f>IF(ISNUMBER(BI$132),IF(GrowthModel=Data!$B$129,Data!BI$129,Data!BI$130)*PercentSupplierB,"")</f>
        <v/>
      </c>
      <c r="BJ134" s="45" t="str">
        <f>IF(ISNUMBER(BJ$132),IF(GrowthModel=Data!$B$129,Data!BJ$129,Data!BJ$130)*PercentSupplierB,"")</f>
        <v/>
      </c>
      <c r="BK134" s="45" t="str">
        <f>IF(ISNUMBER(BK$132),IF(GrowthModel=Data!$B$129,Data!BK$129,Data!BK$130)*PercentSupplierB,"")</f>
        <v/>
      </c>
      <c r="BL134" s="45" t="str">
        <f>IF(ISNUMBER(BL$132),IF(GrowthModel=Data!$B$129,Data!BL$129,Data!BL$130)*PercentSupplierB,"")</f>
        <v/>
      </c>
      <c r="BM134" s="45" t="str">
        <f>IF(ISNUMBER(BM$132),IF(GrowthModel=Data!$B$129,Data!BM$129,Data!BM$130)*PercentSupplierB,"")</f>
        <v/>
      </c>
      <c r="BN134" s="45" t="str">
        <f>IF(ISNUMBER(BN$132),IF(GrowthModel=Data!$B$129,Data!BN$129,Data!BN$130)*PercentSupplierB,"")</f>
        <v/>
      </c>
      <c r="BO134" s="45" t="str">
        <f>IF(ISNUMBER(BO$132),IF(GrowthModel=Data!$B$129,Data!BO$129,Data!BO$130)*PercentSupplierB,"")</f>
        <v/>
      </c>
      <c r="BP134" s="45" t="str">
        <f>IF(ISNUMBER(BP$132),IF(GrowthModel=Data!$B$129,Data!BP$129,Data!BP$130)*PercentSupplierB,"")</f>
        <v/>
      </c>
      <c r="BQ134" s="45" t="str">
        <f>IF(ISNUMBER(BQ$132),IF(GrowthModel=Data!$B$129,Data!BQ$129,Data!BQ$130)*PercentSupplierB,"")</f>
        <v/>
      </c>
      <c r="BR134" s="45" t="str">
        <f>IF(ISNUMBER(BR$132),IF(GrowthModel=Data!$B$129,Data!BR$129,Data!BR$130)*PercentSupplierB,"")</f>
        <v/>
      </c>
      <c r="BS134" s="45" t="str">
        <f>IF(ISNUMBER(BS$132),IF(GrowthModel=Data!$B$129,Data!BS$129,Data!BS$130)*PercentSupplierB,"")</f>
        <v/>
      </c>
      <c r="BT134" s="45" t="str">
        <f>IF(ISNUMBER(BT$132),IF(GrowthModel=Data!$B$129,Data!BT$129,Data!BT$130)*PercentSupplierB,"")</f>
        <v/>
      </c>
      <c r="BU134" s="45" t="str">
        <f>IF(ISNUMBER(BU$132),IF(GrowthModel=Data!$B$129,Data!BU$129,Data!BU$130)*PercentSupplierB,"")</f>
        <v/>
      </c>
      <c r="BV134" s="45" t="str">
        <f>IF(ISNUMBER(BV$132),IF(GrowthModel=Data!$B$129,Data!BV$129,Data!BV$130)*PercentSupplierB,"")</f>
        <v/>
      </c>
      <c r="BW134" s="45" t="str">
        <f>IF(ISNUMBER(BW$132),IF(GrowthModel=Data!$B$129,Data!BW$129,Data!BW$130)*PercentSupplierB,"")</f>
        <v/>
      </c>
      <c r="BX134" s="45" t="str">
        <f>IF(ISNUMBER(BX$132),IF(GrowthModel=Data!$B$129,Data!BX$129,Data!BX$130)*PercentSupplierB,"")</f>
        <v/>
      </c>
      <c r="BY134" s="45" t="str">
        <f>IF(ISNUMBER(BY$132),IF(GrowthModel=Data!$B$129,Data!BY$129,Data!BY$130)*PercentSupplierB,"")</f>
        <v/>
      </c>
      <c r="BZ134" s="45" t="str">
        <f>IF(ISNUMBER(BZ$132),IF(GrowthModel=Data!$B$129,Data!BZ$129,Data!BZ$130)*PercentSupplierB,"")</f>
        <v/>
      </c>
      <c r="CA134" s="45" t="str">
        <f>IF(ISNUMBER(CA$132),IF(GrowthModel=Data!$B$129,Data!CA$129,Data!CA$130)*PercentSupplierB,"")</f>
        <v/>
      </c>
      <c r="CB134" s="45" t="str">
        <f>IF(ISNUMBER(CB$132),IF(GrowthModel=Data!$B$129,Data!CB$129,Data!CB$130)*PercentSupplierB,"")</f>
        <v/>
      </c>
      <c r="CC134" s="45" t="str">
        <f>IF(ISNUMBER(CC$132),IF(GrowthModel=Data!$B$129,Data!CC$129,Data!CC$130)*PercentSupplierB,"")</f>
        <v/>
      </c>
      <c r="CD134" s="45" t="str">
        <f>IF(ISNUMBER(CD$132),IF(GrowthModel=Data!$B$129,Data!CD$129,Data!CD$130)*PercentSupplierB,"")</f>
        <v/>
      </c>
      <c r="CE134" s="45" t="str">
        <f>IF(ISNUMBER(CE$132),IF(GrowthModel=Data!$B$129,Data!CE$129,Data!CE$130)*PercentSupplierB,"")</f>
        <v/>
      </c>
      <c r="CF134" s="45" t="str">
        <f>IF(ISNUMBER(CF$132),IF(GrowthModel=Data!$B$129,Data!CF$129,Data!CF$130)*PercentSupplierB,"")</f>
        <v/>
      </c>
      <c r="CG134" s="45" t="str">
        <f>IF(ISNUMBER(CG$132),IF(GrowthModel=Data!$B$129,Data!CG$129,Data!CG$130)*PercentSupplierB,"")</f>
        <v/>
      </c>
      <c r="CH134" s="45" t="str">
        <f>IF(ISNUMBER(CH$132),IF(GrowthModel=Data!$B$129,Data!CH$129,Data!CH$130)*PercentSupplierB,"")</f>
        <v/>
      </c>
      <c r="CI134" s="45" t="str">
        <f>IF(ISNUMBER(CI$132),IF(GrowthModel=Data!$B$129,Data!CI$129,Data!CI$130)*PercentSupplierB,"")</f>
        <v/>
      </c>
      <c r="CJ134" s="45" t="str">
        <f>IF(ISNUMBER(CJ$132),IF(GrowthModel=Data!$B$129,Data!CJ$129,Data!CJ$130)*PercentSupplierB,"")</f>
        <v/>
      </c>
      <c r="CK134" s="45" t="str">
        <f>IF(ISNUMBER(CK$132),IF(GrowthModel=Data!$B$129,Data!CK$129,Data!CK$130)*PercentSupplierB,"")</f>
        <v/>
      </c>
      <c r="CL134" s="45" t="str">
        <f>IF(ISNUMBER(CL$132),IF(GrowthModel=Data!$B$129,Data!CL$129,Data!CL$130)*PercentSupplierB,"")</f>
        <v/>
      </c>
      <c r="CM134" s="45" t="str">
        <f>IF(ISNUMBER(CM$132),IF(GrowthModel=Data!$B$129,Data!CM$129,Data!CM$130)*PercentSupplierB,"")</f>
        <v/>
      </c>
      <c r="CN134" s="45" t="str">
        <f>IF(ISNUMBER(CN$132),IF(GrowthModel=Data!$B$129,Data!CN$129,Data!CN$130)*PercentSupplierB,"")</f>
        <v/>
      </c>
      <c r="CO134" s="45" t="str">
        <f>IF(ISNUMBER(CO$132),IF(GrowthModel=Data!$B$129,Data!CO$129,Data!CO$130)*PercentSupplierB,"")</f>
        <v/>
      </c>
      <c r="CP134" s="45" t="str">
        <f>IF(ISNUMBER(CP$132),IF(GrowthModel=Data!$B$129,Data!CP$129,Data!CP$130)*PercentSupplierB,"")</f>
        <v/>
      </c>
      <c r="CQ134" s="45" t="str">
        <f>IF(ISNUMBER(CQ$132),IF(GrowthModel=Data!$B$129,Data!CQ$129,Data!CQ$130)*PercentSupplierB,"")</f>
        <v/>
      </c>
      <c r="CR134" s="45" t="str">
        <f>IF(ISNUMBER(CR$132),IF(GrowthModel=Data!$B$129,Data!CR$129,Data!CR$130)*PercentSupplierB,"")</f>
        <v/>
      </c>
      <c r="CS134" s="45" t="str">
        <f>IF(ISNUMBER(CS$132),IF(GrowthModel=Data!$B$129,Data!CS$129,Data!CS$130)*PercentSupplierB,"")</f>
        <v/>
      </c>
      <c r="CT134" s="45" t="str">
        <f>IF(ISNUMBER(CT$132),IF(GrowthModel=Data!$B$129,Data!CT$129,Data!CT$130)*PercentSupplierB,"")</f>
        <v/>
      </c>
      <c r="CU134" s="45" t="str">
        <f>IF(ISNUMBER(CU$132),IF(GrowthModel=Data!$B$129,Data!CU$129,Data!CU$130)*PercentSupplierB,"")</f>
        <v/>
      </c>
      <c r="CV134" s="45" t="str">
        <f>IF(ISNUMBER(CV$132),IF(GrowthModel=Data!$B$129,Data!CV$129,Data!CV$130)*PercentSupplierB,"")</f>
        <v/>
      </c>
      <c r="CW134" s="45" t="str">
        <f>IF(ISNUMBER(CW$132),IF(GrowthModel=Data!$B$129,Data!CW$129,Data!CW$130)*PercentSupplierB,"")</f>
        <v/>
      </c>
      <c r="CX134" s="45" t="str">
        <f>IF(ISNUMBER(CX$132),IF(GrowthModel=Data!$B$129,Data!CX$129,Data!CX$130)*PercentSupplierB,"")</f>
        <v/>
      </c>
      <c r="CY134" s="45" t="str">
        <f>IF(ISNUMBER(CY$132),IF(GrowthModel=Data!$B$129,Data!CY$129,Data!CY$130)*PercentSupplierB,"")</f>
        <v/>
      </c>
      <c r="CZ134" s="45" t="str">
        <f>IF(ISNUMBER(CZ$132),IF(GrowthModel=Data!$B$129,Data!CZ$129,Data!CZ$130)*PercentSupplierB,"")</f>
        <v/>
      </c>
      <c r="DA134" s="45" t="str">
        <f>IF(ISNUMBER(DA$132),IF(GrowthModel=Data!$B$129,Data!DA$129,Data!DA$130)*PercentSupplierB,"")</f>
        <v/>
      </c>
      <c r="DB134" s="45" t="str">
        <f>IF(ISNUMBER(DB$132),IF(GrowthModel=Data!$B$129,Data!DB$129,Data!DB$130)*PercentSupplierB,"")</f>
        <v/>
      </c>
      <c r="DC134" s="45" t="str">
        <f>IF(ISNUMBER(DC$132),IF(GrowthModel=Data!$B$129,Data!DC$129,Data!DC$130)*PercentSupplierB,"")</f>
        <v/>
      </c>
      <c r="DD134" s="45" t="str">
        <f>IF(ISNUMBER(DD$132),IF(GrowthModel=Data!$B$129,Data!DD$129,Data!DD$130)*PercentSupplierB,"")</f>
        <v/>
      </c>
      <c r="DE134" s="45" t="str">
        <f>IF(ISNUMBER(DE$132),IF(GrowthModel=Data!$B$129,Data!DE$129,Data!DE$130)*PercentSupplierB,"")</f>
        <v/>
      </c>
      <c r="DF134" s="45" t="str">
        <f>IF(ISNUMBER(DF$132),IF(GrowthModel=Data!$B$129,Data!DF$129,Data!DF$130)*PercentSupplierB,"")</f>
        <v/>
      </c>
      <c r="DG134" s="45" t="str">
        <f>IF(ISNUMBER(DG$132),IF(GrowthModel=Data!$B$129,Data!DG$129,Data!DG$130)*PercentSupplierB,"")</f>
        <v/>
      </c>
      <c r="DH134" s="45" t="str">
        <f>IF(ISNUMBER(DH$132),IF(GrowthModel=Data!$B$129,Data!DH$129,Data!DH$130)*PercentSupplierB,"")</f>
        <v/>
      </c>
      <c r="DI134" s="45" t="str">
        <f>IF(ISNUMBER(DI$132),IF(GrowthModel=Data!$B$129,Data!DI$129,Data!DI$130)*PercentSupplierB,"")</f>
        <v/>
      </c>
      <c r="DJ134" s="45" t="str">
        <f>IF(ISNUMBER(DJ$132),IF(GrowthModel=Data!$B$129,Data!DJ$129,Data!DJ$130)*PercentSupplierB,"")</f>
        <v/>
      </c>
      <c r="DK134" s="45" t="str">
        <f>IF(ISNUMBER(DK$132),IF(GrowthModel=Data!$B$129,Data!DK$129,Data!DK$130)*PercentSupplierB,"")</f>
        <v/>
      </c>
      <c r="DL134" s="45" t="str">
        <f>IF(ISNUMBER(DL$132),IF(GrowthModel=Data!$B$129,Data!DL$129,Data!DL$130)*PercentSupplierB,"")</f>
        <v/>
      </c>
      <c r="DM134" s="45" t="str">
        <f>IF(ISNUMBER(DM$132),IF(GrowthModel=Data!$B$129,Data!DM$129,Data!DM$130)*PercentSupplierB,"")</f>
        <v/>
      </c>
      <c r="DN134" s="45" t="str">
        <f>IF(ISNUMBER(DN$132),IF(GrowthModel=Data!$B$129,Data!DN$129,Data!DN$130)*PercentSupplierB,"")</f>
        <v/>
      </c>
      <c r="DO134" s="45" t="str">
        <f>IF(ISNUMBER(DO$132),IF(GrowthModel=Data!$B$129,Data!DO$129,Data!DO$130)*PercentSupplierB,"")</f>
        <v/>
      </c>
      <c r="DP134" s="45" t="str">
        <f>IF(ISNUMBER(DP$132),IF(GrowthModel=Data!$B$129,Data!DP$129,Data!DP$130)*PercentSupplierB,"")</f>
        <v/>
      </c>
      <c r="DQ134" s="45" t="str">
        <f>IF(ISNUMBER(DQ$132),IF(GrowthModel=Data!$B$129,Data!DQ$129,Data!DQ$130)*PercentSupplierB,"")</f>
        <v/>
      </c>
      <c r="DR134" s="45" t="str">
        <f>IF(ISNUMBER(DR$132),IF(GrowthModel=Data!$B$129,Data!DR$129,Data!DR$130)*PercentSupplierB,"")</f>
        <v/>
      </c>
      <c r="DS134" s="45" t="str">
        <f>IF(ISNUMBER(DS$132),IF(GrowthModel=Data!$B$129,Data!DS$129,Data!DS$130)*PercentSupplierB,"")</f>
        <v/>
      </c>
      <c r="DT134" s="45" t="str">
        <f>IF(ISNUMBER(DT$132),IF(GrowthModel=Data!$B$129,Data!DT$129,Data!DT$130)*PercentSupplierB,"")</f>
        <v/>
      </c>
      <c r="DU134" s="45" t="str">
        <f>IF(ISNUMBER(DU$132),IF(GrowthModel=Data!$B$129,Data!DU$129,Data!DU$130)*PercentSupplierB,"")</f>
        <v/>
      </c>
      <c r="DV134" s="45" t="str">
        <f>IF(ISNUMBER(DV$132),IF(GrowthModel=Data!$B$129,Data!DV$129,Data!DV$130)*PercentSupplierB,"")</f>
        <v/>
      </c>
      <c r="DW134" s="45" t="str">
        <f>IF(ISNUMBER(DW$132),IF(GrowthModel=Data!$B$129,Data!DW$129,Data!DW$130)*PercentSupplierB,"")</f>
        <v/>
      </c>
      <c r="DX134" s="45" t="str">
        <f>IF(ISNUMBER(DX$132),IF(GrowthModel=Data!$B$129,Data!DX$129,Data!DX$130)*PercentSupplierB,"")</f>
        <v/>
      </c>
      <c r="DY134" s="45" t="str">
        <f>IF(ISNUMBER(DY$132),IF(GrowthModel=Data!$B$129,Data!DY$129,Data!DY$130)*PercentSupplierB,"")</f>
        <v/>
      </c>
      <c r="DZ134" s="45" t="str">
        <f>IF(ISNUMBER(DZ$132),IF(GrowthModel=Data!$B$129,Data!DZ$129,Data!DZ$130)*PercentSupplierB,"")</f>
        <v/>
      </c>
      <c r="EA134" s="45" t="str">
        <f>IF(ISNUMBER(EA$132),IF(GrowthModel=Data!$B$129,Data!EA$129,Data!EA$130)*PercentSupplierB,"")</f>
        <v/>
      </c>
      <c r="EB134" s="45" t="str">
        <f>IF(ISNUMBER(EB$132),IF(GrowthModel=Data!$B$129,Data!EB$129,Data!EB$130)*PercentSupplierB,"")</f>
        <v/>
      </c>
      <c r="EC134" s="45" t="str">
        <f>IF(ISNUMBER(EC$132),IF(GrowthModel=Data!$B$129,Data!EC$129,Data!EC$130)*PercentSupplierB,"")</f>
        <v/>
      </c>
      <c r="ED134" s="45" t="str">
        <f>IF(ISNUMBER(ED$132),IF(GrowthModel=Data!$B$129,Data!ED$129,Data!ED$130)*PercentSupplierB,"")</f>
        <v/>
      </c>
      <c r="EE134" s="45" t="str">
        <f>IF(ISNUMBER(EE$132),IF(GrowthModel=Data!$B$129,Data!EE$129,Data!EE$130)*PercentSupplierB,"")</f>
        <v/>
      </c>
      <c r="EF134" s="45" t="str">
        <f>IF(ISNUMBER(EF$132),IF(GrowthModel=Data!$B$129,Data!EF$129,Data!EF$130)*PercentSupplierB,"")</f>
        <v/>
      </c>
      <c r="EG134" s="45" t="str">
        <f>IF(ISNUMBER(EG$132),IF(GrowthModel=Data!$B$129,Data!EG$129,Data!EG$130)*PercentSupplierB,"")</f>
        <v/>
      </c>
      <c r="EH134" s="45" t="str">
        <f>IF(ISNUMBER(EH$132),IF(GrowthModel=Data!$B$129,Data!EH$129,Data!EH$130)*PercentSupplierB,"")</f>
        <v/>
      </c>
      <c r="EI134" s="45" t="str">
        <f>IF(ISNUMBER(EI$132),IF(GrowthModel=Data!$B$129,Data!EI$129,Data!EI$130)*PercentSupplierB,"")</f>
        <v/>
      </c>
      <c r="EJ134" s="45" t="str">
        <f>IF(ISNUMBER(EJ$132),IF(GrowthModel=Data!$B$129,Data!EJ$129,Data!EJ$130)*PercentSupplierB,"")</f>
        <v/>
      </c>
      <c r="EK134" s="45" t="str">
        <f>IF(ISNUMBER(EK$132),IF(GrowthModel=Data!$B$129,Data!EK$129,Data!EK$130)*PercentSupplierB,"")</f>
        <v/>
      </c>
      <c r="EL134" s="45" t="str">
        <f>IF(ISNUMBER(EL$132),IF(GrowthModel=Data!$B$129,Data!EL$129,Data!EL$130)*PercentSupplierB,"")</f>
        <v/>
      </c>
      <c r="EM134" s="45" t="str">
        <f>IF(ISNUMBER(EM$132),IF(GrowthModel=Data!$B$129,Data!EM$129,Data!EM$130)*PercentSupplierB,"")</f>
        <v/>
      </c>
      <c r="EN134" s="45" t="str">
        <f>IF(ISNUMBER(EN$132),IF(GrowthModel=Data!$B$129,Data!EN$129,Data!EN$130)*PercentSupplierB,"")</f>
        <v/>
      </c>
      <c r="EO134" s="45" t="str">
        <f>IF(ISNUMBER(EO$132),IF(GrowthModel=Data!$B$129,Data!EO$129,Data!EO$130)*PercentSupplierB,"")</f>
        <v/>
      </c>
      <c r="EP134" s="45" t="str">
        <f>IF(ISNUMBER(EP$132),IF(GrowthModel=Data!$B$129,Data!EP$129,Data!EP$130)*PercentSupplierB,"")</f>
        <v/>
      </c>
      <c r="EQ134" s="45" t="str">
        <f>IF(ISNUMBER(EQ$132),IF(GrowthModel=Data!$B$129,Data!EQ$129,Data!EQ$130)*PercentSupplierB,"")</f>
        <v/>
      </c>
      <c r="ER134" s="45" t="str">
        <f>IF(ISNUMBER(ER$132),IF(GrowthModel=Data!$B$129,Data!ER$129,Data!ER$130)*PercentSupplierB,"")</f>
        <v/>
      </c>
      <c r="ES134" s="45" t="str">
        <f>IF(ISNUMBER(ES$132),IF(GrowthModel=Data!$B$129,Data!ES$129,Data!ES$130)*PercentSupplierB,"")</f>
        <v/>
      </c>
      <c r="ET134" s="45" t="str">
        <f>IF(ISNUMBER(ET$132),IF(GrowthModel=Data!$B$129,Data!ET$129,Data!ET$130)*PercentSupplierB,"")</f>
        <v/>
      </c>
      <c r="EU134" s="45" t="str">
        <f>IF(ISNUMBER(EU$132),IF(GrowthModel=Data!$B$129,Data!EU$129,Data!EU$130)*PercentSupplierB,"")</f>
        <v/>
      </c>
      <c r="EV134" s="45" t="str">
        <f>IF(ISNUMBER(EV$132),IF(GrowthModel=Data!$B$129,Data!EV$129,Data!EV$130)*PercentSupplierB,"")</f>
        <v/>
      </c>
      <c r="EW134" s="45" t="str">
        <f>IF(ISNUMBER(EW$132),IF(GrowthModel=Data!$B$129,Data!EW$129,Data!EW$130)*PercentSupplierB,"")</f>
        <v/>
      </c>
      <c r="EX134" s="45" t="str">
        <f>IF(ISNUMBER(EX$132),IF(GrowthModel=Data!$B$129,Data!EX$129,Data!EX$130)*PercentSupplierB,"")</f>
        <v/>
      </c>
      <c r="EY134" s="45" t="str">
        <f>IF(ISNUMBER(EY$132),IF(GrowthModel=Data!$B$129,Data!EY$129,Data!EY$130)*PercentSupplierB,"")</f>
        <v/>
      </c>
      <c r="EZ134" s="45" t="str">
        <f>IF(ISNUMBER(EZ$132),IF(GrowthModel=Data!$B$129,Data!EZ$129,Data!EZ$130)*PercentSupplierB,"")</f>
        <v/>
      </c>
      <c r="FA134" s="45" t="str">
        <f>IF(ISNUMBER(FA$132),IF(GrowthModel=Data!$B$129,Data!FA$129,Data!FA$130)*PercentSupplierB,"")</f>
        <v/>
      </c>
      <c r="FB134" s="45" t="str">
        <f>IF(ISNUMBER(FB$132),IF(GrowthModel=Data!$B$129,Data!FB$129,Data!FB$130)*PercentSupplierB,"")</f>
        <v/>
      </c>
      <c r="FC134" s="45" t="str">
        <f>IF(ISNUMBER(FC$132),IF(GrowthModel=Data!$B$129,Data!FC$129,Data!FC$130)*PercentSupplierB,"")</f>
        <v/>
      </c>
      <c r="FD134" s="45" t="str">
        <f>IF(ISNUMBER(FD$132),IF(GrowthModel=Data!$B$129,Data!FD$129,Data!FD$130)*PercentSupplierB,"")</f>
        <v/>
      </c>
      <c r="FE134" s="45" t="str">
        <f>IF(ISNUMBER(FE$132),IF(GrowthModel=Data!$B$129,Data!FE$129,Data!FE$130)*PercentSupplierB,"")</f>
        <v/>
      </c>
      <c r="FF134" s="45" t="str">
        <f>IF(ISNUMBER(FF$132),IF(GrowthModel=Data!$B$129,Data!FF$129,Data!FF$130)*PercentSupplierB,"")</f>
        <v/>
      </c>
      <c r="FG134" s="45" t="str">
        <f>IF(ISNUMBER(FG$132),IF(GrowthModel=Data!$B$129,Data!FG$129,Data!FG$130)*PercentSupplierB,"")</f>
        <v/>
      </c>
      <c r="FH134" s="45" t="str">
        <f>IF(ISNUMBER(FH$132),IF(GrowthModel=Data!$B$129,Data!FH$129,Data!FH$130)*PercentSupplierB,"")</f>
        <v/>
      </c>
      <c r="FI134" s="45" t="str">
        <f>IF(ISNUMBER(FI$132),IF(GrowthModel=Data!$B$129,Data!FI$129,Data!FI$130)*PercentSupplierB,"")</f>
        <v/>
      </c>
      <c r="FJ134" s="45" t="str">
        <f>IF(ISNUMBER(FJ$132),IF(GrowthModel=Data!$B$129,Data!FJ$129,Data!FJ$130)*PercentSupplierB,"")</f>
        <v/>
      </c>
      <c r="FK134" s="45" t="str">
        <f>IF(ISNUMBER(FK$132),IF(GrowthModel=Data!$B$129,Data!FK$129,Data!FK$130)*PercentSupplierB,"")</f>
        <v/>
      </c>
      <c r="FL134" s="45" t="str">
        <f>IF(ISNUMBER(FL$132),IF(GrowthModel=Data!$B$129,Data!FL$129,Data!FL$130)*PercentSupplierB,"")</f>
        <v/>
      </c>
      <c r="FM134" s="45" t="str">
        <f>IF(ISNUMBER(FM$132),IF(GrowthModel=Data!$B$129,Data!FM$129,Data!FM$130)*PercentSupplierB,"")</f>
        <v/>
      </c>
      <c r="FN134" s="45" t="str">
        <f>IF(ISNUMBER(FN$132),IF(GrowthModel=Data!$B$129,Data!FN$129,Data!FN$130)*PercentSupplierB,"")</f>
        <v/>
      </c>
      <c r="FO134" s="45" t="str">
        <f>IF(ISNUMBER(FO$132),IF(GrowthModel=Data!$B$129,Data!FO$129,Data!FO$130)*PercentSupplierB,"")</f>
        <v/>
      </c>
      <c r="FP134" s="45" t="str">
        <f>IF(ISNUMBER(FP$132),IF(GrowthModel=Data!$B$129,Data!FP$129,Data!FP$130)*PercentSupplierB,"")</f>
        <v/>
      </c>
      <c r="FQ134" s="45" t="str">
        <f>IF(ISNUMBER(FQ$132),IF(GrowthModel=Data!$B$129,Data!FQ$129,Data!FQ$130)*PercentSupplierB,"")</f>
        <v/>
      </c>
      <c r="FR134" s="45" t="str">
        <f>IF(ISNUMBER(FR$132),IF(GrowthModel=Data!$B$129,Data!FR$129,Data!FR$130)*PercentSupplierB,"")</f>
        <v/>
      </c>
      <c r="FS134" s="45" t="str">
        <f>IF(ISNUMBER(FS$132),IF(GrowthModel=Data!$B$129,Data!FS$129,Data!FS$130)*PercentSupplierB,"")</f>
        <v/>
      </c>
      <c r="FT134" s="45" t="str">
        <f>IF(ISNUMBER(FT$132),IF(GrowthModel=Data!$B$129,Data!FT$129,Data!FT$130)*PercentSupplierB,"")</f>
        <v/>
      </c>
      <c r="FU134" s="45" t="str">
        <f>IF(ISNUMBER(FU$132),IF(GrowthModel=Data!$B$129,Data!FU$129,Data!FU$130)*PercentSupplierB,"")</f>
        <v/>
      </c>
      <c r="FV134" s="45" t="str">
        <f>IF(ISNUMBER(FV$132),IF(GrowthModel=Data!$B$129,Data!FV$129,Data!FV$130)*PercentSupplierB,"")</f>
        <v/>
      </c>
      <c r="FW134" s="45" t="str">
        <f>IF(ISNUMBER(FW$132),IF(GrowthModel=Data!$B$129,Data!FW$129,Data!FW$130)*PercentSupplierB,"")</f>
        <v/>
      </c>
      <c r="FX134" s="45" t="str">
        <f>IF(ISNUMBER(FX$132),IF(GrowthModel=Data!$B$129,Data!FX$129,Data!FX$130)*PercentSupplierB,"")</f>
        <v/>
      </c>
      <c r="FY134" s="45" t="str">
        <f>IF(ISNUMBER(FY$132),IF(GrowthModel=Data!$B$129,Data!FY$129,Data!FY$130)*PercentSupplierB,"")</f>
        <v/>
      </c>
      <c r="FZ134" s="45" t="str">
        <f>IF(ISNUMBER(FZ$132),IF(GrowthModel=Data!$B$129,Data!FZ$129,Data!FZ$130)*PercentSupplierB,"")</f>
        <v/>
      </c>
      <c r="GA134" s="45" t="str">
        <f>IF(ISNUMBER(GA$132),IF(GrowthModel=Data!$B$129,Data!GA$129,Data!GA$130)*PercentSupplierB,"")</f>
        <v/>
      </c>
      <c r="GB134" s="45" t="str">
        <f>IF(ISNUMBER(GB$132),IF(GrowthModel=Data!$B$129,Data!GB$129,Data!GB$130)*PercentSupplierB,"")</f>
        <v/>
      </c>
      <c r="GC134" s="45" t="str">
        <f>IF(ISNUMBER(GC$132),IF(GrowthModel=Data!$B$129,Data!GC$129,Data!GC$130)*PercentSupplierB,"")</f>
        <v/>
      </c>
      <c r="GD134" s="45" t="str">
        <f>IF(ISNUMBER(GD$132),IF(GrowthModel=Data!$B$129,Data!GD$129,Data!GD$130)*PercentSupplierB,"")</f>
        <v/>
      </c>
      <c r="GE134" s="45" t="str">
        <f>IF(ISNUMBER(GE$132),IF(GrowthModel=Data!$B$129,Data!GE$129,Data!GE$130)*PercentSupplierB,"")</f>
        <v/>
      </c>
      <c r="GF134" s="45" t="str">
        <f>IF(ISNUMBER(GF$132),IF(GrowthModel=Data!$B$129,Data!GF$129,Data!GF$130)*PercentSupplierB,"")</f>
        <v/>
      </c>
      <c r="GG134" s="45" t="str">
        <f>IF(ISNUMBER(GG$132),IF(GrowthModel=Data!$B$129,Data!GG$129,Data!GG$130)*PercentSupplierB,"")</f>
        <v/>
      </c>
      <c r="GH134" s="45" t="str">
        <f>IF(ISNUMBER(GH$132),IF(GrowthModel=Data!$B$129,Data!GH$129,Data!GH$130)*PercentSupplierB,"")</f>
        <v/>
      </c>
      <c r="GI134" s="45" t="str">
        <f>IF(ISNUMBER(GI$132),IF(GrowthModel=Data!$B$129,Data!GI$129,Data!GI$130)*PercentSupplierB,"")</f>
        <v/>
      </c>
      <c r="GJ134" s="45" t="str">
        <f>IF(ISNUMBER(GJ$132),IF(GrowthModel=Data!$B$129,Data!GJ$129,Data!GJ$130)*PercentSupplierB,"")</f>
        <v/>
      </c>
      <c r="GK134" s="45" t="str">
        <f>IF(ISNUMBER(GK$132),IF(GrowthModel=Data!$B$129,Data!GK$129,Data!GK$130)*PercentSupplierB,"")</f>
        <v/>
      </c>
      <c r="GL134" s="45" t="str">
        <f>IF(ISNUMBER(GL$132),IF(GrowthModel=Data!$B$129,Data!GL$129,Data!GL$130)*PercentSupplierB,"")</f>
        <v/>
      </c>
      <c r="GM134" s="45" t="str">
        <f>IF(ISNUMBER(GM$132),IF(GrowthModel=Data!$B$129,Data!GM$129,Data!GM$130)*PercentSupplierB,"")</f>
        <v/>
      </c>
      <c r="GN134" s="45" t="str">
        <f>IF(ISNUMBER(GN$132),IF(GrowthModel=Data!$B$129,Data!GN$129,Data!GN$130)*PercentSupplierB,"")</f>
        <v/>
      </c>
      <c r="GO134" s="45" t="str">
        <f>IF(ISNUMBER(GO$132),IF(GrowthModel=Data!$B$129,Data!GO$129,Data!GO$130)*PercentSupplierB,"")</f>
        <v/>
      </c>
      <c r="GP134" s="45" t="str">
        <f>IF(ISNUMBER(GP$132),IF(GrowthModel=Data!$B$129,Data!GP$129,Data!GP$130)*PercentSupplierB,"")</f>
        <v/>
      </c>
      <c r="GQ134" s="45" t="str">
        <f>IF(ISNUMBER(GQ$132),IF(GrowthModel=Data!$B$129,Data!GQ$129,Data!GQ$130)*PercentSupplierB,"")</f>
        <v/>
      </c>
      <c r="GR134" s="45" t="str">
        <f>IF(ISNUMBER(GR$132),IF(GrowthModel=Data!$B$129,Data!GR$129,Data!GR$130)*PercentSupplierB,"")</f>
        <v/>
      </c>
      <c r="GS134" s="45" t="str">
        <f>IF(ISNUMBER(GS$132),IF(GrowthModel=Data!$B$129,Data!GS$129,Data!GS$130)*PercentSupplierB,"")</f>
        <v/>
      </c>
      <c r="GT134" s="45" t="str">
        <f>IF(ISNUMBER(GT$132),IF(GrowthModel=Data!$B$129,Data!GT$129,Data!GT$130)*PercentSupplierB,"")</f>
        <v/>
      </c>
      <c r="GU134" s="45" t="str">
        <f>IF(ISNUMBER(GU$132),IF(GrowthModel=Data!$B$129,Data!GU$129,Data!GU$130)*PercentSupplierB,"")</f>
        <v/>
      </c>
      <c r="GV134" s="45" t="str">
        <f>IF(ISNUMBER(GV$132),IF(GrowthModel=Data!$B$129,Data!GV$129,Data!GV$130)*PercentSupplierB,"")</f>
        <v/>
      </c>
      <c r="GW134" s="45" t="str">
        <f>IF(ISNUMBER(GW$132),IF(GrowthModel=Data!$B$129,Data!GW$129,Data!GW$130)*PercentSupplierB,"")</f>
        <v/>
      </c>
      <c r="GX134" s="45" t="str">
        <f>IF(ISNUMBER(GX$132),IF(GrowthModel=Data!$B$129,Data!GX$129,Data!GX$130)*PercentSupplierB,"")</f>
        <v/>
      </c>
      <c r="GY134" s="45" t="str">
        <f>IF(ISNUMBER(GY$132),IF(GrowthModel=Data!$B$129,Data!GY$129,Data!GY$130)*PercentSupplierB,"")</f>
        <v/>
      </c>
      <c r="GZ134" s="45" t="str">
        <f>IF(ISNUMBER(GZ$132),IF(GrowthModel=Data!$B$129,Data!GZ$129,Data!GZ$130)*PercentSupplierB,"")</f>
        <v/>
      </c>
      <c r="HA134" s="45" t="str">
        <f>IF(ISNUMBER(HA$132),IF(GrowthModel=Data!$B$129,Data!HA$129,Data!HA$130)*PercentSupplierB,"")</f>
        <v/>
      </c>
      <c r="HB134" s="45" t="str">
        <f>IF(ISNUMBER(HB$132),IF(GrowthModel=Data!$B$129,Data!HB$129,Data!HB$130)*PercentSupplierB,"")</f>
        <v/>
      </c>
      <c r="HC134" s="45" t="str">
        <f>IF(ISNUMBER(HC$132),IF(GrowthModel=Data!$B$129,Data!HC$129,Data!HC$130)*PercentSupplierB,"")</f>
        <v/>
      </c>
      <c r="HD134" s="45" t="str">
        <f>IF(ISNUMBER(HD$132),IF(GrowthModel=Data!$B$129,Data!HD$129,Data!HD$130)*PercentSupplierB,"")</f>
        <v/>
      </c>
      <c r="HE134" s="45" t="str">
        <f>IF(ISNUMBER(HE$132),IF(GrowthModel=Data!$B$129,Data!HE$129,Data!HE$130)*PercentSupplierB,"")</f>
        <v/>
      </c>
      <c r="HF134" s="45" t="str">
        <f>IF(ISNUMBER(HF$132),IF(GrowthModel=Data!$B$129,Data!HF$129,Data!HF$130)*PercentSupplierB,"")</f>
        <v/>
      </c>
      <c r="HG134" s="45" t="str">
        <f>IF(ISNUMBER(HG$132),IF(GrowthModel=Data!$B$129,Data!HG$129,Data!HG$130)*PercentSupplierB,"")</f>
        <v/>
      </c>
      <c r="HH134" s="45" t="str">
        <f>IF(ISNUMBER(HH$132),IF(GrowthModel=Data!$B$129,Data!HH$129,Data!HH$130)*PercentSupplierB,"")</f>
        <v/>
      </c>
      <c r="HI134" s="45" t="str">
        <f>IF(ISNUMBER(HI$132),IF(GrowthModel=Data!$B$129,Data!HI$129,Data!HI$130)*PercentSupplierB,"")</f>
        <v/>
      </c>
      <c r="HJ134" s="45" t="str">
        <f>IF(ISNUMBER(HJ$132),IF(GrowthModel=Data!$B$129,Data!HJ$129,Data!HJ$130)*PercentSupplierB,"")</f>
        <v/>
      </c>
      <c r="HK134" s="45" t="str">
        <f>IF(ISNUMBER(HK$132),IF(GrowthModel=Data!$B$129,Data!HK$129,Data!HK$130)*PercentSupplierB,"")</f>
        <v/>
      </c>
      <c r="HL134" s="45" t="str">
        <f>IF(ISNUMBER(HL$132),IF(GrowthModel=Data!$B$129,Data!HL$129,Data!HL$130)*PercentSupplierB,"")</f>
        <v/>
      </c>
      <c r="HM134" s="45" t="str">
        <f>IF(ISNUMBER(HM$132),IF(GrowthModel=Data!$B$129,Data!HM$129,Data!HM$130)*PercentSupplierB,"")</f>
        <v/>
      </c>
      <c r="HN134" s="45" t="str">
        <f>IF(ISNUMBER(HN$132),IF(GrowthModel=Data!$B$129,Data!HN$129,Data!HN$130)*PercentSupplierB,"")</f>
        <v/>
      </c>
      <c r="HO134" s="45" t="str">
        <f>IF(ISNUMBER(HO$132),IF(GrowthModel=Data!$B$129,Data!HO$129,Data!HO$130)*PercentSupplierB,"")</f>
        <v/>
      </c>
      <c r="HP134" s="45" t="str">
        <f>IF(ISNUMBER(HP$132),IF(GrowthModel=Data!$B$129,Data!HP$129,Data!HP$130)*PercentSupplierB,"")</f>
        <v/>
      </c>
      <c r="HQ134" s="45" t="str">
        <f>IF(ISNUMBER(HQ$132),IF(GrowthModel=Data!$B$129,Data!HQ$129,Data!HQ$130)*PercentSupplierB,"")</f>
        <v/>
      </c>
      <c r="HR134" s="45" t="str">
        <f>IF(ISNUMBER(HR$132),IF(GrowthModel=Data!$B$129,Data!HR$129,Data!HR$130)*PercentSupplierB,"")</f>
        <v/>
      </c>
      <c r="HS134" s="45" t="str">
        <f>IF(ISNUMBER(HS$132),IF(GrowthModel=Data!$B$129,Data!HS$129,Data!HS$130)*PercentSupplierB,"")</f>
        <v/>
      </c>
      <c r="HT134" s="45" t="str">
        <f>IF(ISNUMBER(HT$132),IF(GrowthModel=Data!$B$129,Data!HT$129,Data!HT$130)*PercentSupplierB,"")</f>
        <v/>
      </c>
      <c r="HU134" s="45" t="str">
        <f>IF(ISNUMBER(HU$132),IF(GrowthModel=Data!$B$129,Data!HU$129,Data!HU$130)*PercentSupplierB,"")</f>
        <v/>
      </c>
      <c r="HV134" s="45" t="str">
        <f>IF(ISNUMBER(HV$132),IF(GrowthModel=Data!$B$129,Data!HV$129,Data!HV$130)*PercentSupplierB,"")</f>
        <v/>
      </c>
      <c r="HW134" s="45" t="str">
        <f>IF(ISNUMBER(HW$132),IF(GrowthModel=Data!$B$129,Data!HW$129,Data!HW$130)*PercentSupplierB,"")</f>
        <v/>
      </c>
      <c r="HX134" s="45" t="str">
        <f>IF(ISNUMBER(HX$132),IF(GrowthModel=Data!$B$129,Data!HX$129,Data!HX$130)*PercentSupplierB,"")</f>
        <v/>
      </c>
      <c r="HY134" s="45" t="str">
        <f>IF(ISNUMBER(HY$132),IF(GrowthModel=Data!$B$129,Data!HY$129,Data!HY$130)*PercentSupplierB,"")</f>
        <v/>
      </c>
      <c r="HZ134" s="45" t="str">
        <f>IF(ISNUMBER(HZ$132),IF(GrowthModel=Data!$B$129,Data!HZ$129,Data!HZ$130)*PercentSupplierB,"")</f>
        <v/>
      </c>
      <c r="IA134" s="45" t="str">
        <f>IF(ISNUMBER(IA$132),IF(GrowthModel=Data!$B$129,Data!IA$129,Data!IA$130)*PercentSupplierB,"")</f>
        <v/>
      </c>
      <c r="IB134" s="45" t="str">
        <f>IF(ISNUMBER(IB$132),IF(GrowthModel=Data!$B$129,Data!IB$129,Data!IB$130)*PercentSupplierB,"")</f>
        <v/>
      </c>
      <c r="IC134" s="45" t="str">
        <f>IF(ISNUMBER(IC$132),IF(GrowthModel=Data!$B$129,Data!IC$129,Data!IC$130)*PercentSupplierB,"")</f>
        <v/>
      </c>
      <c r="ID134" s="45" t="str">
        <f>IF(ISNUMBER(ID$132),IF(GrowthModel=Data!$B$129,Data!ID$129,Data!ID$130)*PercentSupplierB,"")</f>
        <v/>
      </c>
      <c r="IE134" s="45" t="str">
        <f>IF(ISNUMBER(IE$132),IF(GrowthModel=Data!$B$129,Data!IE$129,Data!IE$130)*PercentSupplierB,"")</f>
        <v/>
      </c>
      <c r="IF134" s="45" t="str">
        <f>IF(ISNUMBER(IF$132),IF(GrowthModel=Data!$B$129,Data!IF$129,Data!IF$130)*PercentSupplierB,"")</f>
        <v/>
      </c>
      <c r="IG134" s="45" t="str">
        <f>IF(ISNUMBER(IG$132),IF(GrowthModel=Data!$B$129,Data!IG$129,Data!IG$130)*PercentSupplierB,"")</f>
        <v/>
      </c>
      <c r="IH134" s="45" t="str">
        <f>IF(ISNUMBER(IH$132),IF(GrowthModel=Data!$B$129,Data!IH$129,Data!IH$130)*PercentSupplierB,"")</f>
        <v/>
      </c>
      <c r="II134" s="45" t="str">
        <f>IF(ISNUMBER(II$132),IF(GrowthModel=Data!$B$129,Data!II$129,Data!II$130)*PercentSupplierB,"")</f>
        <v/>
      </c>
      <c r="IJ134" s="45" t="str">
        <f>IF(ISNUMBER(IJ$132),IF(GrowthModel=Data!$B$129,Data!IJ$129,Data!IJ$130)*PercentSupplierB,"")</f>
        <v/>
      </c>
      <c r="IK134" s="45" t="str">
        <f>IF(ISNUMBER(IK$132),IF(GrowthModel=Data!$B$129,Data!IK$129,Data!IK$130)*PercentSupplierB,"")</f>
        <v/>
      </c>
      <c r="IL134" s="45" t="str">
        <f>IF(ISNUMBER(IL$132),IF(GrowthModel=Data!$B$129,Data!IL$129,Data!IL$130)*PercentSupplierB,"")</f>
        <v/>
      </c>
      <c r="IM134" s="45" t="str">
        <f>IF(ISNUMBER(IM$132),IF(GrowthModel=Data!$B$129,Data!IM$129,Data!IM$130)*PercentSupplierB,"")</f>
        <v/>
      </c>
      <c r="IN134" s="45" t="str">
        <f>IF(ISNUMBER(IN$132),IF(GrowthModel=Data!$B$129,Data!IN$129,Data!IN$130)*PercentSupplierB,"")</f>
        <v/>
      </c>
      <c r="IO134" s="45" t="str">
        <f>IF(ISNUMBER(IO$132),IF(GrowthModel=Data!$B$129,Data!IO$129,Data!IO$130)*PercentSupplierB,"")</f>
        <v/>
      </c>
      <c r="IP134" s="45" t="str">
        <f>IF(ISNUMBER(IP$132),IF(GrowthModel=Data!$B$129,Data!IP$129,Data!IP$130)*PercentSupplierB,"")</f>
        <v/>
      </c>
      <c r="IQ134" s="45" t="str">
        <f>IF(ISNUMBER(IQ$132),IF(GrowthModel=Data!$B$129,Data!IQ$129,Data!IQ$130)*PercentSupplierB,"")</f>
        <v/>
      </c>
      <c r="IR134" s="45" t="str">
        <f>IF(ISNUMBER(IR$132),IF(GrowthModel=Data!$B$129,Data!IR$129,Data!IR$130)*PercentSupplierB,"")</f>
        <v/>
      </c>
      <c r="IS134" s="45" t="str">
        <f>IF(ISNUMBER(IS$132),IF(GrowthModel=Data!$B$129,Data!IS$129,Data!IS$130)*PercentSupplierB,"")</f>
        <v/>
      </c>
      <c r="IT134" s="45" t="str">
        <f>IF(ISNUMBER(IT$132),IF(GrowthModel=Data!$B$129,Data!IT$129,Data!IT$130)*PercentSupplierB,"")</f>
        <v/>
      </c>
      <c r="IU134" s="45" t="str">
        <f>IF(ISNUMBER(IU$132),IF(GrowthModel=Data!$B$129,Data!IU$129,Data!IU$130)*PercentSupplierB,"")</f>
        <v/>
      </c>
      <c r="IV134" s="45" t="str">
        <f>IF(ISNUMBER(IV$132),IF(GrowthModel=Data!$B$129,Data!IV$129,Data!IV$130)*PercentSupplierB,"")</f>
        <v/>
      </c>
      <c r="IW134" s="45" t="str">
        <f>IF(ISNUMBER(IW$132),IF(GrowthModel=Data!$B$129,Data!IW$129,Data!IW$130)*PercentSupplierB,"")</f>
        <v/>
      </c>
      <c r="IX134" s="45" t="str">
        <f>IF(ISNUMBER(IX$132),IF(GrowthModel=Data!$B$129,Data!IX$129,Data!IX$130)*PercentSupplierB,"")</f>
        <v/>
      </c>
      <c r="IY134" s="45" t="str">
        <f>IF(ISNUMBER(IY$132),IF(GrowthModel=Data!$B$129,Data!IY$129,Data!IY$130)*PercentSupplierB,"")</f>
        <v/>
      </c>
      <c r="IZ134" s="45" t="str">
        <f>IF(ISNUMBER(IZ$132),IF(GrowthModel=Data!$B$129,Data!IZ$129,Data!IZ$130)*PercentSupplierB,"")</f>
        <v/>
      </c>
      <c r="JA134" s="45" t="str">
        <f>IF(ISNUMBER(JA$132),IF(GrowthModel=Data!$B$129,Data!JA$129,Data!JA$130)*PercentSupplierB,"")</f>
        <v/>
      </c>
      <c r="JB134" s="45" t="str">
        <f>IF(ISNUMBER(JB$132),IF(GrowthModel=Data!$B$129,Data!JB$129,Data!JB$130)*PercentSupplierB,"")</f>
        <v/>
      </c>
      <c r="JC134" s="45" t="str">
        <f>IF(ISNUMBER(JC$132),IF(GrowthModel=Data!$B$129,Data!JC$129,Data!JC$130)*PercentSupplierB,"")</f>
        <v/>
      </c>
      <c r="JD134" s="45" t="str">
        <f>IF(ISNUMBER(JD$132),IF(GrowthModel=Data!$B$129,Data!JD$129,Data!JD$130)*PercentSupplierB,"")</f>
        <v/>
      </c>
      <c r="JE134" s="45" t="str">
        <f>IF(ISNUMBER(JE$132),IF(GrowthModel=Data!$B$129,Data!JE$129,Data!JE$130)*PercentSupplierB,"")</f>
        <v/>
      </c>
      <c r="JF134" s="45" t="str">
        <f>IF(ISNUMBER(JF$132),IF(GrowthModel=Data!$B$129,Data!JF$129,Data!JF$130)*PercentSupplierB,"")</f>
        <v/>
      </c>
      <c r="JG134" s="45" t="str">
        <f>IF(ISNUMBER(JG$132),IF(GrowthModel=Data!$B$129,Data!JG$129,Data!JG$130)*PercentSupplierB,"")</f>
        <v/>
      </c>
      <c r="JH134" s="45" t="str">
        <f>IF(ISNUMBER(JH$132),IF(GrowthModel=Data!$B$129,Data!JH$129,Data!JH$130)*PercentSupplierB,"")</f>
        <v/>
      </c>
      <c r="JI134" s="45" t="str">
        <f>IF(ISNUMBER(JI$132),IF(GrowthModel=Data!$B$129,Data!JI$129,Data!JI$130)*PercentSupplierB,"")</f>
        <v/>
      </c>
      <c r="JJ134" s="45" t="str">
        <f>IF(ISNUMBER(JJ$132),IF(GrowthModel=Data!$B$129,Data!JJ$129,Data!JJ$130)*PercentSupplierB,"")</f>
        <v/>
      </c>
      <c r="JK134" s="45" t="str">
        <f>IF(ISNUMBER(JK$132),IF(GrowthModel=Data!$B$129,Data!JK$129,Data!JK$130)*PercentSupplierB,"")</f>
        <v/>
      </c>
      <c r="JL134" s="45" t="str">
        <f>IF(ISNUMBER(JL$132),IF(GrowthModel=Data!$B$129,Data!JL$129,Data!JL$130)*PercentSupplierB,"")</f>
        <v/>
      </c>
      <c r="JM134" s="45" t="str">
        <f>IF(ISNUMBER(JM$132),IF(GrowthModel=Data!$B$129,Data!JM$129,Data!JM$130)*PercentSupplierB,"")</f>
        <v/>
      </c>
      <c r="JN134" s="45" t="str">
        <f>IF(ISNUMBER(JN$132),IF(GrowthModel=Data!$B$129,Data!JN$129,Data!JN$130)*PercentSupplierB,"")</f>
        <v/>
      </c>
      <c r="JO134" s="45" t="str">
        <f>IF(ISNUMBER(JO$132),IF(GrowthModel=Data!$B$129,Data!JO$129,Data!JO$130)*PercentSupplierB,"")</f>
        <v/>
      </c>
      <c r="JP134" s="45" t="str">
        <f>IF(ISNUMBER(JP$132),IF(GrowthModel=Data!$B$129,Data!JP$129,Data!JP$130)*PercentSupplierB,"")</f>
        <v/>
      </c>
      <c r="JQ134" s="45" t="str">
        <f>IF(ISNUMBER(JQ$132),IF(GrowthModel=Data!$B$129,Data!JQ$129,Data!JQ$130)*PercentSupplierB,"")</f>
        <v/>
      </c>
      <c r="JR134" s="45" t="str">
        <f>IF(ISNUMBER(JR$132),IF(GrowthModel=Data!$B$129,Data!JR$129,Data!JR$130)*PercentSupplierB,"")</f>
        <v/>
      </c>
      <c r="JS134" s="45" t="str">
        <f>IF(ISNUMBER(JS$132),IF(GrowthModel=Data!$B$129,Data!JS$129,Data!JS$130)*PercentSupplierB,"")</f>
        <v/>
      </c>
      <c r="JT134" s="45" t="str">
        <f>IF(ISNUMBER(JT$132),IF(GrowthModel=Data!$B$129,Data!JT$129,Data!JT$130)*PercentSupplierB,"")</f>
        <v/>
      </c>
      <c r="JU134" s="45" t="str">
        <f>IF(ISNUMBER(JU$132),IF(GrowthModel=Data!$B$129,Data!JU$129,Data!JU$130)*PercentSupplierB,"")</f>
        <v/>
      </c>
      <c r="JV134" s="45" t="str">
        <f>IF(ISNUMBER(JV$132),IF(GrowthModel=Data!$B$129,Data!JV$129,Data!JV$130)*PercentSupplierB,"")</f>
        <v/>
      </c>
      <c r="JW134" s="45" t="str">
        <f>IF(ISNUMBER(JW$132),IF(GrowthModel=Data!$B$129,Data!JW$129,Data!JW$130)*PercentSupplierB,"")</f>
        <v/>
      </c>
      <c r="JX134" s="45" t="str">
        <f>IF(ISNUMBER(JX$132),IF(GrowthModel=Data!$B$129,Data!JX$129,Data!JX$130)*PercentSupplierB,"")</f>
        <v/>
      </c>
      <c r="JY134" s="45" t="str">
        <f>IF(ISNUMBER(JY$132),IF(GrowthModel=Data!$B$129,Data!JY$129,Data!JY$130)*PercentSupplierB,"")</f>
        <v/>
      </c>
      <c r="JZ134" s="45" t="str">
        <f>IF(ISNUMBER(JZ$132),IF(GrowthModel=Data!$B$129,Data!JZ$129,Data!JZ$130)*PercentSupplierB,"")</f>
        <v/>
      </c>
      <c r="KA134" s="45" t="str">
        <f>IF(ISNUMBER(KA$132),IF(GrowthModel=Data!$B$129,Data!KA$129,Data!KA$130)*PercentSupplierB,"")</f>
        <v/>
      </c>
      <c r="KB134" s="45" t="str">
        <f>IF(ISNUMBER(KB$132),IF(GrowthModel=Data!$B$129,Data!KB$129,Data!KB$130)*PercentSupplierB,"")</f>
        <v/>
      </c>
      <c r="KC134" s="45" t="str">
        <f>IF(ISNUMBER(KC$132),IF(GrowthModel=Data!$B$129,Data!KC$129,Data!KC$130)*PercentSupplierB,"")</f>
        <v/>
      </c>
      <c r="KD134" s="45" t="str">
        <f>IF(ISNUMBER(KD$132),IF(GrowthModel=Data!$B$129,Data!KD$129,Data!KD$130)*PercentSupplierB,"")</f>
        <v/>
      </c>
      <c r="KE134" s="45" t="str">
        <f>IF(ISNUMBER(KE$132),IF(GrowthModel=Data!$B$129,Data!KE$129,Data!KE$130)*PercentSupplierB,"")</f>
        <v/>
      </c>
      <c r="KF134" s="45" t="str">
        <f>IF(ISNUMBER(KF$132),IF(GrowthModel=Data!$B$129,Data!KF$129,Data!KF$130)*PercentSupplierB,"")</f>
        <v/>
      </c>
      <c r="KG134" s="45" t="str">
        <f>IF(ISNUMBER(KG$132),IF(GrowthModel=Data!$B$129,Data!KG$129,Data!KG$130)*PercentSupplierB,"")</f>
        <v/>
      </c>
      <c r="KH134" s="45" t="str">
        <f>IF(ISNUMBER(KH$132),IF(GrowthModel=Data!$B$129,Data!KH$129,Data!KH$130)*PercentSupplierB,"")</f>
        <v/>
      </c>
      <c r="KI134" s="45" t="str">
        <f>IF(ISNUMBER(KI$132),IF(GrowthModel=Data!$B$129,Data!KI$129,Data!KI$130)*PercentSupplierB,"")</f>
        <v/>
      </c>
      <c r="KJ134" s="45" t="str">
        <f>IF(ISNUMBER(KJ$132),IF(GrowthModel=Data!$B$129,Data!KJ$129,Data!KJ$130)*PercentSupplierB,"")</f>
        <v/>
      </c>
      <c r="KK134" s="45" t="str">
        <f>IF(ISNUMBER(KK$132),IF(GrowthModel=Data!$B$129,Data!KK$129,Data!KK$130)*PercentSupplierB,"")</f>
        <v/>
      </c>
      <c r="KL134" s="45" t="str">
        <f>IF(ISNUMBER(KL$132),IF(GrowthModel=Data!$B$129,Data!KL$129,Data!KL$130)*PercentSupplierB,"")</f>
        <v/>
      </c>
      <c r="KM134" s="45" t="str">
        <f>IF(ISNUMBER(KM$132),IF(GrowthModel=Data!$B$129,Data!KM$129,Data!KM$130)*PercentSupplierB,"")</f>
        <v/>
      </c>
      <c r="KN134" s="45" t="str">
        <f>IF(ISNUMBER(KN$132),IF(GrowthModel=Data!$B$129,Data!KN$129,Data!KN$130)*PercentSupplierB,"")</f>
        <v/>
      </c>
      <c r="KO134" s="45" t="str">
        <f>IF(ISNUMBER(KO$132),IF(GrowthModel=Data!$B$129,Data!KO$129,Data!KO$130)*PercentSupplierB,"")</f>
        <v/>
      </c>
      <c r="KP134" s="45" t="str">
        <f>IF(ISNUMBER(KP$132),IF(GrowthModel=Data!$B$129,Data!KP$129,Data!KP$130)*PercentSupplierB,"")</f>
        <v/>
      </c>
      <c r="KQ134" s="45" t="str">
        <f>IF(ISNUMBER(KQ$132),IF(GrowthModel=Data!$B$129,Data!KQ$129,Data!KQ$130)*PercentSupplierB,"")</f>
        <v/>
      </c>
      <c r="KR134" s="45" t="str">
        <f>IF(ISNUMBER(KR$132),IF(GrowthModel=Data!$B$129,Data!KR$129,Data!KR$130)*PercentSupplierB,"")</f>
        <v/>
      </c>
      <c r="KS134" s="45" t="str">
        <f>IF(ISNUMBER(KS$132),IF(GrowthModel=Data!$B$129,Data!KS$129,Data!KS$130)*PercentSupplierB,"")</f>
        <v/>
      </c>
      <c r="KT134" s="45" t="str">
        <f>IF(ISNUMBER(KT$132),IF(GrowthModel=Data!$B$129,Data!KT$129,Data!KT$130)*PercentSupplierB,"")</f>
        <v/>
      </c>
      <c r="KU134" s="45" t="str">
        <f>IF(ISNUMBER(KU$132),IF(GrowthModel=Data!$B$129,Data!KU$129,Data!KU$130)*PercentSupplierB,"")</f>
        <v/>
      </c>
      <c r="KV134" s="45" t="str">
        <f>IF(ISNUMBER(KV$132),IF(GrowthModel=Data!$B$129,Data!KV$129,Data!KV$130)*PercentSupplierB,"")</f>
        <v/>
      </c>
      <c r="KW134" s="45" t="str">
        <f>IF(ISNUMBER(KW$132),IF(GrowthModel=Data!$B$129,Data!KW$129,Data!KW$130)*PercentSupplierB,"")</f>
        <v/>
      </c>
      <c r="KX134" s="45" t="str">
        <f>IF(ISNUMBER(KX$132),IF(GrowthModel=Data!$B$129,Data!KX$129,Data!KX$130)*PercentSupplierB,"")</f>
        <v/>
      </c>
      <c r="KY134" s="45" t="str">
        <f>IF(ISNUMBER(KY$132),IF(GrowthModel=Data!$B$129,Data!KY$129,Data!KY$130)*PercentSupplierB,"")</f>
        <v/>
      </c>
      <c r="KZ134" s="45" t="str">
        <f>IF(ISNUMBER(KZ$132),IF(GrowthModel=Data!$B$129,Data!KZ$129,Data!KZ$130)*PercentSupplierB,"")</f>
        <v/>
      </c>
      <c r="LA134" s="45" t="str">
        <f>IF(ISNUMBER(LA$132),IF(GrowthModel=Data!$B$129,Data!LA$129,Data!LA$130)*PercentSupplierB,"")</f>
        <v/>
      </c>
      <c r="LB134" s="45" t="str">
        <f>IF(ISNUMBER(LB$132),IF(GrowthModel=Data!$B$129,Data!LB$129,Data!LB$130)*PercentSupplierB,"")</f>
        <v/>
      </c>
      <c r="LC134" s="45" t="str">
        <f>IF(ISNUMBER(LC$132),IF(GrowthModel=Data!$B$129,Data!LC$129,Data!LC$130)*PercentSupplierB,"")</f>
        <v/>
      </c>
      <c r="LD134" s="45" t="str">
        <f>IF(ISNUMBER(LD$132),IF(GrowthModel=Data!$B$129,Data!LD$129,Data!LD$130)*PercentSupplierB,"")</f>
        <v/>
      </c>
      <c r="LE134" s="45" t="str">
        <f>IF(ISNUMBER(LE$132),IF(GrowthModel=Data!$B$129,Data!LE$129,Data!LE$130)*PercentSupplierB,"")</f>
        <v/>
      </c>
      <c r="LF134" s="45" t="str">
        <f>IF(ISNUMBER(LF$132),IF(GrowthModel=Data!$B$129,Data!LF$129,Data!LF$130)*PercentSupplierB,"")</f>
        <v/>
      </c>
      <c r="LG134" s="45" t="str">
        <f>IF(ISNUMBER(LG$132),IF(GrowthModel=Data!$B$129,Data!LG$129,Data!LG$130)*PercentSupplierB,"")</f>
        <v/>
      </c>
      <c r="LH134" s="45" t="str">
        <f>IF(ISNUMBER(LH$132),IF(GrowthModel=Data!$B$129,Data!LH$129,Data!LH$130)*PercentSupplierB,"")</f>
        <v/>
      </c>
      <c r="LI134" s="45" t="str">
        <f>IF(ISNUMBER(LI$132),IF(GrowthModel=Data!$B$129,Data!LI$129,Data!LI$130)*PercentSupplierB,"")</f>
        <v/>
      </c>
      <c r="LJ134" s="45" t="str">
        <f>IF(ISNUMBER(LJ$132),IF(GrowthModel=Data!$B$129,Data!LJ$129,Data!LJ$130)*PercentSupplierB,"")</f>
        <v/>
      </c>
      <c r="LK134" s="45" t="str">
        <f>IF(ISNUMBER(LK$132),IF(GrowthModel=Data!$B$129,Data!LK$129,Data!LK$130)*PercentSupplierB,"")</f>
        <v/>
      </c>
      <c r="LL134" s="45" t="str">
        <f>IF(ISNUMBER(LL$132),IF(GrowthModel=Data!$B$129,Data!LL$129,Data!LL$130)*PercentSupplierB,"")</f>
        <v/>
      </c>
      <c r="LM134" s="45" t="str">
        <f>IF(ISNUMBER(LM$132),IF(GrowthModel=Data!$B$129,Data!LM$129,Data!LM$130)*PercentSupplierB,"")</f>
        <v/>
      </c>
      <c r="LN134" s="45" t="str">
        <f>IF(ISNUMBER(LN$132),IF(GrowthModel=Data!$B$129,Data!LN$129,Data!LN$130)*PercentSupplierB,"")</f>
        <v/>
      </c>
      <c r="LO134" s="45" t="str">
        <f>IF(ISNUMBER(LO$132),IF(GrowthModel=Data!$B$129,Data!LO$129,Data!LO$130)*PercentSupplierB,"")</f>
        <v/>
      </c>
      <c r="LP134" s="45" t="str">
        <f>IF(ISNUMBER(LP$132),IF(GrowthModel=Data!$B$129,Data!LP$129,Data!LP$130)*PercentSupplierB,"")</f>
        <v/>
      </c>
      <c r="LQ134" s="45" t="str">
        <f>IF(ISNUMBER(LQ$132),IF(GrowthModel=Data!$B$129,Data!LQ$129,Data!LQ$130)*PercentSupplierB,"")</f>
        <v/>
      </c>
      <c r="LR134" s="45" t="str">
        <f>IF(ISNUMBER(LR$132),IF(GrowthModel=Data!$B$129,Data!LR$129,Data!LR$130)*PercentSupplierB,"")</f>
        <v/>
      </c>
      <c r="LS134" s="45" t="str">
        <f>IF(ISNUMBER(LS$132),IF(GrowthModel=Data!$B$129,Data!LS$129,Data!LS$130)*PercentSupplierB,"")</f>
        <v/>
      </c>
      <c r="LT134" s="45" t="str">
        <f>IF(ISNUMBER(LT$132),IF(GrowthModel=Data!$B$129,Data!LT$129,Data!LT$130)*PercentSupplierB,"")</f>
        <v/>
      </c>
      <c r="LU134" s="45" t="str">
        <f>IF(ISNUMBER(LU$132),IF(GrowthModel=Data!$B$129,Data!LU$129,Data!LU$130)*PercentSupplierB,"")</f>
        <v/>
      </c>
      <c r="LV134" s="45" t="str">
        <f>IF(ISNUMBER(LV$132),IF(GrowthModel=Data!$B$129,Data!LV$129,Data!LV$130)*PercentSupplierB,"")</f>
        <v/>
      </c>
      <c r="LW134" s="45" t="str">
        <f>IF(ISNUMBER(LW$132),IF(GrowthModel=Data!$B$129,Data!LW$129,Data!LW$130)*PercentSupplierB,"")</f>
        <v/>
      </c>
      <c r="LX134" s="45" t="str">
        <f>IF(ISNUMBER(LX$132),IF(GrowthModel=Data!$B$129,Data!LX$129,Data!LX$130)*PercentSupplierB,"")</f>
        <v/>
      </c>
      <c r="LY134" s="45" t="str">
        <f>IF(ISNUMBER(LY$132),IF(GrowthModel=Data!$B$129,Data!LY$129,Data!LY$130)*PercentSupplierB,"")</f>
        <v/>
      </c>
      <c r="LZ134" s="45" t="str">
        <f>IF(ISNUMBER(LZ$132),IF(GrowthModel=Data!$B$129,Data!LZ$129,Data!LZ$130)*PercentSupplierB,"")</f>
        <v/>
      </c>
      <c r="MA134" s="45" t="str">
        <f>IF(ISNUMBER(MA$132),IF(GrowthModel=Data!$B$129,Data!MA$129,Data!MA$130)*PercentSupplierB,"")</f>
        <v/>
      </c>
      <c r="MB134" s="45" t="str">
        <f>IF(ISNUMBER(MB$132),IF(GrowthModel=Data!$B$129,Data!MB$129,Data!MB$130)*PercentSupplierB,"")</f>
        <v/>
      </c>
      <c r="MC134" s="45" t="str">
        <f>IF(ISNUMBER(MC$132),IF(GrowthModel=Data!$B$129,Data!MC$129,Data!MC$130)*PercentSupplierB,"")</f>
        <v/>
      </c>
      <c r="MD134" s="45" t="str">
        <f>IF(ISNUMBER(MD$132),IF(GrowthModel=Data!$B$129,Data!MD$129,Data!MD$130)*PercentSupplierB,"")</f>
        <v/>
      </c>
      <c r="ME134" s="45" t="str">
        <f>IF(ISNUMBER(ME$132),IF(GrowthModel=Data!$B$129,Data!ME$129,Data!ME$130)*PercentSupplierB,"")</f>
        <v/>
      </c>
      <c r="MF134" s="45" t="str">
        <f>IF(ISNUMBER(MF$132),IF(GrowthModel=Data!$B$129,Data!MF$129,Data!MF$130)*PercentSupplierB,"")</f>
        <v/>
      </c>
      <c r="MG134" s="45" t="str">
        <f>IF(ISNUMBER(MG$132),IF(GrowthModel=Data!$B$129,Data!MG$129,Data!MG$130)*PercentSupplierB,"")</f>
        <v/>
      </c>
      <c r="MH134" s="45" t="str">
        <f>IF(ISNUMBER(MH$132),IF(GrowthModel=Data!$B$129,Data!MH$129,Data!MH$130)*PercentSupplierB,"")</f>
        <v/>
      </c>
      <c r="MI134" s="45" t="str">
        <f>IF(ISNUMBER(MI$132),IF(GrowthModel=Data!$B$129,Data!MI$129,Data!MI$130)*PercentSupplierB,"")</f>
        <v/>
      </c>
      <c r="MJ134" s="45" t="str">
        <f>IF(ISNUMBER(MJ$132),IF(GrowthModel=Data!$B$129,Data!MJ$129,Data!MJ$130)*PercentSupplierB,"")</f>
        <v/>
      </c>
      <c r="MK134" s="45" t="str">
        <f>IF(ISNUMBER(MK$132),IF(GrowthModel=Data!$B$129,Data!MK$129,Data!MK$130)*PercentSupplierB,"")</f>
        <v/>
      </c>
      <c r="ML134" s="45" t="str">
        <f>IF(ISNUMBER(ML$132),IF(GrowthModel=Data!$B$129,Data!ML$129,Data!ML$130)*PercentSupplierB,"")</f>
        <v/>
      </c>
      <c r="MM134" s="45" t="str">
        <f>IF(ISNUMBER(MM$132),IF(GrowthModel=Data!$B$129,Data!MM$129,Data!MM$130)*PercentSupplierB,"")</f>
        <v/>
      </c>
      <c r="MN134" s="45" t="str">
        <f>IF(ISNUMBER(MN$132),IF(GrowthModel=Data!$B$129,Data!MN$129,Data!MN$130)*PercentSupplierB,"")</f>
        <v/>
      </c>
      <c r="MO134" s="45" t="str">
        <f>IF(ISNUMBER(MO$132),IF(GrowthModel=Data!$B$129,Data!MO$129,Data!MO$130)*PercentSupplierB,"")</f>
        <v/>
      </c>
      <c r="MP134" s="45" t="str">
        <f>IF(ISNUMBER(MP$132),IF(GrowthModel=Data!$B$129,Data!MP$129,Data!MP$130)*PercentSupplierB,"")</f>
        <v/>
      </c>
      <c r="MQ134" s="45" t="str">
        <f>IF(ISNUMBER(MQ$132),IF(GrowthModel=Data!$B$129,Data!MQ$129,Data!MQ$130)*PercentSupplierB,"")</f>
        <v/>
      </c>
      <c r="MR134" s="45" t="str">
        <f>IF(ISNUMBER(MR$132),IF(GrowthModel=Data!$B$129,Data!MR$129,Data!MR$130)*PercentSupplierB,"")</f>
        <v/>
      </c>
      <c r="MS134" s="45" t="str">
        <f>IF(ISNUMBER(MS$132),IF(GrowthModel=Data!$B$129,Data!MS$129,Data!MS$130)*PercentSupplierB,"")</f>
        <v/>
      </c>
      <c r="MT134" s="45" t="str">
        <f>IF(ISNUMBER(MT$132),IF(GrowthModel=Data!$B$129,Data!MT$129,Data!MT$130)*PercentSupplierB,"")</f>
        <v/>
      </c>
      <c r="MU134" s="45" t="str">
        <f>IF(ISNUMBER(MU$132),IF(GrowthModel=Data!$B$129,Data!MU$129,Data!MU$130)*PercentSupplierB,"")</f>
        <v/>
      </c>
      <c r="MV134" s="45" t="str">
        <f>IF(ISNUMBER(MV$132),IF(GrowthModel=Data!$B$129,Data!MV$129,Data!MV$130)*PercentSupplierB,"")</f>
        <v/>
      </c>
      <c r="MW134" s="45" t="str">
        <f>IF(ISNUMBER(MW$132),IF(GrowthModel=Data!$B$129,Data!MW$129,Data!MW$130)*PercentSupplierB,"")</f>
        <v/>
      </c>
      <c r="MX134" s="45" t="str">
        <f>IF(ISNUMBER(MX$132),IF(GrowthModel=Data!$B$129,Data!MX$129,Data!MX$130)*PercentSupplierB,"")</f>
        <v/>
      </c>
      <c r="MY134" s="45" t="str">
        <f>IF(ISNUMBER(MY$132),IF(GrowthModel=Data!$B$129,Data!MY$129,Data!MY$130)*PercentSupplierB,"")</f>
        <v/>
      </c>
      <c r="MZ134" s="45" t="str">
        <f>IF(ISNUMBER(MZ$132),IF(GrowthModel=Data!$B$129,Data!MZ$129,Data!MZ$130)*PercentSupplierB,"")</f>
        <v/>
      </c>
      <c r="NA134" s="45" t="str">
        <f>IF(ISNUMBER(NA$132),IF(GrowthModel=Data!$B$129,Data!NA$129,Data!NA$130)*PercentSupplierB,"")</f>
        <v/>
      </c>
      <c r="NB134" s="45" t="str">
        <f>IF(ISNUMBER(NB$132),IF(GrowthModel=Data!$B$129,Data!NB$129,Data!NB$130)*PercentSupplierB,"")</f>
        <v/>
      </c>
      <c r="NC134" s="45" t="str">
        <f>IF(ISNUMBER(NC$132),IF(GrowthModel=Data!$B$129,Data!NC$129,Data!NC$130)*PercentSupplierB,"")</f>
        <v/>
      </c>
      <c r="ND134" s="45" t="str">
        <f>IF(ISNUMBER(ND$132),IF(GrowthModel=Data!$B$129,Data!ND$129,Data!ND$130)*PercentSupplierB,"")</f>
        <v/>
      </c>
      <c r="NE134" s="45" t="str">
        <f>IF(ISNUMBER(NE$132),IF(GrowthModel=Data!$B$129,Data!NE$129,Data!NE$130)*PercentSupplierB,"")</f>
        <v/>
      </c>
      <c r="NF134" s="45" t="str">
        <f>IF(ISNUMBER(NF$132),IF(GrowthModel=Data!$B$129,Data!NF$129,Data!NF$130)*PercentSupplierB,"")</f>
        <v/>
      </c>
      <c r="NG134" s="45" t="str">
        <f>IF(ISNUMBER(NG$132),IF(GrowthModel=Data!$B$129,Data!NG$129,Data!NG$130)*PercentSupplierB,"")</f>
        <v/>
      </c>
      <c r="NH134" s="45" t="str">
        <f>IF(ISNUMBER(NH$132),IF(GrowthModel=Data!$B$129,Data!NH$129,Data!NH$130)*PercentSupplierB,"")</f>
        <v/>
      </c>
      <c r="NI134" s="45" t="str">
        <f>IF(ISNUMBER(NI$132),IF(GrowthModel=Data!$B$129,Data!NI$129,Data!NI$130)*PercentSupplierB,"")</f>
        <v/>
      </c>
      <c r="NJ134" s="45" t="str">
        <f>IF(ISNUMBER(NJ$132),IF(GrowthModel=Data!$B$129,Data!NJ$129,Data!NJ$130)*PercentSupplierB,"")</f>
        <v/>
      </c>
      <c r="NK134" s="45" t="str">
        <f>IF(ISNUMBER(NK$132),IF(GrowthModel=Data!$B$129,Data!NK$129,Data!NK$130)*PercentSupplierB,"")</f>
        <v/>
      </c>
      <c r="NL134" s="45" t="str">
        <f>IF(ISNUMBER(NL$132),IF(GrowthModel=Data!$B$129,Data!NL$129,Data!NL$130)*PercentSupplierB,"")</f>
        <v/>
      </c>
      <c r="NM134" s="45" t="str">
        <f>IF(ISNUMBER(NM$132),IF(GrowthModel=Data!$B$129,Data!NM$129,Data!NM$130)*PercentSupplierB,"")</f>
        <v/>
      </c>
      <c r="NN134" s="45" t="str">
        <f>IF(ISNUMBER(NN$132),IF(GrowthModel=Data!$B$129,Data!NN$129,Data!NN$130)*PercentSupplierB,"")</f>
        <v/>
      </c>
      <c r="NO134" s="45" t="str">
        <f>IF(ISNUMBER(NO$132),IF(GrowthModel=Data!$B$129,Data!NO$129,Data!NO$130)*PercentSupplierB,"")</f>
        <v/>
      </c>
      <c r="NP134" s="45" t="str">
        <f>IF(ISNUMBER(NP$132),IF(GrowthModel=Data!$B$129,Data!NP$129,Data!NP$130)*PercentSupplierB,"")</f>
        <v/>
      </c>
      <c r="NQ134" s="45" t="str">
        <f>IF(ISNUMBER(NQ$132),IF(GrowthModel=Data!$B$129,Data!NQ$129,Data!NQ$130)*PercentSupplierB,"")</f>
        <v/>
      </c>
      <c r="NR134" s="45" t="str">
        <f>IF(ISNUMBER(NR$132),IF(GrowthModel=Data!$B$129,Data!NR$129,Data!NR$130)*PercentSupplierB,"")</f>
        <v/>
      </c>
      <c r="NS134" s="45" t="str">
        <f>IF(ISNUMBER(NS$132),IF(GrowthModel=Data!$B$129,Data!NS$129,Data!NS$130)*PercentSupplierB,"")</f>
        <v/>
      </c>
      <c r="NT134" s="45" t="str">
        <f>IF(ISNUMBER(NT$132),IF(GrowthModel=Data!$B$129,Data!NT$129,Data!NT$130)*PercentSupplierB,"")</f>
        <v/>
      </c>
      <c r="NU134" s="45" t="str">
        <f>IF(ISNUMBER(NU$132),IF(GrowthModel=Data!$B$129,Data!NU$129,Data!NU$130)*PercentSupplierB,"")</f>
        <v/>
      </c>
      <c r="NV134" s="45" t="str">
        <f>IF(ISNUMBER(NV$132),IF(GrowthModel=Data!$B$129,Data!NV$129,Data!NV$130)*PercentSupplierB,"")</f>
        <v/>
      </c>
      <c r="NW134" s="45" t="str">
        <f>IF(ISNUMBER(NW$132),IF(GrowthModel=Data!$B$129,Data!NW$129,Data!NW$130)*PercentSupplierB,"")</f>
        <v/>
      </c>
      <c r="NX134" s="45" t="str">
        <f>IF(ISNUMBER(NX$132),IF(GrowthModel=Data!$B$129,Data!NX$129,Data!NX$130)*PercentSupplierB,"")</f>
        <v/>
      </c>
      <c r="NY134" s="45" t="str">
        <f>IF(ISNUMBER(NY$132),IF(GrowthModel=Data!$B$129,Data!NY$129,Data!NY$130)*PercentSupplierB,"")</f>
        <v/>
      </c>
      <c r="NZ134" s="45" t="str">
        <f>IF(ISNUMBER(NZ$132),IF(GrowthModel=Data!$B$129,Data!NZ$129,Data!NZ$130)*PercentSupplierB,"")</f>
        <v/>
      </c>
      <c r="OA134" s="45" t="str">
        <f>IF(ISNUMBER(OA$132),IF(GrowthModel=Data!$B$129,Data!OA$129,Data!OA$130)*PercentSupplierB,"")</f>
        <v/>
      </c>
      <c r="OB134" s="45" t="str">
        <f>IF(ISNUMBER(OB$132),IF(GrowthModel=Data!$B$129,Data!OB$129,Data!OB$130)*PercentSupplierB,"")</f>
        <v/>
      </c>
      <c r="OC134" s="45" t="str">
        <f>IF(ISNUMBER(OC$132),IF(GrowthModel=Data!$B$129,Data!OC$129,Data!OC$130)*PercentSupplierB,"")</f>
        <v/>
      </c>
      <c r="OD134" s="45" t="str">
        <f>IF(ISNUMBER(OD$132),IF(GrowthModel=Data!$B$129,Data!OD$129,Data!OD$130)*PercentSupplierB,"")</f>
        <v/>
      </c>
      <c r="OE134" s="45" t="str">
        <f>IF(ISNUMBER(OE$132),IF(GrowthModel=Data!$B$129,Data!OE$129,Data!OE$130)*PercentSupplierB,"")</f>
        <v/>
      </c>
      <c r="OF134" s="45" t="str">
        <f>IF(ISNUMBER(OF$132),IF(GrowthModel=Data!$B$129,Data!OF$129,Data!OF$130)*PercentSupplierB,"")</f>
        <v/>
      </c>
      <c r="OG134" s="45" t="str">
        <f>IF(ISNUMBER(OG$132),IF(GrowthModel=Data!$B$129,Data!OG$129,Data!OG$130)*PercentSupplierB,"")</f>
        <v/>
      </c>
      <c r="OH134" s="45" t="str">
        <f>IF(ISNUMBER(OH$132),IF(GrowthModel=Data!$B$129,Data!OH$129,Data!OH$130)*PercentSupplierB,"")</f>
        <v/>
      </c>
      <c r="OI134" s="45" t="str">
        <f>IF(ISNUMBER(OI$132),IF(GrowthModel=Data!$B$129,Data!OI$129,Data!OI$130)*PercentSupplierB,"")</f>
        <v/>
      </c>
      <c r="OJ134" s="45" t="str">
        <f>IF(ISNUMBER(OJ$132),IF(GrowthModel=Data!$B$129,Data!OJ$129,Data!OJ$130)*PercentSupplierB,"")</f>
        <v/>
      </c>
      <c r="OK134" s="45" t="str">
        <f>IF(ISNUMBER(OK$132),IF(GrowthModel=Data!$B$129,Data!OK$129,Data!OK$130)*PercentSupplierB,"")</f>
        <v/>
      </c>
      <c r="OL134" s="45" t="str">
        <f>IF(ISNUMBER(OL$132),IF(GrowthModel=Data!$B$129,Data!OL$129,Data!OL$130)*PercentSupplierB,"")</f>
        <v/>
      </c>
      <c r="OM134" s="45" t="str">
        <f>IF(ISNUMBER(OM$132),IF(GrowthModel=Data!$B$129,Data!OM$129,Data!OM$130)*PercentSupplierB,"")</f>
        <v/>
      </c>
      <c r="ON134" s="45" t="str">
        <f>IF(ISNUMBER(ON$132),IF(GrowthModel=Data!$B$129,Data!ON$129,Data!ON$130)*PercentSupplierB,"")</f>
        <v/>
      </c>
      <c r="OO134" s="45" t="str">
        <f>IF(ISNUMBER(OO$132),IF(GrowthModel=Data!$B$129,Data!OO$129,Data!OO$130)*PercentSupplierB,"")</f>
        <v/>
      </c>
      <c r="OP134" s="45" t="str">
        <f>IF(ISNUMBER(OP$132),IF(GrowthModel=Data!$B$129,Data!OP$129,Data!OP$130)*PercentSupplierB,"")</f>
        <v/>
      </c>
      <c r="OQ134" s="45" t="str">
        <f>IF(ISNUMBER(OQ$132),IF(GrowthModel=Data!$B$129,Data!OQ$129,Data!OQ$130)*PercentSupplierB,"")</f>
        <v/>
      </c>
      <c r="OR134" s="45" t="str">
        <f>IF(ISNUMBER(OR$132),IF(GrowthModel=Data!$B$129,Data!OR$129,Data!OR$130)*PercentSupplierB,"")</f>
        <v/>
      </c>
      <c r="OS134" s="45" t="str">
        <f>IF(ISNUMBER(OS$132),IF(GrowthModel=Data!$B$129,Data!OS$129,Data!OS$130)*PercentSupplierB,"")</f>
        <v/>
      </c>
      <c r="OT134" s="45" t="str">
        <f>IF(ISNUMBER(OT$132),IF(GrowthModel=Data!$B$129,Data!OT$129,Data!OT$130)*PercentSupplierB,"")</f>
        <v/>
      </c>
      <c r="OU134" s="45" t="str">
        <f>IF(ISNUMBER(OU$132),IF(GrowthModel=Data!$B$129,Data!OU$129,Data!OU$130)*PercentSupplierB,"")</f>
        <v/>
      </c>
      <c r="OV134" s="45" t="str">
        <f>IF(ISNUMBER(OV$132),IF(GrowthModel=Data!$B$129,Data!OV$129,Data!OV$130)*PercentSupplierB,"")</f>
        <v/>
      </c>
      <c r="OW134" s="45" t="str">
        <f>IF(ISNUMBER(OW$132),IF(GrowthModel=Data!$B$129,Data!OW$129,Data!OW$130)*PercentSupplierB,"")</f>
        <v/>
      </c>
      <c r="OX134" s="45" t="str">
        <f>IF(ISNUMBER(OX$132),IF(GrowthModel=Data!$B$129,Data!OX$129,Data!OX$130)*PercentSupplierB,"")</f>
        <v/>
      </c>
      <c r="OY134" s="45" t="str">
        <f>IF(ISNUMBER(OY$132),IF(GrowthModel=Data!$B$129,Data!OY$129,Data!OY$130)*PercentSupplierB,"")</f>
        <v/>
      </c>
      <c r="OZ134" s="45" t="str">
        <f>IF(ISNUMBER(OZ$132),IF(GrowthModel=Data!$B$129,Data!OZ$129,Data!OZ$130)*PercentSupplierB,"")</f>
        <v/>
      </c>
      <c r="PA134" s="45" t="str">
        <f>IF(ISNUMBER(PA$132),IF(GrowthModel=Data!$B$129,Data!PA$129,Data!PA$130)*PercentSupplierB,"")</f>
        <v/>
      </c>
      <c r="PB134" s="45" t="str">
        <f>IF(ISNUMBER(PB$132),IF(GrowthModel=Data!$B$129,Data!PB$129,Data!PB$130)*PercentSupplierB,"")</f>
        <v/>
      </c>
      <c r="PC134" s="45" t="str">
        <f>IF(ISNUMBER(PC$132),IF(GrowthModel=Data!$B$129,Data!PC$129,Data!PC$130)*PercentSupplierB,"")</f>
        <v/>
      </c>
      <c r="PD134" s="45" t="str">
        <f>IF(ISNUMBER(PD$132),IF(GrowthModel=Data!$B$129,Data!PD$129,Data!PD$130)*PercentSupplierB,"")</f>
        <v/>
      </c>
      <c r="PE134" s="45" t="str">
        <f>IF(ISNUMBER(PE$132),IF(GrowthModel=Data!$B$129,Data!PE$129,Data!PE$130)*PercentSupplierB,"")</f>
        <v/>
      </c>
      <c r="PF134" s="45" t="str">
        <f>IF(ISNUMBER(PF$132),IF(GrowthModel=Data!$B$129,Data!PF$129,Data!PF$130)*PercentSupplierB,"")</f>
        <v/>
      </c>
      <c r="PG134" s="45" t="str">
        <f>IF(ISNUMBER(PG$132),IF(GrowthModel=Data!$B$129,Data!PG$129,Data!PG$130)*PercentSupplierB,"")</f>
        <v/>
      </c>
      <c r="PH134" s="45" t="str">
        <f>IF(ISNUMBER(PH$132),IF(GrowthModel=Data!$B$129,Data!PH$129,Data!PH$130)*PercentSupplierB,"")</f>
        <v/>
      </c>
      <c r="PI134" s="45" t="str">
        <f>IF(ISNUMBER(PI$132),IF(GrowthModel=Data!$B$129,Data!PI$129,Data!PI$130)*PercentSupplierB,"")</f>
        <v/>
      </c>
      <c r="PJ134" s="45" t="str">
        <f>IF(ISNUMBER(PJ$132),IF(GrowthModel=Data!$B$129,Data!PJ$129,Data!PJ$130)*PercentSupplierB,"")</f>
        <v/>
      </c>
      <c r="PK134" s="45" t="str">
        <f>IF(ISNUMBER(PK$132),IF(GrowthModel=Data!$B$129,Data!PK$129,Data!PK$130)*PercentSupplierB,"")</f>
        <v/>
      </c>
      <c r="PL134" s="45" t="str">
        <f>IF(ISNUMBER(PL$132),IF(GrowthModel=Data!$B$129,Data!PL$129,Data!PL$130)*PercentSupplierB,"")</f>
        <v/>
      </c>
      <c r="PM134" s="45" t="str">
        <f>IF(ISNUMBER(PM$132),IF(GrowthModel=Data!$B$129,Data!PM$129,Data!PM$130)*PercentSupplierB,"")</f>
        <v/>
      </c>
      <c r="PN134" s="45" t="str">
        <f>IF(ISNUMBER(PN$132),IF(GrowthModel=Data!$B$129,Data!PN$129,Data!PN$130)*PercentSupplierB,"")</f>
        <v/>
      </c>
      <c r="PO134" s="45" t="str">
        <f>IF(ISNUMBER(PO$132),IF(GrowthModel=Data!$B$129,Data!PO$129,Data!PO$130)*PercentSupplierB,"")</f>
        <v/>
      </c>
      <c r="PP134" s="45" t="str">
        <f>IF(ISNUMBER(PP$132),IF(GrowthModel=Data!$B$129,Data!PP$129,Data!PP$130)*PercentSupplierB,"")</f>
        <v/>
      </c>
      <c r="PQ134" s="45" t="str">
        <f>IF(ISNUMBER(PQ$132),IF(GrowthModel=Data!$B$129,Data!PQ$129,Data!PQ$130)*PercentSupplierB,"")</f>
        <v/>
      </c>
      <c r="PR134" s="45" t="str">
        <f>IF(ISNUMBER(PR$132),IF(GrowthModel=Data!$B$129,Data!PR$129,Data!PR$130)*PercentSupplierB,"")</f>
        <v/>
      </c>
      <c r="PS134" s="45" t="str">
        <f>IF(ISNUMBER(PS$132),IF(GrowthModel=Data!$B$129,Data!PS$129,Data!PS$130)*PercentSupplierB,"")</f>
        <v/>
      </c>
      <c r="PT134" s="45" t="str">
        <f>IF(ISNUMBER(PT$132),IF(GrowthModel=Data!$B$129,Data!PT$129,Data!PT$130)*PercentSupplierB,"")</f>
        <v/>
      </c>
      <c r="PU134" s="45" t="str">
        <f>IF(ISNUMBER(PU$132),IF(GrowthModel=Data!$B$129,Data!PU$129,Data!PU$130)*PercentSupplierB,"")</f>
        <v/>
      </c>
      <c r="PV134" s="45" t="str">
        <f>IF(ISNUMBER(PV$132),IF(GrowthModel=Data!$B$129,Data!PV$129,Data!PV$130)*PercentSupplierB,"")</f>
        <v/>
      </c>
      <c r="PW134" s="45" t="str">
        <f>IF(ISNUMBER(PW$132),IF(GrowthModel=Data!$B$129,Data!PW$129,Data!PW$130)*PercentSupplierB,"")</f>
        <v/>
      </c>
      <c r="PX134" s="45" t="str">
        <f>IF(ISNUMBER(PX$132),IF(GrowthModel=Data!$B$129,Data!PX$129,Data!PX$130)*PercentSupplierB,"")</f>
        <v/>
      </c>
      <c r="PY134" s="45" t="str">
        <f>IF(ISNUMBER(PY$132),IF(GrowthModel=Data!$B$129,Data!PY$129,Data!PY$130)*PercentSupplierB,"")</f>
        <v/>
      </c>
      <c r="PZ134" s="45" t="str">
        <f>IF(ISNUMBER(PZ$132),IF(GrowthModel=Data!$B$129,Data!PZ$129,Data!PZ$130)*PercentSupplierB,"")</f>
        <v/>
      </c>
      <c r="QA134" s="45" t="str">
        <f>IF(ISNUMBER(QA$132),IF(GrowthModel=Data!$B$129,Data!QA$129,Data!QA$130)*PercentSupplierB,"")</f>
        <v/>
      </c>
      <c r="QB134" s="45" t="str">
        <f>IF(ISNUMBER(QB$132),IF(GrowthModel=Data!$B$129,Data!QB$129,Data!QB$130)*PercentSupplierB,"")</f>
        <v/>
      </c>
      <c r="QC134" s="45" t="str">
        <f>IF(ISNUMBER(QC$132),IF(GrowthModel=Data!$B$129,Data!QC$129,Data!QC$130)*PercentSupplierB,"")</f>
        <v/>
      </c>
      <c r="QD134" s="45" t="str">
        <f>IF(ISNUMBER(QD$132),IF(GrowthModel=Data!$B$129,Data!QD$129,Data!QD$130)*PercentSupplierB,"")</f>
        <v/>
      </c>
      <c r="QE134" s="45" t="str">
        <f>IF(ISNUMBER(QE$132),IF(GrowthModel=Data!$B$129,Data!QE$129,Data!QE$130)*PercentSupplierB,"")</f>
        <v/>
      </c>
      <c r="QF134" s="45" t="str">
        <f>IF(ISNUMBER(QF$132),IF(GrowthModel=Data!$B$129,Data!QF$129,Data!QF$130)*PercentSupplierB,"")</f>
        <v/>
      </c>
      <c r="QG134" s="45" t="str">
        <f>IF(ISNUMBER(QG$132),IF(GrowthModel=Data!$B$129,Data!QG$129,Data!QG$130)*PercentSupplierB,"")</f>
        <v/>
      </c>
      <c r="QH134" s="45" t="str">
        <f>IF(ISNUMBER(QH$132),IF(GrowthModel=Data!$B$129,Data!QH$129,Data!QH$130)*PercentSupplierB,"")</f>
        <v/>
      </c>
      <c r="QI134" s="45" t="str">
        <f>IF(ISNUMBER(QI$132),IF(GrowthModel=Data!$B$129,Data!QI$129,Data!QI$130)*PercentSupplierB,"")</f>
        <v/>
      </c>
      <c r="QJ134" s="45" t="str">
        <f>IF(ISNUMBER(QJ$132),IF(GrowthModel=Data!$B$129,Data!QJ$129,Data!QJ$130)*PercentSupplierB,"")</f>
        <v/>
      </c>
      <c r="QK134" s="45" t="str">
        <f>IF(ISNUMBER(QK$132),IF(GrowthModel=Data!$B$129,Data!QK$129,Data!QK$130)*PercentSupplierB,"")</f>
        <v/>
      </c>
      <c r="QL134" s="45" t="str">
        <f>IF(ISNUMBER(QL$132),IF(GrowthModel=Data!$B$129,Data!QL$129,Data!QL$130)*PercentSupplierB,"")</f>
        <v/>
      </c>
      <c r="QM134" s="45" t="str">
        <f>IF(ISNUMBER(QM$132),IF(GrowthModel=Data!$B$129,Data!QM$129,Data!QM$130)*PercentSupplierB,"")</f>
        <v/>
      </c>
      <c r="QN134" s="45" t="str">
        <f>IF(ISNUMBER(QN$132),IF(GrowthModel=Data!$B$129,Data!QN$129,Data!QN$130)*PercentSupplierB,"")</f>
        <v/>
      </c>
      <c r="QO134" s="45" t="str">
        <f>IF(ISNUMBER(QO$132),IF(GrowthModel=Data!$B$129,Data!QO$129,Data!QO$130)*PercentSupplierB,"")</f>
        <v/>
      </c>
      <c r="QP134" s="45" t="str">
        <f>IF(ISNUMBER(QP$132),IF(GrowthModel=Data!$B$129,Data!QP$129,Data!QP$130)*PercentSupplierB,"")</f>
        <v/>
      </c>
      <c r="QQ134" s="45" t="str">
        <f>IF(ISNUMBER(QQ$132),IF(GrowthModel=Data!$B$129,Data!QQ$129,Data!QQ$130)*PercentSupplierB,"")</f>
        <v/>
      </c>
      <c r="QR134" s="45" t="str">
        <f>IF(ISNUMBER(QR$132),IF(GrowthModel=Data!$B$129,Data!QR$129,Data!QR$130)*PercentSupplierB,"")</f>
        <v/>
      </c>
      <c r="QS134" s="45" t="str">
        <f>IF(ISNUMBER(QS$132),IF(GrowthModel=Data!$B$129,Data!QS$129,Data!QS$130)*PercentSupplierB,"")</f>
        <v/>
      </c>
      <c r="QT134" s="45" t="str">
        <f>IF(ISNUMBER(QT$132),IF(GrowthModel=Data!$B$129,Data!QT$129,Data!QT$130)*PercentSupplierB,"")</f>
        <v/>
      </c>
      <c r="QU134" s="45" t="str">
        <f>IF(ISNUMBER(QU$132),IF(GrowthModel=Data!$B$129,Data!QU$129,Data!QU$130)*PercentSupplierB,"")</f>
        <v/>
      </c>
      <c r="QV134" s="45" t="str">
        <f>IF(ISNUMBER(QV$132),IF(GrowthModel=Data!$B$129,Data!QV$129,Data!QV$130)*PercentSupplierB,"")</f>
        <v/>
      </c>
      <c r="QW134" s="45" t="str">
        <f>IF(ISNUMBER(QW$132),IF(GrowthModel=Data!$B$129,Data!QW$129,Data!QW$130)*PercentSupplierB,"")</f>
        <v/>
      </c>
      <c r="QX134" s="45" t="str">
        <f>IF(ISNUMBER(QX$132),IF(GrowthModel=Data!$B$129,Data!QX$129,Data!QX$130)*PercentSupplierB,"")</f>
        <v/>
      </c>
      <c r="QY134" s="45" t="str">
        <f>IF(ISNUMBER(QY$132),IF(GrowthModel=Data!$B$129,Data!QY$129,Data!QY$130)*PercentSupplierB,"")</f>
        <v/>
      </c>
      <c r="QZ134" s="45" t="str">
        <f>IF(ISNUMBER(QZ$132),IF(GrowthModel=Data!$B$129,Data!QZ$129,Data!QZ$130)*PercentSupplierB,"")</f>
        <v/>
      </c>
      <c r="RA134" s="45" t="str">
        <f>IF(ISNUMBER(RA$132),IF(GrowthModel=Data!$B$129,Data!RA$129,Data!RA$130)*PercentSupplierB,"")</f>
        <v/>
      </c>
      <c r="RB134" s="45" t="str">
        <f>IF(ISNUMBER(RB$132),IF(GrowthModel=Data!$B$129,Data!RB$129,Data!RB$130)*PercentSupplierB,"")</f>
        <v/>
      </c>
      <c r="RC134" s="45" t="str">
        <f>IF(ISNUMBER(RC$132),IF(GrowthModel=Data!$B$129,Data!RC$129,Data!RC$130)*PercentSupplierB,"")</f>
        <v/>
      </c>
      <c r="RD134" s="45" t="str">
        <f>IF(ISNUMBER(RD$132),IF(GrowthModel=Data!$B$129,Data!RD$129,Data!RD$130)*PercentSupplierB,"")</f>
        <v/>
      </c>
      <c r="RE134" s="45" t="str">
        <f>IF(ISNUMBER(RE$132),IF(GrowthModel=Data!$B$129,Data!RE$129,Data!RE$130)*PercentSupplierB,"")</f>
        <v/>
      </c>
      <c r="RF134" s="45" t="str">
        <f>IF(ISNUMBER(RF$132),IF(GrowthModel=Data!$B$129,Data!RF$129,Data!RF$130)*PercentSupplierB,"")</f>
        <v/>
      </c>
      <c r="RG134" s="45" t="str">
        <f>IF(ISNUMBER(RG$132),IF(GrowthModel=Data!$B$129,Data!RG$129,Data!RG$130)*PercentSupplierB,"")</f>
        <v/>
      </c>
      <c r="RH134" s="45" t="str">
        <f>IF(ISNUMBER(RH$132),IF(GrowthModel=Data!$B$129,Data!RH$129,Data!RH$130)*PercentSupplierB,"")</f>
        <v/>
      </c>
      <c r="RI134" s="45" t="str">
        <f>IF(ISNUMBER(RI$132),IF(GrowthModel=Data!$B$129,Data!RI$129,Data!RI$130)*PercentSupplierB,"")</f>
        <v/>
      </c>
      <c r="RJ134" s="45" t="str">
        <f>IF(ISNUMBER(RJ$132),IF(GrowthModel=Data!$B$129,Data!RJ$129,Data!RJ$130)*PercentSupplierB,"")</f>
        <v/>
      </c>
      <c r="RK134" s="45" t="str">
        <f>IF(ISNUMBER(RK$132),IF(GrowthModel=Data!$B$129,Data!RK$129,Data!RK$130)*PercentSupplierB,"")</f>
        <v/>
      </c>
      <c r="RL134" s="45" t="str">
        <f>IF(ISNUMBER(RL$132),IF(GrowthModel=Data!$B$129,Data!RL$129,Data!RL$130)*PercentSupplierB,"")</f>
        <v/>
      </c>
      <c r="RM134" s="45" t="str">
        <f>IF(ISNUMBER(RM$132),IF(GrowthModel=Data!$B$129,Data!RM$129,Data!RM$130)*PercentSupplierB,"")</f>
        <v/>
      </c>
      <c r="RN134" s="45" t="str">
        <f>IF(ISNUMBER(RN$132),IF(GrowthModel=Data!$B$129,Data!RN$129,Data!RN$130)*PercentSupplierB,"")</f>
        <v/>
      </c>
      <c r="RO134" s="45" t="str">
        <f>IF(ISNUMBER(RO$132),IF(GrowthModel=Data!$B$129,Data!RO$129,Data!RO$130)*PercentSupplierB,"")</f>
        <v/>
      </c>
      <c r="RP134" s="45" t="str">
        <f>IF(ISNUMBER(RP$132),IF(GrowthModel=Data!$B$129,Data!RP$129,Data!RP$130)*PercentSupplierB,"")</f>
        <v/>
      </c>
      <c r="RQ134" s="45" t="str">
        <f>IF(ISNUMBER(RQ$132),IF(GrowthModel=Data!$B$129,Data!RQ$129,Data!RQ$130)*PercentSupplierB,"")</f>
        <v/>
      </c>
      <c r="RR134" s="45" t="str">
        <f>IF(ISNUMBER(RR$132),IF(GrowthModel=Data!$B$129,Data!RR$129,Data!RR$130)*PercentSupplierB,"")</f>
        <v/>
      </c>
      <c r="RS134" s="45" t="str">
        <f>IF(ISNUMBER(RS$132),IF(GrowthModel=Data!$B$129,Data!RS$129,Data!RS$130)*PercentSupplierB,"")</f>
        <v/>
      </c>
      <c r="RT134" s="45" t="str">
        <f>IF(ISNUMBER(RT$132),IF(GrowthModel=Data!$B$129,Data!RT$129,Data!RT$130)*PercentSupplierB,"")</f>
        <v/>
      </c>
      <c r="RU134" s="45" t="str">
        <f>IF(ISNUMBER(RU$132),IF(GrowthModel=Data!$B$129,Data!RU$129,Data!RU$130)*PercentSupplierB,"")</f>
        <v/>
      </c>
      <c r="RV134" s="45" t="str">
        <f>IF(ISNUMBER(RV$132),IF(GrowthModel=Data!$B$129,Data!RV$129,Data!RV$130)*PercentSupplierB,"")</f>
        <v/>
      </c>
      <c r="RW134" s="45" t="str">
        <f>IF(ISNUMBER(RW$132),IF(GrowthModel=Data!$B$129,Data!RW$129,Data!RW$130)*PercentSupplierB,"")</f>
        <v/>
      </c>
      <c r="RX134" s="45" t="str">
        <f>IF(ISNUMBER(RX$132),IF(GrowthModel=Data!$B$129,Data!RX$129,Data!RX$130)*PercentSupplierB,"")</f>
        <v/>
      </c>
      <c r="RY134" s="45" t="str">
        <f>IF(ISNUMBER(RY$132),IF(GrowthModel=Data!$B$129,Data!RY$129,Data!RY$130)*PercentSupplierB,"")</f>
        <v/>
      </c>
      <c r="RZ134" s="45" t="str">
        <f>IF(ISNUMBER(RZ$132),IF(GrowthModel=Data!$B$129,Data!RZ$129,Data!RZ$130)*PercentSupplierB,"")</f>
        <v/>
      </c>
      <c r="SA134" s="45" t="str">
        <f>IF(ISNUMBER(SA$132),IF(GrowthModel=Data!$B$129,Data!SA$129,Data!SA$130)*PercentSupplierB,"")</f>
        <v/>
      </c>
      <c r="SB134" s="45" t="str">
        <f>IF(ISNUMBER(SB$132),IF(GrowthModel=Data!$B$129,Data!SB$129,Data!SB$130)*PercentSupplierB,"")</f>
        <v/>
      </c>
      <c r="SC134" s="45" t="str">
        <f>IF(ISNUMBER(SC$132),IF(GrowthModel=Data!$B$129,Data!SC$129,Data!SC$130)*PercentSupplierB,"")</f>
        <v/>
      </c>
      <c r="SD134" s="45" t="str">
        <f>IF(ISNUMBER(SD$132),IF(GrowthModel=Data!$B$129,Data!SD$129,Data!SD$130)*PercentSupplierB,"")</f>
        <v/>
      </c>
      <c r="SE134" s="45" t="str">
        <f>IF(ISNUMBER(SE$132),IF(GrowthModel=Data!$B$129,Data!SE$129,Data!SE$130)*PercentSupplierB,"")</f>
        <v/>
      </c>
      <c r="SF134" s="45" t="str">
        <f>IF(ISNUMBER(SF$132),IF(GrowthModel=Data!$B$129,Data!SF$129,Data!SF$130)*PercentSupplierB,"")</f>
        <v/>
      </c>
      <c r="SG134" s="45" t="str">
        <f>IF(ISNUMBER(SG$132),IF(GrowthModel=Data!$B$129,Data!SG$129,Data!SG$130)*PercentSupplierB,"")</f>
        <v/>
      </c>
      <c r="SH134" s="45" t="str">
        <f>IF(ISNUMBER(SH$132),IF(GrowthModel=Data!$B$129,Data!SH$129,Data!SH$130)*PercentSupplierB,"")</f>
        <v/>
      </c>
      <c r="SI134" s="45" t="str">
        <f>IF(ISNUMBER(SI$132),IF(GrowthModel=Data!$B$129,Data!SI$129,Data!SI$130)*PercentSupplierB,"")</f>
        <v/>
      </c>
      <c r="SJ134" s="45" t="str">
        <f>IF(ISNUMBER(SJ$132),IF(GrowthModel=Data!$B$129,Data!SJ$129,Data!SJ$130)*PercentSupplierB,"")</f>
        <v/>
      </c>
      <c r="SK134" s="45" t="str">
        <f>IF(ISNUMBER(SK$132),IF(GrowthModel=Data!$B$129,Data!SK$129,Data!SK$130)*PercentSupplierB,"")</f>
        <v/>
      </c>
      <c r="SL134" s="45" t="str">
        <f>IF(ISNUMBER(SL$132),IF(GrowthModel=Data!$B$129,Data!SL$129,Data!SL$130)*PercentSupplierB,"")</f>
        <v/>
      </c>
      <c r="SM134" s="45" t="str">
        <f>IF(ISNUMBER(SM$132),IF(GrowthModel=Data!$B$129,Data!SM$129,Data!SM$130)*PercentSupplierB,"")</f>
        <v/>
      </c>
      <c r="SN134" s="45" t="str">
        <f>IF(ISNUMBER(SN$132),IF(GrowthModel=Data!$B$129,Data!SN$129,Data!SN$130)*PercentSupplierB,"")</f>
        <v/>
      </c>
      <c r="SO134" s="45" t="str">
        <f>IF(ISNUMBER(SO$132),IF(GrowthModel=Data!$B$129,Data!SO$129,Data!SO$130)*PercentSupplierB,"")</f>
        <v/>
      </c>
      <c r="SP134" s="45" t="str">
        <f>IF(ISNUMBER(SP$132),IF(GrowthModel=Data!$B$129,Data!SP$129,Data!SP$130)*PercentSupplierB,"")</f>
        <v/>
      </c>
      <c r="SQ134" s="45" t="str">
        <f>IF(ISNUMBER(SQ$132),IF(GrowthModel=Data!$B$129,Data!SQ$129,Data!SQ$130)*PercentSupplierB,"")</f>
        <v/>
      </c>
      <c r="SR134" s="45" t="str">
        <f>IF(ISNUMBER(SR$132),IF(GrowthModel=Data!$B$129,Data!SR$129,Data!SR$130)*PercentSupplierB,"")</f>
        <v/>
      </c>
      <c r="SS134" s="45" t="str">
        <f>IF(ISNUMBER(SS$132),IF(GrowthModel=Data!$B$129,Data!SS$129,Data!SS$130)*PercentSupplierB,"")</f>
        <v/>
      </c>
      <c r="ST134" s="45" t="str">
        <f>IF(ISNUMBER(ST$132),IF(GrowthModel=Data!$B$129,Data!ST$129,Data!ST$130)*PercentSupplierB,"")</f>
        <v/>
      </c>
      <c r="SU134" s="45" t="str">
        <f>IF(ISNUMBER(SU$132),IF(GrowthModel=Data!$B$129,Data!SU$129,Data!SU$130)*PercentSupplierB,"")</f>
        <v/>
      </c>
      <c r="SV134" s="45" t="str">
        <f>IF(ISNUMBER(SV$132),IF(GrowthModel=Data!$B$129,Data!SV$129,Data!SV$130)*PercentSupplierB,"")</f>
        <v/>
      </c>
      <c r="SW134" s="45" t="str">
        <f>IF(ISNUMBER(SW$132),IF(GrowthModel=Data!$B$129,Data!SW$129,Data!SW$130)*PercentSupplierB,"")</f>
        <v/>
      </c>
      <c r="SX134" s="45" t="str">
        <f>IF(ISNUMBER(SX$132),IF(GrowthModel=Data!$B$129,Data!SX$129,Data!SX$130)*PercentSupplierB,"")</f>
        <v/>
      </c>
      <c r="SY134" s="45" t="str">
        <f>IF(ISNUMBER(SY$132),IF(GrowthModel=Data!$B$129,Data!SY$129,Data!SY$130)*PercentSupplierB,"")</f>
        <v/>
      </c>
      <c r="SZ134" s="45" t="str">
        <f>IF(ISNUMBER(SZ$132),IF(GrowthModel=Data!$B$129,Data!SZ$129,Data!SZ$130)*PercentSupplierB,"")</f>
        <v/>
      </c>
      <c r="TA134" s="45" t="str">
        <f>IF(ISNUMBER(TA$132),IF(GrowthModel=Data!$B$129,Data!TA$129,Data!TA$130)*PercentSupplierB,"")</f>
        <v/>
      </c>
      <c r="TB134" s="45" t="str">
        <f>IF(ISNUMBER(TB$132),IF(GrowthModel=Data!$B$129,Data!TB$129,Data!TB$130)*PercentSupplierB,"")</f>
        <v/>
      </c>
      <c r="TC134" s="45" t="str">
        <f>IF(ISNUMBER(TC$132),IF(GrowthModel=Data!$B$129,Data!TC$129,Data!TC$130)*PercentSupplierB,"")</f>
        <v/>
      </c>
      <c r="TD134" s="45" t="str">
        <f>IF(ISNUMBER(TD$132),IF(GrowthModel=Data!$B$129,Data!TD$129,Data!TD$130)*PercentSupplierB,"")</f>
        <v/>
      </c>
      <c r="TE134" s="45" t="str">
        <f>IF(ISNUMBER(TE$132),IF(GrowthModel=Data!$B$129,Data!TE$129,Data!TE$130)*PercentSupplierB,"")</f>
        <v/>
      </c>
      <c r="TF134" s="45" t="str">
        <f>IF(ISNUMBER(TF$132),IF(GrowthModel=Data!$B$129,Data!TF$129,Data!TF$130)*PercentSupplierB,"")</f>
        <v/>
      </c>
      <c r="TG134" s="45" t="str">
        <f>IF(ISNUMBER(TG$132),IF(GrowthModel=Data!$B$129,Data!TG$129,Data!TG$130)*PercentSupplierB,"")</f>
        <v/>
      </c>
      <c r="TH134" s="45" t="str">
        <f>IF(ISNUMBER(TH$132),IF(GrowthModel=Data!$B$129,Data!TH$129,Data!TH$130)*PercentSupplierB,"")</f>
        <v/>
      </c>
      <c r="TI134" s="45" t="str">
        <f>IF(ISNUMBER(TI$132),IF(GrowthModel=Data!$B$129,Data!TI$129,Data!TI$130)*PercentSupplierB,"")</f>
        <v/>
      </c>
      <c r="TJ134" s="45" t="str">
        <f>IF(ISNUMBER(TJ$132),IF(GrowthModel=Data!$B$129,Data!TJ$129,Data!TJ$130)*PercentSupplierB,"")</f>
        <v/>
      </c>
      <c r="TK134" s="45" t="str">
        <f>IF(ISNUMBER(TK$132),IF(GrowthModel=Data!$B$129,Data!TK$129,Data!TK$130)*PercentSupplierB,"")</f>
        <v/>
      </c>
      <c r="TL134" s="45" t="str">
        <f>IF(ISNUMBER(TL$132),IF(GrowthModel=Data!$B$129,Data!TL$129,Data!TL$130)*PercentSupplierB,"")</f>
        <v/>
      </c>
      <c r="TM134" s="45" t="str">
        <f>IF(ISNUMBER(TM$132),IF(GrowthModel=Data!$B$129,Data!TM$129,Data!TM$130)*PercentSupplierB,"")</f>
        <v/>
      </c>
      <c r="TN134" s="45" t="str">
        <f>IF(ISNUMBER(TN$132),IF(GrowthModel=Data!$B$129,Data!TN$129,Data!TN$130)*PercentSupplierB,"")</f>
        <v/>
      </c>
      <c r="TO134" s="45" t="str">
        <f>IF(ISNUMBER(TO$132),IF(GrowthModel=Data!$B$129,Data!TO$129,Data!TO$130)*PercentSupplierB,"")</f>
        <v/>
      </c>
      <c r="TP134" s="45" t="str">
        <f>IF(ISNUMBER(TP$132),IF(GrowthModel=Data!$B$129,Data!TP$129,Data!TP$130)*PercentSupplierB,"")</f>
        <v/>
      </c>
      <c r="TQ134" s="45" t="str">
        <f>IF(ISNUMBER(TQ$132),IF(GrowthModel=Data!$B$129,Data!TQ$129,Data!TQ$130)*PercentSupplierB,"")</f>
        <v/>
      </c>
      <c r="TR134" s="45" t="str">
        <f>IF(ISNUMBER(TR$132),IF(GrowthModel=Data!$B$129,Data!TR$129,Data!TR$130)*PercentSupplierB,"")</f>
        <v/>
      </c>
      <c r="TS134" s="45" t="str">
        <f>IF(ISNUMBER(TS$132),IF(GrowthModel=Data!$B$129,Data!TS$129,Data!TS$130)*PercentSupplierB,"")</f>
        <v/>
      </c>
      <c r="TT134" s="45" t="str">
        <f>IF(ISNUMBER(TT$132),IF(GrowthModel=Data!$B$129,Data!TT$129,Data!TT$130)*PercentSupplierB,"")</f>
        <v/>
      </c>
      <c r="TU134" s="45" t="str">
        <f>IF(ISNUMBER(TU$132),IF(GrowthModel=Data!$B$129,Data!TU$129,Data!TU$130)*PercentSupplierB,"")</f>
        <v/>
      </c>
      <c r="TV134" s="45" t="str">
        <f>IF(ISNUMBER(TV$132),IF(GrowthModel=Data!$B$129,Data!TV$129,Data!TV$130)*PercentSupplierB,"")</f>
        <v/>
      </c>
      <c r="TW134" s="45" t="str">
        <f>IF(ISNUMBER(TW$132),IF(GrowthModel=Data!$B$129,Data!TW$129,Data!TW$130)*PercentSupplierB,"")</f>
        <v/>
      </c>
      <c r="TX134" s="45" t="str">
        <f>IF(ISNUMBER(TX$132),IF(GrowthModel=Data!$B$129,Data!TX$129,Data!TX$130)*PercentSupplierB,"")</f>
        <v/>
      </c>
      <c r="TY134" s="45" t="str">
        <f>IF(ISNUMBER(TY$132),IF(GrowthModel=Data!$B$129,Data!TY$129,Data!TY$130)*PercentSupplierB,"")</f>
        <v/>
      </c>
      <c r="TZ134" s="45" t="str">
        <f>IF(ISNUMBER(TZ$132),IF(GrowthModel=Data!$B$129,Data!TZ$129,Data!TZ$130)*PercentSupplierB,"")</f>
        <v/>
      </c>
      <c r="UA134" s="45" t="str">
        <f>IF(ISNUMBER(UA$132),IF(GrowthModel=Data!$B$129,Data!UA$129,Data!UA$130)*PercentSupplierB,"")</f>
        <v/>
      </c>
      <c r="UB134" s="45" t="str">
        <f>IF(ISNUMBER(UB$132),IF(GrowthModel=Data!$B$129,Data!UB$129,Data!UB$130)*PercentSupplierB,"")</f>
        <v/>
      </c>
      <c r="UC134" s="45" t="str">
        <f>IF(ISNUMBER(UC$132),IF(GrowthModel=Data!$B$129,Data!UC$129,Data!UC$130)*PercentSupplierB,"")</f>
        <v/>
      </c>
      <c r="UD134" s="45" t="str">
        <f>IF(ISNUMBER(UD$132),IF(GrowthModel=Data!$B$129,Data!UD$129,Data!UD$130)*PercentSupplierB,"")</f>
        <v/>
      </c>
      <c r="UE134" s="45" t="str">
        <f>IF(ISNUMBER(UE$132),IF(GrowthModel=Data!$B$129,Data!UE$129,Data!UE$130)*PercentSupplierB,"")</f>
        <v/>
      </c>
      <c r="UF134" s="45" t="str">
        <f>IF(ISNUMBER(UF$132),IF(GrowthModel=Data!$B$129,Data!UF$129,Data!UF$130)*PercentSupplierB,"")</f>
        <v/>
      </c>
      <c r="UG134" s="45" t="str">
        <f>IF(ISNUMBER(UG$132),IF(GrowthModel=Data!$B$129,Data!UG$129,Data!UG$130)*PercentSupplierB,"")</f>
        <v/>
      </c>
      <c r="UH134" s="45" t="str">
        <f>IF(ISNUMBER(UH$132),IF(GrowthModel=Data!$B$129,Data!UH$129,Data!UH$130)*PercentSupplierB,"")</f>
        <v/>
      </c>
      <c r="UI134" s="45" t="str">
        <f>IF(ISNUMBER(UI$132),IF(GrowthModel=Data!$B$129,Data!UI$129,Data!UI$130)*PercentSupplierB,"")</f>
        <v/>
      </c>
      <c r="UJ134" s="45" t="str">
        <f>IF(ISNUMBER(UJ$132),IF(GrowthModel=Data!$B$129,Data!UJ$129,Data!UJ$130)*PercentSupplierB,"")</f>
        <v/>
      </c>
      <c r="UK134" s="45" t="str">
        <f>IF(ISNUMBER(UK$132),IF(GrowthModel=Data!$B$129,Data!UK$129,Data!UK$130)*PercentSupplierB,"")</f>
        <v/>
      </c>
      <c r="UL134" s="45" t="str">
        <f>IF(ISNUMBER(UL$132),IF(GrowthModel=Data!$B$129,Data!UL$129,Data!UL$130)*PercentSupplierB,"")</f>
        <v/>
      </c>
      <c r="UM134" s="45" t="str">
        <f>IF(ISNUMBER(UM$132),IF(GrowthModel=Data!$B$129,Data!UM$129,Data!UM$130)*PercentSupplierB,"")</f>
        <v/>
      </c>
      <c r="UN134" s="45" t="str">
        <f>IF(ISNUMBER(UN$132),IF(GrowthModel=Data!$B$129,Data!UN$129,Data!UN$130)*PercentSupplierB,"")</f>
        <v/>
      </c>
      <c r="UO134" s="45" t="str">
        <f>IF(ISNUMBER(UO$132),IF(GrowthModel=Data!$B$129,Data!UO$129,Data!UO$130)*PercentSupplierB,"")</f>
        <v/>
      </c>
      <c r="UP134" s="45" t="str">
        <f>IF(ISNUMBER(UP$132),IF(GrowthModel=Data!$B$129,Data!UP$129,Data!UP$130)*PercentSupplierB,"")</f>
        <v/>
      </c>
      <c r="UQ134" s="45" t="str">
        <f>IF(ISNUMBER(UQ$132),IF(GrowthModel=Data!$B$129,Data!UQ$129,Data!UQ$130)*PercentSupplierB,"")</f>
        <v/>
      </c>
      <c r="UR134" s="45" t="str">
        <f>IF(ISNUMBER(UR$132),IF(GrowthModel=Data!$B$129,Data!UR$129,Data!UR$130)*PercentSupplierB,"")</f>
        <v/>
      </c>
      <c r="US134" s="45" t="str">
        <f>IF(ISNUMBER(US$132),IF(GrowthModel=Data!$B$129,Data!US$129,Data!US$130)*PercentSupplierB,"")</f>
        <v/>
      </c>
      <c r="UT134" s="45" t="str">
        <f>IF(ISNUMBER(UT$132),IF(GrowthModel=Data!$B$129,Data!UT$129,Data!UT$130)*PercentSupplierB,"")</f>
        <v/>
      </c>
      <c r="UU134" s="45" t="str">
        <f>IF(ISNUMBER(UU$132),IF(GrowthModel=Data!$B$129,Data!UU$129,Data!UU$130)*PercentSupplierB,"")</f>
        <v/>
      </c>
      <c r="UV134" s="45" t="str">
        <f>IF(ISNUMBER(UV$132),IF(GrowthModel=Data!$B$129,Data!UV$129,Data!UV$130)*PercentSupplierB,"")</f>
        <v/>
      </c>
      <c r="UW134" s="45" t="str">
        <f>IF(ISNUMBER(UW$132),IF(GrowthModel=Data!$B$129,Data!UW$129,Data!UW$130)*PercentSupplierB,"")</f>
        <v/>
      </c>
      <c r="UX134" s="45" t="str">
        <f>IF(ISNUMBER(UX$132),IF(GrowthModel=Data!$B$129,Data!UX$129,Data!UX$130)*PercentSupplierB,"")</f>
        <v/>
      </c>
      <c r="UY134" s="45" t="str">
        <f>IF(ISNUMBER(UY$132),IF(GrowthModel=Data!$B$129,Data!UY$129,Data!UY$130)*PercentSupplierB,"")</f>
        <v/>
      </c>
      <c r="UZ134" s="45" t="str">
        <f>IF(ISNUMBER(UZ$132),IF(GrowthModel=Data!$B$129,Data!UZ$129,Data!UZ$130)*PercentSupplierB,"")</f>
        <v/>
      </c>
      <c r="VA134" s="45" t="str">
        <f>IF(ISNUMBER(VA$132),IF(GrowthModel=Data!$B$129,Data!VA$129,Data!VA$130)*PercentSupplierB,"")</f>
        <v/>
      </c>
      <c r="VB134" s="45" t="str">
        <f>IF(ISNUMBER(VB$132),IF(GrowthModel=Data!$B$129,Data!VB$129,Data!VB$130)*PercentSupplierB,"")</f>
        <v/>
      </c>
      <c r="VC134" s="45" t="str">
        <f>IF(ISNUMBER(VC$132),IF(GrowthModel=Data!$B$129,Data!VC$129,Data!VC$130)*PercentSupplierB,"")</f>
        <v/>
      </c>
      <c r="VD134" s="45" t="str">
        <f>IF(ISNUMBER(VD$132),IF(GrowthModel=Data!$B$129,Data!VD$129,Data!VD$130)*PercentSupplierB,"")</f>
        <v/>
      </c>
      <c r="VE134" s="45" t="str">
        <f>IF(ISNUMBER(VE$132),IF(GrowthModel=Data!$B$129,Data!VE$129,Data!VE$130)*PercentSupplierB,"")</f>
        <v/>
      </c>
      <c r="VF134" s="45" t="str">
        <f>IF(ISNUMBER(VF$132),IF(GrowthModel=Data!$B$129,Data!VF$129,Data!VF$130)*PercentSupplierB,"")</f>
        <v/>
      </c>
      <c r="VG134" s="45" t="str">
        <f>IF(ISNUMBER(VG$132),IF(GrowthModel=Data!$B$129,Data!VG$129,Data!VG$130)*PercentSupplierB,"")</f>
        <v/>
      </c>
      <c r="VH134" s="45" t="str">
        <f>IF(ISNUMBER(VH$132),IF(GrowthModel=Data!$B$129,Data!VH$129,Data!VH$130)*PercentSupplierB,"")</f>
        <v/>
      </c>
      <c r="VI134" s="45" t="str">
        <f>IF(ISNUMBER(VI$132),IF(GrowthModel=Data!$B$129,Data!VI$129,Data!VI$130)*PercentSupplierB,"")</f>
        <v/>
      </c>
      <c r="VJ134" s="45" t="str">
        <f>IF(ISNUMBER(VJ$132),IF(GrowthModel=Data!$B$129,Data!VJ$129,Data!VJ$130)*PercentSupplierB,"")</f>
        <v/>
      </c>
      <c r="VK134" s="45" t="str">
        <f>IF(ISNUMBER(VK$132),IF(GrowthModel=Data!$B$129,Data!VK$129,Data!VK$130)*PercentSupplierB,"")</f>
        <v/>
      </c>
      <c r="VL134" s="45" t="str">
        <f>IF(ISNUMBER(VL$132),IF(GrowthModel=Data!$B$129,Data!VL$129,Data!VL$130)*PercentSupplierB,"")</f>
        <v/>
      </c>
      <c r="VM134" s="45" t="str">
        <f>IF(ISNUMBER(VM$132),IF(GrowthModel=Data!$B$129,Data!VM$129,Data!VM$130)*PercentSupplierB,"")</f>
        <v/>
      </c>
      <c r="VN134" s="45" t="str">
        <f>IF(ISNUMBER(VN$132),IF(GrowthModel=Data!$B$129,Data!VN$129,Data!VN$130)*PercentSupplierB,"")</f>
        <v/>
      </c>
      <c r="VO134" s="45" t="str">
        <f>IF(ISNUMBER(VO$132),IF(GrowthModel=Data!$B$129,Data!VO$129,Data!VO$130)*PercentSupplierB,"")</f>
        <v/>
      </c>
      <c r="VP134" s="45" t="str">
        <f>IF(ISNUMBER(VP$132),IF(GrowthModel=Data!$B$129,Data!VP$129,Data!VP$130)*PercentSupplierB,"")</f>
        <v/>
      </c>
      <c r="VQ134" s="45" t="str">
        <f>IF(ISNUMBER(VQ$132),IF(GrowthModel=Data!$B$129,Data!VQ$129,Data!VQ$130)*PercentSupplierB,"")</f>
        <v/>
      </c>
      <c r="VR134" s="45" t="str">
        <f>IF(ISNUMBER(VR$132),IF(GrowthModel=Data!$B$129,Data!VR$129,Data!VR$130)*PercentSupplierB,"")</f>
        <v/>
      </c>
      <c r="VS134" s="45" t="str">
        <f>IF(ISNUMBER(VS$132),IF(GrowthModel=Data!$B$129,Data!VS$129,Data!VS$130)*PercentSupplierB,"")</f>
        <v/>
      </c>
      <c r="VT134" s="45" t="str">
        <f>IF(ISNUMBER(VT$132),IF(GrowthModel=Data!$B$129,Data!VT$129,Data!VT$130)*PercentSupplierB,"")</f>
        <v/>
      </c>
      <c r="VU134" s="45" t="str">
        <f>IF(ISNUMBER(VU$132),IF(GrowthModel=Data!$B$129,Data!VU$129,Data!VU$130)*PercentSupplierB,"")</f>
        <v/>
      </c>
      <c r="VV134" s="45" t="str">
        <f>IF(ISNUMBER(VV$132),IF(GrowthModel=Data!$B$129,Data!VV$129,Data!VV$130)*PercentSupplierB,"")</f>
        <v/>
      </c>
      <c r="VW134" s="45" t="str">
        <f>IF(ISNUMBER(VW$132),IF(GrowthModel=Data!$B$129,Data!VW$129,Data!VW$130)*PercentSupplierB,"")</f>
        <v/>
      </c>
      <c r="VX134" s="45" t="str">
        <f>IF(ISNUMBER(VX$132),IF(GrowthModel=Data!$B$129,Data!VX$129,Data!VX$130)*PercentSupplierB,"")</f>
        <v/>
      </c>
      <c r="VY134" s="45" t="str">
        <f>IF(ISNUMBER(VY$132),IF(GrowthModel=Data!$B$129,Data!VY$129,Data!VY$130)*PercentSupplierB,"")</f>
        <v/>
      </c>
      <c r="VZ134" s="45" t="str">
        <f>IF(ISNUMBER(VZ$132),IF(GrowthModel=Data!$B$129,Data!VZ$129,Data!VZ$130)*PercentSupplierB,"")</f>
        <v/>
      </c>
      <c r="WA134" s="45" t="str">
        <f>IF(ISNUMBER(WA$132),IF(GrowthModel=Data!$B$129,Data!WA$129,Data!WA$130)*PercentSupplierB,"")</f>
        <v/>
      </c>
      <c r="WB134" s="45" t="str">
        <f>IF(ISNUMBER(WB$132),IF(GrowthModel=Data!$B$129,Data!WB$129,Data!WB$130)*PercentSupplierB,"")</f>
        <v/>
      </c>
      <c r="WC134" s="45" t="str">
        <f>IF(ISNUMBER(WC$132),IF(GrowthModel=Data!$B$129,Data!WC$129,Data!WC$130)*PercentSupplierB,"")</f>
        <v/>
      </c>
      <c r="WD134" s="45" t="str">
        <f>IF(ISNUMBER(WD$132),IF(GrowthModel=Data!$B$129,Data!WD$129,Data!WD$130)*PercentSupplierB,"")</f>
        <v/>
      </c>
      <c r="WE134" s="45" t="str">
        <f>IF(ISNUMBER(WE$132),IF(GrowthModel=Data!$B$129,Data!WE$129,Data!WE$130)*PercentSupplierB,"")</f>
        <v/>
      </c>
      <c r="WF134" s="45" t="str">
        <f>IF(ISNUMBER(WF$132),IF(GrowthModel=Data!$B$129,Data!WF$129,Data!WF$130)*PercentSupplierB,"")</f>
        <v/>
      </c>
      <c r="WG134" s="45" t="str">
        <f>IF(ISNUMBER(WG$132),IF(GrowthModel=Data!$B$129,Data!WG$129,Data!WG$130)*PercentSupplierB,"")</f>
        <v/>
      </c>
      <c r="WH134" s="45" t="str">
        <f>IF(ISNUMBER(WH$132),IF(GrowthModel=Data!$B$129,Data!WH$129,Data!WH$130)*PercentSupplierB,"")</f>
        <v/>
      </c>
      <c r="WI134" s="45" t="str">
        <f>IF(ISNUMBER(WI$132),IF(GrowthModel=Data!$B$129,Data!WI$129,Data!WI$130)*PercentSupplierB,"")</f>
        <v/>
      </c>
      <c r="WJ134" s="45" t="str">
        <f>IF(ISNUMBER(WJ$132),IF(GrowthModel=Data!$B$129,Data!WJ$129,Data!WJ$130)*PercentSupplierB,"")</f>
        <v/>
      </c>
      <c r="WK134" s="45" t="str">
        <f>IF(ISNUMBER(WK$132),IF(GrowthModel=Data!$B$129,Data!WK$129,Data!WK$130)*PercentSupplierB,"")</f>
        <v/>
      </c>
      <c r="WL134" s="45" t="str">
        <f>IF(ISNUMBER(WL$132),IF(GrowthModel=Data!$B$129,Data!WL$129,Data!WL$130)*PercentSupplierB,"")</f>
        <v/>
      </c>
      <c r="WM134" s="45" t="str">
        <f>IF(ISNUMBER(WM$132),IF(GrowthModel=Data!$B$129,Data!WM$129,Data!WM$130)*PercentSupplierB,"")</f>
        <v/>
      </c>
      <c r="WN134" s="45" t="str">
        <f>IF(ISNUMBER(WN$132),IF(GrowthModel=Data!$B$129,Data!WN$129,Data!WN$130)*PercentSupplierB,"")</f>
        <v/>
      </c>
      <c r="WO134" s="45" t="str">
        <f>IF(ISNUMBER(WO$132),IF(GrowthModel=Data!$B$129,Data!WO$129,Data!WO$130)*PercentSupplierB,"")</f>
        <v/>
      </c>
      <c r="WP134" s="45" t="str">
        <f>IF(ISNUMBER(WP$132),IF(GrowthModel=Data!$B$129,Data!WP$129,Data!WP$130)*PercentSupplierB,"")</f>
        <v/>
      </c>
      <c r="WQ134" s="45" t="str">
        <f>IF(ISNUMBER(WQ$132),IF(GrowthModel=Data!$B$129,Data!WQ$129,Data!WQ$130)*PercentSupplierB,"")</f>
        <v/>
      </c>
      <c r="WR134" s="45" t="str">
        <f>IF(ISNUMBER(WR$132),IF(GrowthModel=Data!$B$129,Data!WR$129,Data!WR$130)*PercentSupplierB,"")</f>
        <v/>
      </c>
      <c r="WS134" s="45" t="str">
        <f>IF(ISNUMBER(WS$132),IF(GrowthModel=Data!$B$129,Data!WS$129,Data!WS$130)*PercentSupplierB,"")</f>
        <v/>
      </c>
      <c r="WT134" s="45" t="str">
        <f>IF(ISNUMBER(WT$132),IF(GrowthModel=Data!$B$129,Data!WT$129,Data!WT$130)*PercentSupplierB,"")</f>
        <v/>
      </c>
      <c r="WU134" s="45" t="str">
        <f>IF(ISNUMBER(WU$132),IF(GrowthModel=Data!$B$129,Data!WU$129,Data!WU$130)*PercentSupplierB,"")</f>
        <v/>
      </c>
      <c r="WV134" s="45" t="str">
        <f>IF(ISNUMBER(WV$132),IF(GrowthModel=Data!$B$129,Data!WV$129,Data!WV$130)*PercentSupplierB,"")</f>
        <v/>
      </c>
      <c r="WW134" s="45" t="str">
        <f>IF(ISNUMBER(WW$132),IF(GrowthModel=Data!$B$129,Data!WW$129,Data!WW$130)*PercentSupplierB,"")</f>
        <v/>
      </c>
      <c r="WX134" s="45" t="str">
        <f>IF(ISNUMBER(WX$132),IF(GrowthModel=Data!$B$129,Data!WX$129,Data!WX$130)*PercentSupplierB,"")</f>
        <v/>
      </c>
      <c r="WY134" s="45" t="str">
        <f>IF(ISNUMBER(WY$132),IF(GrowthModel=Data!$B$129,Data!WY$129,Data!WY$130)*PercentSupplierB,"")</f>
        <v/>
      </c>
      <c r="WZ134" s="45" t="str">
        <f>IF(ISNUMBER(WZ$132),IF(GrowthModel=Data!$B$129,Data!WZ$129,Data!WZ$130)*PercentSupplierB,"")</f>
        <v/>
      </c>
      <c r="XA134" s="45" t="str">
        <f>IF(ISNUMBER(XA$132),IF(GrowthModel=Data!$B$129,Data!XA$129,Data!XA$130)*PercentSupplierB,"")</f>
        <v/>
      </c>
      <c r="XB134" s="45" t="str">
        <f>IF(ISNUMBER(XB$132),IF(GrowthModel=Data!$B$129,Data!XB$129,Data!XB$130)*PercentSupplierB,"")</f>
        <v/>
      </c>
      <c r="XC134" s="45" t="str">
        <f>IF(ISNUMBER(XC$132),IF(GrowthModel=Data!$B$129,Data!XC$129,Data!XC$130)*PercentSupplierB,"")</f>
        <v/>
      </c>
      <c r="XD134" s="45" t="str">
        <f>IF(ISNUMBER(XD$132),IF(GrowthModel=Data!$B$129,Data!XD$129,Data!XD$130)*PercentSupplierB,"")</f>
        <v/>
      </c>
      <c r="XE134" s="45" t="str">
        <f>IF(ISNUMBER(XE$132),IF(GrowthModel=Data!$B$129,Data!XE$129,Data!XE$130)*PercentSupplierB,"")</f>
        <v/>
      </c>
      <c r="XF134" s="45" t="str">
        <f>IF(ISNUMBER(XF$132),IF(GrowthModel=Data!$B$129,Data!XF$129,Data!XF$130)*PercentSupplierB,"")</f>
        <v/>
      </c>
      <c r="XG134" s="45" t="str">
        <f>IF(ISNUMBER(XG$132),IF(GrowthModel=Data!$B$129,Data!XG$129,Data!XG$130)*PercentSupplierB,"")</f>
        <v/>
      </c>
      <c r="XH134" s="45" t="str">
        <f>IF(ISNUMBER(XH$132),IF(GrowthModel=Data!$B$129,Data!XH$129,Data!XH$130)*PercentSupplierB,"")</f>
        <v/>
      </c>
      <c r="XI134" s="45" t="str">
        <f>IF(ISNUMBER(XI$132),IF(GrowthModel=Data!$B$129,Data!XI$129,Data!XI$130)*PercentSupplierB,"")</f>
        <v/>
      </c>
      <c r="XJ134" s="45" t="str">
        <f>IF(ISNUMBER(XJ$132),IF(GrowthModel=Data!$B$129,Data!XJ$129,Data!XJ$130)*PercentSupplierB,"")</f>
        <v/>
      </c>
      <c r="XK134" s="45" t="str">
        <f>IF(ISNUMBER(XK$132),IF(GrowthModel=Data!$B$129,Data!XK$129,Data!XK$130)*PercentSupplierB,"")</f>
        <v/>
      </c>
      <c r="XL134" s="45" t="str">
        <f>IF(ISNUMBER(XL$132),IF(GrowthModel=Data!$B$129,Data!XL$129,Data!XL$130)*PercentSupplierB,"")</f>
        <v/>
      </c>
      <c r="XM134" s="45" t="str">
        <f>IF(ISNUMBER(XM$132),IF(GrowthModel=Data!$B$129,Data!XM$129,Data!XM$130)*PercentSupplierB,"")</f>
        <v/>
      </c>
      <c r="XN134" s="45" t="str">
        <f>IF(ISNUMBER(XN$132),IF(GrowthModel=Data!$B$129,Data!XN$129,Data!XN$130)*PercentSupplierB,"")</f>
        <v/>
      </c>
      <c r="XO134" s="45" t="str">
        <f>IF(ISNUMBER(XO$132),IF(GrowthModel=Data!$B$129,Data!XO$129,Data!XO$130)*PercentSupplierB,"")</f>
        <v/>
      </c>
      <c r="XP134" s="45" t="str">
        <f>IF(ISNUMBER(XP$132),IF(GrowthModel=Data!$B$129,Data!XP$129,Data!XP$130)*PercentSupplierB,"")</f>
        <v/>
      </c>
      <c r="XQ134" s="45" t="str">
        <f>IF(ISNUMBER(XQ$132),IF(GrowthModel=Data!$B$129,Data!XQ$129,Data!XQ$130)*PercentSupplierB,"")</f>
        <v/>
      </c>
      <c r="XR134" s="45" t="str">
        <f>IF(ISNUMBER(XR$132),IF(GrowthModel=Data!$B$129,Data!XR$129,Data!XR$130)*PercentSupplierB,"")</f>
        <v/>
      </c>
      <c r="XS134" s="45" t="str">
        <f>IF(ISNUMBER(XS$132),IF(GrowthModel=Data!$B$129,Data!XS$129,Data!XS$130)*PercentSupplierB,"")</f>
        <v/>
      </c>
      <c r="XT134" s="45" t="str">
        <f>IF(ISNUMBER(XT$132),IF(GrowthModel=Data!$B$129,Data!XT$129,Data!XT$130)*PercentSupplierB,"")</f>
        <v/>
      </c>
      <c r="XU134" s="45" t="str">
        <f>IF(ISNUMBER(XU$132),IF(GrowthModel=Data!$B$129,Data!XU$129,Data!XU$130)*PercentSupplierB,"")</f>
        <v/>
      </c>
      <c r="XV134" s="45" t="str">
        <f>IF(ISNUMBER(XV$132),IF(GrowthModel=Data!$B$129,Data!XV$129,Data!XV$130)*PercentSupplierB,"")</f>
        <v/>
      </c>
      <c r="XW134" s="45" t="str">
        <f>IF(ISNUMBER(XW$132),IF(GrowthModel=Data!$B$129,Data!XW$129,Data!XW$130)*PercentSupplierB,"")</f>
        <v/>
      </c>
      <c r="XX134" s="45" t="str">
        <f>IF(ISNUMBER(XX$132),IF(GrowthModel=Data!$B$129,Data!XX$129,Data!XX$130)*PercentSupplierB,"")</f>
        <v/>
      </c>
      <c r="XY134" s="45" t="str">
        <f>IF(ISNUMBER(XY$132),IF(GrowthModel=Data!$B$129,Data!XY$129,Data!XY$130)*PercentSupplierB,"")</f>
        <v/>
      </c>
      <c r="XZ134" s="45" t="str">
        <f>IF(ISNUMBER(XZ$132),IF(GrowthModel=Data!$B$129,Data!XZ$129,Data!XZ$130)*PercentSupplierB,"")</f>
        <v/>
      </c>
      <c r="YA134" s="45" t="str">
        <f>IF(ISNUMBER(YA$132),IF(GrowthModel=Data!$B$129,Data!YA$129,Data!YA$130)*PercentSupplierB,"")</f>
        <v/>
      </c>
      <c r="YB134" s="45" t="str">
        <f>IF(ISNUMBER(YB$132),IF(GrowthModel=Data!$B$129,Data!YB$129,Data!YB$130)*PercentSupplierB,"")</f>
        <v/>
      </c>
      <c r="YC134" s="45" t="str">
        <f>IF(ISNUMBER(YC$132),IF(GrowthModel=Data!$B$129,Data!YC$129,Data!YC$130)*PercentSupplierB,"")</f>
        <v/>
      </c>
      <c r="YD134" s="45" t="str">
        <f>IF(ISNUMBER(YD$132),IF(GrowthModel=Data!$B$129,Data!YD$129,Data!YD$130)*PercentSupplierB,"")</f>
        <v/>
      </c>
      <c r="YE134" s="45" t="str">
        <f>IF(ISNUMBER(YE$132),IF(GrowthModel=Data!$B$129,Data!YE$129,Data!YE$130)*PercentSupplierB,"")</f>
        <v/>
      </c>
      <c r="YF134" s="45" t="str">
        <f>IF(ISNUMBER(YF$132),IF(GrowthModel=Data!$B$129,Data!YF$129,Data!YF$130)*PercentSupplierB,"")</f>
        <v/>
      </c>
      <c r="YG134" s="45" t="str">
        <f>IF(ISNUMBER(YG$132),IF(GrowthModel=Data!$B$129,Data!YG$129,Data!YG$130)*PercentSupplierB,"")</f>
        <v/>
      </c>
      <c r="YH134" s="45" t="str">
        <f>IF(ISNUMBER(YH$132),IF(GrowthModel=Data!$B$129,Data!YH$129,Data!YH$130)*PercentSupplierB,"")</f>
        <v/>
      </c>
      <c r="YI134" s="45" t="str">
        <f>IF(ISNUMBER(YI$132),IF(GrowthModel=Data!$B$129,Data!YI$129,Data!YI$130)*PercentSupplierB,"")</f>
        <v/>
      </c>
      <c r="YJ134" s="45" t="str">
        <f>IF(ISNUMBER(YJ$132),IF(GrowthModel=Data!$B$129,Data!YJ$129,Data!YJ$130)*PercentSupplierB,"")</f>
        <v/>
      </c>
      <c r="YK134" s="45" t="str">
        <f>IF(ISNUMBER(YK$132),IF(GrowthModel=Data!$B$129,Data!YK$129,Data!YK$130)*PercentSupplierB,"")</f>
        <v/>
      </c>
      <c r="YL134" s="45" t="str">
        <f>IF(ISNUMBER(YL$132),IF(GrowthModel=Data!$B$129,Data!YL$129,Data!YL$130)*PercentSupplierB,"")</f>
        <v/>
      </c>
      <c r="YM134" s="45" t="str">
        <f>IF(ISNUMBER(YM$132),IF(GrowthModel=Data!$B$129,Data!YM$129,Data!YM$130)*PercentSupplierB,"")</f>
        <v/>
      </c>
      <c r="YN134" s="45" t="str">
        <f>IF(ISNUMBER(YN$132),IF(GrowthModel=Data!$B$129,Data!YN$129,Data!YN$130)*PercentSupplierB,"")</f>
        <v/>
      </c>
      <c r="YO134" s="45" t="str">
        <f>IF(ISNUMBER(YO$132),IF(GrowthModel=Data!$B$129,Data!YO$129,Data!YO$130)*PercentSupplierB,"")</f>
        <v/>
      </c>
      <c r="YP134" s="45" t="str">
        <f>IF(ISNUMBER(YP$132),IF(GrowthModel=Data!$B$129,Data!YP$129,Data!YP$130)*PercentSupplierB,"")</f>
        <v/>
      </c>
      <c r="YQ134" s="45" t="str">
        <f>IF(ISNUMBER(YQ$132),IF(GrowthModel=Data!$B$129,Data!YQ$129,Data!YQ$130)*PercentSupplierB,"")</f>
        <v/>
      </c>
      <c r="YR134" s="45" t="str">
        <f>IF(ISNUMBER(YR$132),IF(GrowthModel=Data!$B$129,Data!YR$129,Data!YR$130)*PercentSupplierB,"")</f>
        <v/>
      </c>
      <c r="YS134" s="45" t="str">
        <f>IF(ISNUMBER(YS$132),IF(GrowthModel=Data!$B$129,Data!YS$129,Data!YS$130)*PercentSupplierB,"")</f>
        <v/>
      </c>
      <c r="YT134" s="45" t="str">
        <f>IF(ISNUMBER(YT$132),IF(GrowthModel=Data!$B$129,Data!YT$129,Data!YT$130)*PercentSupplierB,"")</f>
        <v/>
      </c>
      <c r="YU134" s="45" t="str">
        <f>IF(ISNUMBER(YU$132),IF(GrowthModel=Data!$B$129,Data!YU$129,Data!YU$130)*PercentSupplierB,"")</f>
        <v/>
      </c>
      <c r="YV134" s="45" t="str">
        <f>IF(ISNUMBER(YV$132),IF(GrowthModel=Data!$B$129,Data!YV$129,Data!YV$130)*PercentSupplierB,"")</f>
        <v/>
      </c>
      <c r="YW134" s="45" t="str">
        <f>IF(ISNUMBER(YW$132),IF(GrowthModel=Data!$B$129,Data!YW$129,Data!YW$130)*PercentSupplierB,"")</f>
        <v/>
      </c>
      <c r="YX134" s="45" t="str">
        <f>IF(ISNUMBER(YX$132),IF(GrowthModel=Data!$B$129,Data!YX$129,Data!YX$130)*PercentSupplierB,"")</f>
        <v/>
      </c>
      <c r="YY134" s="45" t="str">
        <f>IF(ISNUMBER(YY$132),IF(GrowthModel=Data!$B$129,Data!YY$129,Data!YY$130)*PercentSupplierB,"")</f>
        <v/>
      </c>
      <c r="YZ134" s="45" t="str">
        <f>IF(ISNUMBER(YZ$132),IF(GrowthModel=Data!$B$129,Data!YZ$129,Data!YZ$130)*PercentSupplierB,"")</f>
        <v/>
      </c>
      <c r="ZA134" s="45" t="str">
        <f>IF(ISNUMBER(ZA$132),IF(GrowthModel=Data!$B$129,Data!ZA$129,Data!ZA$130)*PercentSupplierB,"")</f>
        <v/>
      </c>
      <c r="ZB134" s="45" t="str">
        <f>IF(ISNUMBER(ZB$132),IF(GrowthModel=Data!$B$129,Data!ZB$129,Data!ZB$130)*PercentSupplierB,"")</f>
        <v/>
      </c>
      <c r="ZC134" s="45" t="str">
        <f>IF(ISNUMBER(ZC$132),IF(GrowthModel=Data!$B$129,Data!ZC$129,Data!ZC$130)*PercentSupplierB,"")</f>
        <v/>
      </c>
      <c r="ZD134" s="45" t="str">
        <f>IF(ISNUMBER(ZD$132),IF(GrowthModel=Data!$B$129,Data!ZD$129,Data!ZD$130)*PercentSupplierB,"")</f>
        <v/>
      </c>
      <c r="ZE134" s="45" t="str">
        <f>IF(ISNUMBER(ZE$132),IF(GrowthModel=Data!$B$129,Data!ZE$129,Data!ZE$130)*PercentSupplierB,"")</f>
        <v/>
      </c>
      <c r="ZF134" s="45" t="str">
        <f>IF(ISNUMBER(ZF$132),IF(GrowthModel=Data!$B$129,Data!ZF$129,Data!ZF$130)*PercentSupplierB,"")</f>
        <v/>
      </c>
      <c r="ZG134" s="45" t="str">
        <f>IF(ISNUMBER(ZG$132),IF(GrowthModel=Data!$B$129,Data!ZG$129,Data!ZG$130)*PercentSupplierB,"")</f>
        <v/>
      </c>
      <c r="ZH134" s="45" t="str">
        <f>IF(ISNUMBER(ZH$132),IF(GrowthModel=Data!$B$129,Data!ZH$129,Data!ZH$130)*PercentSupplierB,"")</f>
        <v/>
      </c>
      <c r="ZI134" s="45" t="str">
        <f>IF(ISNUMBER(ZI$132),IF(GrowthModel=Data!$B$129,Data!ZI$129,Data!ZI$130)*PercentSupplierB,"")</f>
        <v/>
      </c>
      <c r="ZJ134" s="45" t="str">
        <f>IF(ISNUMBER(ZJ$132),IF(GrowthModel=Data!$B$129,Data!ZJ$129,Data!ZJ$130)*PercentSupplierB,"")</f>
        <v/>
      </c>
      <c r="ZK134" s="45" t="str">
        <f>IF(ISNUMBER(ZK$132),IF(GrowthModel=Data!$B$129,Data!ZK$129,Data!ZK$130)*PercentSupplierB,"")</f>
        <v/>
      </c>
      <c r="ZL134" s="45" t="str">
        <f>IF(ISNUMBER(ZL$132),IF(GrowthModel=Data!$B$129,Data!ZL$129,Data!ZL$130)*PercentSupplierB,"")</f>
        <v/>
      </c>
      <c r="ZM134" s="45" t="str">
        <f>IF(ISNUMBER(ZM$132),IF(GrowthModel=Data!$B$129,Data!ZM$129,Data!ZM$130)*PercentSupplierB,"")</f>
        <v/>
      </c>
      <c r="ZN134" s="45" t="str">
        <f>IF(ISNUMBER(ZN$132),IF(GrowthModel=Data!$B$129,Data!ZN$129,Data!ZN$130)*PercentSupplierB,"")</f>
        <v/>
      </c>
      <c r="ZO134" s="45" t="str">
        <f>IF(ISNUMBER(ZO$132),IF(GrowthModel=Data!$B$129,Data!ZO$129,Data!ZO$130)*PercentSupplierB,"")</f>
        <v/>
      </c>
      <c r="ZP134" s="45" t="str">
        <f>IF(ISNUMBER(ZP$132),IF(GrowthModel=Data!$B$129,Data!ZP$129,Data!ZP$130)*PercentSupplierB,"")</f>
        <v/>
      </c>
      <c r="ZQ134" s="45" t="str">
        <f>IF(ISNUMBER(ZQ$132),IF(GrowthModel=Data!$B$129,Data!ZQ$129,Data!ZQ$130)*PercentSupplierB,"")</f>
        <v/>
      </c>
      <c r="ZR134" s="45" t="str">
        <f>IF(ISNUMBER(ZR$132),IF(GrowthModel=Data!$B$129,Data!ZR$129,Data!ZR$130)*PercentSupplierB,"")</f>
        <v/>
      </c>
      <c r="ZS134" s="45" t="str">
        <f>IF(ISNUMBER(ZS$132),IF(GrowthModel=Data!$B$129,Data!ZS$129,Data!ZS$130)*PercentSupplierB,"")</f>
        <v/>
      </c>
      <c r="ZT134" s="45" t="str">
        <f>IF(ISNUMBER(ZT$132),IF(GrowthModel=Data!$B$129,Data!ZT$129,Data!ZT$130)*PercentSupplierB,"")</f>
        <v/>
      </c>
      <c r="ZU134" s="45" t="str">
        <f>IF(ISNUMBER(ZU$132),IF(GrowthModel=Data!$B$129,Data!ZU$129,Data!ZU$130)*PercentSupplierB,"")</f>
        <v/>
      </c>
      <c r="ZV134" s="45" t="str">
        <f>IF(ISNUMBER(ZV$132),IF(GrowthModel=Data!$B$129,Data!ZV$129,Data!ZV$130)*PercentSupplierB,"")</f>
        <v/>
      </c>
      <c r="ZW134" s="45" t="str">
        <f>IF(ISNUMBER(ZW$132),IF(GrowthModel=Data!$B$129,Data!ZW$129,Data!ZW$130)*PercentSupplierB,"")</f>
        <v/>
      </c>
      <c r="ZX134" s="165" t="str">
        <f>IF(ISNUMBER(ZX$132),IF(GrowthModel=Data!$B$129,Data!ZX$129,Data!ZX$130)*PercentSupplierB,"")</f>
        <v/>
      </c>
    </row>
    <row r="135" spans="2:700" s="111" customFormat="1">
      <c r="B135" s="171" t="s">
        <v>101</v>
      </c>
      <c r="C135" s="171">
        <f>IF(ISNUMBER(C$132),IF(GrowthModel=Data!$B$129,Data!C$129,Data!C$130)*PercentSupplierC,"")</f>
        <v>272160</v>
      </c>
      <c r="D135" s="45">
        <f>IF(ISNUMBER(D$132),IF(GrowthModel=Data!$B$129,Data!D$129,Data!D$130)*PercentSupplierC,"")</f>
        <v>333967.66408280685</v>
      </c>
      <c r="E135" s="45">
        <f>IF(ISNUMBER(E$132),IF(GrowthModel=Data!$B$129,Data!E$129,Data!E$130)*PercentSupplierC,"")</f>
        <v>368897.82899273356</v>
      </c>
      <c r="F135" s="45">
        <f>IF(ISNUMBER(F$132),IF(GrowthModel=Data!$B$129,Data!F$129,Data!F$130)*PercentSupplierC,"")</f>
        <v>410780.95285672176</v>
      </c>
      <c r="G135" s="45">
        <f>IF(ISNUMBER(G$132),IF(GrowthModel=Data!$B$129,Data!G$129,Data!G$130)*PercentSupplierC,"")</f>
        <v>518802.08200369816</v>
      </c>
      <c r="H135" s="45">
        <f>IF(ISNUMBER(H$132),IF(GrowthModel=Data!$B$129,Data!H$129,Data!H$130)*PercentSupplierC,"")</f>
        <v>646441.55918103154</v>
      </c>
      <c r="I135" s="45">
        <f>IF(ISNUMBER(I$132),IF(GrowthModel=Data!$B$129,Data!I$129,Data!I$130)*PercentSupplierC,"")</f>
        <v>918721.0678030214</v>
      </c>
      <c r="J135" s="45">
        <f>IF(ISNUMBER(J$132),IF(GrowthModel=Data!$B$129,Data!J$129,Data!J$130)*PercentSupplierC,"")</f>
        <v>1325364.6498844621</v>
      </c>
      <c r="K135" s="45">
        <f>IF(ISNUMBER(K$132),IF(GrowthModel=Data!$B$129,Data!K$129,Data!K$130)*PercentSupplierC,"")</f>
        <v>1714031.1058941639</v>
      </c>
      <c r="L135" s="45">
        <f>IF(ISNUMBER(L$132),IF(GrowthModel=Data!$B$129,Data!L$129,Data!L$130)*PercentSupplierC,"")</f>
        <v>2865080.0924585429</v>
      </c>
      <c r="M135" s="45">
        <f>IF(ISNUMBER(M$132),IF(GrowthModel=Data!$B$129,Data!M$129,Data!M$130)*PercentSupplierC,"")</f>
        <v>4122418.0774252894</v>
      </c>
      <c r="N135" s="45">
        <f>IF(ISNUMBER(N$132),IF(GrowthModel=Data!$B$129,Data!N$129,Data!N$130)*PercentSupplierC,"")</f>
        <v>6291969.3167000609</v>
      </c>
      <c r="O135" s="45">
        <f>IF(ISNUMBER(O$132),IF(GrowthModel=Data!$B$129,Data!O$129,Data!O$130)*PercentSupplierC,"")</f>
        <v>8572298.4310430884</v>
      </c>
      <c r="P135" s="45">
        <f>IF(ISNUMBER(P$132),IF(GrowthModel=Data!$B$129,Data!P$129,Data!P$130)*PercentSupplierC,"")</f>
        <v>11988343.598861663</v>
      </c>
      <c r="Q135" s="45">
        <f>IF(ISNUMBER(Q$132),IF(GrowthModel=Data!$B$129,Data!Q$129,Data!Q$130)*PercentSupplierC,"")</f>
        <v>15276020.051294664</v>
      </c>
      <c r="R135" s="45">
        <f>IF(ISNUMBER(R$132),IF(GrowthModel=Data!$B$129,Data!R$129,Data!R$130)*PercentSupplierC,"")</f>
        <v>17640256.038419042</v>
      </c>
      <c r="S135" s="45">
        <f>IF(ISNUMBER(S$132),IF(GrowthModel=Data!$B$129,Data!S$129,Data!S$130)*PercentSupplierC,"")</f>
        <v>20752647.111131918</v>
      </c>
      <c r="T135" s="45">
        <f>IF(ISNUMBER(T$132),IF(GrowthModel=Data!$B$129,Data!T$129,Data!T$130)*PercentSupplierC,"")</f>
        <v>21862030.62559922</v>
      </c>
      <c r="U135" s="45">
        <f>IF(ISNUMBER(U$132),IF(GrowthModel=Data!$B$129,Data!U$129,Data!U$130)*PercentSupplierC,"")</f>
        <v>23920142.261584159</v>
      </c>
      <c r="V135" s="45">
        <f>IF(ISNUMBER(V$132),IF(GrowthModel=Data!$B$129,Data!V$129,Data!V$130)*PercentSupplierC,"")</f>
        <v>24797759.2422354</v>
      </c>
      <c r="W135" s="45">
        <f>IF(ISNUMBER(W$132),IF(GrowthModel=Data!$B$129,Data!W$129,Data!W$130)*PercentSupplierC,"")</f>
        <v>22863891.293274235</v>
      </c>
      <c r="X135" s="45">
        <f>IF(ISNUMBER(X$132),IF(GrowthModel=Data!$B$129,Data!X$129,Data!X$130)*PercentSupplierC,"")</f>
        <v>25678602.485447273</v>
      </c>
      <c r="Y135" s="45">
        <f>IF(ISNUMBER(Y$132),IF(GrowthModel=Data!$B$129,Data!Y$129,Data!Y$130)*PercentSupplierC,"")</f>
        <v>25061996.731134389</v>
      </c>
      <c r="Z135" s="45">
        <f>IF(ISNUMBER(Z$132),IF(GrowthModel=Data!$B$129,Data!Z$129,Data!Z$130)*PercentSupplierC,"")</f>
        <v>26036361.796559639</v>
      </c>
      <c r="AA135" s="45">
        <f>IF(ISNUMBER(AA$132),IF(GrowthModel=Data!$B$129,Data!AA$129,Data!AA$130)*PercentSupplierC,"")</f>
        <v>25275933.528132379</v>
      </c>
      <c r="AB135" s="45" t="str">
        <f>IF(ISNUMBER(AB$132),IF(GrowthModel=Data!$B$129,Data!AB$129,Data!AB$130)*PercentSupplierC,"")</f>
        <v/>
      </c>
      <c r="AC135" s="45" t="str">
        <f>IF(ISNUMBER(AC$132),IF(GrowthModel=Data!$B$129,Data!AC$129,Data!AC$130)*PercentSupplierC,"")</f>
        <v/>
      </c>
      <c r="AD135" s="45" t="str">
        <f>IF(ISNUMBER(AD$132),IF(GrowthModel=Data!$B$129,Data!AD$129,Data!AD$130)*PercentSupplierC,"")</f>
        <v/>
      </c>
      <c r="AE135" s="45" t="str">
        <f>IF(ISNUMBER(AE$132),IF(GrowthModel=Data!$B$129,Data!AE$129,Data!AE$130)*PercentSupplierC,"")</f>
        <v/>
      </c>
      <c r="AF135" s="45" t="str">
        <f>IF(ISNUMBER(AF$132),IF(GrowthModel=Data!$B$129,Data!AF$129,Data!AF$130)*PercentSupplierC,"")</f>
        <v/>
      </c>
      <c r="AG135" s="45" t="str">
        <f>IF(ISNUMBER(AG$132),IF(GrowthModel=Data!$B$129,Data!AG$129,Data!AG$130)*PercentSupplierC,"")</f>
        <v/>
      </c>
      <c r="AH135" s="45" t="str">
        <f>IF(ISNUMBER(AH$132),IF(GrowthModel=Data!$B$129,Data!AH$129,Data!AH$130)*PercentSupplierC,"")</f>
        <v/>
      </c>
      <c r="AI135" s="45" t="str">
        <f>IF(ISNUMBER(AI$132),IF(GrowthModel=Data!$B$129,Data!AI$129,Data!AI$130)*PercentSupplierC,"")</f>
        <v/>
      </c>
      <c r="AJ135" s="45" t="str">
        <f>IF(ISNUMBER(AJ$132),IF(GrowthModel=Data!$B$129,Data!AJ$129,Data!AJ$130)*PercentSupplierC,"")</f>
        <v/>
      </c>
      <c r="AK135" s="45" t="str">
        <f>IF(ISNUMBER(AK$132),IF(GrowthModel=Data!$B$129,Data!AK$129,Data!AK$130)*PercentSupplierC,"")</f>
        <v/>
      </c>
      <c r="AL135" s="45" t="str">
        <f>IF(ISNUMBER(AL$132),IF(GrowthModel=Data!$B$129,Data!AL$129,Data!AL$130)*PercentSupplierC,"")</f>
        <v/>
      </c>
      <c r="AM135" s="45" t="str">
        <f>IF(ISNUMBER(AM$132),IF(GrowthModel=Data!$B$129,Data!AM$129,Data!AM$130)*PercentSupplierC,"")</f>
        <v/>
      </c>
      <c r="AN135" s="45" t="str">
        <f>IF(ISNUMBER(AN$132),IF(GrowthModel=Data!$B$129,Data!AN$129,Data!AN$130)*PercentSupplierC,"")</f>
        <v/>
      </c>
      <c r="AO135" s="45" t="str">
        <f>IF(ISNUMBER(AO$132),IF(GrowthModel=Data!$B$129,Data!AO$129,Data!AO$130)*PercentSupplierC,"")</f>
        <v/>
      </c>
      <c r="AP135" s="45" t="str">
        <f>IF(ISNUMBER(AP$132),IF(GrowthModel=Data!$B$129,Data!AP$129,Data!AP$130)*PercentSupplierC,"")</f>
        <v/>
      </c>
      <c r="AQ135" s="45" t="str">
        <f>IF(ISNUMBER(AQ$132),IF(GrowthModel=Data!$B$129,Data!AQ$129,Data!AQ$130)*PercentSupplierC,"")</f>
        <v/>
      </c>
      <c r="AR135" s="45" t="str">
        <f>IF(ISNUMBER(AR$132),IF(GrowthModel=Data!$B$129,Data!AR$129,Data!AR$130)*PercentSupplierC,"")</f>
        <v/>
      </c>
      <c r="AS135" s="45" t="str">
        <f>IF(ISNUMBER(AS$132),IF(GrowthModel=Data!$B$129,Data!AS$129,Data!AS$130)*PercentSupplierC,"")</f>
        <v/>
      </c>
      <c r="AT135" s="45" t="str">
        <f>IF(ISNUMBER(AT$132),IF(GrowthModel=Data!$B$129,Data!AT$129,Data!AT$130)*PercentSupplierC,"")</f>
        <v/>
      </c>
      <c r="AU135" s="45" t="str">
        <f>IF(ISNUMBER(AU$132),IF(GrowthModel=Data!$B$129,Data!AU$129,Data!AU$130)*PercentSupplierC,"")</f>
        <v/>
      </c>
      <c r="AV135" s="45" t="str">
        <f>IF(ISNUMBER(AV$132),IF(GrowthModel=Data!$B$129,Data!AV$129,Data!AV$130)*PercentSupplierC,"")</f>
        <v/>
      </c>
      <c r="AW135" s="45" t="str">
        <f>IF(ISNUMBER(AW$132),IF(GrowthModel=Data!$B$129,Data!AW$129,Data!AW$130)*PercentSupplierC,"")</f>
        <v/>
      </c>
      <c r="AX135" s="45" t="str">
        <f>IF(ISNUMBER(AX$132),IF(GrowthModel=Data!$B$129,Data!AX$129,Data!AX$130)*PercentSupplierC,"")</f>
        <v/>
      </c>
      <c r="AY135" s="45" t="str">
        <f>IF(ISNUMBER(AY$132),IF(GrowthModel=Data!$B$129,Data!AY$129,Data!AY$130)*PercentSupplierC,"")</f>
        <v/>
      </c>
      <c r="AZ135" s="45" t="str">
        <f>IF(ISNUMBER(AZ$132),IF(GrowthModel=Data!$B$129,Data!AZ$129,Data!AZ$130)*PercentSupplierC,"")</f>
        <v/>
      </c>
      <c r="BA135" s="45" t="str">
        <f>IF(ISNUMBER(BA$132),IF(GrowthModel=Data!$B$129,Data!BA$129,Data!BA$130)*PercentSupplierC,"")</f>
        <v/>
      </c>
      <c r="BB135" s="45" t="str">
        <f>IF(ISNUMBER(BB$132),IF(GrowthModel=Data!$B$129,Data!BB$129,Data!BB$130)*PercentSupplierC,"")</f>
        <v/>
      </c>
      <c r="BC135" s="45" t="str">
        <f>IF(ISNUMBER(BC$132),IF(GrowthModel=Data!$B$129,Data!BC$129,Data!BC$130)*PercentSupplierC,"")</f>
        <v/>
      </c>
      <c r="BD135" s="45" t="str">
        <f>IF(ISNUMBER(BD$132),IF(GrowthModel=Data!$B$129,Data!BD$129,Data!BD$130)*PercentSupplierC,"")</f>
        <v/>
      </c>
      <c r="BE135" s="45" t="str">
        <f>IF(ISNUMBER(BE$132),IF(GrowthModel=Data!$B$129,Data!BE$129,Data!BE$130)*PercentSupplierC,"")</f>
        <v/>
      </c>
      <c r="BF135" s="45" t="str">
        <f>IF(ISNUMBER(BF$132),IF(GrowthModel=Data!$B$129,Data!BF$129,Data!BF$130)*PercentSupplierC,"")</f>
        <v/>
      </c>
      <c r="BG135" s="45" t="str">
        <f>IF(ISNUMBER(BG$132),IF(GrowthModel=Data!$B$129,Data!BG$129,Data!BG$130)*PercentSupplierC,"")</f>
        <v/>
      </c>
      <c r="BH135" s="45" t="str">
        <f>IF(ISNUMBER(BH$132),IF(GrowthModel=Data!$B$129,Data!BH$129,Data!BH$130)*PercentSupplierC,"")</f>
        <v/>
      </c>
      <c r="BI135" s="45" t="str">
        <f>IF(ISNUMBER(BI$132),IF(GrowthModel=Data!$B$129,Data!BI$129,Data!BI$130)*PercentSupplierC,"")</f>
        <v/>
      </c>
      <c r="BJ135" s="45" t="str">
        <f>IF(ISNUMBER(BJ$132),IF(GrowthModel=Data!$B$129,Data!BJ$129,Data!BJ$130)*PercentSupplierC,"")</f>
        <v/>
      </c>
      <c r="BK135" s="45" t="str">
        <f>IF(ISNUMBER(BK$132),IF(GrowthModel=Data!$B$129,Data!BK$129,Data!BK$130)*PercentSupplierC,"")</f>
        <v/>
      </c>
      <c r="BL135" s="45" t="str">
        <f>IF(ISNUMBER(BL$132),IF(GrowthModel=Data!$B$129,Data!BL$129,Data!BL$130)*PercentSupplierC,"")</f>
        <v/>
      </c>
      <c r="BM135" s="45" t="str">
        <f>IF(ISNUMBER(BM$132),IF(GrowthModel=Data!$B$129,Data!BM$129,Data!BM$130)*PercentSupplierC,"")</f>
        <v/>
      </c>
      <c r="BN135" s="45" t="str">
        <f>IF(ISNUMBER(BN$132),IF(GrowthModel=Data!$B$129,Data!BN$129,Data!BN$130)*PercentSupplierC,"")</f>
        <v/>
      </c>
      <c r="BO135" s="45" t="str">
        <f>IF(ISNUMBER(BO$132),IF(GrowthModel=Data!$B$129,Data!BO$129,Data!BO$130)*PercentSupplierC,"")</f>
        <v/>
      </c>
      <c r="BP135" s="45" t="str">
        <f>IF(ISNUMBER(BP$132),IF(GrowthModel=Data!$B$129,Data!BP$129,Data!BP$130)*PercentSupplierC,"")</f>
        <v/>
      </c>
      <c r="BQ135" s="45" t="str">
        <f>IF(ISNUMBER(BQ$132),IF(GrowthModel=Data!$B$129,Data!BQ$129,Data!BQ$130)*PercentSupplierC,"")</f>
        <v/>
      </c>
      <c r="BR135" s="45" t="str">
        <f>IF(ISNUMBER(BR$132),IF(GrowthModel=Data!$B$129,Data!BR$129,Data!BR$130)*PercentSupplierC,"")</f>
        <v/>
      </c>
      <c r="BS135" s="45" t="str">
        <f>IF(ISNUMBER(BS$132),IF(GrowthModel=Data!$B$129,Data!BS$129,Data!BS$130)*PercentSupplierC,"")</f>
        <v/>
      </c>
      <c r="BT135" s="45" t="str">
        <f>IF(ISNUMBER(BT$132),IF(GrowthModel=Data!$B$129,Data!BT$129,Data!BT$130)*PercentSupplierC,"")</f>
        <v/>
      </c>
      <c r="BU135" s="45" t="str">
        <f>IF(ISNUMBER(BU$132),IF(GrowthModel=Data!$B$129,Data!BU$129,Data!BU$130)*PercentSupplierC,"")</f>
        <v/>
      </c>
      <c r="BV135" s="45" t="str">
        <f>IF(ISNUMBER(BV$132),IF(GrowthModel=Data!$B$129,Data!BV$129,Data!BV$130)*PercentSupplierC,"")</f>
        <v/>
      </c>
      <c r="BW135" s="45" t="str">
        <f>IF(ISNUMBER(BW$132),IF(GrowthModel=Data!$B$129,Data!BW$129,Data!BW$130)*PercentSupplierC,"")</f>
        <v/>
      </c>
      <c r="BX135" s="45" t="str">
        <f>IF(ISNUMBER(BX$132),IF(GrowthModel=Data!$B$129,Data!BX$129,Data!BX$130)*PercentSupplierC,"")</f>
        <v/>
      </c>
      <c r="BY135" s="45" t="str">
        <f>IF(ISNUMBER(BY$132),IF(GrowthModel=Data!$B$129,Data!BY$129,Data!BY$130)*PercentSupplierC,"")</f>
        <v/>
      </c>
      <c r="BZ135" s="45" t="str">
        <f>IF(ISNUMBER(BZ$132),IF(GrowthModel=Data!$B$129,Data!BZ$129,Data!BZ$130)*PercentSupplierC,"")</f>
        <v/>
      </c>
      <c r="CA135" s="45" t="str">
        <f>IF(ISNUMBER(CA$132),IF(GrowthModel=Data!$B$129,Data!CA$129,Data!CA$130)*PercentSupplierC,"")</f>
        <v/>
      </c>
      <c r="CB135" s="45" t="str">
        <f>IF(ISNUMBER(CB$132),IF(GrowthModel=Data!$B$129,Data!CB$129,Data!CB$130)*PercentSupplierC,"")</f>
        <v/>
      </c>
      <c r="CC135" s="45" t="str">
        <f>IF(ISNUMBER(CC$132),IF(GrowthModel=Data!$B$129,Data!CC$129,Data!CC$130)*PercentSupplierC,"")</f>
        <v/>
      </c>
      <c r="CD135" s="45" t="str">
        <f>IF(ISNUMBER(CD$132),IF(GrowthModel=Data!$B$129,Data!CD$129,Data!CD$130)*PercentSupplierC,"")</f>
        <v/>
      </c>
      <c r="CE135" s="45" t="str">
        <f>IF(ISNUMBER(CE$132),IF(GrowthModel=Data!$B$129,Data!CE$129,Data!CE$130)*PercentSupplierC,"")</f>
        <v/>
      </c>
      <c r="CF135" s="45" t="str">
        <f>IF(ISNUMBER(CF$132),IF(GrowthModel=Data!$B$129,Data!CF$129,Data!CF$130)*PercentSupplierC,"")</f>
        <v/>
      </c>
      <c r="CG135" s="45" t="str">
        <f>IF(ISNUMBER(CG$132),IF(GrowthModel=Data!$B$129,Data!CG$129,Data!CG$130)*PercentSupplierC,"")</f>
        <v/>
      </c>
      <c r="CH135" s="45" t="str">
        <f>IF(ISNUMBER(CH$132),IF(GrowthModel=Data!$B$129,Data!CH$129,Data!CH$130)*PercentSupplierC,"")</f>
        <v/>
      </c>
      <c r="CI135" s="45" t="str">
        <f>IF(ISNUMBER(CI$132),IF(GrowthModel=Data!$B$129,Data!CI$129,Data!CI$130)*PercentSupplierC,"")</f>
        <v/>
      </c>
      <c r="CJ135" s="45" t="str">
        <f>IF(ISNUMBER(CJ$132),IF(GrowthModel=Data!$B$129,Data!CJ$129,Data!CJ$130)*PercentSupplierC,"")</f>
        <v/>
      </c>
      <c r="CK135" s="45" t="str">
        <f>IF(ISNUMBER(CK$132),IF(GrowthModel=Data!$B$129,Data!CK$129,Data!CK$130)*PercentSupplierC,"")</f>
        <v/>
      </c>
      <c r="CL135" s="45" t="str">
        <f>IF(ISNUMBER(CL$132),IF(GrowthModel=Data!$B$129,Data!CL$129,Data!CL$130)*PercentSupplierC,"")</f>
        <v/>
      </c>
      <c r="CM135" s="45" t="str">
        <f>IF(ISNUMBER(CM$132),IF(GrowthModel=Data!$B$129,Data!CM$129,Data!CM$130)*PercentSupplierC,"")</f>
        <v/>
      </c>
      <c r="CN135" s="45" t="str">
        <f>IF(ISNUMBER(CN$132),IF(GrowthModel=Data!$B$129,Data!CN$129,Data!CN$130)*PercentSupplierC,"")</f>
        <v/>
      </c>
      <c r="CO135" s="45" t="str">
        <f>IF(ISNUMBER(CO$132),IF(GrowthModel=Data!$B$129,Data!CO$129,Data!CO$130)*PercentSupplierC,"")</f>
        <v/>
      </c>
      <c r="CP135" s="45" t="str">
        <f>IF(ISNUMBER(CP$132),IF(GrowthModel=Data!$B$129,Data!CP$129,Data!CP$130)*PercentSupplierC,"")</f>
        <v/>
      </c>
      <c r="CQ135" s="45" t="str">
        <f>IF(ISNUMBER(CQ$132),IF(GrowthModel=Data!$B$129,Data!CQ$129,Data!CQ$130)*PercentSupplierC,"")</f>
        <v/>
      </c>
      <c r="CR135" s="45" t="str">
        <f>IF(ISNUMBER(CR$132),IF(GrowthModel=Data!$B$129,Data!CR$129,Data!CR$130)*PercentSupplierC,"")</f>
        <v/>
      </c>
      <c r="CS135" s="45" t="str">
        <f>IF(ISNUMBER(CS$132),IF(GrowthModel=Data!$B$129,Data!CS$129,Data!CS$130)*PercentSupplierC,"")</f>
        <v/>
      </c>
      <c r="CT135" s="45" t="str">
        <f>IF(ISNUMBER(CT$132),IF(GrowthModel=Data!$B$129,Data!CT$129,Data!CT$130)*PercentSupplierC,"")</f>
        <v/>
      </c>
      <c r="CU135" s="45" t="str">
        <f>IF(ISNUMBER(CU$132),IF(GrowthModel=Data!$B$129,Data!CU$129,Data!CU$130)*PercentSupplierC,"")</f>
        <v/>
      </c>
      <c r="CV135" s="45" t="str">
        <f>IF(ISNUMBER(CV$132),IF(GrowthModel=Data!$B$129,Data!CV$129,Data!CV$130)*PercentSupplierC,"")</f>
        <v/>
      </c>
      <c r="CW135" s="45" t="str">
        <f>IF(ISNUMBER(CW$132),IF(GrowthModel=Data!$B$129,Data!CW$129,Data!CW$130)*PercentSupplierC,"")</f>
        <v/>
      </c>
      <c r="CX135" s="45" t="str">
        <f>IF(ISNUMBER(CX$132),IF(GrowthModel=Data!$B$129,Data!CX$129,Data!CX$130)*PercentSupplierC,"")</f>
        <v/>
      </c>
      <c r="CY135" s="45" t="str">
        <f>IF(ISNUMBER(CY$132),IF(GrowthModel=Data!$B$129,Data!CY$129,Data!CY$130)*PercentSupplierC,"")</f>
        <v/>
      </c>
      <c r="CZ135" s="45" t="str">
        <f>IF(ISNUMBER(CZ$132),IF(GrowthModel=Data!$B$129,Data!CZ$129,Data!CZ$130)*PercentSupplierC,"")</f>
        <v/>
      </c>
      <c r="DA135" s="45" t="str">
        <f>IF(ISNUMBER(DA$132),IF(GrowthModel=Data!$B$129,Data!DA$129,Data!DA$130)*PercentSupplierC,"")</f>
        <v/>
      </c>
      <c r="DB135" s="45" t="str">
        <f>IF(ISNUMBER(DB$132),IF(GrowthModel=Data!$B$129,Data!DB$129,Data!DB$130)*PercentSupplierC,"")</f>
        <v/>
      </c>
      <c r="DC135" s="45" t="str">
        <f>IF(ISNUMBER(DC$132),IF(GrowthModel=Data!$B$129,Data!DC$129,Data!DC$130)*PercentSupplierC,"")</f>
        <v/>
      </c>
      <c r="DD135" s="45" t="str">
        <f>IF(ISNUMBER(DD$132),IF(GrowthModel=Data!$B$129,Data!DD$129,Data!DD$130)*PercentSupplierC,"")</f>
        <v/>
      </c>
      <c r="DE135" s="45" t="str">
        <f>IF(ISNUMBER(DE$132),IF(GrowthModel=Data!$B$129,Data!DE$129,Data!DE$130)*PercentSupplierC,"")</f>
        <v/>
      </c>
      <c r="DF135" s="45" t="str">
        <f>IF(ISNUMBER(DF$132),IF(GrowthModel=Data!$B$129,Data!DF$129,Data!DF$130)*PercentSupplierC,"")</f>
        <v/>
      </c>
      <c r="DG135" s="45" t="str">
        <f>IF(ISNUMBER(DG$132),IF(GrowthModel=Data!$B$129,Data!DG$129,Data!DG$130)*PercentSupplierC,"")</f>
        <v/>
      </c>
      <c r="DH135" s="45" t="str">
        <f>IF(ISNUMBER(DH$132),IF(GrowthModel=Data!$B$129,Data!DH$129,Data!DH$130)*PercentSupplierC,"")</f>
        <v/>
      </c>
      <c r="DI135" s="45" t="str">
        <f>IF(ISNUMBER(DI$132),IF(GrowthModel=Data!$B$129,Data!DI$129,Data!DI$130)*PercentSupplierC,"")</f>
        <v/>
      </c>
      <c r="DJ135" s="45" t="str">
        <f>IF(ISNUMBER(DJ$132),IF(GrowthModel=Data!$B$129,Data!DJ$129,Data!DJ$130)*PercentSupplierC,"")</f>
        <v/>
      </c>
      <c r="DK135" s="45" t="str">
        <f>IF(ISNUMBER(DK$132),IF(GrowthModel=Data!$B$129,Data!DK$129,Data!DK$130)*PercentSupplierC,"")</f>
        <v/>
      </c>
      <c r="DL135" s="45" t="str">
        <f>IF(ISNUMBER(DL$132),IF(GrowthModel=Data!$B$129,Data!DL$129,Data!DL$130)*PercentSupplierC,"")</f>
        <v/>
      </c>
      <c r="DM135" s="45" t="str">
        <f>IF(ISNUMBER(DM$132),IF(GrowthModel=Data!$B$129,Data!DM$129,Data!DM$130)*PercentSupplierC,"")</f>
        <v/>
      </c>
      <c r="DN135" s="45" t="str">
        <f>IF(ISNUMBER(DN$132),IF(GrowthModel=Data!$B$129,Data!DN$129,Data!DN$130)*PercentSupplierC,"")</f>
        <v/>
      </c>
      <c r="DO135" s="45" t="str">
        <f>IF(ISNUMBER(DO$132),IF(GrowthModel=Data!$B$129,Data!DO$129,Data!DO$130)*PercentSupplierC,"")</f>
        <v/>
      </c>
      <c r="DP135" s="45" t="str">
        <f>IF(ISNUMBER(DP$132),IF(GrowthModel=Data!$B$129,Data!DP$129,Data!DP$130)*PercentSupplierC,"")</f>
        <v/>
      </c>
      <c r="DQ135" s="45" t="str">
        <f>IF(ISNUMBER(DQ$132),IF(GrowthModel=Data!$B$129,Data!DQ$129,Data!DQ$130)*PercentSupplierC,"")</f>
        <v/>
      </c>
      <c r="DR135" s="45" t="str">
        <f>IF(ISNUMBER(DR$132),IF(GrowthModel=Data!$B$129,Data!DR$129,Data!DR$130)*PercentSupplierC,"")</f>
        <v/>
      </c>
      <c r="DS135" s="45" t="str">
        <f>IF(ISNUMBER(DS$132),IF(GrowthModel=Data!$B$129,Data!DS$129,Data!DS$130)*PercentSupplierC,"")</f>
        <v/>
      </c>
      <c r="DT135" s="45" t="str">
        <f>IF(ISNUMBER(DT$132),IF(GrowthModel=Data!$B$129,Data!DT$129,Data!DT$130)*PercentSupplierC,"")</f>
        <v/>
      </c>
      <c r="DU135" s="45" t="str">
        <f>IF(ISNUMBER(DU$132),IF(GrowthModel=Data!$B$129,Data!DU$129,Data!DU$130)*PercentSupplierC,"")</f>
        <v/>
      </c>
      <c r="DV135" s="45" t="str">
        <f>IF(ISNUMBER(DV$132),IF(GrowthModel=Data!$B$129,Data!DV$129,Data!DV$130)*PercentSupplierC,"")</f>
        <v/>
      </c>
      <c r="DW135" s="45" t="str">
        <f>IF(ISNUMBER(DW$132),IF(GrowthModel=Data!$B$129,Data!DW$129,Data!DW$130)*PercentSupplierC,"")</f>
        <v/>
      </c>
      <c r="DX135" s="45" t="str">
        <f>IF(ISNUMBER(DX$132),IF(GrowthModel=Data!$B$129,Data!DX$129,Data!DX$130)*PercentSupplierC,"")</f>
        <v/>
      </c>
      <c r="DY135" s="45" t="str">
        <f>IF(ISNUMBER(DY$132),IF(GrowthModel=Data!$B$129,Data!DY$129,Data!DY$130)*PercentSupplierC,"")</f>
        <v/>
      </c>
      <c r="DZ135" s="45" t="str">
        <f>IF(ISNUMBER(DZ$132),IF(GrowthModel=Data!$B$129,Data!DZ$129,Data!DZ$130)*PercentSupplierC,"")</f>
        <v/>
      </c>
      <c r="EA135" s="45" t="str">
        <f>IF(ISNUMBER(EA$132),IF(GrowthModel=Data!$B$129,Data!EA$129,Data!EA$130)*PercentSupplierC,"")</f>
        <v/>
      </c>
      <c r="EB135" s="45" t="str">
        <f>IF(ISNUMBER(EB$132),IF(GrowthModel=Data!$B$129,Data!EB$129,Data!EB$130)*PercentSupplierC,"")</f>
        <v/>
      </c>
      <c r="EC135" s="45" t="str">
        <f>IF(ISNUMBER(EC$132),IF(GrowthModel=Data!$B$129,Data!EC$129,Data!EC$130)*PercentSupplierC,"")</f>
        <v/>
      </c>
      <c r="ED135" s="45" t="str">
        <f>IF(ISNUMBER(ED$132),IF(GrowthModel=Data!$B$129,Data!ED$129,Data!ED$130)*PercentSupplierC,"")</f>
        <v/>
      </c>
      <c r="EE135" s="45" t="str">
        <f>IF(ISNUMBER(EE$132),IF(GrowthModel=Data!$B$129,Data!EE$129,Data!EE$130)*PercentSupplierC,"")</f>
        <v/>
      </c>
      <c r="EF135" s="45" t="str">
        <f>IF(ISNUMBER(EF$132),IF(GrowthModel=Data!$B$129,Data!EF$129,Data!EF$130)*PercentSupplierC,"")</f>
        <v/>
      </c>
      <c r="EG135" s="45" t="str">
        <f>IF(ISNUMBER(EG$132),IF(GrowthModel=Data!$B$129,Data!EG$129,Data!EG$130)*PercentSupplierC,"")</f>
        <v/>
      </c>
      <c r="EH135" s="45" t="str">
        <f>IF(ISNUMBER(EH$132),IF(GrowthModel=Data!$B$129,Data!EH$129,Data!EH$130)*PercentSupplierC,"")</f>
        <v/>
      </c>
      <c r="EI135" s="45" t="str">
        <f>IF(ISNUMBER(EI$132),IF(GrowthModel=Data!$B$129,Data!EI$129,Data!EI$130)*PercentSupplierC,"")</f>
        <v/>
      </c>
      <c r="EJ135" s="45" t="str">
        <f>IF(ISNUMBER(EJ$132),IF(GrowthModel=Data!$B$129,Data!EJ$129,Data!EJ$130)*PercentSupplierC,"")</f>
        <v/>
      </c>
      <c r="EK135" s="45" t="str">
        <f>IF(ISNUMBER(EK$132),IF(GrowthModel=Data!$B$129,Data!EK$129,Data!EK$130)*PercentSupplierC,"")</f>
        <v/>
      </c>
      <c r="EL135" s="45" t="str">
        <f>IF(ISNUMBER(EL$132),IF(GrowthModel=Data!$B$129,Data!EL$129,Data!EL$130)*PercentSupplierC,"")</f>
        <v/>
      </c>
      <c r="EM135" s="45" t="str">
        <f>IF(ISNUMBER(EM$132),IF(GrowthModel=Data!$B$129,Data!EM$129,Data!EM$130)*PercentSupplierC,"")</f>
        <v/>
      </c>
      <c r="EN135" s="45" t="str">
        <f>IF(ISNUMBER(EN$132),IF(GrowthModel=Data!$B$129,Data!EN$129,Data!EN$130)*PercentSupplierC,"")</f>
        <v/>
      </c>
      <c r="EO135" s="45" t="str">
        <f>IF(ISNUMBER(EO$132),IF(GrowthModel=Data!$B$129,Data!EO$129,Data!EO$130)*PercentSupplierC,"")</f>
        <v/>
      </c>
      <c r="EP135" s="45" t="str">
        <f>IF(ISNUMBER(EP$132),IF(GrowthModel=Data!$B$129,Data!EP$129,Data!EP$130)*PercentSupplierC,"")</f>
        <v/>
      </c>
      <c r="EQ135" s="45" t="str">
        <f>IF(ISNUMBER(EQ$132),IF(GrowthModel=Data!$B$129,Data!EQ$129,Data!EQ$130)*PercentSupplierC,"")</f>
        <v/>
      </c>
      <c r="ER135" s="45" t="str">
        <f>IF(ISNUMBER(ER$132),IF(GrowthModel=Data!$B$129,Data!ER$129,Data!ER$130)*PercentSupplierC,"")</f>
        <v/>
      </c>
      <c r="ES135" s="45" t="str">
        <f>IF(ISNUMBER(ES$132),IF(GrowthModel=Data!$B$129,Data!ES$129,Data!ES$130)*PercentSupplierC,"")</f>
        <v/>
      </c>
      <c r="ET135" s="45" t="str">
        <f>IF(ISNUMBER(ET$132),IF(GrowthModel=Data!$B$129,Data!ET$129,Data!ET$130)*PercentSupplierC,"")</f>
        <v/>
      </c>
      <c r="EU135" s="45" t="str">
        <f>IF(ISNUMBER(EU$132),IF(GrowthModel=Data!$B$129,Data!EU$129,Data!EU$130)*PercentSupplierC,"")</f>
        <v/>
      </c>
      <c r="EV135" s="45" t="str">
        <f>IF(ISNUMBER(EV$132),IF(GrowthModel=Data!$B$129,Data!EV$129,Data!EV$130)*PercentSupplierC,"")</f>
        <v/>
      </c>
      <c r="EW135" s="45" t="str">
        <f>IF(ISNUMBER(EW$132),IF(GrowthModel=Data!$B$129,Data!EW$129,Data!EW$130)*PercentSupplierC,"")</f>
        <v/>
      </c>
      <c r="EX135" s="45" t="str">
        <f>IF(ISNUMBER(EX$132),IF(GrowthModel=Data!$B$129,Data!EX$129,Data!EX$130)*PercentSupplierC,"")</f>
        <v/>
      </c>
      <c r="EY135" s="45" t="str">
        <f>IF(ISNUMBER(EY$132),IF(GrowthModel=Data!$B$129,Data!EY$129,Data!EY$130)*PercentSupplierC,"")</f>
        <v/>
      </c>
      <c r="EZ135" s="45" t="str">
        <f>IF(ISNUMBER(EZ$132),IF(GrowthModel=Data!$B$129,Data!EZ$129,Data!EZ$130)*PercentSupplierC,"")</f>
        <v/>
      </c>
      <c r="FA135" s="45" t="str">
        <f>IF(ISNUMBER(FA$132),IF(GrowthModel=Data!$B$129,Data!FA$129,Data!FA$130)*PercentSupplierC,"")</f>
        <v/>
      </c>
      <c r="FB135" s="45" t="str">
        <f>IF(ISNUMBER(FB$132),IF(GrowthModel=Data!$B$129,Data!FB$129,Data!FB$130)*PercentSupplierC,"")</f>
        <v/>
      </c>
      <c r="FC135" s="45" t="str">
        <f>IF(ISNUMBER(FC$132),IF(GrowthModel=Data!$B$129,Data!FC$129,Data!FC$130)*PercentSupplierC,"")</f>
        <v/>
      </c>
      <c r="FD135" s="45" t="str">
        <f>IF(ISNUMBER(FD$132),IF(GrowthModel=Data!$B$129,Data!FD$129,Data!FD$130)*PercentSupplierC,"")</f>
        <v/>
      </c>
      <c r="FE135" s="45" t="str">
        <f>IF(ISNUMBER(FE$132),IF(GrowthModel=Data!$B$129,Data!FE$129,Data!FE$130)*PercentSupplierC,"")</f>
        <v/>
      </c>
      <c r="FF135" s="45" t="str">
        <f>IF(ISNUMBER(FF$132),IF(GrowthModel=Data!$B$129,Data!FF$129,Data!FF$130)*PercentSupplierC,"")</f>
        <v/>
      </c>
      <c r="FG135" s="45" t="str">
        <f>IF(ISNUMBER(FG$132),IF(GrowthModel=Data!$B$129,Data!FG$129,Data!FG$130)*PercentSupplierC,"")</f>
        <v/>
      </c>
      <c r="FH135" s="45" t="str">
        <f>IF(ISNUMBER(FH$132),IF(GrowthModel=Data!$B$129,Data!FH$129,Data!FH$130)*PercentSupplierC,"")</f>
        <v/>
      </c>
      <c r="FI135" s="45" t="str">
        <f>IF(ISNUMBER(FI$132),IF(GrowthModel=Data!$B$129,Data!FI$129,Data!FI$130)*PercentSupplierC,"")</f>
        <v/>
      </c>
      <c r="FJ135" s="45" t="str">
        <f>IF(ISNUMBER(FJ$132),IF(GrowthModel=Data!$B$129,Data!FJ$129,Data!FJ$130)*PercentSupplierC,"")</f>
        <v/>
      </c>
      <c r="FK135" s="45" t="str">
        <f>IF(ISNUMBER(FK$132),IF(GrowthModel=Data!$B$129,Data!FK$129,Data!FK$130)*PercentSupplierC,"")</f>
        <v/>
      </c>
      <c r="FL135" s="45" t="str">
        <f>IF(ISNUMBER(FL$132),IF(GrowthModel=Data!$B$129,Data!FL$129,Data!FL$130)*PercentSupplierC,"")</f>
        <v/>
      </c>
      <c r="FM135" s="45" t="str">
        <f>IF(ISNUMBER(FM$132),IF(GrowthModel=Data!$B$129,Data!FM$129,Data!FM$130)*PercentSupplierC,"")</f>
        <v/>
      </c>
      <c r="FN135" s="45" t="str">
        <f>IF(ISNUMBER(FN$132),IF(GrowthModel=Data!$B$129,Data!FN$129,Data!FN$130)*PercentSupplierC,"")</f>
        <v/>
      </c>
      <c r="FO135" s="45" t="str">
        <f>IF(ISNUMBER(FO$132),IF(GrowthModel=Data!$B$129,Data!FO$129,Data!FO$130)*PercentSupplierC,"")</f>
        <v/>
      </c>
      <c r="FP135" s="45" t="str">
        <f>IF(ISNUMBER(FP$132),IF(GrowthModel=Data!$B$129,Data!FP$129,Data!FP$130)*PercentSupplierC,"")</f>
        <v/>
      </c>
      <c r="FQ135" s="45" t="str">
        <f>IF(ISNUMBER(FQ$132),IF(GrowthModel=Data!$B$129,Data!FQ$129,Data!FQ$130)*PercentSupplierC,"")</f>
        <v/>
      </c>
      <c r="FR135" s="45" t="str">
        <f>IF(ISNUMBER(FR$132),IF(GrowthModel=Data!$B$129,Data!FR$129,Data!FR$130)*PercentSupplierC,"")</f>
        <v/>
      </c>
      <c r="FS135" s="45" t="str">
        <f>IF(ISNUMBER(FS$132),IF(GrowthModel=Data!$B$129,Data!FS$129,Data!FS$130)*PercentSupplierC,"")</f>
        <v/>
      </c>
      <c r="FT135" s="45" t="str">
        <f>IF(ISNUMBER(FT$132),IF(GrowthModel=Data!$B$129,Data!FT$129,Data!FT$130)*PercentSupplierC,"")</f>
        <v/>
      </c>
      <c r="FU135" s="45" t="str">
        <f>IF(ISNUMBER(FU$132),IF(GrowthModel=Data!$B$129,Data!FU$129,Data!FU$130)*PercentSupplierC,"")</f>
        <v/>
      </c>
      <c r="FV135" s="45" t="str">
        <f>IF(ISNUMBER(FV$132),IF(GrowthModel=Data!$B$129,Data!FV$129,Data!FV$130)*PercentSupplierC,"")</f>
        <v/>
      </c>
      <c r="FW135" s="45" t="str">
        <f>IF(ISNUMBER(FW$132),IF(GrowthModel=Data!$B$129,Data!FW$129,Data!FW$130)*PercentSupplierC,"")</f>
        <v/>
      </c>
      <c r="FX135" s="45" t="str">
        <f>IF(ISNUMBER(FX$132),IF(GrowthModel=Data!$B$129,Data!FX$129,Data!FX$130)*PercentSupplierC,"")</f>
        <v/>
      </c>
      <c r="FY135" s="45" t="str">
        <f>IF(ISNUMBER(FY$132),IF(GrowthModel=Data!$B$129,Data!FY$129,Data!FY$130)*PercentSupplierC,"")</f>
        <v/>
      </c>
      <c r="FZ135" s="45" t="str">
        <f>IF(ISNUMBER(FZ$132),IF(GrowthModel=Data!$B$129,Data!FZ$129,Data!FZ$130)*PercentSupplierC,"")</f>
        <v/>
      </c>
      <c r="GA135" s="45" t="str">
        <f>IF(ISNUMBER(GA$132),IF(GrowthModel=Data!$B$129,Data!GA$129,Data!GA$130)*PercentSupplierC,"")</f>
        <v/>
      </c>
      <c r="GB135" s="45" t="str">
        <f>IF(ISNUMBER(GB$132),IF(GrowthModel=Data!$B$129,Data!GB$129,Data!GB$130)*PercentSupplierC,"")</f>
        <v/>
      </c>
      <c r="GC135" s="45" t="str">
        <f>IF(ISNUMBER(GC$132),IF(GrowthModel=Data!$B$129,Data!GC$129,Data!GC$130)*PercentSupplierC,"")</f>
        <v/>
      </c>
      <c r="GD135" s="45" t="str">
        <f>IF(ISNUMBER(GD$132),IF(GrowthModel=Data!$B$129,Data!GD$129,Data!GD$130)*PercentSupplierC,"")</f>
        <v/>
      </c>
      <c r="GE135" s="45" t="str">
        <f>IF(ISNUMBER(GE$132),IF(GrowthModel=Data!$B$129,Data!GE$129,Data!GE$130)*PercentSupplierC,"")</f>
        <v/>
      </c>
      <c r="GF135" s="45" t="str">
        <f>IF(ISNUMBER(GF$132),IF(GrowthModel=Data!$B$129,Data!GF$129,Data!GF$130)*PercentSupplierC,"")</f>
        <v/>
      </c>
      <c r="GG135" s="45" t="str">
        <f>IF(ISNUMBER(GG$132),IF(GrowthModel=Data!$B$129,Data!GG$129,Data!GG$130)*PercentSupplierC,"")</f>
        <v/>
      </c>
      <c r="GH135" s="45" t="str">
        <f>IF(ISNUMBER(GH$132),IF(GrowthModel=Data!$B$129,Data!GH$129,Data!GH$130)*PercentSupplierC,"")</f>
        <v/>
      </c>
      <c r="GI135" s="45" t="str">
        <f>IF(ISNUMBER(GI$132),IF(GrowthModel=Data!$B$129,Data!GI$129,Data!GI$130)*PercentSupplierC,"")</f>
        <v/>
      </c>
      <c r="GJ135" s="45" t="str">
        <f>IF(ISNUMBER(GJ$132),IF(GrowthModel=Data!$B$129,Data!GJ$129,Data!GJ$130)*PercentSupplierC,"")</f>
        <v/>
      </c>
      <c r="GK135" s="45" t="str">
        <f>IF(ISNUMBER(GK$132),IF(GrowthModel=Data!$B$129,Data!GK$129,Data!GK$130)*PercentSupplierC,"")</f>
        <v/>
      </c>
      <c r="GL135" s="45" t="str">
        <f>IF(ISNUMBER(GL$132),IF(GrowthModel=Data!$B$129,Data!GL$129,Data!GL$130)*PercentSupplierC,"")</f>
        <v/>
      </c>
      <c r="GM135" s="45" t="str">
        <f>IF(ISNUMBER(GM$132),IF(GrowthModel=Data!$B$129,Data!GM$129,Data!GM$130)*PercentSupplierC,"")</f>
        <v/>
      </c>
      <c r="GN135" s="45" t="str">
        <f>IF(ISNUMBER(GN$132),IF(GrowthModel=Data!$B$129,Data!GN$129,Data!GN$130)*PercentSupplierC,"")</f>
        <v/>
      </c>
      <c r="GO135" s="45" t="str">
        <f>IF(ISNUMBER(GO$132),IF(GrowthModel=Data!$B$129,Data!GO$129,Data!GO$130)*PercentSupplierC,"")</f>
        <v/>
      </c>
      <c r="GP135" s="45" t="str">
        <f>IF(ISNUMBER(GP$132),IF(GrowthModel=Data!$B$129,Data!GP$129,Data!GP$130)*PercentSupplierC,"")</f>
        <v/>
      </c>
      <c r="GQ135" s="45" t="str">
        <f>IF(ISNUMBER(GQ$132),IF(GrowthModel=Data!$B$129,Data!GQ$129,Data!GQ$130)*PercentSupplierC,"")</f>
        <v/>
      </c>
      <c r="GR135" s="45" t="str">
        <f>IF(ISNUMBER(GR$132),IF(GrowthModel=Data!$B$129,Data!GR$129,Data!GR$130)*PercentSupplierC,"")</f>
        <v/>
      </c>
      <c r="GS135" s="45" t="str">
        <f>IF(ISNUMBER(GS$132),IF(GrowthModel=Data!$B$129,Data!GS$129,Data!GS$130)*PercentSupplierC,"")</f>
        <v/>
      </c>
      <c r="GT135" s="45" t="str">
        <f>IF(ISNUMBER(GT$132),IF(GrowthModel=Data!$B$129,Data!GT$129,Data!GT$130)*PercentSupplierC,"")</f>
        <v/>
      </c>
      <c r="GU135" s="45" t="str">
        <f>IF(ISNUMBER(GU$132),IF(GrowthModel=Data!$B$129,Data!GU$129,Data!GU$130)*PercentSupplierC,"")</f>
        <v/>
      </c>
      <c r="GV135" s="45" t="str">
        <f>IF(ISNUMBER(GV$132),IF(GrowthModel=Data!$B$129,Data!GV$129,Data!GV$130)*PercentSupplierC,"")</f>
        <v/>
      </c>
      <c r="GW135" s="45" t="str">
        <f>IF(ISNUMBER(GW$132),IF(GrowthModel=Data!$B$129,Data!GW$129,Data!GW$130)*PercentSupplierC,"")</f>
        <v/>
      </c>
      <c r="GX135" s="45" t="str">
        <f>IF(ISNUMBER(GX$132),IF(GrowthModel=Data!$B$129,Data!GX$129,Data!GX$130)*PercentSupplierC,"")</f>
        <v/>
      </c>
      <c r="GY135" s="45" t="str">
        <f>IF(ISNUMBER(GY$132),IF(GrowthModel=Data!$B$129,Data!GY$129,Data!GY$130)*PercentSupplierC,"")</f>
        <v/>
      </c>
      <c r="GZ135" s="45" t="str">
        <f>IF(ISNUMBER(GZ$132),IF(GrowthModel=Data!$B$129,Data!GZ$129,Data!GZ$130)*PercentSupplierC,"")</f>
        <v/>
      </c>
      <c r="HA135" s="45" t="str">
        <f>IF(ISNUMBER(HA$132),IF(GrowthModel=Data!$B$129,Data!HA$129,Data!HA$130)*PercentSupplierC,"")</f>
        <v/>
      </c>
      <c r="HB135" s="45" t="str">
        <f>IF(ISNUMBER(HB$132),IF(GrowthModel=Data!$B$129,Data!HB$129,Data!HB$130)*PercentSupplierC,"")</f>
        <v/>
      </c>
      <c r="HC135" s="45" t="str">
        <f>IF(ISNUMBER(HC$132),IF(GrowthModel=Data!$B$129,Data!HC$129,Data!HC$130)*PercentSupplierC,"")</f>
        <v/>
      </c>
      <c r="HD135" s="45" t="str">
        <f>IF(ISNUMBER(HD$132),IF(GrowthModel=Data!$B$129,Data!HD$129,Data!HD$130)*PercentSupplierC,"")</f>
        <v/>
      </c>
      <c r="HE135" s="45" t="str">
        <f>IF(ISNUMBER(HE$132),IF(GrowthModel=Data!$B$129,Data!HE$129,Data!HE$130)*PercentSupplierC,"")</f>
        <v/>
      </c>
      <c r="HF135" s="45" t="str">
        <f>IF(ISNUMBER(HF$132),IF(GrowthModel=Data!$B$129,Data!HF$129,Data!HF$130)*PercentSupplierC,"")</f>
        <v/>
      </c>
      <c r="HG135" s="45" t="str">
        <f>IF(ISNUMBER(HG$132),IF(GrowthModel=Data!$B$129,Data!HG$129,Data!HG$130)*PercentSupplierC,"")</f>
        <v/>
      </c>
      <c r="HH135" s="45" t="str">
        <f>IF(ISNUMBER(HH$132),IF(GrowthModel=Data!$B$129,Data!HH$129,Data!HH$130)*PercentSupplierC,"")</f>
        <v/>
      </c>
      <c r="HI135" s="45" t="str">
        <f>IF(ISNUMBER(HI$132),IF(GrowthModel=Data!$B$129,Data!HI$129,Data!HI$130)*PercentSupplierC,"")</f>
        <v/>
      </c>
      <c r="HJ135" s="45" t="str">
        <f>IF(ISNUMBER(HJ$132),IF(GrowthModel=Data!$B$129,Data!HJ$129,Data!HJ$130)*PercentSupplierC,"")</f>
        <v/>
      </c>
      <c r="HK135" s="45" t="str">
        <f>IF(ISNUMBER(HK$132),IF(GrowthModel=Data!$B$129,Data!HK$129,Data!HK$130)*PercentSupplierC,"")</f>
        <v/>
      </c>
      <c r="HL135" s="45" t="str">
        <f>IF(ISNUMBER(HL$132),IF(GrowthModel=Data!$B$129,Data!HL$129,Data!HL$130)*PercentSupplierC,"")</f>
        <v/>
      </c>
      <c r="HM135" s="45" t="str">
        <f>IF(ISNUMBER(HM$132),IF(GrowthModel=Data!$B$129,Data!HM$129,Data!HM$130)*PercentSupplierC,"")</f>
        <v/>
      </c>
      <c r="HN135" s="45" t="str">
        <f>IF(ISNUMBER(HN$132),IF(GrowthModel=Data!$B$129,Data!HN$129,Data!HN$130)*PercentSupplierC,"")</f>
        <v/>
      </c>
      <c r="HO135" s="45" t="str">
        <f>IF(ISNUMBER(HO$132),IF(GrowthModel=Data!$B$129,Data!HO$129,Data!HO$130)*PercentSupplierC,"")</f>
        <v/>
      </c>
      <c r="HP135" s="45" t="str">
        <f>IF(ISNUMBER(HP$132),IF(GrowthModel=Data!$B$129,Data!HP$129,Data!HP$130)*PercentSupplierC,"")</f>
        <v/>
      </c>
      <c r="HQ135" s="45" t="str">
        <f>IF(ISNUMBER(HQ$132),IF(GrowthModel=Data!$B$129,Data!HQ$129,Data!HQ$130)*PercentSupplierC,"")</f>
        <v/>
      </c>
      <c r="HR135" s="45" t="str">
        <f>IF(ISNUMBER(HR$132),IF(GrowthModel=Data!$B$129,Data!HR$129,Data!HR$130)*PercentSupplierC,"")</f>
        <v/>
      </c>
      <c r="HS135" s="45" t="str">
        <f>IF(ISNUMBER(HS$132),IF(GrowthModel=Data!$B$129,Data!HS$129,Data!HS$130)*PercentSupplierC,"")</f>
        <v/>
      </c>
      <c r="HT135" s="45" t="str">
        <f>IF(ISNUMBER(HT$132),IF(GrowthModel=Data!$B$129,Data!HT$129,Data!HT$130)*PercentSupplierC,"")</f>
        <v/>
      </c>
      <c r="HU135" s="45" t="str">
        <f>IF(ISNUMBER(HU$132),IF(GrowthModel=Data!$B$129,Data!HU$129,Data!HU$130)*PercentSupplierC,"")</f>
        <v/>
      </c>
      <c r="HV135" s="45" t="str">
        <f>IF(ISNUMBER(HV$132),IF(GrowthModel=Data!$B$129,Data!HV$129,Data!HV$130)*PercentSupplierC,"")</f>
        <v/>
      </c>
      <c r="HW135" s="45" t="str">
        <f>IF(ISNUMBER(HW$132),IF(GrowthModel=Data!$B$129,Data!HW$129,Data!HW$130)*PercentSupplierC,"")</f>
        <v/>
      </c>
      <c r="HX135" s="45" t="str">
        <f>IF(ISNUMBER(HX$132),IF(GrowthModel=Data!$B$129,Data!HX$129,Data!HX$130)*PercentSupplierC,"")</f>
        <v/>
      </c>
      <c r="HY135" s="45" t="str">
        <f>IF(ISNUMBER(HY$132),IF(GrowthModel=Data!$B$129,Data!HY$129,Data!HY$130)*PercentSupplierC,"")</f>
        <v/>
      </c>
      <c r="HZ135" s="45" t="str">
        <f>IF(ISNUMBER(HZ$132),IF(GrowthModel=Data!$B$129,Data!HZ$129,Data!HZ$130)*PercentSupplierC,"")</f>
        <v/>
      </c>
      <c r="IA135" s="45" t="str">
        <f>IF(ISNUMBER(IA$132),IF(GrowthModel=Data!$B$129,Data!IA$129,Data!IA$130)*PercentSupplierC,"")</f>
        <v/>
      </c>
      <c r="IB135" s="45" t="str">
        <f>IF(ISNUMBER(IB$132),IF(GrowthModel=Data!$B$129,Data!IB$129,Data!IB$130)*PercentSupplierC,"")</f>
        <v/>
      </c>
      <c r="IC135" s="45" t="str">
        <f>IF(ISNUMBER(IC$132),IF(GrowthModel=Data!$B$129,Data!IC$129,Data!IC$130)*PercentSupplierC,"")</f>
        <v/>
      </c>
      <c r="ID135" s="45" t="str">
        <f>IF(ISNUMBER(ID$132),IF(GrowthModel=Data!$B$129,Data!ID$129,Data!ID$130)*PercentSupplierC,"")</f>
        <v/>
      </c>
      <c r="IE135" s="45" t="str">
        <f>IF(ISNUMBER(IE$132),IF(GrowthModel=Data!$B$129,Data!IE$129,Data!IE$130)*PercentSupplierC,"")</f>
        <v/>
      </c>
      <c r="IF135" s="45" t="str">
        <f>IF(ISNUMBER(IF$132),IF(GrowthModel=Data!$B$129,Data!IF$129,Data!IF$130)*PercentSupplierC,"")</f>
        <v/>
      </c>
      <c r="IG135" s="45" t="str">
        <f>IF(ISNUMBER(IG$132),IF(GrowthModel=Data!$B$129,Data!IG$129,Data!IG$130)*PercentSupplierC,"")</f>
        <v/>
      </c>
      <c r="IH135" s="45" t="str">
        <f>IF(ISNUMBER(IH$132),IF(GrowthModel=Data!$B$129,Data!IH$129,Data!IH$130)*PercentSupplierC,"")</f>
        <v/>
      </c>
      <c r="II135" s="45" t="str">
        <f>IF(ISNUMBER(II$132),IF(GrowthModel=Data!$B$129,Data!II$129,Data!II$130)*PercentSupplierC,"")</f>
        <v/>
      </c>
      <c r="IJ135" s="45" t="str">
        <f>IF(ISNUMBER(IJ$132),IF(GrowthModel=Data!$B$129,Data!IJ$129,Data!IJ$130)*PercentSupplierC,"")</f>
        <v/>
      </c>
      <c r="IK135" s="45" t="str">
        <f>IF(ISNUMBER(IK$132),IF(GrowthModel=Data!$B$129,Data!IK$129,Data!IK$130)*PercentSupplierC,"")</f>
        <v/>
      </c>
      <c r="IL135" s="45" t="str">
        <f>IF(ISNUMBER(IL$132),IF(GrowthModel=Data!$B$129,Data!IL$129,Data!IL$130)*PercentSupplierC,"")</f>
        <v/>
      </c>
      <c r="IM135" s="45" t="str">
        <f>IF(ISNUMBER(IM$132),IF(GrowthModel=Data!$B$129,Data!IM$129,Data!IM$130)*PercentSupplierC,"")</f>
        <v/>
      </c>
      <c r="IN135" s="45" t="str">
        <f>IF(ISNUMBER(IN$132),IF(GrowthModel=Data!$B$129,Data!IN$129,Data!IN$130)*PercentSupplierC,"")</f>
        <v/>
      </c>
      <c r="IO135" s="45" t="str">
        <f>IF(ISNUMBER(IO$132),IF(GrowthModel=Data!$B$129,Data!IO$129,Data!IO$130)*PercentSupplierC,"")</f>
        <v/>
      </c>
      <c r="IP135" s="45" t="str">
        <f>IF(ISNUMBER(IP$132),IF(GrowthModel=Data!$B$129,Data!IP$129,Data!IP$130)*PercentSupplierC,"")</f>
        <v/>
      </c>
      <c r="IQ135" s="45" t="str">
        <f>IF(ISNUMBER(IQ$132),IF(GrowthModel=Data!$B$129,Data!IQ$129,Data!IQ$130)*PercentSupplierC,"")</f>
        <v/>
      </c>
      <c r="IR135" s="45" t="str">
        <f>IF(ISNUMBER(IR$132),IF(GrowthModel=Data!$B$129,Data!IR$129,Data!IR$130)*PercentSupplierC,"")</f>
        <v/>
      </c>
      <c r="IS135" s="45" t="str">
        <f>IF(ISNUMBER(IS$132),IF(GrowthModel=Data!$B$129,Data!IS$129,Data!IS$130)*PercentSupplierC,"")</f>
        <v/>
      </c>
      <c r="IT135" s="45" t="str">
        <f>IF(ISNUMBER(IT$132),IF(GrowthModel=Data!$B$129,Data!IT$129,Data!IT$130)*PercentSupplierC,"")</f>
        <v/>
      </c>
      <c r="IU135" s="45" t="str">
        <f>IF(ISNUMBER(IU$132),IF(GrowthModel=Data!$B$129,Data!IU$129,Data!IU$130)*PercentSupplierC,"")</f>
        <v/>
      </c>
      <c r="IV135" s="45" t="str">
        <f>IF(ISNUMBER(IV$132),IF(GrowthModel=Data!$B$129,Data!IV$129,Data!IV$130)*PercentSupplierC,"")</f>
        <v/>
      </c>
      <c r="IW135" s="45" t="str">
        <f>IF(ISNUMBER(IW$132),IF(GrowthModel=Data!$B$129,Data!IW$129,Data!IW$130)*PercentSupplierC,"")</f>
        <v/>
      </c>
      <c r="IX135" s="45" t="str">
        <f>IF(ISNUMBER(IX$132),IF(GrowthModel=Data!$B$129,Data!IX$129,Data!IX$130)*PercentSupplierC,"")</f>
        <v/>
      </c>
      <c r="IY135" s="45" t="str">
        <f>IF(ISNUMBER(IY$132),IF(GrowthModel=Data!$B$129,Data!IY$129,Data!IY$130)*PercentSupplierC,"")</f>
        <v/>
      </c>
      <c r="IZ135" s="45" t="str">
        <f>IF(ISNUMBER(IZ$132),IF(GrowthModel=Data!$B$129,Data!IZ$129,Data!IZ$130)*PercentSupplierC,"")</f>
        <v/>
      </c>
      <c r="JA135" s="45" t="str">
        <f>IF(ISNUMBER(JA$132),IF(GrowthModel=Data!$B$129,Data!JA$129,Data!JA$130)*PercentSupplierC,"")</f>
        <v/>
      </c>
      <c r="JB135" s="45" t="str">
        <f>IF(ISNUMBER(JB$132),IF(GrowthModel=Data!$B$129,Data!JB$129,Data!JB$130)*PercentSupplierC,"")</f>
        <v/>
      </c>
      <c r="JC135" s="45" t="str">
        <f>IF(ISNUMBER(JC$132),IF(GrowthModel=Data!$B$129,Data!JC$129,Data!JC$130)*PercentSupplierC,"")</f>
        <v/>
      </c>
      <c r="JD135" s="45" t="str">
        <f>IF(ISNUMBER(JD$132),IF(GrowthModel=Data!$B$129,Data!JD$129,Data!JD$130)*PercentSupplierC,"")</f>
        <v/>
      </c>
      <c r="JE135" s="45" t="str">
        <f>IF(ISNUMBER(JE$132),IF(GrowthModel=Data!$B$129,Data!JE$129,Data!JE$130)*PercentSupplierC,"")</f>
        <v/>
      </c>
      <c r="JF135" s="45" t="str">
        <f>IF(ISNUMBER(JF$132),IF(GrowthModel=Data!$B$129,Data!JF$129,Data!JF$130)*PercentSupplierC,"")</f>
        <v/>
      </c>
      <c r="JG135" s="45" t="str">
        <f>IF(ISNUMBER(JG$132),IF(GrowthModel=Data!$B$129,Data!JG$129,Data!JG$130)*PercentSupplierC,"")</f>
        <v/>
      </c>
      <c r="JH135" s="45" t="str">
        <f>IF(ISNUMBER(JH$132),IF(GrowthModel=Data!$B$129,Data!JH$129,Data!JH$130)*PercentSupplierC,"")</f>
        <v/>
      </c>
      <c r="JI135" s="45" t="str">
        <f>IF(ISNUMBER(JI$132),IF(GrowthModel=Data!$B$129,Data!JI$129,Data!JI$130)*PercentSupplierC,"")</f>
        <v/>
      </c>
      <c r="JJ135" s="45" t="str">
        <f>IF(ISNUMBER(JJ$132),IF(GrowthModel=Data!$B$129,Data!JJ$129,Data!JJ$130)*PercentSupplierC,"")</f>
        <v/>
      </c>
      <c r="JK135" s="45" t="str">
        <f>IF(ISNUMBER(JK$132),IF(GrowthModel=Data!$B$129,Data!JK$129,Data!JK$130)*PercentSupplierC,"")</f>
        <v/>
      </c>
      <c r="JL135" s="45" t="str">
        <f>IF(ISNUMBER(JL$132),IF(GrowthModel=Data!$B$129,Data!JL$129,Data!JL$130)*PercentSupplierC,"")</f>
        <v/>
      </c>
      <c r="JM135" s="45" t="str">
        <f>IF(ISNUMBER(JM$132),IF(GrowthModel=Data!$B$129,Data!JM$129,Data!JM$130)*PercentSupplierC,"")</f>
        <v/>
      </c>
      <c r="JN135" s="45" t="str">
        <f>IF(ISNUMBER(JN$132),IF(GrowthModel=Data!$B$129,Data!JN$129,Data!JN$130)*PercentSupplierC,"")</f>
        <v/>
      </c>
      <c r="JO135" s="45" t="str">
        <f>IF(ISNUMBER(JO$132),IF(GrowthModel=Data!$B$129,Data!JO$129,Data!JO$130)*PercentSupplierC,"")</f>
        <v/>
      </c>
      <c r="JP135" s="45" t="str">
        <f>IF(ISNUMBER(JP$132),IF(GrowthModel=Data!$B$129,Data!JP$129,Data!JP$130)*PercentSupplierC,"")</f>
        <v/>
      </c>
      <c r="JQ135" s="45" t="str">
        <f>IF(ISNUMBER(JQ$132),IF(GrowthModel=Data!$B$129,Data!JQ$129,Data!JQ$130)*PercentSupplierC,"")</f>
        <v/>
      </c>
      <c r="JR135" s="45" t="str">
        <f>IF(ISNUMBER(JR$132),IF(GrowthModel=Data!$B$129,Data!JR$129,Data!JR$130)*PercentSupplierC,"")</f>
        <v/>
      </c>
      <c r="JS135" s="45" t="str">
        <f>IF(ISNUMBER(JS$132),IF(GrowthModel=Data!$B$129,Data!JS$129,Data!JS$130)*PercentSupplierC,"")</f>
        <v/>
      </c>
      <c r="JT135" s="45" t="str">
        <f>IF(ISNUMBER(JT$132),IF(GrowthModel=Data!$B$129,Data!JT$129,Data!JT$130)*PercentSupplierC,"")</f>
        <v/>
      </c>
      <c r="JU135" s="45" t="str">
        <f>IF(ISNUMBER(JU$132),IF(GrowthModel=Data!$B$129,Data!JU$129,Data!JU$130)*PercentSupplierC,"")</f>
        <v/>
      </c>
      <c r="JV135" s="45" t="str">
        <f>IF(ISNUMBER(JV$132),IF(GrowthModel=Data!$B$129,Data!JV$129,Data!JV$130)*PercentSupplierC,"")</f>
        <v/>
      </c>
      <c r="JW135" s="45" t="str">
        <f>IF(ISNUMBER(JW$132),IF(GrowthModel=Data!$B$129,Data!JW$129,Data!JW$130)*PercentSupplierC,"")</f>
        <v/>
      </c>
      <c r="JX135" s="45" t="str">
        <f>IF(ISNUMBER(JX$132),IF(GrowthModel=Data!$B$129,Data!JX$129,Data!JX$130)*PercentSupplierC,"")</f>
        <v/>
      </c>
      <c r="JY135" s="45" t="str">
        <f>IF(ISNUMBER(JY$132),IF(GrowthModel=Data!$B$129,Data!JY$129,Data!JY$130)*PercentSupplierC,"")</f>
        <v/>
      </c>
      <c r="JZ135" s="45" t="str">
        <f>IF(ISNUMBER(JZ$132),IF(GrowthModel=Data!$B$129,Data!JZ$129,Data!JZ$130)*PercentSupplierC,"")</f>
        <v/>
      </c>
      <c r="KA135" s="45" t="str">
        <f>IF(ISNUMBER(KA$132),IF(GrowthModel=Data!$B$129,Data!KA$129,Data!KA$130)*PercentSupplierC,"")</f>
        <v/>
      </c>
      <c r="KB135" s="45" t="str">
        <f>IF(ISNUMBER(KB$132),IF(GrowthModel=Data!$B$129,Data!KB$129,Data!KB$130)*PercentSupplierC,"")</f>
        <v/>
      </c>
      <c r="KC135" s="45" t="str">
        <f>IF(ISNUMBER(KC$132),IF(GrowthModel=Data!$B$129,Data!KC$129,Data!KC$130)*PercentSupplierC,"")</f>
        <v/>
      </c>
      <c r="KD135" s="45" t="str">
        <f>IF(ISNUMBER(KD$132),IF(GrowthModel=Data!$B$129,Data!KD$129,Data!KD$130)*PercentSupplierC,"")</f>
        <v/>
      </c>
      <c r="KE135" s="45" t="str">
        <f>IF(ISNUMBER(KE$132),IF(GrowthModel=Data!$B$129,Data!KE$129,Data!KE$130)*PercentSupplierC,"")</f>
        <v/>
      </c>
      <c r="KF135" s="45" t="str">
        <f>IF(ISNUMBER(KF$132),IF(GrowthModel=Data!$B$129,Data!KF$129,Data!KF$130)*PercentSupplierC,"")</f>
        <v/>
      </c>
      <c r="KG135" s="45" t="str">
        <f>IF(ISNUMBER(KG$132),IF(GrowthModel=Data!$B$129,Data!KG$129,Data!KG$130)*PercentSupplierC,"")</f>
        <v/>
      </c>
      <c r="KH135" s="45" t="str">
        <f>IF(ISNUMBER(KH$132),IF(GrowthModel=Data!$B$129,Data!KH$129,Data!KH$130)*PercentSupplierC,"")</f>
        <v/>
      </c>
      <c r="KI135" s="45" t="str">
        <f>IF(ISNUMBER(KI$132),IF(GrowthModel=Data!$B$129,Data!KI$129,Data!KI$130)*PercentSupplierC,"")</f>
        <v/>
      </c>
      <c r="KJ135" s="45" t="str">
        <f>IF(ISNUMBER(KJ$132),IF(GrowthModel=Data!$B$129,Data!KJ$129,Data!KJ$130)*PercentSupplierC,"")</f>
        <v/>
      </c>
      <c r="KK135" s="45" t="str">
        <f>IF(ISNUMBER(KK$132),IF(GrowthModel=Data!$B$129,Data!KK$129,Data!KK$130)*PercentSupplierC,"")</f>
        <v/>
      </c>
      <c r="KL135" s="45" t="str">
        <f>IF(ISNUMBER(KL$132),IF(GrowthModel=Data!$B$129,Data!KL$129,Data!KL$130)*PercentSupplierC,"")</f>
        <v/>
      </c>
      <c r="KM135" s="45" t="str">
        <f>IF(ISNUMBER(KM$132),IF(GrowthModel=Data!$B$129,Data!KM$129,Data!KM$130)*PercentSupplierC,"")</f>
        <v/>
      </c>
      <c r="KN135" s="45" t="str">
        <f>IF(ISNUMBER(KN$132),IF(GrowthModel=Data!$B$129,Data!KN$129,Data!KN$130)*PercentSupplierC,"")</f>
        <v/>
      </c>
      <c r="KO135" s="45" t="str">
        <f>IF(ISNUMBER(KO$132),IF(GrowthModel=Data!$B$129,Data!KO$129,Data!KO$130)*PercentSupplierC,"")</f>
        <v/>
      </c>
      <c r="KP135" s="45" t="str">
        <f>IF(ISNUMBER(KP$132),IF(GrowthModel=Data!$B$129,Data!KP$129,Data!KP$130)*PercentSupplierC,"")</f>
        <v/>
      </c>
      <c r="KQ135" s="45" t="str">
        <f>IF(ISNUMBER(KQ$132),IF(GrowthModel=Data!$B$129,Data!KQ$129,Data!KQ$130)*PercentSupplierC,"")</f>
        <v/>
      </c>
      <c r="KR135" s="45" t="str">
        <f>IF(ISNUMBER(KR$132),IF(GrowthModel=Data!$B$129,Data!KR$129,Data!KR$130)*PercentSupplierC,"")</f>
        <v/>
      </c>
      <c r="KS135" s="45" t="str">
        <f>IF(ISNUMBER(KS$132),IF(GrowthModel=Data!$B$129,Data!KS$129,Data!KS$130)*PercentSupplierC,"")</f>
        <v/>
      </c>
      <c r="KT135" s="45" t="str">
        <f>IF(ISNUMBER(KT$132),IF(GrowthModel=Data!$B$129,Data!KT$129,Data!KT$130)*PercentSupplierC,"")</f>
        <v/>
      </c>
      <c r="KU135" s="45" t="str">
        <f>IF(ISNUMBER(KU$132),IF(GrowthModel=Data!$B$129,Data!KU$129,Data!KU$130)*PercentSupplierC,"")</f>
        <v/>
      </c>
      <c r="KV135" s="45" t="str">
        <f>IF(ISNUMBER(KV$132),IF(GrowthModel=Data!$B$129,Data!KV$129,Data!KV$130)*PercentSupplierC,"")</f>
        <v/>
      </c>
      <c r="KW135" s="45" t="str">
        <f>IF(ISNUMBER(KW$132),IF(GrowthModel=Data!$B$129,Data!KW$129,Data!KW$130)*PercentSupplierC,"")</f>
        <v/>
      </c>
      <c r="KX135" s="45" t="str">
        <f>IF(ISNUMBER(KX$132),IF(GrowthModel=Data!$B$129,Data!KX$129,Data!KX$130)*PercentSupplierC,"")</f>
        <v/>
      </c>
      <c r="KY135" s="45" t="str">
        <f>IF(ISNUMBER(KY$132),IF(GrowthModel=Data!$B$129,Data!KY$129,Data!KY$130)*PercentSupplierC,"")</f>
        <v/>
      </c>
      <c r="KZ135" s="45" t="str">
        <f>IF(ISNUMBER(KZ$132),IF(GrowthModel=Data!$B$129,Data!KZ$129,Data!KZ$130)*PercentSupplierC,"")</f>
        <v/>
      </c>
      <c r="LA135" s="45" t="str">
        <f>IF(ISNUMBER(LA$132),IF(GrowthModel=Data!$B$129,Data!LA$129,Data!LA$130)*PercentSupplierC,"")</f>
        <v/>
      </c>
      <c r="LB135" s="45" t="str">
        <f>IF(ISNUMBER(LB$132),IF(GrowthModel=Data!$B$129,Data!LB$129,Data!LB$130)*PercentSupplierC,"")</f>
        <v/>
      </c>
      <c r="LC135" s="45" t="str">
        <f>IF(ISNUMBER(LC$132),IF(GrowthModel=Data!$B$129,Data!LC$129,Data!LC$130)*PercentSupplierC,"")</f>
        <v/>
      </c>
      <c r="LD135" s="45" t="str">
        <f>IF(ISNUMBER(LD$132),IF(GrowthModel=Data!$B$129,Data!LD$129,Data!LD$130)*PercentSupplierC,"")</f>
        <v/>
      </c>
      <c r="LE135" s="45" t="str">
        <f>IF(ISNUMBER(LE$132),IF(GrowthModel=Data!$B$129,Data!LE$129,Data!LE$130)*PercentSupplierC,"")</f>
        <v/>
      </c>
      <c r="LF135" s="45" t="str">
        <f>IF(ISNUMBER(LF$132),IF(GrowthModel=Data!$B$129,Data!LF$129,Data!LF$130)*PercentSupplierC,"")</f>
        <v/>
      </c>
      <c r="LG135" s="45" t="str">
        <f>IF(ISNUMBER(LG$132),IF(GrowthModel=Data!$B$129,Data!LG$129,Data!LG$130)*PercentSupplierC,"")</f>
        <v/>
      </c>
      <c r="LH135" s="45" t="str">
        <f>IF(ISNUMBER(LH$132),IF(GrowthModel=Data!$B$129,Data!LH$129,Data!LH$130)*PercentSupplierC,"")</f>
        <v/>
      </c>
      <c r="LI135" s="45" t="str">
        <f>IF(ISNUMBER(LI$132),IF(GrowthModel=Data!$B$129,Data!LI$129,Data!LI$130)*PercentSupplierC,"")</f>
        <v/>
      </c>
      <c r="LJ135" s="45" t="str">
        <f>IF(ISNUMBER(LJ$132),IF(GrowthModel=Data!$B$129,Data!LJ$129,Data!LJ$130)*PercentSupplierC,"")</f>
        <v/>
      </c>
      <c r="LK135" s="45" t="str">
        <f>IF(ISNUMBER(LK$132),IF(GrowthModel=Data!$B$129,Data!LK$129,Data!LK$130)*PercentSupplierC,"")</f>
        <v/>
      </c>
      <c r="LL135" s="45" t="str">
        <f>IF(ISNUMBER(LL$132),IF(GrowthModel=Data!$B$129,Data!LL$129,Data!LL$130)*PercentSupplierC,"")</f>
        <v/>
      </c>
      <c r="LM135" s="45" t="str">
        <f>IF(ISNUMBER(LM$132),IF(GrowthModel=Data!$B$129,Data!LM$129,Data!LM$130)*PercentSupplierC,"")</f>
        <v/>
      </c>
      <c r="LN135" s="45" t="str">
        <f>IF(ISNUMBER(LN$132),IF(GrowthModel=Data!$B$129,Data!LN$129,Data!LN$130)*PercentSupplierC,"")</f>
        <v/>
      </c>
      <c r="LO135" s="45" t="str">
        <f>IF(ISNUMBER(LO$132),IF(GrowthModel=Data!$B$129,Data!LO$129,Data!LO$130)*PercentSupplierC,"")</f>
        <v/>
      </c>
      <c r="LP135" s="45" t="str">
        <f>IF(ISNUMBER(LP$132),IF(GrowthModel=Data!$B$129,Data!LP$129,Data!LP$130)*PercentSupplierC,"")</f>
        <v/>
      </c>
      <c r="LQ135" s="45" t="str">
        <f>IF(ISNUMBER(LQ$132),IF(GrowthModel=Data!$B$129,Data!LQ$129,Data!LQ$130)*PercentSupplierC,"")</f>
        <v/>
      </c>
      <c r="LR135" s="45" t="str">
        <f>IF(ISNUMBER(LR$132),IF(GrowthModel=Data!$B$129,Data!LR$129,Data!LR$130)*PercentSupplierC,"")</f>
        <v/>
      </c>
      <c r="LS135" s="45" t="str">
        <f>IF(ISNUMBER(LS$132),IF(GrowthModel=Data!$B$129,Data!LS$129,Data!LS$130)*PercentSupplierC,"")</f>
        <v/>
      </c>
      <c r="LT135" s="45" t="str">
        <f>IF(ISNUMBER(LT$132),IF(GrowthModel=Data!$B$129,Data!LT$129,Data!LT$130)*PercentSupplierC,"")</f>
        <v/>
      </c>
      <c r="LU135" s="45" t="str">
        <f>IF(ISNUMBER(LU$132),IF(GrowthModel=Data!$B$129,Data!LU$129,Data!LU$130)*PercentSupplierC,"")</f>
        <v/>
      </c>
      <c r="LV135" s="45" t="str">
        <f>IF(ISNUMBER(LV$132),IF(GrowthModel=Data!$B$129,Data!LV$129,Data!LV$130)*PercentSupplierC,"")</f>
        <v/>
      </c>
      <c r="LW135" s="45" t="str">
        <f>IF(ISNUMBER(LW$132),IF(GrowthModel=Data!$B$129,Data!LW$129,Data!LW$130)*PercentSupplierC,"")</f>
        <v/>
      </c>
      <c r="LX135" s="45" t="str">
        <f>IF(ISNUMBER(LX$132),IF(GrowthModel=Data!$B$129,Data!LX$129,Data!LX$130)*PercentSupplierC,"")</f>
        <v/>
      </c>
      <c r="LY135" s="45" t="str">
        <f>IF(ISNUMBER(LY$132),IF(GrowthModel=Data!$B$129,Data!LY$129,Data!LY$130)*PercentSupplierC,"")</f>
        <v/>
      </c>
      <c r="LZ135" s="45" t="str">
        <f>IF(ISNUMBER(LZ$132),IF(GrowthModel=Data!$B$129,Data!LZ$129,Data!LZ$130)*PercentSupplierC,"")</f>
        <v/>
      </c>
      <c r="MA135" s="45" t="str">
        <f>IF(ISNUMBER(MA$132),IF(GrowthModel=Data!$B$129,Data!MA$129,Data!MA$130)*PercentSupplierC,"")</f>
        <v/>
      </c>
      <c r="MB135" s="45" t="str">
        <f>IF(ISNUMBER(MB$132),IF(GrowthModel=Data!$B$129,Data!MB$129,Data!MB$130)*PercentSupplierC,"")</f>
        <v/>
      </c>
      <c r="MC135" s="45" t="str">
        <f>IF(ISNUMBER(MC$132),IF(GrowthModel=Data!$B$129,Data!MC$129,Data!MC$130)*PercentSupplierC,"")</f>
        <v/>
      </c>
      <c r="MD135" s="45" t="str">
        <f>IF(ISNUMBER(MD$132),IF(GrowthModel=Data!$B$129,Data!MD$129,Data!MD$130)*PercentSupplierC,"")</f>
        <v/>
      </c>
      <c r="ME135" s="45" t="str">
        <f>IF(ISNUMBER(ME$132),IF(GrowthModel=Data!$B$129,Data!ME$129,Data!ME$130)*PercentSupplierC,"")</f>
        <v/>
      </c>
      <c r="MF135" s="45" t="str">
        <f>IF(ISNUMBER(MF$132),IF(GrowthModel=Data!$B$129,Data!MF$129,Data!MF$130)*PercentSupplierC,"")</f>
        <v/>
      </c>
      <c r="MG135" s="45" t="str">
        <f>IF(ISNUMBER(MG$132),IF(GrowthModel=Data!$B$129,Data!MG$129,Data!MG$130)*PercentSupplierC,"")</f>
        <v/>
      </c>
      <c r="MH135" s="45" t="str">
        <f>IF(ISNUMBER(MH$132),IF(GrowthModel=Data!$B$129,Data!MH$129,Data!MH$130)*PercentSupplierC,"")</f>
        <v/>
      </c>
      <c r="MI135" s="45" t="str">
        <f>IF(ISNUMBER(MI$132),IF(GrowthModel=Data!$B$129,Data!MI$129,Data!MI$130)*PercentSupplierC,"")</f>
        <v/>
      </c>
      <c r="MJ135" s="45" t="str">
        <f>IF(ISNUMBER(MJ$132),IF(GrowthModel=Data!$B$129,Data!MJ$129,Data!MJ$130)*PercentSupplierC,"")</f>
        <v/>
      </c>
      <c r="MK135" s="45" t="str">
        <f>IF(ISNUMBER(MK$132),IF(GrowthModel=Data!$B$129,Data!MK$129,Data!MK$130)*PercentSupplierC,"")</f>
        <v/>
      </c>
      <c r="ML135" s="45" t="str">
        <f>IF(ISNUMBER(ML$132),IF(GrowthModel=Data!$B$129,Data!ML$129,Data!ML$130)*PercentSupplierC,"")</f>
        <v/>
      </c>
      <c r="MM135" s="45" t="str">
        <f>IF(ISNUMBER(MM$132),IF(GrowthModel=Data!$B$129,Data!MM$129,Data!MM$130)*PercentSupplierC,"")</f>
        <v/>
      </c>
      <c r="MN135" s="45" t="str">
        <f>IF(ISNUMBER(MN$132),IF(GrowthModel=Data!$B$129,Data!MN$129,Data!MN$130)*PercentSupplierC,"")</f>
        <v/>
      </c>
      <c r="MO135" s="45" t="str">
        <f>IF(ISNUMBER(MO$132),IF(GrowthModel=Data!$B$129,Data!MO$129,Data!MO$130)*PercentSupplierC,"")</f>
        <v/>
      </c>
      <c r="MP135" s="45" t="str">
        <f>IF(ISNUMBER(MP$132),IF(GrowthModel=Data!$B$129,Data!MP$129,Data!MP$130)*PercentSupplierC,"")</f>
        <v/>
      </c>
      <c r="MQ135" s="45" t="str">
        <f>IF(ISNUMBER(MQ$132),IF(GrowthModel=Data!$B$129,Data!MQ$129,Data!MQ$130)*PercentSupplierC,"")</f>
        <v/>
      </c>
      <c r="MR135" s="45" t="str">
        <f>IF(ISNUMBER(MR$132),IF(GrowthModel=Data!$B$129,Data!MR$129,Data!MR$130)*PercentSupplierC,"")</f>
        <v/>
      </c>
      <c r="MS135" s="45" t="str">
        <f>IF(ISNUMBER(MS$132),IF(GrowthModel=Data!$B$129,Data!MS$129,Data!MS$130)*PercentSupplierC,"")</f>
        <v/>
      </c>
      <c r="MT135" s="45" t="str">
        <f>IF(ISNUMBER(MT$132),IF(GrowthModel=Data!$B$129,Data!MT$129,Data!MT$130)*PercentSupplierC,"")</f>
        <v/>
      </c>
      <c r="MU135" s="45" t="str">
        <f>IF(ISNUMBER(MU$132),IF(GrowthModel=Data!$B$129,Data!MU$129,Data!MU$130)*PercentSupplierC,"")</f>
        <v/>
      </c>
      <c r="MV135" s="45" t="str">
        <f>IF(ISNUMBER(MV$132),IF(GrowthModel=Data!$B$129,Data!MV$129,Data!MV$130)*PercentSupplierC,"")</f>
        <v/>
      </c>
      <c r="MW135" s="45" t="str">
        <f>IF(ISNUMBER(MW$132),IF(GrowthModel=Data!$B$129,Data!MW$129,Data!MW$130)*PercentSupplierC,"")</f>
        <v/>
      </c>
      <c r="MX135" s="45" t="str">
        <f>IF(ISNUMBER(MX$132),IF(GrowthModel=Data!$B$129,Data!MX$129,Data!MX$130)*PercentSupplierC,"")</f>
        <v/>
      </c>
      <c r="MY135" s="45" t="str">
        <f>IF(ISNUMBER(MY$132),IF(GrowthModel=Data!$B$129,Data!MY$129,Data!MY$130)*PercentSupplierC,"")</f>
        <v/>
      </c>
      <c r="MZ135" s="45" t="str">
        <f>IF(ISNUMBER(MZ$132),IF(GrowthModel=Data!$B$129,Data!MZ$129,Data!MZ$130)*PercentSupplierC,"")</f>
        <v/>
      </c>
      <c r="NA135" s="45" t="str">
        <f>IF(ISNUMBER(NA$132),IF(GrowthModel=Data!$B$129,Data!NA$129,Data!NA$130)*PercentSupplierC,"")</f>
        <v/>
      </c>
      <c r="NB135" s="45" t="str">
        <f>IF(ISNUMBER(NB$132),IF(GrowthModel=Data!$B$129,Data!NB$129,Data!NB$130)*PercentSupplierC,"")</f>
        <v/>
      </c>
      <c r="NC135" s="45" t="str">
        <f>IF(ISNUMBER(NC$132),IF(GrowthModel=Data!$B$129,Data!NC$129,Data!NC$130)*PercentSupplierC,"")</f>
        <v/>
      </c>
      <c r="ND135" s="45" t="str">
        <f>IF(ISNUMBER(ND$132),IF(GrowthModel=Data!$B$129,Data!ND$129,Data!ND$130)*PercentSupplierC,"")</f>
        <v/>
      </c>
      <c r="NE135" s="45" t="str">
        <f>IF(ISNUMBER(NE$132),IF(GrowthModel=Data!$B$129,Data!NE$129,Data!NE$130)*PercentSupplierC,"")</f>
        <v/>
      </c>
      <c r="NF135" s="45" t="str">
        <f>IF(ISNUMBER(NF$132),IF(GrowthModel=Data!$B$129,Data!NF$129,Data!NF$130)*PercentSupplierC,"")</f>
        <v/>
      </c>
      <c r="NG135" s="45" t="str">
        <f>IF(ISNUMBER(NG$132),IF(GrowthModel=Data!$B$129,Data!NG$129,Data!NG$130)*PercentSupplierC,"")</f>
        <v/>
      </c>
      <c r="NH135" s="45" t="str">
        <f>IF(ISNUMBER(NH$132),IF(GrowthModel=Data!$B$129,Data!NH$129,Data!NH$130)*PercentSupplierC,"")</f>
        <v/>
      </c>
      <c r="NI135" s="45" t="str">
        <f>IF(ISNUMBER(NI$132),IF(GrowthModel=Data!$B$129,Data!NI$129,Data!NI$130)*PercentSupplierC,"")</f>
        <v/>
      </c>
      <c r="NJ135" s="45" t="str">
        <f>IF(ISNUMBER(NJ$132),IF(GrowthModel=Data!$B$129,Data!NJ$129,Data!NJ$130)*PercentSupplierC,"")</f>
        <v/>
      </c>
      <c r="NK135" s="45" t="str">
        <f>IF(ISNUMBER(NK$132),IF(GrowthModel=Data!$B$129,Data!NK$129,Data!NK$130)*PercentSupplierC,"")</f>
        <v/>
      </c>
      <c r="NL135" s="45" t="str">
        <f>IF(ISNUMBER(NL$132),IF(GrowthModel=Data!$B$129,Data!NL$129,Data!NL$130)*PercentSupplierC,"")</f>
        <v/>
      </c>
      <c r="NM135" s="45" t="str">
        <f>IF(ISNUMBER(NM$132),IF(GrowthModel=Data!$B$129,Data!NM$129,Data!NM$130)*PercentSupplierC,"")</f>
        <v/>
      </c>
      <c r="NN135" s="45" t="str">
        <f>IF(ISNUMBER(NN$132),IF(GrowthModel=Data!$B$129,Data!NN$129,Data!NN$130)*PercentSupplierC,"")</f>
        <v/>
      </c>
      <c r="NO135" s="45" t="str">
        <f>IF(ISNUMBER(NO$132),IF(GrowthModel=Data!$B$129,Data!NO$129,Data!NO$130)*PercentSupplierC,"")</f>
        <v/>
      </c>
      <c r="NP135" s="45" t="str">
        <f>IF(ISNUMBER(NP$132),IF(GrowthModel=Data!$B$129,Data!NP$129,Data!NP$130)*PercentSupplierC,"")</f>
        <v/>
      </c>
      <c r="NQ135" s="45" t="str">
        <f>IF(ISNUMBER(NQ$132),IF(GrowthModel=Data!$B$129,Data!NQ$129,Data!NQ$130)*PercentSupplierC,"")</f>
        <v/>
      </c>
      <c r="NR135" s="45" t="str">
        <f>IF(ISNUMBER(NR$132),IF(GrowthModel=Data!$B$129,Data!NR$129,Data!NR$130)*PercentSupplierC,"")</f>
        <v/>
      </c>
      <c r="NS135" s="45" t="str">
        <f>IF(ISNUMBER(NS$132),IF(GrowthModel=Data!$B$129,Data!NS$129,Data!NS$130)*PercentSupplierC,"")</f>
        <v/>
      </c>
      <c r="NT135" s="45" t="str">
        <f>IF(ISNUMBER(NT$132),IF(GrowthModel=Data!$B$129,Data!NT$129,Data!NT$130)*PercentSupplierC,"")</f>
        <v/>
      </c>
      <c r="NU135" s="45" t="str">
        <f>IF(ISNUMBER(NU$132),IF(GrowthModel=Data!$B$129,Data!NU$129,Data!NU$130)*PercentSupplierC,"")</f>
        <v/>
      </c>
      <c r="NV135" s="45" t="str">
        <f>IF(ISNUMBER(NV$132),IF(GrowthModel=Data!$B$129,Data!NV$129,Data!NV$130)*PercentSupplierC,"")</f>
        <v/>
      </c>
      <c r="NW135" s="45" t="str">
        <f>IF(ISNUMBER(NW$132),IF(GrowthModel=Data!$B$129,Data!NW$129,Data!NW$130)*PercentSupplierC,"")</f>
        <v/>
      </c>
      <c r="NX135" s="45" t="str">
        <f>IF(ISNUMBER(NX$132),IF(GrowthModel=Data!$B$129,Data!NX$129,Data!NX$130)*PercentSupplierC,"")</f>
        <v/>
      </c>
      <c r="NY135" s="45" t="str">
        <f>IF(ISNUMBER(NY$132),IF(GrowthModel=Data!$B$129,Data!NY$129,Data!NY$130)*PercentSupplierC,"")</f>
        <v/>
      </c>
      <c r="NZ135" s="45" t="str">
        <f>IF(ISNUMBER(NZ$132),IF(GrowthModel=Data!$B$129,Data!NZ$129,Data!NZ$130)*PercentSupplierC,"")</f>
        <v/>
      </c>
      <c r="OA135" s="45" t="str">
        <f>IF(ISNUMBER(OA$132),IF(GrowthModel=Data!$B$129,Data!OA$129,Data!OA$130)*PercentSupplierC,"")</f>
        <v/>
      </c>
      <c r="OB135" s="45" t="str">
        <f>IF(ISNUMBER(OB$132),IF(GrowthModel=Data!$B$129,Data!OB$129,Data!OB$130)*PercentSupplierC,"")</f>
        <v/>
      </c>
      <c r="OC135" s="45" t="str">
        <f>IF(ISNUMBER(OC$132),IF(GrowthModel=Data!$B$129,Data!OC$129,Data!OC$130)*PercentSupplierC,"")</f>
        <v/>
      </c>
      <c r="OD135" s="45" t="str">
        <f>IF(ISNUMBER(OD$132),IF(GrowthModel=Data!$B$129,Data!OD$129,Data!OD$130)*PercentSupplierC,"")</f>
        <v/>
      </c>
      <c r="OE135" s="45" t="str">
        <f>IF(ISNUMBER(OE$132),IF(GrowthModel=Data!$B$129,Data!OE$129,Data!OE$130)*PercentSupplierC,"")</f>
        <v/>
      </c>
      <c r="OF135" s="45" t="str">
        <f>IF(ISNUMBER(OF$132),IF(GrowthModel=Data!$B$129,Data!OF$129,Data!OF$130)*PercentSupplierC,"")</f>
        <v/>
      </c>
      <c r="OG135" s="45" t="str">
        <f>IF(ISNUMBER(OG$132),IF(GrowthModel=Data!$B$129,Data!OG$129,Data!OG$130)*PercentSupplierC,"")</f>
        <v/>
      </c>
      <c r="OH135" s="45" t="str">
        <f>IF(ISNUMBER(OH$132),IF(GrowthModel=Data!$B$129,Data!OH$129,Data!OH$130)*PercentSupplierC,"")</f>
        <v/>
      </c>
      <c r="OI135" s="45" t="str">
        <f>IF(ISNUMBER(OI$132),IF(GrowthModel=Data!$B$129,Data!OI$129,Data!OI$130)*PercentSupplierC,"")</f>
        <v/>
      </c>
      <c r="OJ135" s="45" t="str">
        <f>IF(ISNUMBER(OJ$132),IF(GrowthModel=Data!$B$129,Data!OJ$129,Data!OJ$130)*PercentSupplierC,"")</f>
        <v/>
      </c>
      <c r="OK135" s="45" t="str">
        <f>IF(ISNUMBER(OK$132),IF(GrowthModel=Data!$B$129,Data!OK$129,Data!OK$130)*PercentSupplierC,"")</f>
        <v/>
      </c>
      <c r="OL135" s="45" t="str">
        <f>IF(ISNUMBER(OL$132),IF(GrowthModel=Data!$B$129,Data!OL$129,Data!OL$130)*PercentSupplierC,"")</f>
        <v/>
      </c>
      <c r="OM135" s="45" t="str">
        <f>IF(ISNUMBER(OM$132),IF(GrowthModel=Data!$B$129,Data!OM$129,Data!OM$130)*PercentSupplierC,"")</f>
        <v/>
      </c>
      <c r="ON135" s="45" t="str">
        <f>IF(ISNUMBER(ON$132),IF(GrowthModel=Data!$B$129,Data!ON$129,Data!ON$130)*PercentSupplierC,"")</f>
        <v/>
      </c>
      <c r="OO135" s="45" t="str">
        <f>IF(ISNUMBER(OO$132),IF(GrowthModel=Data!$B$129,Data!OO$129,Data!OO$130)*PercentSupplierC,"")</f>
        <v/>
      </c>
      <c r="OP135" s="45" t="str">
        <f>IF(ISNUMBER(OP$132),IF(GrowthModel=Data!$B$129,Data!OP$129,Data!OP$130)*PercentSupplierC,"")</f>
        <v/>
      </c>
      <c r="OQ135" s="45" t="str">
        <f>IF(ISNUMBER(OQ$132),IF(GrowthModel=Data!$B$129,Data!OQ$129,Data!OQ$130)*PercentSupplierC,"")</f>
        <v/>
      </c>
      <c r="OR135" s="45" t="str">
        <f>IF(ISNUMBER(OR$132),IF(GrowthModel=Data!$B$129,Data!OR$129,Data!OR$130)*PercentSupplierC,"")</f>
        <v/>
      </c>
      <c r="OS135" s="45" t="str">
        <f>IF(ISNUMBER(OS$132),IF(GrowthModel=Data!$B$129,Data!OS$129,Data!OS$130)*PercentSupplierC,"")</f>
        <v/>
      </c>
      <c r="OT135" s="45" t="str">
        <f>IF(ISNUMBER(OT$132),IF(GrowthModel=Data!$B$129,Data!OT$129,Data!OT$130)*PercentSupplierC,"")</f>
        <v/>
      </c>
      <c r="OU135" s="45" t="str">
        <f>IF(ISNUMBER(OU$132),IF(GrowthModel=Data!$B$129,Data!OU$129,Data!OU$130)*PercentSupplierC,"")</f>
        <v/>
      </c>
      <c r="OV135" s="45" t="str">
        <f>IF(ISNUMBER(OV$132),IF(GrowthModel=Data!$B$129,Data!OV$129,Data!OV$130)*PercentSupplierC,"")</f>
        <v/>
      </c>
      <c r="OW135" s="45" t="str">
        <f>IF(ISNUMBER(OW$132),IF(GrowthModel=Data!$B$129,Data!OW$129,Data!OW$130)*PercentSupplierC,"")</f>
        <v/>
      </c>
      <c r="OX135" s="45" t="str">
        <f>IF(ISNUMBER(OX$132),IF(GrowthModel=Data!$B$129,Data!OX$129,Data!OX$130)*PercentSupplierC,"")</f>
        <v/>
      </c>
      <c r="OY135" s="45" t="str">
        <f>IF(ISNUMBER(OY$132),IF(GrowthModel=Data!$B$129,Data!OY$129,Data!OY$130)*PercentSupplierC,"")</f>
        <v/>
      </c>
      <c r="OZ135" s="45" t="str">
        <f>IF(ISNUMBER(OZ$132),IF(GrowthModel=Data!$B$129,Data!OZ$129,Data!OZ$130)*PercentSupplierC,"")</f>
        <v/>
      </c>
      <c r="PA135" s="45" t="str">
        <f>IF(ISNUMBER(PA$132),IF(GrowthModel=Data!$B$129,Data!PA$129,Data!PA$130)*PercentSupplierC,"")</f>
        <v/>
      </c>
      <c r="PB135" s="45" t="str">
        <f>IF(ISNUMBER(PB$132),IF(GrowthModel=Data!$B$129,Data!PB$129,Data!PB$130)*PercentSupplierC,"")</f>
        <v/>
      </c>
      <c r="PC135" s="45" t="str">
        <f>IF(ISNUMBER(PC$132),IF(GrowthModel=Data!$B$129,Data!PC$129,Data!PC$130)*PercentSupplierC,"")</f>
        <v/>
      </c>
      <c r="PD135" s="45" t="str">
        <f>IF(ISNUMBER(PD$132),IF(GrowthModel=Data!$B$129,Data!PD$129,Data!PD$130)*PercentSupplierC,"")</f>
        <v/>
      </c>
      <c r="PE135" s="45" t="str">
        <f>IF(ISNUMBER(PE$132),IF(GrowthModel=Data!$B$129,Data!PE$129,Data!PE$130)*PercentSupplierC,"")</f>
        <v/>
      </c>
      <c r="PF135" s="45" t="str">
        <f>IF(ISNUMBER(PF$132),IF(GrowthModel=Data!$B$129,Data!PF$129,Data!PF$130)*PercentSupplierC,"")</f>
        <v/>
      </c>
      <c r="PG135" s="45" t="str">
        <f>IF(ISNUMBER(PG$132),IF(GrowthModel=Data!$B$129,Data!PG$129,Data!PG$130)*PercentSupplierC,"")</f>
        <v/>
      </c>
      <c r="PH135" s="45" t="str">
        <f>IF(ISNUMBER(PH$132),IF(GrowthModel=Data!$B$129,Data!PH$129,Data!PH$130)*PercentSupplierC,"")</f>
        <v/>
      </c>
      <c r="PI135" s="45" t="str">
        <f>IF(ISNUMBER(PI$132),IF(GrowthModel=Data!$B$129,Data!PI$129,Data!PI$130)*PercentSupplierC,"")</f>
        <v/>
      </c>
      <c r="PJ135" s="45" t="str">
        <f>IF(ISNUMBER(PJ$132),IF(GrowthModel=Data!$B$129,Data!PJ$129,Data!PJ$130)*PercentSupplierC,"")</f>
        <v/>
      </c>
      <c r="PK135" s="45" t="str">
        <f>IF(ISNUMBER(PK$132),IF(GrowthModel=Data!$B$129,Data!PK$129,Data!PK$130)*PercentSupplierC,"")</f>
        <v/>
      </c>
      <c r="PL135" s="45" t="str">
        <f>IF(ISNUMBER(PL$132),IF(GrowthModel=Data!$B$129,Data!PL$129,Data!PL$130)*PercentSupplierC,"")</f>
        <v/>
      </c>
      <c r="PM135" s="45" t="str">
        <f>IF(ISNUMBER(PM$132),IF(GrowthModel=Data!$B$129,Data!PM$129,Data!PM$130)*PercentSupplierC,"")</f>
        <v/>
      </c>
      <c r="PN135" s="45" t="str">
        <f>IF(ISNUMBER(PN$132),IF(GrowthModel=Data!$B$129,Data!PN$129,Data!PN$130)*PercentSupplierC,"")</f>
        <v/>
      </c>
      <c r="PO135" s="45" t="str">
        <f>IF(ISNUMBER(PO$132),IF(GrowthModel=Data!$B$129,Data!PO$129,Data!PO$130)*PercentSupplierC,"")</f>
        <v/>
      </c>
      <c r="PP135" s="45" t="str">
        <f>IF(ISNUMBER(PP$132),IF(GrowthModel=Data!$B$129,Data!PP$129,Data!PP$130)*PercentSupplierC,"")</f>
        <v/>
      </c>
      <c r="PQ135" s="45" t="str">
        <f>IF(ISNUMBER(PQ$132),IF(GrowthModel=Data!$B$129,Data!PQ$129,Data!PQ$130)*PercentSupplierC,"")</f>
        <v/>
      </c>
      <c r="PR135" s="45" t="str">
        <f>IF(ISNUMBER(PR$132),IF(GrowthModel=Data!$B$129,Data!PR$129,Data!PR$130)*PercentSupplierC,"")</f>
        <v/>
      </c>
      <c r="PS135" s="45" t="str">
        <f>IF(ISNUMBER(PS$132),IF(GrowthModel=Data!$B$129,Data!PS$129,Data!PS$130)*PercentSupplierC,"")</f>
        <v/>
      </c>
      <c r="PT135" s="45" t="str">
        <f>IF(ISNUMBER(PT$132),IF(GrowthModel=Data!$B$129,Data!PT$129,Data!PT$130)*PercentSupplierC,"")</f>
        <v/>
      </c>
      <c r="PU135" s="45" t="str">
        <f>IF(ISNUMBER(PU$132),IF(GrowthModel=Data!$B$129,Data!PU$129,Data!PU$130)*PercentSupplierC,"")</f>
        <v/>
      </c>
      <c r="PV135" s="45" t="str">
        <f>IF(ISNUMBER(PV$132),IF(GrowthModel=Data!$B$129,Data!PV$129,Data!PV$130)*PercentSupplierC,"")</f>
        <v/>
      </c>
      <c r="PW135" s="45" t="str">
        <f>IF(ISNUMBER(PW$132),IF(GrowthModel=Data!$B$129,Data!PW$129,Data!PW$130)*PercentSupplierC,"")</f>
        <v/>
      </c>
      <c r="PX135" s="45" t="str">
        <f>IF(ISNUMBER(PX$132),IF(GrowthModel=Data!$B$129,Data!PX$129,Data!PX$130)*PercentSupplierC,"")</f>
        <v/>
      </c>
      <c r="PY135" s="45" t="str">
        <f>IF(ISNUMBER(PY$132),IF(GrowthModel=Data!$B$129,Data!PY$129,Data!PY$130)*PercentSupplierC,"")</f>
        <v/>
      </c>
      <c r="PZ135" s="45" t="str">
        <f>IF(ISNUMBER(PZ$132),IF(GrowthModel=Data!$B$129,Data!PZ$129,Data!PZ$130)*PercentSupplierC,"")</f>
        <v/>
      </c>
      <c r="QA135" s="45" t="str">
        <f>IF(ISNUMBER(QA$132),IF(GrowthModel=Data!$B$129,Data!QA$129,Data!QA$130)*PercentSupplierC,"")</f>
        <v/>
      </c>
      <c r="QB135" s="45" t="str">
        <f>IF(ISNUMBER(QB$132),IF(GrowthModel=Data!$B$129,Data!QB$129,Data!QB$130)*PercentSupplierC,"")</f>
        <v/>
      </c>
      <c r="QC135" s="45" t="str">
        <f>IF(ISNUMBER(QC$132),IF(GrowthModel=Data!$B$129,Data!QC$129,Data!QC$130)*PercentSupplierC,"")</f>
        <v/>
      </c>
      <c r="QD135" s="45" t="str">
        <f>IF(ISNUMBER(QD$132),IF(GrowthModel=Data!$B$129,Data!QD$129,Data!QD$130)*PercentSupplierC,"")</f>
        <v/>
      </c>
      <c r="QE135" s="45" t="str">
        <f>IF(ISNUMBER(QE$132),IF(GrowthModel=Data!$B$129,Data!QE$129,Data!QE$130)*PercentSupplierC,"")</f>
        <v/>
      </c>
      <c r="QF135" s="45" t="str">
        <f>IF(ISNUMBER(QF$132),IF(GrowthModel=Data!$B$129,Data!QF$129,Data!QF$130)*PercentSupplierC,"")</f>
        <v/>
      </c>
      <c r="QG135" s="45" t="str">
        <f>IF(ISNUMBER(QG$132),IF(GrowthModel=Data!$B$129,Data!QG$129,Data!QG$130)*PercentSupplierC,"")</f>
        <v/>
      </c>
      <c r="QH135" s="45" t="str">
        <f>IF(ISNUMBER(QH$132),IF(GrowthModel=Data!$B$129,Data!QH$129,Data!QH$130)*PercentSupplierC,"")</f>
        <v/>
      </c>
      <c r="QI135" s="45" t="str">
        <f>IF(ISNUMBER(QI$132),IF(GrowthModel=Data!$B$129,Data!QI$129,Data!QI$130)*PercentSupplierC,"")</f>
        <v/>
      </c>
      <c r="QJ135" s="45" t="str">
        <f>IF(ISNUMBER(QJ$132),IF(GrowthModel=Data!$B$129,Data!QJ$129,Data!QJ$130)*PercentSupplierC,"")</f>
        <v/>
      </c>
      <c r="QK135" s="45" t="str">
        <f>IF(ISNUMBER(QK$132),IF(GrowthModel=Data!$B$129,Data!QK$129,Data!QK$130)*PercentSupplierC,"")</f>
        <v/>
      </c>
      <c r="QL135" s="45" t="str">
        <f>IF(ISNUMBER(QL$132),IF(GrowthModel=Data!$B$129,Data!QL$129,Data!QL$130)*PercentSupplierC,"")</f>
        <v/>
      </c>
      <c r="QM135" s="45" t="str">
        <f>IF(ISNUMBER(QM$132),IF(GrowthModel=Data!$B$129,Data!QM$129,Data!QM$130)*PercentSupplierC,"")</f>
        <v/>
      </c>
      <c r="QN135" s="45" t="str">
        <f>IF(ISNUMBER(QN$132),IF(GrowthModel=Data!$B$129,Data!QN$129,Data!QN$130)*PercentSupplierC,"")</f>
        <v/>
      </c>
      <c r="QO135" s="45" t="str">
        <f>IF(ISNUMBER(QO$132),IF(GrowthModel=Data!$B$129,Data!QO$129,Data!QO$130)*PercentSupplierC,"")</f>
        <v/>
      </c>
      <c r="QP135" s="45" t="str">
        <f>IF(ISNUMBER(QP$132),IF(GrowthModel=Data!$B$129,Data!QP$129,Data!QP$130)*PercentSupplierC,"")</f>
        <v/>
      </c>
      <c r="QQ135" s="45" t="str">
        <f>IF(ISNUMBER(QQ$132),IF(GrowthModel=Data!$B$129,Data!QQ$129,Data!QQ$130)*PercentSupplierC,"")</f>
        <v/>
      </c>
      <c r="QR135" s="45" t="str">
        <f>IF(ISNUMBER(QR$132),IF(GrowthModel=Data!$B$129,Data!QR$129,Data!QR$130)*PercentSupplierC,"")</f>
        <v/>
      </c>
      <c r="QS135" s="45" t="str">
        <f>IF(ISNUMBER(QS$132),IF(GrowthModel=Data!$B$129,Data!QS$129,Data!QS$130)*PercentSupplierC,"")</f>
        <v/>
      </c>
      <c r="QT135" s="45" t="str">
        <f>IF(ISNUMBER(QT$132),IF(GrowthModel=Data!$B$129,Data!QT$129,Data!QT$130)*PercentSupplierC,"")</f>
        <v/>
      </c>
      <c r="QU135" s="45" t="str">
        <f>IF(ISNUMBER(QU$132),IF(GrowthModel=Data!$B$129,Data!QU$129,Data!QU$130)*PercentSupplierC,"")</f>
        <v/>
      </c>
      <c r="QV135" s="45" t="str">
        <f>IF(ISNUMBER(QV$132),IF(GrowthModel=Data!$B$129,Data!QV$129,Data!QV$130)*PercentSupplierC,"")</f>
        <v/>
      </c>
      <c r="QW135" s="45" t="str">
        <f>IF(ISNUMBER(QW$132),IF(GrowthModel=Data!$B$129,Data!QW$129,Data!QW$130)*PercentSupplierC,"")</f>
        <v/>
      </c>
      <c r="QX135" s="45" t="str">
        <f>IF(ISNUMBER(QX$132),IF(GrowthModel=Data!$B$129,Data!QX$129,Data!QX$130)*PercentSupplierC,"")</f>
        <v/>
      </c>
      <c r="QY135" s="45" t="str">
        <f>IF(ISNUMBER(QY$132),IF(GrowthModel=Data!$B$129,Data!QY$129,Data!QY$130)*PercentSupplierC,"")</f>
        <v/>
      </c>
      <c r="QZ135" s="45" t="str">
        <f>IF(ISNUMBER(QZ$132),IF(GrowthModel=Data!$B$129,Data!QZ$129,Data!QZ$130)*PercentSupplierC,"")</f>
        <v/>
      </c>
      <c r="RA135" s="45" t="str">
        <f>IF(ISNUMBER(RA$132),IF(GrowthModel=Data!$B$129,Data!RA$129,Data!RA$130)*PercentSupplierC,"")</f>
        <v/>
      </c>
      <c r="RB135" s="45" t="str">
        <f>IF(ISNUMBER(RB$132),IF(GrowthModel=Data!$B$129,Data!RB$129,Data!RB$130)*PercentSupplierC,"")</f>
        <v/>
      </c>
      <c r="RC135" s="45" t="str">
        <f>IF(ISNUMBER(RC$132),IF(GrowthModel=Data!$B$129,Data!RC$129,Data!RC$130)*PercentSupplierC,"")</f>
        <v/>
      </c>
      <c r="RD135" s="45" t="str">
        <f>IF(ISNUMBER(RD$132),IF(GrowthModel=Data!$B$129,Data!RD$129,Data!RD$130)*PercentSupplierC,"")</f>
        <v/>
      </c>
      <c r="RE135" s="45" t="str">
        <f>IF(ISNUMBER(RE$132),IF(GrowthModel=Data!$B$129,Data!RE$129,Data!RE$130)*PercentSupplierC,"")</f>
        <v/>
      </c>
      <c r="RF135" s="45" t="str">
        <f>IF(ISNUMBER(RF$132),IF(GrowthModel=Data!$B$129,Data!RF$129,Data!RF$130)*PercentSupplierC,"")</f>
        <v/>
      </c>
      <c r="RG135" s="45" t="str">
        <f>IF(ISNUMBER(RG$132),IF(GrowthModel=Data!$B$129,Data!RG$129,Data!RG$130)*PercentSupplierC,"")</f>
        <v/>
      </c>
      <c r="RH135" s="45" t="str">
        <f>IF(ISNUMBER(RH$132),IF(GrowthModel=Data!$B$129,Data!RH$129,Data!RH$130)*PercentSupplierC,"")</f>
        <v/>
      </c>
      <c r="RI135" s="45" t="str">
        <f>IF(ISNUMBER(RI$132),IF(GrowthModel=Data!$B$129,Data!RI$129,Data!RI$130)*PercentSupplierC,"")</f>
        <v/>
      </c>
      <c r="RJ135" s="45" t="str">
        <f>IF(ISNUMBER(RJ$132),IF(GrowthModel=Data!$B$129,Data!RJ$129,Data!RJ$130)*PercentSupplierC,"")</f>
        <v/>
      </c>
      <c r="RK135" s="45" t="str">
        <f>IF(ISNUMBER(RK$132),IF(GrowthModel=Data!$B$129,Data!RK$129,Data!RK$130)*PercentSupplierC,"")</f>
        <v/>
      </c>
      <c r="RL135" s="45" t="str">
        <f>IF(ISNUMBER(RL$132),IF(GrowthModel=Data!$B$129,Data!RL$129,Data!RL$130)*PercentSupplierC,"")</f>
        <v/>
      </c>
      <c r="RM135" s="45" t="str">
        <f>IF(ISNUMBER(RM$132),IF(GrowthModel=Data!$B$129,Data!RM$129,Data!RM$130)*PercentSupplierC,"")</f>
        <v/>
      </c>
      <c r="RN135" s="45" t="str">
        <f>IF(ISNUMBER(RN$132),IF(GrowthModel=Data!$B$129,Data!RN$129,Data!RN$130)*PercentSupplierC,"")</f>
        <v/>
      </c>
      <c r="RO135" s="45" t="str">
        <f>IF(ISNUMBER(RO$132),IF(GrowthModel=Data!$B$129,Data!RO$129,Data!RO$130)*PercentSupplierC,"")</f>
        <v/>
      </c>
      <c r="RP135" s="45" t="str">
        <f>IF(ISNUMBER(RP$132),IF(GrowthModel=Data!$B$129,Data!RP$129,Data!RP$130)*PercentSupplierC,"")</f>
        <v/>
      </c>
      <c r="RQ135" s="45" t="str">
        <f>IF(ISNUMBER(RQ$132),IF(GrowthModel=Data!$B$129,Data!RQ$129,Data!RQ$130)*PercentSupplierC,"")</f>
        <v/>
      </c>
      <c r="RR135" s="45" t="str">
        <f>IF(ISNUMBER(RR$132),IF(GrowthModel=Data!$B$129,Data!RR$129,Data!RR$130)*PercentSupplierC,"")</f>
        <v/>
      </c>
      <c r="RS135" s="45" t="str">
        <f>IF(ISNUMBER(RS$132),IF(GrowthModel=Data!$B$129,Data!RS$129,Data!RS$130)*PercentSupplierC,"")</f>
        <v/>
      </c>
      <c r="RT135" s="45" t="str">
        <f>IF(ISNUMBER(RT$132),IF(GrowthModel=Data!$B$129,Data!RT$129,Data!RT$130)*PercentSupplierC,"")</f>
        <v/>
      </c>
      <c r="RU135" s="45" t="str">
        <f>IF(ISNUMBER(RU$132),IF(GrowthModel=Data!$B$129,Data!RU$129,Data!RU$130)*PercentSupplierC,"")</f>
        <v/>
      </c>
      <c r="RV135" s="45" t="str">
        <f>IF(ISNUMBER(RV$132),IF(GrowthModel=Data!$B$129,Data!RV$129,Data!RV$130)*PercentSupplierC,"")</f>
        <v/>
      </c>
      <c r="RW135" s="45" t="str">
        <f>IF(ISNUMBER(RW$132),IF(GrowthModel=Data!$B$129,Data!RW$129,Data!RW$130)*PercentSupplierC,"")</f>
        <v/>
      </c>
      <c r="RX135" s="45" t="str">
        <f>IF(ISNUMBER(RX$132),IF(GrowthModel=Data!$B$129,Data!RX$129,Data!RX$130)*PercentSupplierC,"")</f>
        <v/>
      </c>
      <c r="RY135" s="45" t="str">
        <f>IF(ISNUMBER(RY$132),IF(GrowthModel=Data!$B$129,Data!RY$129,Data!RY$130)*PercentSupplierC,"")</f>
        <v/>
      </c>
      <c r="RZ135" s="45" t="str">
        <f>IF(ISNUMBER(RZ$132),IF(GrowthModel=Data!$B$129,Data!RZ$129,Data!RZ$130)*PercentSupplierC,"")</f>
        <v/>
      </c>
      <c r="SA135" s="45" t="str">
        <f>IF(ISNUMBER(SA$132),IF(GrowthModel=Data!$B$129,Data!SA$129,Data!SA$130)*PercentSupplierC,"")</f>
        <v/>
      </c>
      <c r="SB135" s="45" t="str">
        <f>IF(ISNUMBER(SB$132),IF(GrowthModel=Data!$B$129,Data!SB$129,Data!SB$130)*PercentSupplierC,"")</f>
        <v/>
      </c>
      <c r="SC135" s="45" t="str">
        <f>IF(ISNUMBER(SC$132),IF(GrowthModel=Data!$B$129,Data!SC$129,Data!SC$130)*PercentSupplierC,"")</f>
        <v/>
      </c>
      <c r="SD135" s="45" t="str">
        <f>IF(ISNUMBER(SD$132),IF(GrowthModel=Data!$B$129,Data!SD$129,Data!SD$130)*PercentSupplierC,"")</f>
        <v/>
      </c>
      <c r="SE135" s="45" t="str">
        <f>IF(ISNUMBER(SE$132),IF(GrowthModel=Data!$B$129,Data!SE$129,Data!SE$130)*PercentSupplierC,"")</f>
        <v/>
      </c>
      <c r="SF135" s="45" t="str">
        <f>IF(ISNUMBER(SF$132),IF(GrowthModel=Data!$B$129,Data!SF$129,Data!SF$130)*PercentSupplierC,"")</f>
        <v/>
      </c>
      <c r="SG135" s="45" t="str">
        <f>IF(ISNUMBER(SG$132),IF(GrowthModel=Data!$B$129,Data!SG$129,Data!SG$130)*PercentSupplierC,"")</f>
        <v/>
      </c>
      <c r="SH135" s="45" t="str">
        <f>IF(ISNUMBER(SH$132),IF(GrowthModel=Data!$B$129,Data!SH$129,Data!SH$130)*PercentSupplierC,"")</f>
        <v/>
      </c>
      <c r="SI135" s="45" t="str">
        <f>IF(ISNUMBER(SI$132),IF(GrowthModel=Data!$B$129,Data!SI$129,Data!SI$130)*PercentSupplierC,"")</f>
        <v/>
      </c>
      <c r="SJ135" s="45" t="str">
        <f>IF(ISNUMBER(SJ$132),IF(GrowthModel=Data!$B$129,Data!SJ$129,Data!SJ$130)*PercentSupplierC,"")</f>
        <v/>
      </c>
      <c r="SK135" s="45" t="str">
        <f>IF(ISNUMBER(SK$132),IF(GrowthModel=Data!$B$129,Data!SK$129,Data!SK$130)*PercentSupplierC,"")</f>
        <v/>
      </c>
      <c r="SL135" s="45" t="str">
        <f>IF(ISNUMBER(SL$132),IF(GrowthModel=Data!$B$129,Data!SL$129,Data!SL$130)*PercentSupplierC,"")</f>
        <v/>
      </c>
      <c r="SM135" s="45" t="str">
        <f>IF(ISNUMBER(SM$132),IF(GrowthModel=Data!$B$129,Data!SM$129,Data!SM$130)*PercentSupplierC,"")</f>
        <v/>
      </c>
      <c r="SN135" s="45" t="str">
        <f>IF(ISNUMBER(SN$132),IF(GrowthModel=Data!$B$129,Data!SN$129,Data!SN$130)*PercentSupplierC,"")</f>
        <v/>
      </c>
      <c r="SO135" s="45" t="str">
        <f>IF(ISNUMBER(SO$132),IF(GrowthModel=Data!$B$129,Data!SO$129,Data!SO$130)*PercentSupplierC,"")</f>
        <v/>
      </c>
      <c r="SP135" s="45" t="str">
        <f>IF(ISNUMBER(SP$132),IF(GrowthModel=Data!$B$129,Data!SP$129,Data!SP$130)*PercentSupplierC,"")</f>
        <v/>
      </c>
      <c r="SQ135" s="45" t="str">
        <f>IF(ISNUMBER(SQ$132),IF(GrowthModel=Data!$B$129,Data!SQ$129,Data!SQ$130)*PercentSupplierC,"")</f>
        <v/>
      </c>
      <c r="SR135" s="45" t="str">
        <f>IF(ISNUMBER(SR$132),IF(GrowthModel=Data!$B$129,Data!SR$129,Data!SR$130)*PercentSupplierC,"")</f>
        <v/>
      </c>
      <c r="SS135" s="45" t="str">
        <f>IF(ISNUMBER(SS$132),IF(GrowthModel=Data!$B$129,Data!SS$129,Data!SS$130)*PercentSupplierC,"")</f>
        <v/>
      </c>
      <c r="ST135" s="45" t="str">
        <f>IF(ISNUMBER(ST$132),IF(GrowthModel=Data!$B$129,Data!ST$129,Data!ST$130)*PercentSupplierC,"")</f>
        <v/>
      </c>
      <c r="SU135" s="45" t="str">
        <f>IF(ISNUMBER(SU$132),IF(GrowthModel=Data!$B$129,Data!SU$129,Data!SU$130)*PercentSupplierC,"")</f>
        <v/>
      </c>
      <c r="SV135" s="45" t="str">
        <f>IF(ISNUMBER(SV$132),IF(GrowthModel=Data!$B$129,Data!SV$129,Data!SV$130)*PercentSupplierC,"")</f>
        <v/>
      </c>
      <c r="SW135" s="45" t="str">
        <f>IF(ISNUMBER(SW$132),IF(GrowthModel=Data!$B$129,Data!SW$129,Data!SW$130)*PercentSupplierC,"")</f>
        <v/>
      </c>
      <c r="SX135" s="45" t="str">
        <f>IF(ISNUMBER(SX$132),IF(GrowthModel=Data!$B$129,Data!SX$129,Data!SX$130)*PercentSupplierC,"")</f>
        <v/>
      </c>
      <c r="SY135" s="45" t="str">
        <f>IF(ISNUMBER(SY$132),IF(GrowthModel=Data!$B$129,Data!SY$129,Data!SY$130)*PercentSupplierC,"")</f>
        <v/>
      </c>
      <c r="SZ135" s="45" t="str">
        <f>IF(ISNUMBER(SZ$132),IF(GrowthModel=Data!$B$129,Data!SZ$129,Data!SZ$130)*PercentSupplierC,"")</f>
        <v/>
      </c>
      <c r="TA135" s="45" t="str">
        <f>IF(ISNUMBER(TA$132),IF(GrowthModel=Data!$B$129,Data!TA$129,Data!TA$130)*PercentSupplierC,"")</f>
        <v/>
      </c>
      <c r="TB135" s="45" t="str">
        <f>IF(ISNUMBER(TB$132),IF(GrowthModel=Data!$B$129,Data!TB$129,Data!TB$130)*PercentSupplierC,"")</f>
        <v/>
      </c>
      <c r="TC135" s="45" t="str">
        <f>IF(ISNUMBER(TC$132),IF(GrowthModel=Data!$B$129,Data!TC$129,Data!TC$130)*PercentSupplierC,"")</f>
        <v/>
      </c>
      <c r="TD135" s="45" t="str">
        <f>IF(ISNUMBER(TD$132),IF(GrowthModel=Data!$B$129,Data!TD$129,Data!TD$130)*PercentSupplierC,"")</f>
        <v/>
      </c>
      <c r="TE135" s="45" t="str">
        <f>IF(ISNUMBER(TE$132),IF(GrowthModel=Data!$B$129,Data!TE$129,Data!TE$130)*PercentSupplierC,"")</f>
        <v/>
      </c>
      <c r="TF135" s="45" t="str">
        <f>IF(ISNUMBER(TF$132),IF(GrowthModel=Data!$B$129,Data!TF$129,Data!TF$130)*PercentSupplierC,"")</f>
        <v/>
      </c>
      <c r="TG135" s="45" t="str">
        <f>IF(ISNUMBER(TG$132),IF(GrowthModel=Data!$B$129,Data!TG$129,Data!TG$130)*PercentSupplierC,"")</f>
        <v/>
      </c>
      <c r="TH135" s="45" t="str">
        <f>IF(ISNUMBER(TH$132),IF(GrowthModel=Data!$B$129,Data!TH$129,Data!TH$130)*PercentSupplierC,"")</f>
        <v/>
      </c>
      <c r="TI135" s="45" t="str">
        <f>IF(ISNUMBER(TI$132),IF(GrowthModel=Data!$B$129,Data!TI$129,Data!TI$130)*PercentSupplierC,"")</f>
        <v/>
      </c>
      <c r="TJ135" s="45" t="str">
        <f>IF(ISNUMBER(TJ$132),IF(GrowthModel=Data!$B$129,Data!TJ$129,Data!TJ$130)*PercentSupplierC,"")</f>
        <v/>
      </c>
      <c r="TK135" s="45" t="str">
        <f>IF(ISNUMBER(TK$132),IF(GrowthModel=Data!$B$129,Data!TK$129,Data!TK$130)*PercentSupplierC,"")</f>
        <v/>
      </c>
      <c r="TL135" s="45" t="str">
        <f>IF(ISNUMBER(TL$132),IF(GrowthModel=Data!$B$129,Data!TL$129,Data!TL$130)*PercentSupplierC,"")</f>
        <v/>
      </c>
      <c r="TM135" s="45" t="str">
        <f>IF(ISNUMBER(TM$132),IF(GrowthModel=Data!$B$129,Data!TM$129,Data!TM$130)*PercentSupplierC,"")</f>
        <v/>
      </c>
      <c r="TN135" s="45" t="str">
        <f>IF(ISNUMBER(TN$132),IF(GrowthModel=Data!$B$129,Data!TN$129,Data!TN$130)*PercentSupplierC,"")</f>
        <v/>
      </c>
      <c r="TO135" s="45" t="str">
        <f>IF(ISNUMBER(TO$132),IF(GrowthModel=Data!$B$129,Data!TO$129,Data!TO$130)*PercentSupplierC,"")</f>
        <v/>
      </c>
      <c r="TP135" s="45" t="str">
        <f>IF(ISNUMBER(TP$132),IF(GrowthModel=Data!$B$129,Data!TP$129,Data!TP$130)*PercentSupplierC,"")</f>
        <v/>
      </c>
      <c r="TQ135" s="45" t="str">
        <f>IF(ISNUMBER(TQ$132),IF(GrowthModel=Data!$B$129,Data!TQ$129,Data!TQ$130)*PercentSupplierC,"")</f>
        <v/>
      </c>
      <c r="TR135" s="45" t="str">
        <f>IF(ISNUMBER(TR$132),IF(GrowthModel=Data!$B$129,Data!TR$129,Data!TR$130)*PercentSupplierC,"")</f>
        <v/>
      </c>
      <c r="TS135" s="45" t="str">
        <f>IF(ISNUMBER(TS$132),IF(GrowthModel=Data!$B$129,Data!TS$129,Data!TS$130)*PercentSupplierC,"")</f>
        <v/>
      </c>
      <c r="TT135" s="45" t="str">
        <f>IF(ISNUMBER(TT$132),IF(GrowthModel=Data!$B$129,Data!TT$129,Data!TT$130)*PercentSupplierC,"")</f>
        <v/>
      </c>
      <c r="TU135" s="45" t="str">
        <f>IF(ISNUMBER(TU$132),IF(GrowthModel=Data!$B$129,Data!TU$129,Data!TU$130)*PercentSupplierC,"")</f>
        <v/>
      </c>
      <c r="TV135" s="45" t="str">
        <f>IF(ISNUMBER(TV$132),IF(GrowthModel=Data!$B$129,Data!TV$129,Data!TV$130)*PercentSupplierC,"")</f>
        <v/>
      </c>
      <c r="TW135" s="45" t="str">
        <f>IF(ISNUMBER(TW$132),IF(GrowthModel=Data!$B$129,Data!TW$129,Data!TW$130)*PercentSupplierC,"")</f>
        <v/>
      </c>
      <c r="TX135" s="45" t="str">
        <f>IF(ISNUMBER(TX$132),IF(GrowthModel=Data!$B$129,Data!TX$129,Data!TX$130)*PercentSupplierC,"")</f>
        <v/>
      </c>
      <c r="TY135" s="45" t="str">
        <f>IF(ISNUMBER(TY$132),IF(GrowthModel=Data!$B$129,Data!TY$129,Data!TY$130)*PercentSupplierC,"")</f>
        <v/>
      </c>
      <c r="TZ135" s="45" t="str">
        <f>IF(ISNUMBER(TZ$132),IF(GrowthModel=Data!$B$129,Data!TZ$129,Data!TZ$130)*PercentSupplierC,"")</f>
        <v/>
      </c>
      <c r="UA135" s="45" t="str">
        <f>IF(ISNUMBER(UA$132),IF(GrowthModel=Data!$B$129,Data!UA$129,Data!UA$130)*PercentSupplierC,"")</f>
        <v/>
      </c>
      <c r="UB135" s="45" t="str">
        <f>IF(ISNUMBER(UB$132),IF(GrowthModel=Data!$B$129,Data!UB$129,Data!UB$130)*PercentSupplierC,"")</f>
        <v/>
      </c>
      <c r="UC135" s="45" t="str">
        <f>IF(ISNUMBER(UC$132),IF(GrowthModel=Data!$B$129,Data!UC$129,Data!UC$130)*PercentSupplierC,"")</f>
        <v/>
      </c>
      <c r="UD135" s="45" t="str">
        <f>IF(ISNUMBER(UD$132),IF(GrowthModel=Data!$B$129,Data!UD$129,Data!UD$130)*PercentSupplierC,"")</f>
        <v/>
      </c>
      <c r="UE135" s="45" t="str">
        <f>IF(ISNUMBER(UE$132),IF(GrowthModel=Data!$B$129,Data!UE$129,Data!UE$130)*PercentSupplierC,"")</f>
        <v/>
      </c>
      <c r="UF135" s="45" t="str">
        <f>IF(ISNUMBER(UF$132),IF(GrowthModel=Data!$B$129,Data!UF$129,Data!UF$130)*PercentSupplierC,"")</f>
        <v/>
      </c>
      <c r="UG135" s="45" t="str">
        <f>IF(ISNUMBER(UG$132),IF(GrowthModel=Data!$B$129,Data!UG$129,Data!UG$130)*PercentSupplierC,"")</f>
        <v/>
      </c>
      <c r="UH135" s="45" t="str">
        <f>IF(ISNUMBER(UH$132),IF(GrowthModel=Data!$B$129,Data!UH$129,Data!UH$130)*PercentSupplierC,"")</f>
        <v/>
      </c>
      <c r="UI135" s="45" t="str">
        <f>IF(ISNUMBER(UI$132),IF(GrowthModel=Data!$B$129,Data!UI$129,Data!UI$130)*PercentSupplierC,"")</f>
        <v/>
      </c>
      <c r="UJ135" s="45" t="str">
        <f>IF(ISNUMBER(UJ$132),IF(GrowthModel=Data!$B$129,Data!UJ$129,Data!UJ$130)*PercentSupplierC,"")</f>
        <v/>
      </c>
      <c r="UK135" s="45" t="str">
        <f>IF(ISNUMBER(UK$132),IF(GrowthModel=Data!$B$129,Data!UK$129,Data!UK$130)*PercentSupplierC,"")</f>
        <v/>
      </c>
      <c r="UL135" s="45" t="str">
        <f>IF(ISNUMBER(UL$132),IF(GrowthModel=Data!$B$129,Data!UL$129,Data!UL$130)*PercentSupplierC,"")</f>
        <v/>
      </c>
      <c r="UM135" s="45" t="str">
        <f>IF(ISNUMBER(UM$132),IF(GrowthModel=Data!$B$129,Data!UM$129,Data!UM$130)*PercentSupplierC,"")</f>
        <v/>
      </c>
      <c r="UN135" s="45" t="str">
        <f>IF(ISNUMBER(UN$132),IF(GrowthModel=Data!$B$129,Data!UN$129,Data!UN$130)*PercentSupplierC,"")</f>
        <v/>
      </c>
      <c r="UO135" s="45" t="str">
        <f>IF(ISNUMBER(UO$132),IF(GrowthModel=Data!$B$129,Data!UO$129,Data!UO$130)*PercentSupplierC,"")</f>
        <v/>
      </c>
      <c r="UP135" s="45" t="str">
        <f>IF(ISNUMBER(UP$132),IF(GrowthModel=Data!$B$129,Data!UP$129,Data!UP$130)*PercentSupplierC,"")</f>
        <v/>
      </c>
      <c r="UQ135" s="45" t="str">
        <f>IF(ISNUMBER(UQ$132),IF(GrowthModel=Data!$B$129,Data!UQ$129,Data!UQ$130)*PercentSupplierC,"")</f>
        <v/>
      </c>
      <c r="UR135" s="45" t="str">
        <f>IF(ISNUMBER(UR$132),IF(GrowthModel=Data!$B$129,Data!UR$129,Data!UR$130)*PercentSupplierC,"")</f>
        <v/>
      </c>
      <c r="US135" s="45" t="str">
        <f>IF(ISNUMBER(US$132),IF(GrowthModel=Data!$B$129,Data!US$129,Data!US$130)*PercentSupplierC,"")</f>
        <v/>
      </c>
      <c r="UT135" s="45" t="str">
        <f>IF(ISNUMBER(UT$132),IF(GrowthModel=Data!$B$129,Data!UT$129,Data!UT$130)*PercentSupplierC,"")</f>
        <v/>
      </c>
      <c r="UU135" s="45" t="str">
        <f>IF(ISNUMBER(UU$132),IF(GrowthModel=Data!$B$129,Data!UU$129,Data!UU$130)*PercentSupplierC,"")</f>
        <v/>
      </c>
      <c r="UV135" s="45" t="str">
        <f>IF(ISNUMBER(UV$132),IF(GrowthModel=Data!$B$129,Data!UV$129,Data!UV$130)*PercentSupplierC,"")</f>
        <v/>
      </c>
      <c r="UW135" s="45" t="str">
        <f>IF(ISNUMBER(UW$132),IF(GrowthModel=Data!$B$129,Data!UW$129,Data!UW$130)*PercentSupplierC,"")</f>
        <v/>
      </c>
      <c r="UX135" s="45" t="str">
        <f>IF(ISNUMBER(UX$132),IF(GrowthModel=Data!$B$129,Data!UX$129,Data!UX$130)*PercentSupplierC,"")</f>
        <v/>
      </c>
      <c r="UY135" s="45" t="str">
        <f>IF(ISNUMBER(UY$132),IF(GrowthModel=Data!$B$129,Data!UY$129,Data!UY$130)*PercentSupplierC,"")</f>
        <v/>
      </c>
      <c r="UZ135" s="45" t="str">
        <f>IF(ISNUMBER(UZ$132),IF(GrowthModel=Data!$B$129,Data!UZ$129,Data!UZ$130)*PercentSupplierC,"")</f>
        <v/>
      </c>
      <c r="VA135" s="45" t="str">
        <f>IF(ISNUMBER(VA$132),IF(GrowthModel=Data!$B$129,Data!VA$129,Data!VA$130)*PercentSupplierC,"")</f>
        <v/>
      </c>
      <c r="VB135" s="45" t="str">
        <f>IF(ISNUMBER(VB$132),IF(GrowthModel=Data!$B$129,Data!VB$129,Data!VB$130)*PercentSupplierC,"")</f>
        <v/>
      </c>
      <c r="VC135" s="45" t="str">
        <f>IF(ISNUMBER(VC$132),IF(GrowthModel=Data!$B$129,Data!VC$129,Data!VC$130)*PercentSupplierC,"")</f>
        <v/>
      </c>
      <c r="VD135" s="45" t="str">
        <f>IF(ISNUMBER(VD$132),IF(GrowthModel=Data!$B$129,Data!VD$129,Data!VD$130)*PercentSupplierC,"")</f>
        <v/>
      </c>
      <c r="VE135" s="45" t="str">
        <f>IF(ISNUMBER(VE$132),IF(GrowthModel=Data!$B$129,Data!VE$129,Data!VE$130)*PercentSupplierC,"")</f>
        <v/>
      </c>
      <c r="VF135" s="45" t="str">
        <f>IF(ISNUMBER(VF$132),IF(GrowthModel=Data!$B$129,Data!VF$129,Data!VF$130)*PercentSupplierC,"")</f>
        <v/>
      </c>
      <c r="VG135" s="45" t="str">
        <f>IF(ISNUMBER(VG$132),IF(GrowthModel=Data!$B$129,Data!VG$129,Data!VG$130)*PercentSupplierC,"")</f>
        <v/>
      </c>
      <c r="VH135" s="45" t="str">
        <f>IF(ISNUMBER(VH$132),IF(GrowthModel=Data!$B$129,Data!VH$129,Data!VH$130)*PercentSupplierC,"")</f>
        <v/>
      </c>
      <c r="VI135" s="45" t="str">
        <f>IF(ISNUMBER(VI$132),IF(GrowthModel=Data!$B$129,Data!VI$129,Data!VI$130)*PercentSupplierC,"")</f>
        <v/>
      </c>
      <c r="VJ135" s="45" t="str">
        <f>IF(ISNUMBER(VJ$132),IF(GrowthModel=Data!$B$129,Data!VJ$129,Data!VJ$130)*PercentSupplierC,"")</f>
        <v/>
      </c>
      <c r="VK135" s="45" t="str">
        <f>IF(ISNUMBER(VK$132),IF(GrowthModel=Data!$B$129,Data!VK$129,Data!VK$130)*PercentSupplierC,"")</f>
        <v/>
      </c>
      <c r="VL135" s="45" t="str">
        <f>IF(ISNUMBER(VL$132),IF(GrowthModel=Data!$B$129,Data!VL$129,Data!VL$130)*PercentSupplierC,"")</f>
        <v/>
      </c>
      <c r="VM135" s="45" t="str">
        <f>IF(ISNUMBER(VM$132),IF(GrowthModel=Data!$B$129,Data!VM$129,Data!VM$130)*PercentSupplierC,"")</f>
        <v/>
      </c>
      <c r="VN135" s="45" t="str">
        <f>IF(ISNUMBER(VN$132),IF(GrowthModel=Data!$B$129,Data!VN$129,Data!VN$130)*PercentSupplierC,"")</f>
        <v/>
      </c>
      <c r="VO135" s="45" t="str">
        <f>IF(ISNUMBER(VO$132),IF(GrowthModel=Data!$B$129,Data!VO$129,Data!VO$130)*PercentSupplierC,"")</f>
        <v/>
      </c>
      <c r="VP135" s="45" t="str">
        <f>IF(ISNUMBER(VP$132),IF(GrowthModel=Data!$B$129,Data!VP$129,Data!VP$130)*PercentSupplierC,"")</f>
        <v/>
      </c>
      <c r="VQ135" s="45" t="str">
        <f>IF(ISNUMBER(VQ$132),IF(GrowthModel=Data!$B$129,Data!VQ$129,Data!VQ$130)*PercentSupplierC,"")</f>
        <v/>
      </c>
      <c r="VR135" s="45" t="str">
        <f>IF(ISNUMBER(VR$132),IF(GrowthModel=Data!$B$129,Data!VR$129,Data!VR$130)*PercentSupplierC,"")</f>
        <v/>
      </c>
      <c r="VS135" s="45" t="str">
        <f>IF(ISNUMBER(VS$132),IF(GrowthModel=Data!$B$129,Data!VS$129,Data!VS$130)*PercentSupplierC,"")</f>
        <v/>
      </c>
      <c r="VT135" s="45" t="str">
        <f>IF(ISNUMBER(VT$132),IF(GrowthModel=Data!$B$129,Data!VT$129,Data!VT$130)*PercentSupplierC,"")</f>
        <v/>
      </c>
      <c r="VU135" s="45" t="str">
        <f>IF(ISNUMBER(VU$132),IF(GrowthModel=Data!$B$129,Data!VU$129,Data!VU$130)*PercentSupplierC,"")</f>
        <v/>
      </c>
      <c r="VV135" s="45" t="str">
        <f>IF(ISNUMBER(VV$132),IF(GrowthModel=Data!$B$129,Data!VV$129,Data!VV$130)*PercentSupplierC,"")</f>
        <v/>
      </c>
      <c r="VW135" s="45" t="str">
        <f>IF(ISNUMBER(VW$132),IF(GrowthModel=Data!$B$129,Data!VW$129,Data!VW$130)*PercentSupplierC,"")</f>
        <v/>
      </c>
      <c r="VX135" s="45" t="str">
        <f>IF(ISNUMBER(VX$132),IF(GrowthModel=Data!$B$129,Data!VX$129,Data!VX$130)*PercentSupplierC,"")</f>
        <v/>
      </c>
      <c r="VY135" s="45" t="str">
        <f>IF(ISNUMBER(VY$132),IF(GrowthModel=Data!$B$129,Data!VY$129,Data!VY$130)*PercentSupplierC,"")</f>
        <v/>
      </c>
      <c r="VZ135" s="45" t="str">
        <f>IF(ISNUMBER(VZ$132),IF(GrowthModel=Data!$B$129,Data!VZ$129,Data!VZ$130)*PercentSupplierC,"")</f>
        <v/>
      </c>
      <c r="WA135" s="45" t="str">
        <f>IF(ISNUMBER(WA$132),IF(GrowthModel=Data!$B$129,Data!WA$129,Data!WA$130)*PercentSupplierC,"")</f>
        <v/>
      </c>
      <c r="WB135" s="45" t="str">
        <f>IF(ISNUMBER(WB$132),IF(GrowthModel=Data!$B$129,Data!WB$129,Data!WB$130)*PercentSupplierC,"")</f>
        <v/>
      </c>
      <c r="WC135" s="45" t="str">
        <f>IF(ISNUMBER(WC$132),IF(GrowthModel=Data!$B$129,Data!WC$129,Data!WC$130)*PercentSupplierC,"")</f>
        <v/>
      </c>
      <c r="WD135" s="45" t="str">
        <f>IF(ISNUMBER(WD$132),IF(GrowthModel=Data!$B$129,Data!WD$129,Data!WD$130)*PercentSupplierC,"")</f>
        <v/>
      </c>
      <c r="WE135" s="45" t="str">
        <f>IF(ISNUMBER(WE$132),IF(GrowthModel=Data!$B$129,Data!WE$129,Data!WE$130)*PercentSupplierC,"")</f>
        <v/>
      </c>
      <c r="WF135" s="45" t="str">
        <f>IF(ISNUMBER(WF$132),IF(GrowthModel=Data!$B$129,Data!WF$129,Data!WF$130)*PercentSupplierC,"")</f>
        <v/>
      </c>
      <c r="WG135" s="45" t="str">
        <f>IF(ISNUMBER(WG$132),IF(GrowthModel=Data!$B$129,Data!WG$129,Data!WG$130)*PercentSupplierC,"")</f>
        <v/>
      </c>
      <c r="WH135" s="45" t="str">
        <f>IF(ISNUMBER(WH$132),IF(GrowthModel=Data!$B$129,Data!WH$129,Data!WH$130)*PercentSupplierC,"")</f>
        <v/>
      </c>
      <c r="WI135" s="45" t="str">
        <f>IF(ISNUMBER(WI$132),IF(GrowthModel=Data!$B$129,Data!WI$129,Data!WI$130)*PercentSupplierC,"")</f>
        <v/>
      </c>
      <c r="WJ135" s="45" t="str">
        <f>IF(ISNUMBER(WJ$132),IF(GrowthModel=Data!$B$129,Data!WJ$129,Data!WJ$130)*PercentSupplierC,"")</f>
        <v/>
      </c>
      <c r="WK135" s="45" t="str">
        <f>IF(ISNUMBER(WK$132),IF(GrowthModel=Data!$B$129,Data!WK$129,Data!WK$130)*PercentSupplierC,"")</f>
        <v/>
      </c>
      <c r="WL135" s="45" t="str">
        <f>IF(ISNUMBER(WL$132),IF(GrowthModel=Data!$B$129,Data!WL$129,Data!WL$130)*PercentSupplierC,"")</f>
        <v/>
      </c>
      <c r="WM135" s="45" t="str">
        <f>IF(ISNUMBER(WM$132),IF(GrowthModel=Data!$B$129,Data!WM$129,Data!WM$130)*PercentSupplierC,"")</f>
        <v/>
      </c>
      <c r="WN135" s="45" t="str">
        <f>IF(ISNUMBER(WN$132),IF(GrowthModel=Data!$B$129,Data!WN$129,Data!WN$130)*PercentSupplierC,"")</f>
        <v/>
      </c>
      <c r="WO135" s="45" t="str">
        <f>IF(ISNUMBER(WO$132),IF(GrowthModel=Data!$B$129,Data!WO$129,Data!WO$130)*PercentSupplierC,"")</f>
        <v/>
      </c>
      <c r="WP135" s="45" t="str">
        <f>IF(ISNUMBER(WP$132),IF(GrowthModel=Data!$B$129,Data!WP$129,Data!WP$130)*PercentSupplierC,"")</f>
        <v/>
      </c>
      <c r="WQ135" s="45" t="str">
        <f>IF(ISNUMBER(WQ$132),IF(GrowthModel=Data!$B$129,Data!WQ$129,Data!WQ$130)*PercentSupplierC,"")</f>
        <v/>
      </c>
      <c r="WR135" s="45" t="str">
        <f>IF(ISNUMBER(WR$132),IF(GrowthModel=Data!$B$129,Data!WR$129,Data!WR$130)*PercentSupplierC,"")</f>
        <v/>
      </c>
      <c r="WS135" s="45" t="str">
        <f>IF(ISNUMBER(WS$132),IF(GrowthModel=Data!$B$129,Data!WS$129,Data!WS$130)*PercentSupplierC,"")</f>
        <v/>
      </c>
      <c r="WT135" s="45" t="str">
        <f>IF(ISNUMBER(WT$132),IF(GrowthModel=Data!$B$129,Data!WT$129,Data!WT$130)*PercentSupplierC,"")</f>
        <v/>
      </c>
      <c r="WU135" s="45" t="str">
        <f>IF(ISNUMBER(WU$132),IF(GrowthModel=Data!$B$129,Data!WU$129,Data!WU$130)*PercentSupplierC,"")</f>
        <v/>
      </c>
      <c r="WV135" s="45" t="str">
        <f>IF(ISNUMBER(WV$132),IF(GrowthModel=Data!$B$129,Data!WV$129,Data!WV$130)*PercentSupplierC,"")</f>
        <v/>
      </c>
      <c r="WW135" s="45" t="str">
        <f>IF(ISNUMBER(WW$132),IF(GrowthModel=Data!$B$129,Data!WW$129,Data!WW$130)*PercentSupplierC,"")</f>
        <v/>
      </c>
      <c r="WX135" s="45" t="str">
        <f>IF(ISNUMBER(WX$132),IF(GrowthModel=Data!$B$129,Data!WX$129,Data!WX$130)*PercentSupplierC,"")</f>
        <v/>
      </c>
      <c r="WY135" s="45" t="str">
        <f>IF(ISNUMBER(WY$132),IF(GrowthModel=Data!$B$129,Data!WY$129,Data!WY$130)*PercentSupplierC,"")</f>
        <v/>
      </c>
      <c r="WZ135" s="45" t="str">
        <f>IF(ISNUMBER(WZ$132),IF(GrowthModel=Data!$B$129,Data!WZ$129,Data!WZ$130)*PercentSupplierC,"")</f>
        <v/>
      </c>
      <c r="XA135" s="45" t="str">
        <f>IF(ISNUMBER(XA$132),IF(GrowthModel=Data!$B$129,Data!XA$129,Data!XA$130)*PercentSupplierC,"")</f>
        <v/>
      </c>
      <c r="XB135" s="45" t="str">
        <f>IF(ISNUMBER(XB$132),IF(GrowthModel=Data!$B$129,Data!XB$129,Data!XB$130)*PercentSupplierC,"")</f>
        <v/>
      </c>
      <c r="XC135" s="45" t="str">
        <f>IF(ISNUMBER(XC$132),IF(GrowthModel=Data!$B$129,Data!XC$129,Data!XC$130)*PercentSupplierC,"")</f>
        <v/>
      </c>
      <c r="XD135" s="45" t="str">
        <f>IF(ISNUMBER(XD$132),IF(GrowthModel=Data!$B$129,Data!XD$129,Data!XD$130)*PercentSupplierC,"")</f>
        <v/>
      </c>
      <c r="XE135" s="45" t="str">
        <f>IF(ISNUMBER(XE$132),IF(GrowthModel=Data!$B$129,Data!XE$129,Data!XE$130)*PercentSupplierC,"")</f>
        <v/>
      </c>
      <c r="XF135" s="45" t="str">
        <f>IF(ISNUMBER(XF$132),IF(GrowthModel=Data!$B$129,Data!XF$129,Data!XF$130)*PercentSupplierC,"")</f>
        <v/>
      </c>
      <c r="XG135" s="45" t="str">
        <f>IF(ISNUMBER(XG$132),IF(GrowthModel=Data!$B$129,Data!XG$129,Data!XG$130)*PercentSupplierC,"")</f>
        <v/>
      </c>
      <c r="XH135" s="45" t="str">
        <f>IF(ISNUMBER(XH$132),IF(GrowthModel=Data!$B$129,Data!XH$129,Data!XH$130)*PercentSupplierC,"")</f>
        <v/>
      </c>
      <c r="XI135" s="45" t="str">
        <f>IF(ISNUMBER(XI$132),IF(GrowthModel=Data!$B$129,Data!XI$129,Data!XI$130)*PercentSupplierC,"")</f>
        <v/>
      </c>
      <c r="XJ135" s="45" t="str">
        <f>IF(ISNUMBER(XJ$132),IF(GrowthModel=Data!$B$129,Data!XJ$129,Data!XJ$130)*PercentSupplierC,"")</f>
        <v/>
      </c>
      <c r="XK135" s="45" t="str">
        <f>IF(ISNUMBER(XK$132),IF(GrowthModel=Data!$B$129,Data!XK$129,Data!XK$130)*PercentSupplierC,"")</f>
        <v/>
      </c>
      <c r="XL135" s="45" t="str">
        <f>IF(ISNUMBER(XL$132),IF(GrowthModel=Data!$B$129,Data!XL$129,Data!XL$130)*PercentSupplierC,"")</f>
        <v/>
      </c>
      <c r="XM135" s="45" t="str">
        <f>IF(ISNUMBER(XM$132),IF(GrowthModel=Data!$B$129,Data!XM$129,Data!XM$130)*PercentSupplierC,"")</f>
        <v/>
      </c>
      <c r="XN135" s="45" t="str">
        <f>IF(ISNUMBER(XN$132),IF(GrowthModel=Data!$B$129,Data!XN$129,Data!XN$130)*PercentSupplierC,"")</f>
        <v/>
      </c>
      <c r="XO135" s="45" t="str">
        <f>IF(ISNUMBER(XO$132),IF(GrowthModel=Data!$B$129,Data!XO$129,Data!XO$130)*PercentSupplierC,"")</f>
        <v/>
      </c>
      <c r="XP135" s="45" t="str">
        <f>IF(ISNUMBER(XP$132),IF(GrowthModel=Data!$B$129,Data!XP$129,Data!XP$130)*PercentSupplierC,"")</f>
        <v/>
      </c>
      <c r="XQ135" s="45" t="str">
        <f>IF(ISNUMBER(XQ$132),IF(GrowthModel=Data!$B$129,Data!XQ$129,Data!XQ$130)*PercentSupplierC,"")</f>
        <v/>
      </c>
      <c r="XR135" s="45" t="str">
        <f>IF(ISNUMBER(XR$132),IF(GrowthModel=Data!$B$129,Data!XR$129,Data!XR$130)*PercentSupplierC,"")</f>
        <v/>
      </c>
      <c r="XS135" s="45" t="str">
        <f>IF(ISNUMBER(XS$132),IF(GrowthModel=Data!$B$129,Data!XS$129,Data!XS$130)*PercentSupplierC,"")</f>
        <v/>
      </c>
      <c r="XT135" s="45" t="str">
        <f>IF(ISNUMBER(XT$132),IF(GrowthModel=Data!$B$129,Data!XT$129,Data!XT$130)*PercentSupplierC,"")</f>
        <v/>
      </c>
      <c r="XU135" s="45" t="str">
        <f>IF(ISNUMBER(XU$132),IF(GrowthModel=Data!$B$129,Data!XU$129,Data!XU$130)*PercentSupplierC,"")</f>
        <v/>
      </c>
      <c r="XV135" s="45" t="str">
        <f>IF(ISNUMBER(XV$132),IF(GrowthModel=Data!$B$129,Data!XV$129,Data!XV$130)*PercentSupplierC,"")</f>
        <v/>
      </c>
      <c r="XW135" s="45" t="str">
        <f>IF(ISNUMBER(XW$132),IF(GrowthModel=Data!$B$129,Data!XW$129,Data!XW$130)*PercentSupplierC,"")</f>
        <v/>
      </c>
      <c r="XX135" s="45" t="str">
        <f>IF(ISNUMBER(XX$132),IF(GrowthModel=Data!$B$129,Data!XX$129,Data!XX$130)*PercentSupplierC,"")</f>
        <v/>
      </c>
      <c r="XY135" s="45" t="str">
        <f>IF(ISNUMBER(XY$132),IF(GrowthModel=Data!$B$129,Data!XY$129,Data!XY$130)*PercentSupplierC,"")</f>
        <v/>
      </c>
      <c r="XZ135" s="45" t="str">
        <f>IF(ISNUMBER(XZ$132),IF(GrowthModel=Data!$B$129,Data!XZ$129,Data!XZ$130)*PercentSupplierC,"")</f>
        <v/>
      </c>
      <c r="YA135" s="45" t="str">
        <f>IF(ISNUMBER(YA$132),IF(GrowthModel=Data!$B$129,Data!YA$129,Data!YA$130)*PercentSupplierC,"")</f>
        <v/>
      </c>
      <c r="YB135" s="45" t="str">
        <f>IF(ISNUMBER(YB$132),IF(GrowthModel=Data!$B$129,Data!YB$129,Data!YB$130)*PercentSupplierC,"")</f>
        <v/>
      </c>
      <c r="YC135" s="45" t="str">
        <f>IF(ISNUMBER(YC$132),IF(GrowthModel=Data!$B$129,Data!YC$129,Data!YC$130)*PercentSupplierC,"")</f>
        <v/>
      </c>
      <c r="YD135" s="45" t="str">
        <f>IF(ISNUMBER(YD$132),IF(GrowthModel=Data!$B$129,Data!YD$129,Data!YD$130)*PercentSupplierC,"")</f>
        <v/>
      </c>
      <c r="YE135" s="45" t="str">
        <f>IF(ISNUMBER(YE$132),IF(GrowthModel=Data!$B$129,Data!YE$129,Data!YE$130)*PercentSupplierC,"")</f>
        <v/>
      </c>
      <c r="YF135" s="45" t="str">
        <f>IF(ISNUMBER(YF$132),IF(GrowthModel=Data!$B$129,Data!YF$129,Data!YF$130)*PercentSupplierC,"")</f>
        <v/>
      </c>
      <c r="YG135" s="45" t="str">
        <f>IF(ISNUMBER(YG$132),IF(GrowthModel=Data!$B$129,Data!YG$129,Data!YG$130)*PercentSupplierC,"")</f>
        <v/>
      </c>
      <c r="YH135" s="45" t="str">
        <f>IF(ISNUMBER(YH$132),IF(GrowthModel=Data!$B$129,Data!YH$129,Data!YH$130)*PercentSupplierC,"")</f>
        <v/>
      </c>
      <c r="YI135" s="45" t="str">
        <f>IF(ISNUMBER(YI$132),IF(GrowthModel=Data!$B$129,Data!YI$129,Data!YI$130)*PercentSupplierC,"")</f>
        <v/>
      </c>
      <c r="YJ135" s="45" t="str">
        <f>IF(ISNUMBER(YJ$132),IF(GrowthModel=Data!$B$129,Data!YJ$129,Data!YJ$130)*PercentSupplierC,"")</f>
        <v/>
      </c>
      <c r="YK135" s="45" t="str">
        <f>IF(ISNUMBER(YK$132),IF(GrowthModel=Data!$B$129,Data!YK$129,Data!YK$130)*PercentSupplierC,"")</f>
        <v/>
      </c>
      <c r="YL135" s="45" t="str">
        <f>IF(ISNUMBER(YL$132),IF(GrowthModel=Data!$B$129,Data!YL$129,Data!YL$130)*PercentSupplierC,"")</f>
        <v/>
      </c>
      <c r="YM135" s="45" t="str">
        <f>IF(ISNUMBER(YM$132),IF(GrowthModel=Data!$B$129,Data!YM$129,Data!YM$130)*PercentSupplierC,"")</f>
        <v/>
      </c>
      <c r="YN135" s="45" t="str">
        <f>IF(ISNUMBER(YN$132),IF(GrowthModel=Data!$B$129,Data!YN$129,Data!YN$130)*PercentSupplierC,"")</f>
        <v/>
      </c>
      <c r="YO135" s="45" t="str">
        <f>IF(ISNUMBER(YO$132),IF(GrowthModel=Data!$B$129,Data!YO$129,Data!YO$130)*PercentSupplierC,"")</f>
        <v/>
      </c>
      <c r="YP135" s="45" t="str">
        <f>IF(ISNUMBER(YP$132),IF(GrowthModel=Data!$B$129,Data!YP$129,Data!YP$130)*PercentSupplierC,"")</f>
        <v/>
      </c>
      <c r="YQ135" s="45" t="str">
        <f>IF(ISNUMBER(YQ$132),IF(GrowthModel=Data!$B$129,Data!YQ$129,Data!YQ$130)*PercentSupplierC,"")</f>
        <v/>
      </c>
      <c r="YR135" s="45" t="str">
        <f>IF(ISNUMBER(YR$132),IF(GrowthModel=Data!$B$129,Data!YR$129,Data!YR$130)*PercentSupplierC,"")</f>
        <v/>
      </c>
      <c r="YS135" s="45" t="str">
        <f>IF(ISNUMBER(YS$132),IF(GrowthModel=Data!$B$129,Data!YS$129,Data!YS$130)*PercentSupplierC,"")</f>
        <v/>
      </c>
      <c r="YT135" s="45" t="str">
        <f>IF(ISNUMBER(YT$132),IF(GrowthModel=Data!$B$129,Data!YT$129,Data!YT$130)*PercentSupplierC,"")</f>
        <v/>
      </c>
      <c r="YU135" s="45" t="str">
        <f>IF(ISNUMBER(YU$132),IF(GrowthModel=Data!$B$129,Data!YU$129,Data!YU$130)*PercentSupplierC,"")</f>
        <v/>
      </c>
      <c r="YV135" s="45" t="str">
        <f>IF(ISNUMBER(YV$132),IF(GrowthModel=Data!$B$129,Data!YV$129,Data!YV$130)*PercentSupplierC,"")</f>
        <v/>
      </c>
      <c r="YW135" s="45" t="str">
        <f>IF(ISNUMBER(YW$132),IF(GrowthModel=Data!$B$129,Data!YW$129,Data!YW$130)*PercentSupplierC,"")</f>
        <v/>
      </c>
      <c r="YX135" s="45" t="str">
        <f>IF(ISNUMBER(YX$132),IF(GrowthModel=Data!$B$129,Data!YX$129,Data!YX$130)*PercentSupplierC,"")</f>
        <v/>
      </c>
      <c r="YY135" s="45" t="str">
        <f>IF(ISNUMBER(YY$132),IF(GrowthModel=Data!$B$129,Data!YY$129,Data!YY$130)*PercentSupplierC,"")</f>
        <v/>
      </c>
      <c r="YZ135" s="45" t="str">
        <f>IF(ISNUMBER(YZ$132),IF(GrowthModel=Data!$B$129,Data!YZ$129,Data!YZ$130)*PercentSupplierC,"")</f>
        <v/>
      </c>
      <c r="ZA135" s="45" t="str">
        <f>IF(ISNUMBER(ZA$132),IF(GrowthModel=Data!$B$129,Data!ZA$129,Data!ZA$130)*PercentSupplierC,"")</f>
        <v/>
      </c>
      <c r="ZB135" s="45" t="str">
        <f>IF(ISNUMBER(ZB$132),IF(GrowthModel=Data!$B$129,Data!ZB$129,Data!ZB$130)*PercentSupplierC,"")</f>
        <v/>
      </c>
      <c r="ZC135" s="45" t="str">
        <f>IF(ISNUMBER(ZC$132),IF(GrowthModel=Data!$B$129,Data!ZC$129,Data!ZC$130)*PercentSupplierC,"")</f>
        <v/>
      </c>
      <c r="ZD135" s="45" t="str">
        <f>IF(ISNUMBER(ZD$132),IF(GrowthModel=Data!$B$129,Data!ZD$129,Data!ZD$130)*PercentSupplierC,"")</f>
        <v/>
      </c>
      <c r="ZE135" s="45" t="str">
        <f>IF(ISNUMBER(ZE$132),IF(GrowthModel=Data!$B$129,Data!ZE$129,Data!ZE$130)*PercentSupplierC,"")</f>
        <v/>
      </c>
      <c r="ZF135" s="45" t="str">
        <f>IF(ISNUMBER(ZF$132),IF(GrowthModel=Data!$B$129,Data!ZF$129,Data!ZF$130)*PercentSupplierC,"")</f>
        <v/>
      </c>
      <c r="ZG135" s="45" t="str">
        <f>IF(ISNUMBER(ZG$132),IF(GrowthModel=Data!$B$129,Data!ZG$129,Data!ZG$130)*PercentSupplierC,"")</f>
        <v/>
      </c>
      <c r="ZH135" s="45" t="str">
        <f>IF(ISNUMBER(ZH$132),IF(GrowthModel=Data!$B$129,Data!ZH$129,Data!ZH$130)*PercentSupplierC,"")</f>
        <v/>
      </c>
      <c r="ZI135" s="45" t="str">
        <f>IF(ISNUMBER(ZI$132),IF(GrowthModel=Data!$B$129,Data!ZI$129,Data!ZI$130)*PercentSupplierC,"")</f>
        <v/>
      </c>
      <c r="ZJ135" s="45" t="str">
        <f>IF(ISNUMBER(ZJ$132),IF(GrowthModel=Data!$B$129,Data!ZJ$129,Data!ZJ$130)*PercentSupplierC,"")</f>
        <v/>
      </c>
      <c r="ZK135" s="45" t="str">
        <f>IF(ISNUMBER(ZK$132),IF(GrowthModel=Data!$B$129,Data!ZK$129,Data!ZK$130)*PercentSupplierC,"")</f>
        <v/>
      </c>
      <c r="ZL135" s="45" t="str">
        <f>IF(ISNUMBER(ZL$132),IF(GrowthModel=Data!$B$129,Data!ZL$129,Data!ZL$130)*PercentSupplierC,"")</f>
        <v/>
      </c>
      <c r="ZM135" s="45" t="str">
        <f>IF(ISNUMBER(ZM$132),IF(GrowthModel=Data!$B$129,Data!ZM$129,Data!ZM$130)*PercentSupplierC,"")</f>
        <v/>
      </c>
      <c r="ZN135" s="45" t="str">
        <f>IF(ISNUMBER(ZN$132),IF(GrowthModel=Data!$B$129,Data!ZN$129,Data!ZN$130)*PercentSupplierC,"")</f>
        <v/>
      </c>
      <c r="ZO135" s="45" t="str">
        <f>IF(ISNUMBER(ZO$132),IF(GrowthModel=Data!$B$129,Data!ZO$129,Data!ZO$130)*PercentSupplierC,"")</f>
        <v/>
      </c>
      <c r="ZP135" s="45" t="str">
        <f>IF(ISNUMBER(ZP$132),IF(GrowthModel=Data!$B$129,Data!ZP$129,Data!ZP$130)*PercentSupplierC,"")</f>
        <v/>
      </c>
      <c r="ZQ135" s="45" t="str">
        <f>IF(ISNUMBER(ZQ$132),IF(GrowthModel=Data!$B$129,Data!ZQ$129,Data!ZQ$130)*PercentSupplierC,"")</f>
        <v/>
      </c>
      <c r="ZR135" s="45" t="str">
        <f>IF(ISNUMBER(ZR$132),IF(GrowthModel=Data!$B$129,Data!ZR$129,Data!ZR$130)*PercentSupplierC,"")</f>
        <v/>
      </c>
      <c r="ZS135" s="45" t="str">
        <f>IF(ISNUMBER(ZS$132),IF(GrowthModel=Data!$B$129,Data!ZS$129,Data!ZS$130)*PercentSupplierC,"")</f>
        <v/>
      </c>
      <c r="ZT135" s="45" t="str">
        <f>IF(ISNUMBER(ZT$132),IF(GrowthModel=Data!$B$129,Data!ZT$129,Data!ZT$130)*PercentSupplierC,"")</f>
        <v/>
      </c>
      <c r="ZU135" s="45" t="str">
        <f>IF(ISNUMBER(ZU$132),IF(GrowthModel=Data!$B$129,Data!ZU$129,Data!ZU$130)*PercentSupplierC,"")</f>
        <v/>
      </c>
      <c r="ZV135" s="45" t="str">
        <f>IF(ISNUMBER(ZV$132),IF(GrowthModel=Data!$B$129,Data!ZV$129,Data!ZV$130)*PercentSupplierC,"")</f>
        <v/>
      </c>
      <c r="ZW135" s="45" t="str">
        <f>IF(ISNUMBER(ZW$132),IF(GrowthModel=Data!$B$129,Data!ZW$129,Data!ZW$130)*PercentSupplierC,"")</f>
        <v/>
      </c>
      <c r="ZX135" s="165" t="str">
        <f>IF(ISNUMBER(ZX$132),IF(GrowthModel=Data!$B$129,Data!ZX$129,Data!ZX$130)*PercentSupplierC,"")</f>
        <v/>
      </c>
    </row>
    <row r="136" spans="2:700" s="111" customFormat="1">
      <c r="B136" s="171" t="s">
        <v>102</v>
      </c>
      <c r="C136" s="171">
        <f>IF(ISNUMBER(C$132),IF(GrowthModel=Data!$B$129,Data!C$129,Data!C$130)*PercentSupplierD,"")</f>
        <v>45360</v>
      </c>
      <c r="D136" s="45">
        <f>IF(ISNUMBER(D$132),IF(GrowthModel=Data!$B$129,Data!D$129,Data!D$130)*PercentSupplierD,"")</f>
        <v>55661.277347134477</v>
      </c>
      <c r="E136" s="45">
        <f>IF(ISNUMBER(E$132),IF(GrowthModel=Data!$B$129,Data!E$129,Data!E$130)*PercentSupplierD,"")</f>
        <v>61482.971498788931</v>
      </c>
      <c r="F136" s="45">
        <f>IF(ISNUMBER(F$132),IF(GrowthModel=Data!$B$129,Data!F$129,Data!F$130)*PercentSupplierD,"")</f>
        <v>68463.492142786956</v>
      </c>
      <c r="G136" s="45">
        <f>IF(ISNUMBER(G$132),IF(GrowthModel=Data!$B$129,Data!G$129,Data!G$130)*PercentSupplierD,"")</f>
        <v>86467.013667283027</v>
      </c>
      <c r="H136" s="45">
        <f>IF(ISNUMBER(H$132),IF(GrowthModel=Data!$B$129,Data!H$129,Data!H$130)*PercentSupplierD,"")</f>
        <v>107740.25986350526</v>
      </c>
      <c r="I136" s="45">
        <f>IF(ISNUMBER(I$132),IF(GrowthModel=Data!$B$129,Data!I$129,Data!I$130)*PercentSupplierD,"")</f>
        <v>153120.17796717022</v>
      </c>
      <c r="J136" s="45">
        <f>IF(ISNUMBER(J$132),IF(GrowthModel=Data!$B$129,Data!J$129,Data!J$130)*PercentSupplierD,"")</f>
        <v>220894.10831407702</v>
      </c>
      <c r="K136" s="45">
        <f>IF(ISNUMBER(K$132),IF(GrowthModel=Data!$B$129,Data!K$129,Data!K$130)*PercentSupplierD,"")</f>
        <v>285671.85098236066</v>
      </c>
      <c r="L136" s="45">
        <f>IF(ISNUMBER(L$132),IF(GrowthModel=Data!$B$129,Data!L$129,Data!L$130)*PercentSupplierD,"")</f>
        <v>477513.34874309052</v>
      </c>
      <c r="M136" s="45">
        <f>IF(ISNUMBER(M$132),IF(GrowthModel=Data!$B$129,Data!M$129,Data!M$130)*PercentSupplierD,"")</f>
        <v>687069.67957088153</v>
      </c>
      <c r="N136" s="45">
        <f>IF(ISNUMBER(N$132),IF(GrowthModel=Data!$B$129,Data!N$129,Data!N$130)*PercentSupplierD,"")</f>
        <v>1048661.5527833435</v>
      </c>
      <c r="O136" s="45">
        <f>IF(ISNUMBER(O$132),IF(GrowthModel=Data!$B$129,Data!O$129,Data!O$130)*PercentSupplierD,"")</f>
        <v>1428716.4051738479</v>
      </c>
      <c r="P136" s="45">
        <f>IF(ISNUMBER(P$132),IF(GrowthModel=Data!$B$129,Data!P$129,Data!P$130)*PercentSupplierD,"")</f>
        <v>1998057.2664769439</v>
      </c>
      <c r="Q136" s="45">
        <f>IF(ISNUMBER(Q$132),IF(GrowthModel=Data!$B$129,Data!Q$129,Data!Q$130)*PercentSupplierD,"")</f>
        <v>2546003.341882444</v>
      </c>
      <c r="R136" s="45">
        <f>IF(ISNUMBER(R$132),IF(GrowthModel=Data!$B$129,Data!R$129,Data!R$130)*PercentSupplierD,"")</f>
        <v>2940042.6730698403</v>
      </c>
      <c r="S136" s="45">
        <f>IF(ISNUMBER(S$132),IF(GrowthModel=Data!$B$129,Data!S$129,Data!S$130)*PercentSupplierD,"")</f>
        <v>3458774.5185219864</v>
      </c>
      <c r="T136" s="45">
        <f>IF(ISNUMBER(T$132),IF(GrowthModel=Data!$B$129,Data!T$129,Data!T$130)*PercentSupplierD,"")</f>
        <v>3643671.7709332034</v>
      </c>
      <c r="U136" s="45">
        <f>IF(ISNUMBER(U$132),IF(GrowthModel=Data!$B$129,Data!U$129,Data!U$130)*PercentSupplierD,"")</f>
        <v>3986690.3769306932</v>
      </c>
      <c r="V136" s="45">
        <f>IF(ISNUMBER(V$132),IF(GrowthModel=Data!$B$129,Data!V$129,Data!V$130)*PercentSupplierD,"")</f>
        <v>4132959.8737058998</v>
      </c>
      <c r="W136" s="45">
        <f>IF(ISNUMBER(W$132),IF(GrowthModel=Data!$B$129,Data!W$129,Data!W$130)*PercentSupplierD,"")</f>
        <v>3810648.5488790395</v>
      </c>
      <c r="X136" s="45">
        <f>IF(ISNUMBER(X$132),IF(GrowthModel=Data!$B$129,Data!X$129,Data!X$130)*PercentSupplierD,"")</f>
        <v>4279767.0809078794</v>
      </c>
      <c r="Y136" s="45">
        <f>IF(ISNUMBER(Y$132),IF(GrowthModel=Data!$B$129,Data!Y$129,Data!Y$130)*PercentSupplierD,"")</f>
        <v>4176999.4551890651</v>
      </c>
      <c r="Z136" s="45">
        <f>IF(ISNUMBER(Z$132),IF(GrowthModel=Data!$B$129,Data!Z$129,Data!Z$130)*PercentSupplierD,"")</f>
        <v>4339393.6327599399</v>
      </c>
      <c r="AA136" s="45">
        <f>IF(ISNUMBER(AA$132),IF(GrowthModel=Data!$B$129,Data!AA$129,Data!AA$130)*PercentSupplierD,"")</f>
        <v>4212655.5880220626</v>
      </c>
      <c r="AB136" s="45" t="str">
        <f>IF(ISNUMBER(AB$132),IF(GrowthModel=Data!$B$129,Data!AB$129,Data!AB$130)*PercentSupplierD,"")</f>
        <v/>
      </c>
      <c r="AC136" s="45" t="str">
        <f>IF(ISNUMBER(AC$132),IF(GrowthModel=Data!$B$129,Data!AC$129,Data!AC$130)*PercentSupplierD,"")</f>
        <v/>
      </c>
      <c r="AD136" s="45" t="str">
        <f>IF(ISNUMBER(AD$132),IF(GrowthModel=Data!$B$129,Data!AD$129,Data!AD$130)*PercentSupplierD,"")</f>
        <v/>
      </c>
      <c r="AE136" s="45" t="str">
        <f>IF(ISNUMBER(AE$132),IF(GrowthModel=Data!$B$129,Data!AE$129,Data!AE$130)*PercentSupplierD,"")</f>
        <v/>
      </c>
      <c r="AF136" s="45" t="str">
        <f>IF(ISNUMBER(AF$132),IF(GrowthModel=Data!$B$129,Data!AF$129,Data!AF$130)*PercentSupplierD,"")</f>
        <v/>
      </c>
      <c r="AG136" s="45" t="str">
        <f>IF(ISNUMBER(AG$132),IF(GrowthModel=Data!$B$129,Data!AG$129,Data!AG$130)*PercentSupplierD,"")</f>
        <v/>
      </c>
      <c r="AH136" s="45" t="str">
        <f>IF(ISNUMBER(AH$132),IF(GrowthModel=Data!$B$129,Data!AH$129,Data!AH$130)*PercentSupplierD,"")</f>
        <v/>
      </c>
      <c r="AI136" s="45" t="str">
        <f>IF(ISNUMBER(AI$132),IF(GrowthModel=Data!$B$129,Data!AI$129,Data!AI$130)*PercentSupplierD,"")</f>
        <v/>
      </c>
      <c r="AJ136" s="45" t="str">
        <f>IF(ISNUMBER(AJ$132),IF(GrowthModel=Data!$B$129,Data!AJ$129,Data!AJ$130)*PercentSupplierD,"")</f>
        <v/>
      </c>
      <c r="AK136" s="45" t="str">
        <f>IF(ISNUMBER(AK$132),IF(GrowthModel=Data!$B$129,Data!AK$129,Data!AK$130)*PercentSupplierD,"")</f>
        <v/>
      </c>
      <c r="AL136" s="45" t="str">
        <f>IF(ISNUMBER(AL$132),IF(GrowthModel=Data!$B$129,Data!AL$129,Data!AL$130)*PercentSupplierD,"")</f>
        <v/>
      </c>
      <c r="AM136" s="45" t="str">
        <f>IF(ISNUMBER(AM$132),IF(GrowthModel=Data!$B$129,Data!AM$129,Data!AM$130)*PercentSupplierD,"")</f>
        <v/>
      </c>
      <c r="AN136" s="45" t="str">
        <f>IF(ISNUMBER(AN$132),IF(GrowthModel=Data!$B$129,Data!AN$129,Data!AN$130)*PercentSupplierD,"")</f>
        <v/>
      </c>
      <c r="AO136" s="45" t="str">
        <f>IF(ISNUMBER(AO$132),IF(GrowthModel=Data!$B$129,Data!AO$129,Data!AO$130)*PercentSupplierD,"")</f>
        <v/>
      </c>
      <c r="AP136" s="45" t="str">
        <f>IF(ISNUMBER(AP$132),IF(GrowthModel=Data!$B$129,Data!AP$129,Data!AP$130)*PercentSupplierD,"")</f>
        <v/>
      </c>
      <c r="AQ136" s="45" t="str">
        <f>IF(ISNUMBER(AQ$132),IF(GrowthModel=Data!$B$129,Data!AQ$129,Data!AQ$130)*PercentSupplierD,"")</f>
        <v/>
      </c>
      <c r="AR136" s="45" t="str">
        <f>IF(ISNUMBER(AR$132),IF(GrowthModel=Data!$B$129,Data!AR$129,Data!AR$130)*PercentSupplierD,"")</f>
        <v/>
      </c>
      <c r="AS136" s="45" t="str">
        <f>IF(ISNUMBER(AS$132),IF(GrowthModel=Data!$B$129,Data!AS$129,Data!AS$130)*PercentSupplierD,"")</f>
        <v/>
      </c>
      <c r="AT136" s="45" t="str">
        <f>IF(ISNUMBER(AT$132),IF(GrowthModel=Data!$B$129,Data!AT$129,Data!AT$130)*PercentSupplierD,"")</f>
        <v/>
      </c>
      <c r="AU136" s="45" t="str">
        <f>IF(ISNUMBER(AU$132),IF(GrowthModel=Data!$B$129,Data!AU$129,Data!AU$130)*PercentSupplierD,"")</f>
        <v/>
      </c>
      <c r="AV136" s="45" t="str">
        <f>IF(ISNUMBER(AV$132),IF(GrowthModel=Data!$B$129,Data!AV$129,Data!AV$130)*PercentSupplierD,"")</f>
        <v/>
      </c>
      <c r="AW136" s="45" t="str">
        <f>IF(ISNUMBER(AW$132),IF(GrowthModel=Data!$B$129,Data!AW$129,Data!AW$130)*PercentSupplierD,"")</f>
        <v/>
      </c>
      <c r="AX136" s="45" t="str">
        <f>IF(ISNUMBER(AX$132),IF(GrowthModel=Data!$B$129,Data!AX$129,Data!AX$130)*PercentSupplierD,"")</f>
        <v/>
      </c>
      <c r="AY136" s="45" t="str">
        <f>IF(ISNUMBER(AY$132),IF(GrowthModel=Data!$B$129,Data!AY$129,Data!AY$130)*PercentSupplierD,"")</f>
        <v/>
      </c>
      <c r="AZ136" s="45" t="str">
        <f>IF(ISNUMBER(AZ$132),IF(GrowthModel=Data!$B$129,Data!AZ$129,Data!AZ$130)*PercentSupplierD,"")</f>
        <v/>
      </c>
      <c r="BA136" s="45" t="str">
        <f>IF(ISNUMBER(BA$132),IF(GrowthModel=Data!$B$129,Data!BA$129,Data!BA$130)*PercentSupplierD,"")</f>
        <v/>
      </c>
      <c r="BB136" s="45" t="str">
        <f>IF(ISNUMBER(BB$132),IF(GrowthModel=Data!$B$129,Data!BB$129,Data!BB$130)*PercentSupplierD,"")</f>
        <v/>
      </c>
      <c r="BC136" s="45" t="str">
        <f>IF(ISNUMBER(BC$132),IF(GrowthModel=Data!$B$129,Data!BC$129,Data!BC$130)*PercentSupplierD,"")</f>
        <v/>
      </c>
      <c r="BD136" s="45" t="str">
        <f>IF(ISNUMBER(BD$132),IF(GrowthModel=Data!$B$129,Data!BD$129,Data!BD$130)*PercentSupplierD,"")</f>
        <v/>
      </c>
      <c r="BE136" s="45" t="str">
        <f>IF(ISNUMBER(BE$132),IF(GrowthModel=Data!$B$129,Data!BE$129,Data!BE$130)*PercentSupplierD,"")</f>
        <v/>
      </c>
      <c r="BF136" s="45" t="str">
        <f>IF(ISNUMBER(BF$132),IF(GrowthModel=Data!$B$129,Data!BF$129,Data!BF$130)*PercentSupplierD,"")</f>
        <v/>
      </c>
      <c r="BG136" s="45" t="str">
        <f>IF(ISNUMBER(BG$132),IF(GrowthModel=Data!$B$129,Data!BG$129,Data!BG$130)*PercentSupplierD,"")</f>
        <v/>
      </c>
      <c r="BH136" s="45" t="str">
        <f>IF(ISNUMBER(BH$132),IF(GrowthModel=Data!$B$129,Data!BH$129,Data!BH$130)*PercentSupplierD,"")</f>
        <v/>
      </c>
      <c r="BI136" s="45" t="str">
        <f>IF(ISNUMBER(BI$132),IF(GrowthModel=Data!$B$129,Data!BI$129,Data!BI$130)*PercentSupplierD,"")</f>
        <v/>
      </c>
      <c r="BJ136" s="45" t="str">
        <f>IF(ISNUMBER(BJ$132),IF(GrowthModel=Data!$B$129,Data!BJ$129,Data!BJ$130)*PercentSupplierD,"")</f>
        <v/>
      </c>
      <c r="BK136" s="45" t="str">
        <f>IF(ISNUMBER(BK$132),IF(GrowthModel=Data!$B$129,Data!BK$129,Data!BK$130)*PercentSupplierD,"")</f>
        <v/>
      </c>
      <c r="BL136" s="45" t="str">
        <f>IF(ISNUMBER(BL$132),IF(GrowthModel=Data!$B$129,Data!BL$129,Data!BL$130)*PercentSupplierD,"")</f>
        <v/>
      </c>
      <c r="BM136" s="45" t="str">
        <f>IF(ISNUMBER(BM$132),IF(GrowthModel=Data!$B$129,Data!BM$129,Data!BM$130)*PercentSupplierD,"")</f>
        <v/>
      </c>
      <c r="BN136" s="45" t="str">
        <f>IF(ISNUMBER(BN$132),IF(GrowthModel=Data!$B$129,Data!BN$129,Data!BN$130)*PercentSupplierD,"")</f>
        <v/>
      </c>
      <c r="BO136" s="45" t="str">
        <f>IF(ISNUMBER(BO$132),IF(GrowthModel=Data!$B$129,Data!BO$129,Data!BO$130)*PercentSupplierD,"")</f>
        <v/>
      </c>
      <c r="BP136" s="45" t="str">
        <f>IF(ISNUMBER(BP$132),IF(GrowthModel=Data!$B$129,Data!BP$129,Data!BP$130)*PercentSupplierD,"")</f>
        <v/>
      </c>
      <c r="BQ136" s="45" t="str">
        <f>IF(ISNUMBER(BQ$132),IF(GrowthModel=Data!$B$129,Data!BQ$129,Data!BQ$130)*PercentSupplierD,"")</f>
        <v/>
      </c>
      <c r="BR136" s="45" t="str">
        <f>IF(ISNUMBER(BR$132),IF(GrowthModel=Data!$B$129,Data!BR$129,Data!BR$130)*PercentSupplierD,"")</f>
        <v/>
      </c>
      <c r="BS136" s="45" t="str">
        <f>IF(ISNUMBER(BS$132),IF(GrowthModel=Data!$B$129,Data!BS$129,Data!BS$130)*PercentSupplierD,"")</f>
        <v/>
      </c>
      <c r="BT136" s="45" t="str">
        <f>IF(ISNUMBER(BT$132),IF(GrowthModel=Data!$B$129,Data!BT$129,Data!BT$130)*PercentSupplierD,"")</f>
        <v/>
      </c>
      <c r="BU136" s="45" t="str">
        <f>IF(ISNUMBER(BU$132),IF(GrowthModel=Data!$B$129,Data!BU$129,Data!BU$130)*PercentSupplierD,"")</f>
        <v/>
      </c>
      <c r="BV136" s="45" t="str">
        <f>IF(ISNUMBER(BV$132),IF(GrowthModel=Data!$B$129,Data!BV$129,Data!BV$130)*PercentSupplierD,"")</f>
        <v/>
      </c>
      <c r="BW136" s="45" t="str">
        <f>IF(ISNUMBER(BW$132),IF(GrowthModel=Data!$B$129,Data!BW$129,Data!BW$130)*PercentSupplierD,"")</f>
        <v/>
      </c>
      <c r="BX136" s="45" t="str">
        <f>IF(ISNUMBER(BX$132),IF(GrowthModel=Data!$B$129,Data!BX$129,Data!BX$130)*PercentSupplierD,"")</f>
        <v/>
      </c>
      <c r="BY136" s="45" t="str">
        <f>IF(ISNUMBER(BY$132),IF(GrowthModel=Data!$B$129,Data!BY$129,Data!BY$130)*PercentSupplierD,"")</f>
        <v/>
      </c>
      <c r="BZ136" s="45" t="str">
        <f>IF(ISNUMBER(BZ$132),IF(GrowthModel=Data!$B$129,Data!BZ$129,Data!BZ$130)*PercentSupplierD,"")</f>
        <v/>
      </c>
      <c r="CA136" s="45" t="str">
        <f>IF(ISNUMBER(CA$132),IF(GrowthModel=Data!$B$129,Data!CA$129,Data!CA$130)*PercentSupplierD,"")</f>
        <v/>
      </c>
      <c r="CB136" s="45" t="str">
        <f>IF(ISNUMBER(CB$132),IF(GrowthModel=Data!$B$129,Data!CB$129,Data!CB$130)*PercentSupplierD,"")</f>
        <v/>
      </c>
      <c r="CC136" s="45" t="str">
        <f>IF(ISNUMBER(CC$132),IF(GrowthModel=Data!$B$129,Data!CC$129,Data!CC$130)*PercentSupplierD,"")</f>
        <v/>
      </c>
      <c r="CD136" s="45" t="str">
        <f>IF(ISNUMBER(CD$132),IF(GrowthModel=Data!$B$129,Data!CD$129,Data!CD$130)*PercentSupplierD,"")</f>
        <v/>
      </c>
      <c r="CE136" s="45" t="str">
        <f>IF(ISNUMBER(CE$132),IF(GrowthModel=Data!$B$129,Data!CE$129,Data!CE$130)*PercentSupplierD,"")</f>
        <v/>
      </c>
      <c r="CF136" s="45" t="str">
        <f>IF(ISNUMBER(CF$132),IF(GrowthModel=Data!$B$129,Data!CF$129,Data!CF$130)*PercentSupplierD,"")</f>
        <v/>
      </c>
      <c r="CG136" s="45" t="str">
        <f>IF(ISNUMBER(CG$132),IF(GrowthModel=Data!$B$129,Data!CG$129,Data!CG$130)*PercentSupplierD,"")</f>
        <v/>
      </c>
      <c r="CH136" s="45" t="str">
        <f>IF(ISNUMBER(CH$132),IF(GrowthModel=Data!$B$129,Data!CH$129,Data!CH$130)*PercentSupplierD,"")</f>
        <v/>
      </c>
      <c r="CI136" s="45" t="str">
        <f>IF(ISNUMBER(CI$132),IF(GrowthModel=Data!$B$129,Data!CI$129,Data!CI$130)*PercentSupplierD,"")</f>
        <v/>
      </c>
      <c r="CJ136" s="45" t="str">
        <f>IF(ISNUMBER(CJ$132),IF(GrowthModel=Data!$B$129,Data!CJ$129,Data!CJ$130)*PercentSupplierD,"")</f>
        <v/>
      </c>
      <c r="CK136" s="45" t="str">
        <f>IF(ISNUMBER(CK$132),IF(GrowthModel=Data!$B$129,Data!CK$129,Data!CK$130)*PercentSupplierD,"")</f>
        <v/>
      </c>
      <c r="CL136" s="45" t="str">
        <f>IF(ISNUMBER(CL$132),IF(GrowthModel=Data!$B$129,Data!CL$129,Data!CL$130)*PercentSupplierD,"")</f>
        <v/>
      </c>
      <c r="CM136" s="45" t="str">
        <f>IF(ISNUMBER(CM$132),IF(GrowthModel=Data!$B$129,Data!CM$129,Data!CM$130)*PercentSupplierD,"")</f>
        <v/>
      </c>
      <c r="CN136" s="45" t="str">
        <f>IF(ISNUMBER(CN$132),IF(GrowthModel=Data!$B$129,Data!CN$129,Data!CN$130)*PercentSupplierD,"")</f>
        <v/>
      </c>
      <c r="CO136" s="45" t="str">
        <f>IF(ISNUMBER(CO$132),IF(GrowthModel=Data!$B$129,Data!CO$129,Data!CO$130)*PercentSupplierD,"")</f>
        <v/>
      </c>
      <c r="CP136" s="45" t="str">
        <f>IF(ISNUMBER(CP$132),IF(GrowthModel=Data!$B$129,Data!CP$129,Data!CP$130)*PercentSupplierD,"")</f>
        <v/>
      </c>
      <c r="CQ136" s="45" t="str">
        <f>IF(ISNUMBER(CQ$132),IF(GrowthModel=Data!$B$129,Data!CQ$129,Data!CQ$130)*PercentSupplierD,"")</f>
        <v/>
      </c>
      <c r="CR136" s="45" t="str">
        <f>IF(ISNUMBER(CR$132),IF(GrowthModel=Data!$B$129,Data!CR$129,Data!CR$130)*PercentSupplierD,"")</f>
        <v/>
      </c>
      <c r="CS136" s="45" t="str">
        <f>IF(ISNUMBER(CS$132),IF(GrowthModel=Data!$B$129,Data!CS$129,Data!CS$130)*PercentSupplierD,"")</f>
        <v/>
      </c>
      <c r="CT136" s="45" t="str">
        <f>IF(ISNUMBER(CT$132),IF(GrowthModel=Data!$B$129,Data!CT$129,Data!CT$130)*PercentSupplierD,"")</f>
        <v/>
      </c>
      <c r="CU136" s="45" t="str">
        <f>IF(ISNUMBER(CU$132),IF(GrowthModel=Data!$B$129,Data!CU$129,Data!CU$130)*PercentSupplierD,"")</f>
        <v/>
      </c>
      <c r="CV136" s="45" t="str">
        <f>IF(ISNUMBER(CV$132),IF(GrowthModel=Data!$B$129,Data!CV$129,Data!CV$130)*PercentSupplierD,"")</f>
        <v/>
      </c>
      <c r="CW136" s="45" t="str">
        <f>IF(ISNUMBER(CW$132),IF(GrowthModel=Data!$B$129,Data!CW$129,Data!CW$130)*PercentSupplierD,"")</f>
        <v/>
      </c>
      <c r="CX136" s="45" t="str">
        <f>IF(ISNUMBER(CX$132),IF(GrowthModel=Data!$B$129,Data!CX$129,Data!CX$130)*PercentSupplierD,"")</f>
        <v/>
      </c>
      <c r="CY136" s="45" t="str">
        <f>IF(ISNUMBER(CY$132),IF(GrowthModel=Data!$B$129,Data!CY$129,Data!CY$130)*PercentSupplierD,"")</f>
        <v/>
      </c>
      <c r="CZ136" s="45" t="str">
        <f>IF(ISNUMBER(CZ$132),IF(GrowthModel=Data!$B$129,Data!CZ$129,Data!CZ$130)*PercentSupplierD,"")</f>
        <v/>
      </c>
      <c r="DA136" s="45" t="str">
        <f>IF(ISNUMBER(DA$132),IF(GrowthModel=Data!$B$129,Data!DA$129,Data!DA$130)*PercentSupplierD,"")</f>
        <v/>
      </c>
      <c r="DB136" s="45" t="str">
        <f>IF(ISNUMBER(DB$132),IF(GrowthModel=Data!$B$129,Data!DB$129,Data!DB$130)*PercentSupplierD,"")</f>
        <v/>
      </c>
      <c r="DC136" s="45" t="str">
        <f>IF(ISNUMBER(DC$132),IF(GrowthModel=Data!$B$129,Data!DC$129,Data!DC$130)*PercentSupplierD,"")</f>
        <v/>
      </c>
      <c r="DD136" s="45" t="str">
        <f>IF(ISNUMBER(DD$132),IF(GrowthModel=Data!$B$129,Data!DD$129,Data!DD$130)*PercentSupplierD,"")</f>
        <v/>
      </c>
      <c r="DE136" s="45" t="str">
        <f>IF(ISNUMBER(DE$132),IF(GrowthModel=Data!$B$129,Data!DE$129,Data!DE$130)*PercentSupplierD,"")</f>
        <v/>
      </c>
      <c r="DF136" s="45" t="str">
        <f>IF(ISNUMBER(DF$132),IF(GrowthModel=Data!$B$129,Data!DF$129,Data!DF$130)*PercentSupplierD,"")</f>
        <v/>
      </c>
      <c r="DG136" s="45" t="str">
        <f>IF(ISNUMBER(DG$132),IF(GrowthModel=Data!$B$129,Data!DG$129,Data!DG$130)*PercentSupplierD,"")</f>
        <v/>
      </c>
      <c r="DH136" s="45" t="str">
        <f>IF(ISNUMBER(DH$132),IF(GrowthModel=Data!$B$129,Data!DH$129,Data!DH$130)*PercentSupplierD,"")</f>
        <v/>
      </c>
      <c r="DI136" s="45" t="str">
        <f>IF(ISNUMBER(DI$132),IF(GrowthModel=Data!$B$129,Data!DI$129,Data!DI$130)*PercentSupplierD,"")</f>
        <v/>
      </c>
      <c r="DJ136" s="45" t="str">
        <f>IF(ISNUMBER(DJ$132),IF(GrowthModel=Data!$B$129,Data!DJ$129,Data!DJ$130)*PercentSupplierD,"")</f>
        <v/>
      </c>
      <c r="DK136" s="45" t="str">
        <f>IF(ISNUMBER(DK$132),IF(GrowthModel=Data!$B$129,Data!DK$129,Data!DK$130)*PercentSupplierD,"")</f>
        <v/>
      </c>
      <c r="DL136" s="45" t="str">
        <f>IF(ISNUMBER(DL$132),IF(GrowthModel=Data!$B$129,Data!DL$129,Data!DL$130)*PercentSupplierD,"")</f>
        <v/>
      </c>
      <c r="DM136" s="45" t="str">
        <f>IF(ISNUMBER(DM$132),IF(GrowthModel=Data!$B$129,Data!DM$129,Data!DM$130)*PercentSupplierD,"")</f>
        <v/>
      </c>
      <c r="DN136" s="45" t="str">
        <f>IF(ISNUMBER(DN$132),IF(GrowthModel=Data!$B$129,Data!DN$129,Data!DN$130)*PercentSupplierD,"")</f>
        <v/>
      </c>
      <c r="DO136" s="45" t="str">
        <f>IF(ISNUMBER(DO$132),IF(GrowthModel=Data!$B$129,Data!DO$129,Data!DO$130)*PercentSupplierD,"")</f>
        <v/>
      </c>
      <c r="DP136" s="45" t="str">
        <f>IF(ISNUMBER(DP$132),IF(GrowthModel=Data!$B$129,Data!DP$129,Data!DP$130)*PercentSupplierD,"")</f>
        <v/>
      </c>
      <c r="DQ136" s="45" t="str">
        <f>IF(ISNUMBER(DQ$132),IF(GrowthModel=Data!$B$129,Data!DQ$129,Data!DQ$130)*PercentSupplierD,"")</f>
        <v/>
      </c>
      <c r="DR136" s="45" t="str">
        <f>IF(ISNUMBER(DR$132),IF(GrowthModel=Data!$B$129,Data!DR$129,Data!DR$130)*PercentSupplierD,"")</f>
        <v/>
      </c>
      <c r="DS136" s="45" t="str">
        <f>IF(ISNUMBER(DS$132),IF(GrowthModel=Data!$B$129,Data!DS$129,Data!DS$130)*PercentSupplierD,"")</f>
        <v/>
      </c>
      <c r="DT136" s="45" t="str">
        <f>IF(ISNUMBER(DT$132),IF(GrowthModel=Data!$B$129,Data!DT$129,Data!DT$130)*PercentSupplierD,"")</f>
        <v/>
      </c>
      <c r="DU136" s="45" t="str">
        <f>IF(ISNUMBER(DU$132),IF(GrowthModel=Data!$B$129,Data!DU$129,Data!DU$130)*PercentSupplierD,"")</f>
        <v/>
      </c>
      <c r="DV136" s="45" t="str">
        <f>IF(ISNUMBER(DV$132),IF(GrowthModel=Data!$B$129,Data!DV$129,Data!DV$130)*PercentSupplierD,"")</f>
        <v/>
      </c>
      <c r="DW136" s="45" t="str">
        <f>IF(ISNUMBER(DW$132),IF(GrowthModel=Data!$B$129,Data!DW$129,Data!DW$130)*PercentSupplierD,"")</f>
        <v/>
      </c>
      <c r="DX136" s="45" t="str">
        <f>IF(ISNUMBER(DX$132),IF(GrowthModel=Data!$B$129,Data!DX$129,Data!DX$130)*PercentSupplierD,"")</f>
        <v/>
      </c>
      <c r="DY136" s="45" t="str">
        <f>IF(ISNUMBER(DY$132),IF(GrowthModel=Data!$B$129,Data!DY$129,Data!DY$130)*PercentSupplierD,"")</f>
        <v/>
      </c>
      <c r="DZ136" s="45" t="str">
        <f>IF(ISNUMBER(DZ$132),IF(GrowthModel=Data!$B$129,Data!DZ$129,Data!DZ$130)*PercentSupplierD,"")</f>
        <v/>
      </c>
      <c r="EA136" s="45" t="str">
        <f>IF(ISNUMBER(EA$132),IF(GrowthModel=Data!$B$129,Data!EA$129,Data!EA$130)*PercentSupplierD,"")</f>
        <v/>
      </c>
      <c r="EB136" s="45" t="str">
        <f>IF(ISNUMBER(EB$132),IF(GrowthModel=Data!$B$129,Data!EB$129,Data!EB$130)*PercentSupplierD,"")</f>
        <v/>
      </c>
      <c r="EC136" s="45" t="str">
        <f>IF(ISNUMBER(EC$132),IF(GrowthModel=Data!$B$129,Data!EC$129,Data!EC$130)*PercentSupplierD,"")</f>
        <v/>
      </c>
      <c r="ED136" s="45" t="str">
        <f>IF(ISNUMBER(ED$132),IF(GrowthModel=Data!$B$129,Data!ED$129,Data!ED$130)*PercentSupplierD,"")</f>
        <v/>
      </c>
      <c r="EE136" s="45" t="str">
        <f>IF(ISNUMBER(EE$132),IF(GrowthModel=Data!$B$129,Data!EE$129,Data!EE$130)*PercentSupplierD,"")</f>
        <v/>
      </c>
      <c r="EF136" s="45" t="str">
        <f>IF(ISNUMBER(EF$132),IF(GrowthModel=Data!$B$129,Data!EF$129,Data!EF$130)*PercentSupplierD,"")</f>
        <v/>
      </c>
      <c r="EG136" s="45" t="str">
        <f>IF(ISNUMBER(EG$132),IF(GrowthModel=Data!$B$129,Data!EG$129,Data!EG$130)*PercentSupplierD,"")</f>
        <v/>
      </c>
      <c r="EH136" s="45" t="str">
        <f>IF(ISNUMBER(EH$132),IF(GrowthModel=Data!$B$129,Data!EH$129,Data!EH$130)*PercentSupplierD,"")</f>
        <v/>
      </c>
      <c r="EI136" s="45" t="str">
        <f>IF(ISNUMBER(EI$132),IF(GrowthModel=Data!$B$129,Data!EI$129,Data!EI$130)*PercentSupplierD,"")</f>
        <v/>
      </c>
      <c r="EJ136" s="45" t="str">
        <f>IF(ISNUMBER(EJ$132),IF(GrowthModel=Data!$B$129,Data!EJ$129,Data!EJ$130)*PercentSupplierD,"")</f>
        <v/>
      </c>
      <c r="EK136" s="45" t="str">
        <f>IF(ISNUMBER(EK$132),IF(GrowthModel=Data!$B$129,Data!EK$129,Data!EK$130)*PercentSupplierD,"")</f>
        <v/>
      </c>
      <c r="EL136" s="45" t="str">
        <f>IF(ISNUMBER(EL$132),IF(GrowthModel=Data!$B$129,Data!EL$129,Data!EL$130)*PercentSupplierD,"")</f>
        <v/>
      </c>
      <c r="EM136" s="45" t="str">
        <f>IF(ISNUMBER(EM$132),IF(GrowthModel=Data!$B$129,Data!EM$129,Data!EM$130)*PercentSupplierD,"")</f>
        <v/>
      </c>
      <c r="EN136" s="45" t="str">
        <f>IF(ISNUMBER(EN$132),IF(GrowthModel=Data!$B$129,Data!EN$129,Data!EN$130)*PercentSupplierD,"")</f>
        <v/>
      </c>
      <c r="EO136" s="45" t="str">
        <f>IF(ISNUMBER(EO$132),IF(GrowthModel=Data!$B$129,Data!EO$129,Data!EO$130)*PercentSupplierD,"")</f>
        <v/>
      </c>
      <c r="EP136" s="45" t="str">
        <f>IF(ISNUMBER(EP$132),IF(GrowthModel=Data!$B$129,Data!EP$129,Data!EP$130)*PercentSupplierD,"")</f>
        <v/>
      </c>
      <c r="EQ136" s="45" t="str">
        <f>IF(ISNUMBER(EQ$132),IF(GrowthModel=Data!$B$129,Data!EQ$129,Data!EQ$130)*PercentSupplierD,"")</f>
        <v/>
      </c>
      <c r="ER136" s="45" t="str">
        <f>IF(ISNUMBER(ER$132),IF(GrowthModel=Data!$B$129,Data!ER$129,Data!ER$130)*PercentSupplierD,"")</f>
        <v/>
      </c>
      <c r="ES136" s="45" t="str">
        <f>IF(ISNUMBER(ES$132),IF(GrowthModel=Data!$B$129,Data!ES$129,Data!ES$130)*PercentSupplierD,"")</f>
        <v/>
      </c>
      <c r="ET136" s="45" t="str">
        <f>IF(ISNUMBER(ET$132),IF(GrowthModel=Data!$B$129,Data!ET$129,Data!ET$130)*PercentSupplierD,"")</f>
        <v/>
      </c>
      <c r="EU136" s="45" t="str">
        <f>IF(ISNUMBER(EU$132),IF(GrowthModel=Data!$B$129,Data!EU$129,Data!EU$130)*PercentSupplierD,"")</f>
        <v/>
      </c>
      <c r="EV136" s="45" t="str">
        <f>IF(ISNUMBER(EV$132),IF(GrowthModel=Data!$B$129,Data!EV$129,Data!EV$130)*PercentSupplierD,"")</f>
        <v/>
      </c>
      <c r="EW136" s="45" t="str">
        <f>IF(ISNUMBER(EW$132),IF(GrowthModel=Data!$B$129,Data!EW$129,Data!EW$130)*PercentSupplierD,"")</f>
        <v/>
      </c>
      <c r="EX136" s="45" t="str">
        <f>IF(ISNUMBER(EX$132),IF(GrowthModel=Data!$B$129,Data!EX$129,Data!EX$130)*PercentSupplierD,"")</f>
        <v/>
      </c>
      <c r="EY136" s="45" t="str">
        <f>IF(ISNUMBER(EY$132),IF(GrowthModel=Data!$B$129,Data!EY$129,Data!EY$130)*PercentSupplierD,"")</f>
        <v/>
      </c>
      <c r="EZ136" s="45" t="str">
        <f>IF(ISNUMBER(EZ$132),IF(GrowthModel=Data!$B$129,Data!EZ$129,Data!EZ$130)*PercentSupplierD,"")</f>
        <v/>
      </c>
      <c r="FA136" s="45" t="str">
        <f>IF(ISNUMBER(FA$132),IF(GrowthModel=Data!$B$129,Data!FA$129,Data!FA$130)*PercentSupplierD,"")</f>
        <v/>
      </c>
      <c r="FB136" s="45" t="str">
        <f>IF(ISNUMBER(FB$132),IF(GrowthModel=Data!$B$129,Data!FB$129,Data!FB$130)*PercentSupplierD,"")</f>
        <v/>
      </c>
      <c r="FC136" s="45" t="str">
        <f>IF(ISNUMBER(FC$132),IF(GrowthModel=Data!$B$129,Data!FC$129,Data!FC$130)*PercentSupplierD,"")</f>
        <v/>
      </c>
      <c r="FD136" s="45" t="str">
        <f>IF(ISNUMBER(FD$132),IF(GrowthModel=Data!$B$129,Data!FD$129,Data!FD$130)*PercentSupplierD,"")</f>
        <v/>
      </c>
      <c r="FE136" s="45" t="str">
        <f>IF(ISNUMBER(FE$132),IF(GrowthModel=Data!$B$129,Data!FE$129,Data!FE$130)*PercentSupplierD,"")</f>
        <v/>
      </c>
      <c r="FF136" s="45" t="str">
        <f>IF(ISNUMBER(FF$132),IF(GrowthModel=Data!$B$129,Data!FF$129,Data!FF$130)*PercentSupplierD,"")</f>
        <v/>
      </c>
      <c r="FG136" s="45" t="str">
        <f>IF(ISNUMBER(FG$132),IF(GrowthModel=Data!$B$129,Data!FG$129,Data!FG$130)*PercentSupplierD,"")</f>
        <v/>
      </c>
      <c r="FH136" s="45" t="str">
        <f>IF(ISNUMBER(FH$132),IF(GrowthModel=Data!$B$129,Data!FH$129,Data!FH$130)*PercentSupplierD,"")</f>
        <v/>
      </c>
      <c r="FI136" s="45" t="str">
        <f>IF(ISNUMBER(FI$132),IF(GrowthModel=Data!$B$129,Data!FI$129,Data!FI$130)*PercentSupplierD,"")</f>
        <v/>
      </c>
      <c r="FJ136" s="45" t="str">
        <f>IF(ISNUMBER(FJ$132),IF(GrowthModel=Data!$B$129,Data!FJ$129,Data!FJ$130)*PercentSupplierD,"")</f>
        <v/>
      </c>
      <c r="FK136" s="45" t="str">
        <f>IF(ISNUMBER(FK$132),IF(GrowthModel=Data!$B$129,Data!FK$129,Data!FK$130)*PercentSupplierD,"")</f>
        <v/>
      </c>
      <c r="FL136" s="45" t="str">
        <f>IF(ISNUMBER(FL$132),IF(GrowthModel=Data!$B$129,Data!FL$129,Data!FL$130)*PercentSupplierD,"")</f>
        <v/>
      </c>
      <c r="FM136" s="45" t="str">
        <f>IF(ISNUMBER(FM$132),IF(GrowthModel=Data!$B$129,Data!FM$129,Data!FM$130)*PercentSupplierD,"")</f>
        <v/>
      </c>
      <c r="FN136" s="45" t="str">
        <f>IF(ISNUMBER(FN$132),IF(GrowthModel=Data!$B$129,Data!FN$129,Data!FN$130)*PercentSupplierD,"")</f>
        <v/>
      </c>
      <c r="FO136" s="45" t="str">
        <f>IF(ISNUMBER(FO$132),IF(GrowthModel=Data!$B$129,Data!FO$129,Data!FO$130)*PercentSupplierD,"")</f>
        <v/>
      </c>
      <c r="FP136" s="45" t="str">
        <f>IF(ISNUMBER(FP$132),IF(GrowthModel=Data!$B$129,Data!FP$129,Data!FP$130)*PercentSupplierD,"")</f>
        <v/>
      </c>
      <c r="FQ136" s="45" t="str">
        <f>IF(ISNUMBER(FQ$132),IF(GrowthModel=Data!$B$129,Data!FQ$129,Data!FQ$130)*PercentSupplierD,"")</f>
        <v/>
      </c>
      <c r="FR136" s="45" t="str">
        <f>IF(ISNUMBER(FR$132),IF(GrowthModel=Data!$B$129,Data!FR$129,Data!FR$130)*PercentSupplierD,"")</f>
        <v/>
      </c>
      <c r="FS136" s="45" t="str">
        <f>IF(ISNUMBER(FS$132),IF(GrowthModel=Data!$B$129,Data!FS$129,Data!FS$130)*PercentSupplierD,"")</f>
        <v/>
      </c>
      <c r="FT136" s="45" t="str">
        <f>IF(ISNUMBER(FT$132),IF(GrowthModel=Data!$B$129,Data!FT$129,Data!FT$130)*PercentSupplierD,"")</f>
        <v/>
      </c>
      <c r="FU136" s="45" t="str">
        <f>IF(ISNUMBER(FU$132),IF(GrowthModel=Data!$B$129,Data!FU$129,Data!FU$130)*PercentSupplierD,"")</f>
        <v/>
      </c>
      <c r="FV136" s="45" t="str">
        <f>IF(ISNUMBER(FV$132),IF(GrowthModel=Data!$B$129,Data!FV$129,Data!FV$130)*PercentSupplierD,"")</f>
        <v/>
      </c>
      <c r="FW136" s="45" t="str">
        <f>IF(ISNUMBER(FW$132),IF(GrowthModel=Data!$B$129,Data!FW$129,Data!FW$130)*PercentSupplierD,"")</f>
        <v/>
      </c>
      <c r="FX136" s="45" t="str">
        <f>IF(ISNUMBER(FX$132),IF(GrowthModel=Data!$B$129,Data!FX$129,Data!FX$130)*PercentSupplierD,"")</f>
        <v/>
      </c>
      <c r="FY136" s="45" t="str">
        <f>IF(ISNUMBER(FY$132),IF(GrowthModel=Data!$B$129,Data!FY$129,Data!FY$130)*PercentSupplierD,"")</f>
        <v/>
      </c>
      <c r="FZ136" s="45" t="str">
        <f>IF(ISNUMBER(FZ$132),IF(GrowthModel=Data!$B$129,Data!FZ$129,Data!FZ$130)*PercentSupplierD,"")</f>
        <v/>
      </c>
      <c r="GA136" s="45" t="str">
        <f>IF(ISNUMBER(GA$132),IF(GrowthModel=Data!$B$129,Data!GA$129,Data!GA$130)*PercentSupplierD,"")</f>
        <v/>
      </c>
      <c r="GB136" s="45" t="str">
        <f>IF(ISNUMBER(GB$132),IF(GrowthModel=Data!$B$129,Data!GB$129,Data!GB$130)*PercentSupplierD,"")</f>
        <v/>
      </c>
      <c r="GC136" s="45" t="str">
        <f>IF(ISNUMBER(GC$132),IF(GrowthModel=Data!$B$129,Data!GC$129,Data!GC$130)*PercentSupplierD,"")</f>
        <v/>
      </c>
      <c r="GD136" s="45" t="str">
        <f>IF(ISNUMBER(GD$132),IF(GrowthModel=Data!$B$129,Data!GD$129,Data!GD$130)*PercentSupplierD,"")</f>
        <v/>
      </c>
      <c r="GE136" s="45" t="str">
        <f>IF(ISNUMBER(GE$132),IF(GrowthModel=Data!$B$129,Data!GE$129,Data!GE$130)*PercentSupplierD,"")</f>
        <v/>
      </c>
      <c r="GF136" s="45" t="str">
        <f>IF(ISNUMBER(GF$132),IF(GrowthModel=Data!$B$129,Data!GF$129,Data!GF$130)*PercentSupplierD,"")</f>
        <v/>
      </c>
      <c r="GG136" s="45" t="str">
        <f>IF(ISNUMBER(GG$132),IF(GrowthModel=Data!$B$129,Data!GG$129,Data!GG$130)*PercentSupplierD,"")</f>
        <v/>
      </c>
      <c r="GH136" s="45" t="str">
        <f>IF(ISNUMBER(GH$132),IF(GrowthModel=Data!$B$129,Data!GH$129,Data!GH$130)*PercentSupplierD,"")</f>
        <v/>
      </c>
      <c r="GI136" s="45" t="str">
        <f>IF(ISNUMBER(GI$132),IF(GrowthModel=Data!$B$129,Data!GI$129,Data!GI$130)*PercentSupplierD,"")</f>
        <v/>
      </c>
      <c r="GJ136" s="45" t="str">
        <f>IF(ISNUMBER(GJ$132),IF(GrowthModel=Data!$B$129,Data!GJ$129,Data!GJ$130)*PercentSupplierD,"")</f>
        <v/>
      </c>
      <c r="GK136" s="45" t="str">
        <f>IF(ISNUMBER(GK$132),IF(GrowthModel=Data!$B$129,Data!GK$129,Data!GK$130)*PercentSupplierD,"")</f>
        <v/>
      </c>
      <c r="GL136" s="45" t="str">
        <f>IF(ISNUMBER(GL$132),IF(GrowthModel=Data!$B$129,Data!GL$129,Data!GL$130)*PercentSupplierD,"")</f>
        <v/>
      </c>
      <c r="GM136" s="45" t="str">
        <f>IF(ISNUMBER(GM$132),IF(GrowthModel=Data!$B$129,Data!GM$129,Data!GM$130)*PercentSupplierD,"")</f>
        <v/>
      </c>
      <c r="GN136" s="45" t="str">
        <f>IF(ISNUMBER(GN$132),IF(GrowthModel=Data!$B$129,Data!GN$129,Data!GN$130)*PercentSupplierD,"")</f>
        <v/>
      </c>
      <c r="GO136" s="45" t="str">
        <f>IF(ISNUMBER(GO$132),IF(GrowthModel=Data!$B$129,Data!GO$129,Data!GO$130)*PercentSupplierD,"")</f>
        <v/>
      </c>
      <c r="GP136" s="45" t="str">
        <f>IF(ISNUMBER(GP$132),IF(GrowthModel=Data!$B$129,Data!GP$129,Data!GP$130)*PercentSupplierD,"")</f>
        <v/>
      </c>
      <c r="GQ136" s="45" t="str">
        <f>IF(ISNUMBER(GQ$132),IF(GrowthModel=Data!$B$129,Data!GQ$129,Data!GQ$130)*PercentSupplierD,"")</f>
        <v/>
      </c>
      <c r="GR136" s="45" t="str">
        <f>IF(ISNUMBER(GR$132),IF(GrowthModel=Data!$B$129,Data!GR$129,Data!GR$130)*PercentSupplierD,"")</f>
        <v/>
      </c>
      <c r="GS136" s="45" t="str">
        <f>IF(ISNUMBER(GS$132),IF(GrowthModel=Data!$B$129,Data!GS$129,Data!GS$130)*PercentSupplierD,"")</f>
        <v/>
      </c>
      <c r="GT136" s="45" t="str">
        <f>IF(ISNUMBER(GT$132),IF(GrowthModel=Data!$B$129,Data!GT$129,Data!GT$130)*PercentSupplierD,"")</f>
        <v/>
      </c>
      <c r="GU136" s="45" t="str">
        <f>IF(ISNUMBER(GU$132),IF(GrowthModel=Data!$B$129,Data!GU$129,Data!GU$130)*PercentSupplierD,"")</f>
        <v/>
      </c>
      <c r="GV136" s="45" t="str">
        <f>IF(ISNUMBER(GV$132),IF(GrowthModel=Data!$B$129,Data!GV$129,Data!GV$130)*PercentSupplierD,"")</f>
        <v/>
      </c>
      <c r="GW136" s="45" t="str">
        <f>IF(ISNUMBER(GW$132),IF(GrowthModel=Data!$B$129,Data!GW$129,Data!GW$130)*PercentSupplierD,"")</f>
        <v/>
      </c>
      <c r="GX136" s="45" t="str">
        <f>IF(ISNUMBER(GX$132),IF(GrowthModel=Data!$B$129,Data!GX$129,Data!GX$130)*PercentSupplierD,"")</f>
        <v/>
      </c>
      <c r="GY136" s="45" t="str">
        <f>IF(ISNUMBER(GY$132),IF(GrowthModel=Data!$B$129,Data!GY$129,Data!GY$130)*PercentSupplierD,"")</f>
        <v/>
      </c>
      <c r="GZ136" s="45" t="str">
        <f>IF(ISNUMBER(GZ$132),IF(GrowthModel=Data!$B$129,Data!GZ$129,Data!GZ$130)*PercentSupplierD,"")</f>
        <v/>
      </c>
      <c r="HA136" s="45" t="str">
        <f>IF(ISNUMBER(HA$132),IF(GrowthModel=Data!$B$129,Data!HA$129,Data!HA$130)*PercentSupplierD,"")</f>
        <v/>
      </c>
      <c r="HB136" s="45" t="str">
        <f>IF(ISNUMBER(HB$132),IF(GrowthModel=Data!$B$129,Data!HB$129,Data!HB$130)*PercentSupplierD,"")</f>
        <v/>
      </c>
      <c r="HC136" s="45" t="str">
        <f>IF(ISNUMBER(HC$132),IF(GrowthModel=Data!$B$129,Data!HC$129,Data!HC$130)*PercentSupplierD,"")</f>
        <v/>
      </c>
      <c r="HD136" s="45" t="str">
        <f>IF(ISNUMBER(HD$132),IF(GrowthModel=Data!$B$129,Data!HD$129,Data!HD$130)*PercentSupplierD,"")</f>
        <v/>
      </c>
      <c r="HE136" s="45" t="str">
        <f>IF(ISNUMBER(HE$132),IF(GrowthModel=Data!$B$129,Data!HE$129,Data!HE$130)*PercentSupplierD,"")</f>
        <v/>
      </c>
      <c r="HF136" s="45" t="str">
        <f>IF(ISNUMBER(HF$132),IF(GrowthModel=Data!$B$129,Data!HF$129,Data!HF$130)*PercentSupplierD,"")</f>
        <v/>
      </c>
      <c r="HG136" s="45" t="str">
        <f>IF(ISNUMBER(HG$132),IF(GrowthModel=Data!$B$129,Data!HG$129,Data!HG$130)*PercentSupplierD,"")</f>
        <v/>
      </c>
      <c r="HH136" s="45" t="str">
        <f>IF(ISNUMBER(HH$132),IF(GrowthModel=Data!$B$129,Data!HH$129,Data!HH$130)*PercentSupplierD,"")</f>
        <v/>
      </c>
      <c r="HI136" s="45" t="str">
        <f>IF(ISNUMBER(HI$132),IF(GrowthModel=Data!$B$129,Data!HI$129,Data!HI$130)*PercentSupplierD,"")</f>
        <v/>
      </c>
      <c r="HJ136" s="45" t="str">
        <f>IF(ISNUMBER(HJ$132),IF(GrowthModel=Data!$B$129,Data!HJ$129,Data!HJ$130)*PercentSupplierD,"")</f>
        <v/>
      </c>
      <c r="HK136" s="45" t="str">
        <f>IF(ISNUMBER(HK$132),IF(GrowthModel=Data!$B$129,Data!HK$129,Data!HK$130)*PercentSupplierD,"")</f>
        <v/>
      </c>
      <c r="HL136" s="45" t="str">
        <f>IF(ISNUMBER(HL$132),IF(GrowthModel=Data!$B$129,Data!HL$129,Data!HL$130)*PercentSupplierD,"")</f>
        <v/>
      </c>
      <c r="HM136" s="45" t="str">
        <f>IF(ISNUMBER(HM$132),IF(GrowthModel=Data!$B$129,Data!HM$129,Data!HM$130)*PercentSupplierD,"")</f>
        <v/>
      </c>
      <c r="HN136" s="45" t="str">
        <f>IF(ISNUMBER(HN$132),IF(GrowthModel=Data!$B$129,Data!HN$129,Data!HN$130)*PercentSupplierD,"")</f>
        <v/>
      </c>
      <c r="HO136" s="45" t="str">
        <f>IF(ISNUMBER(HO$132),IF(GrowthModel=Data!$B$129,Data!HO$129,Data!HO$130)*PercentSupplierD,"")</f>
        <v/>
      </c>
      <c r="HP136" s="45" t="str">
        <f>IF(ISNUMBER(HP$132),IF(GrowthModel=Data!$B$129,Data!HP$129,Data!HP$130)*PercentSupplierD,"")</f>
        <v/>
      </c>
      <c r="HQ136" s="45" t="str">
        <f>IF(ISNUMBER(HQ$132),IF(GrowthModel=Data!$B$129,Data!HQ$129,Data!HQ$130)*PercentSupplierD,"")</f>
        <v/>
      </c>
      <c r="HR136" s="45" t="str">
        <f>IF(ISNUMBER(HR$132),IF(GrowthModel=Data!$B$129,Data!HR$129,Data!HR$130)*PercentSupplierD,"")</f>
        <v/>
      </c>
      <c r="HS136" s="45" t="str">
        <f>IF(ISNUMBER(HS$132),IF(GrowthModel=Data!$B$129,Data!HS$129,Data!HS$130)*PercentSupplierD,"")</f>
        <v/>
      </c>
      <c r="HT136" s="45" t="str">
        <f>IF(ISNUMBER(HT$132),IF(GrowthModel=Data!$B$129,Data!HT$129,Data!HT$130)*PercentSupplierD,"")</f>
        <v/>
      </c>
      <c r="HU136" s="45" t="str">
        <f>IF(ISNUMBER(HU$132),IF(GrowthModel=Data!$B$129,Data!HU$129,Data!HU$130)*PercentSupplierD,"")</f>
        <v/>
      </c>
      <c r="HV136" s="45" t="str">
        <f>IF(ISNUMBER(HV$132),IF(GrowthModel=Data!$B$129,Data!HV$129,Data!HV$130)*PercentSupplierD,"")</f>
        <v/>
      </c>
      <c r="HW136" s="45" t="str">
        <f>IF(ISNUMBER(HW$132),IF(GrowthModel=Data!$B$129,Data!HW$129,Data!HW$130)*PercentSupplierD,"")</f>
        <v/>
      </c>
      <c r="HX136" s="45" t="str">
        <f>IF(ISNUMBER(HX$132),IF(GrowthModel=Data!$B$129,Data!HX$129,Data!HX$130)*PercentSupplierD,"")</f>
        <v/>
      </c>
      <c r="HY136" s="45" t="str">
        <f>IF(ISNUMBER(HY$132),IF(GrowthModel=Data!$B$129,Data!HY$129,Data!HY$130)*PercentSupplierD,"")</f>
        <v/>
      </c>
      <c r="HZ136" s="45" t="str">
        <f>IF(ISNUMBER(HZ$132),IF(GrowthModel=Data!$B$129,Data!HZ$129,Data!HZ$130)*PercentSupplierD,"")</f>
        <v/>
      </c>
      <c r="IA136" s="45" t="str">
        <f>IF(ISNUMBER(IA$132),IF(GrowthModel=Data!$B$129,Data!IA$129,Data!IA$130)*PercentSupplierD,"")</f>
        <v/>
      </c>
      <c r="IB136" s="45" t="str">
        <f>IF(ISNUMBER(IB$132),IF(GrowthModel=Data!$B$129,Data!IB$129,Data!IB$130)*PercentSupplierD,"")</f>
        <v/>
      </c>
      <c r="IC136" s="45" t="str">
        <f>IF(ISNUMBER(IC$132),IF(GrowthModel=Data!$B$129,Data!IC$129,Data!IC$130)*PercentSupplierD,"")</f>
        <v/>
      </c>
      <c r="ID136" s="45" t="str">
        <f>IF(ISNUMBER(ID$132),IF(GrowthModel=Data!$B$129,Data!ID$129,Data!ID$130)*PercentSupplierD,"")</f>
        <v/>
      </c>
      <c r="IE136" s="45" t="str">
        <f>IF(ISNUMBER(IE$132),IF(GrowthModel=Data!$B$129,Data!IE$129,Data!IE$130)*PercentSupplierD,"")</f>
        <v/>
      </c>
      <c r="IF136" s="45" t="str">
        <f>IF(ISNUMBER(IF$132),IF(GrowthModel=Data!$B$129,Data!IF$129,Data!IF$130)*PercentSupplierD,"")</f>
        <v/>
      </c>
      <c r="IG136" s="45" t="str">
        <f>IF(ISNUMBER(IG$132),IF(GrowthModel=Data!$B$129,Data!IG$129,Data!IG$130)*PercentSupplierD,"")</f>
        <v/>
      </c>
      <c r="IH136" s="45" t="str">
        <f>IF(ISNUMBER(IH$132),IF(GrowthModel=Data!$B$129,Data!IH$129,Data!IH$130)*PercentSupplierD,"")</f>
        <v/>
      </c>
      <c r="II136" s="45" t="str">
        <f>IF(ISNUMBER(II$132),IF(GrowthModel=Data!$B$129,Data!II$129,Data!II$130)*PercentSupplierD,"")</f>
        <v/>
      </c>
      <c r="IJ136" s="45" t="str">
        <f>IF(ISNUMBER(IJ$132),IF(GrowthModel=Data!$B$129,Data!IJ$129,Data!IJ$130)*PercentSupplierD,"")</f>
        <v/>
      </c>
      <c r="IK136" s="45" t="str">
        <f>IF(ISNUMBER(IK$132),IF(GrowthModel=Data!$B$129,Data!IK$129,Data!IK$130)*PercentSupplierD,"")</f>
        <v/>
      </c>
      <c r="IL136" s="45" t="str">
        <f>IF(ISNUMBER(IL$132),IF(GrowthModel=Data!$B$129,Data!IL$129,Data!IL$130)*PercentSupplierD,"")</f>
        <v/>
      </c>
      <c r="IM136" s="45" t="str">
        <f>IF(ISNUMBER(IM$132),IF(GrowthModel=Data!$B$129,Data!IM$129,Data!IM$130)*PercentSupplierD,"")</f>
        <v/>
      </c>
      <c r="IN136" s="45" t="str">
        <f>IF(ISNUMBER(IN$132),IF(GrowthModel=Data!$B$129,Data!IN$129,Data!IN$130)*PercentSupplierD,"")</f>
        <v/>
      </c>
      <c r="IO136" s="45" t="str">
        <f>IF(ISNUMBER(IO$132),IF(GrowthModel=Data!$B$129,Data!IO$129,Data!IO$130)*PercentSupplierD,"")</f>
        <v/>
      </c>
      <c r="IP136" s="45" t="str">
        <f>IF(ISNUMBER(IP$132),IF(GrowthModel=Data!$B$129,Data!IP$129,Data!IP$130)*PercentSupplierD,"")</f>
        <v/>
      </c>
      <c r="IQ136" s="45" t="str">
        <f>IF(ISNUMBER(IQ$132),IF(GrowthModel=Data!$B$129,Data!IQ$129,Data!IQ$130)*PercentSupplierD,"")</f>
        <v/>
      </c>
      <c r="IR136" s="45" t="str">
        <f>IF(ISNUMBER(IR$132),IF(GrowthModel=Data!$B$129,Data!IR$129,Data!IR$130)*PercentSupplierD,"")</f>
        <v/>
      </c>
      <c r="IS136" s="45" t="str">
        <f>IF(ISNUMBER(IS$132),IF(GrowthModel=Data!$B$129,Data!IS$129,Data!IS$130)*PercentSupplierD,"")</f>
        <v/>
      </c>
      <c r="IT136" s="45" t="str">
        <f>IF(ISNUMBER(IT$132),IF(GrowthModel=Data!$B$129,Data!IT$129,Data!IT$130)*PercentSupplierD,"")</f>
        <v/>
      </c>
      <c r="IU136" s="45" t="str">
        <f>IF(ISNUMBER(IU$132),IF(GrowthModel=Data!$B$129,Data!IU$129,Data!IU$130)*PercentSupplierD,"")</f>
        <v/>
      </c>
      <c r="IV136" s="45" t="str">
        <f>IF(ISNUMBER(IV$132),IF(GrowthModel=Data!$B$129,Data!IV$129,Data!IV$130)*PercentSupplierD,"")</f>
        <v/>
      </c>
      <c r="IW136" s="45" t="str">
        <f>IF(ISNUMBER(IW$132),IF(GrowthModel=Data!$B$129,Data!IW$129,Data!IW$130)*PercentSupplierD,"")</f>
        <v/>
      </c>
      <c r="IX136" s="45" t="str">
        <f>IF(ISNUMBER(IX$132),IF(GrowthModel=Data!$B$129,Data!IX$129,Data!IX$130)*PercentSupplierD,"")</f>
        <v/>
      </c>
      <c r="IY136" s="45" t="str">
        <f>IF(ISNUMBER(IY$132),IF(GrowthModel=Data!$B$129,Data!IY$129,Data!IY$130)*PercentSupplierD,"")</f>
        <v/>
      </c>
      <c r="IZ136" s="45" t="str">
        <f>IF(ISNUMBER(IZ$132),IF(GrowthModel=Data!$B$129,Data!IZ$129,Data!IZ$130)*PercentSupplierD,"")</f>
        <v/>
      </c>
      <c r="JA136" s="45" t="str">
        <f>IF(ISNUMBER(JA$132),IF(GrowthModel=Data!$B$129,Data!JA$129,Data!JA$130)*PercentSupplierD,"")</f>
        <v/>
      </c>
      <c r="JB136" s="45" t="str">
        <f>IF(ISNUMBER(JB$132),IF(GrowthModel=Data!$B$129,Data!JB$129,Data!JB$130)*PercentSupplierD,"")</f>
        <v/>
      </c>
      <c r="JC136" s="45" t="str">
        <f>IF(ISNUMBER(JC$132),IF(GrowthModel=Data!$B$129,Data!JC$129,Data!JC$130)*PercentSupplierD,"")</f>
        <v/>
      </c>
      <c r="JD136" s="45" t="str">
        <f>IF(ISNUMBER(JD$132),IF(GrowthModel=Data!$B$129,Data!JD$129,Data!JD$130)*PercentSupplierD,"")</f>
        <v/>
      </c>
      <c r="JE136" s="45" t="str">
        <f>IF(ISNUMBER(JE$132),IF(GrowthModel=Data!$B$129,Data!JE$129,Data!JE$130)*PercentSupplierD,"")</f>
        <v/>
      </c>
      <c r="JF136" s="45" t="str">
        <f>IF(ISNUMBER(JF$132),IF(GrowthModel=Data!$B$129,Data!JF$129,Data!JF$130)*PercentSupplierD,"")</f>
        <v/>
      </c>
      <c r="JG136" s="45" t="str">
        <f>IF(ISNUMBER(JG$132),IF(GrowthModel=Data!$B$129,Data!JG$129,Data!JG$130)*PercentSupplierD,"")</f>
        <v/>
      </c>
      <c r="JH136" s="45" t="str">
        <f>IF(ISNUMBER(JH$132),IF(GrowthModel=Data!$B$129,Data!JH$129,Data!JH$130)*PercentSupplierD,"")</f>
        <v/>
      </c>
      <c r="JI136" s="45" t="str">
        <f>IF(ISNUMBER(JI$132),IF(GrowthModel=Data!$B$129,Data!JI$129,Data!JI$130)*PercentSupplierD,"")</f>
        <v/>
      </c>
      <c r="JJ136" s="45" t="str">
        <f>IF(ISNUMBER(JJ$132),IF(GrowthModel=Data!$B$129,Data!JJ$129,Data!JJ$130)*PercentSupplierD,"")</f>
        <v/>
      </c>
      <c r="JK136" s="45" t="str">
        <f>IF(ISNUMBER(JK$132),IF(GrowthModel=Data!$B$129,Data!JK$129,Data!JK$130)*PercentSupplierD,"")</f>
        <v/>
      </c>
      <c r="JL136" s="45" t="str">
        <f>IF(ISNUMBER(JL$132),IF(GrowthModel=Data!$B$129,Data!JL$129,Data!JL$130)*PercentSupplierD,"")</f>
        <v/>
      </c>
      <c r="JM136" s="45" t="str">
        <f>IF(ISNUMBER(JM$132),IF(GrowthModel=Data!$B$129,Data!JM$129,Data!JM$130)*PercentSupplierD,"")</f>
        <v/>
      </c>
      <c r="JN136" s="45" t="str">
        <f>IF(ISNUMBER(JN$132),IF(GrowthModel=Data!$B$129,Data!JN$129,Data!JN$130)*PercentSupplierD,"")</f>
        <v/>
      </c>
      <c r="JO136" s="45" t="str">
        <f>IF(ISNUMBER(JO$132),IF(GrowthModel=Data!$B$129,Data!JO$129,Data!JO$130)*PercentSupplierD,"")</f>
        <v/>
      </c>
      <c r="JP136" s="45" t="str">
        <f>IF(ISNUMBER(JP$132),IF(GrowthModel=Data!$B$129,Data!JP$129,Data!JP$130)*PercentSupplierD,"")</f>
        <v/>
      </c>
      <c r="JQ136" s="45" t="str">
        <f>IF(ISNUMBER(JQ$132),IF(GrowthModel=Data!$B$129,Data!JQ$129,Data!JQ$130)*PercentSupplierD,"")</f>
        <v/>
      </c>
      <c r="JR136" s="45" t="str">
        <f>IF(ISNUMBER(JR$132),IF(GrowthModel=Data!$B$129,Data!JR$129,Data!JR$130)*PercentSupplierD,"")</f>
        <v/>
      </c>
      <c r="JS136" s="45" t="str">
        <f>IF(ISNUMBER(JS$132),IF(GrowthModel=Data!$B$129,Data!JS$129,Data!JS$130)*PercentSupplierD,"")</f>
        <v/>
      </c>
      <c r="JT136" s="45" t="str">
        <f>IF(ISNUMBER(JT$132),IF(GrowthModel=Data!$B$129,Data!JT$129,Data!JT$130)*PercentSupplierD,"")</f>
        <v/>
      </c>
      <c r="JU136" s="45" t="str">
        <f>IF(ISNUMBER(JU$132),IF(GrowthModel=Data!$B$129,Data!JU$129,Data!JU$130)*PercentSupplierD,"")</f>
        <v/>
      </c>
      <c r="JV136" s="45" t="str">
        <f>IF(ISNUMBER(JV$132),IF(GrowthModel=Data!$B$129,Data!JV$129,Data!JV$130)*PercentSupplierD,"")</f>
        <v/>
      </c>
      <c r="JW136" s="45" t="str">
        <f>IF(ISNUMBER(JW$132),IF(GrowthModel=Data!$B$129,Data!JW$129,Data!JW$130)*PercentSupplierD,"")</f>
        <v/>
      </c>
      <c r="JX136" s="45" t="str">
        <f>IF(ISNUMBER(JX$132),IF(GrowthModel=Data!$B$129,Data!JX$129,Data!JX$130)*PercentSupplierD,"")</f>
        <v/>
      </c>
      <c r="JY136" s="45" t="str">
        <f>IF(ISNUMBER(JY$132),IF(GrowthModel=Data!$B$129,Data!JY$129,Data!JY$130)*PercentSupplierD,"")</f>
        <v/>
      </c>
      <c r="JZ136" s="45" t="str">
        <f>IF(ISNUMBER(JZ$132),IF(GrowthModel=Data!$B$129,Data!JZ$129,Data!JZ$130)*PercentSupplierD,"")</f>
        <v/>
      </c>
      <c r="KA136" s="45" t="str">
        <f>IF(ISNUMBER(KA$132),IF(GrowthModel=Data!$B$129,Data!KA$129,Data!KA$130)*PercentSupplierD,"")</f>
        <v/>
      </c>
      <c r="KB136" s="45" t="str">
        <f>IF(ISNUMBER(KB$132),IF(GrowthModel=Data!$B$129,Data!KB$129,Data!KB$130)*PercentSupplierD,"")</f>
        <v/>
      </c>
      <c r="KC136" s="45" t="str">
        <f>IF(ISNUMBER(KC$132),IF(GrowthModel=Data!$B$129,Data!KC$129,Data!KC$130)*PercentSupplierD,"")</f>
        <v/>
      </c>
      <c r="KD136" s="45" t="str">
        <f>IF(ISNUMBER(KD$132),IF(GrowthModel=Data!$B$129,Data!KD$129,Data!KD$130)*PercentSupplierD,"")</f>
        <v/>
      </c>
      <c r="KE136" s="45" t="str">
        <f>IF(ISNUMBER(KE$132),IF(GrowthModel=Data!$B$129,Data!KE$129,Data!KE$130)*PercentSupplierD,"")</f>
        <v/>
      </c>
      <c r="KF136" s="45" t="str">
        <f>IF(ISNUMBER(KF$132),IF(GrowthModel=Data!$B$129,Data!KF$129,Data!KF$130)*PercentSupplierD,"")</f>
        <v/>
      </c>
      <c r="KG136" s="45" t="str">
        <f>IF(ISNUMBER(KG$132),IF(GrowthModel=Data!$B$129,Data!KG$129,Data!KG$130)*PercentSupplierD,"")</f>
        <v/>
      </c>
      <c r="KH136" s="45" t="str">
        <f>IF(ISNUMBER(KH$132),IF(GrowthModel=Data!$B$129,Data!KH$129,Data!KH$130)*PercentSupplierD,"")</f>
        <v/>
      </c>
      <c r="KI136" s="45" t="str">
        <f>IF(ISNUMBER(KI$132),IF(GrowthModel=Data!$B$129,Data!KI$129,Data!KI$130)*PercentSupplierD,"")</f>
        <v/>
      </c>
      <c r="KJ136" s="45" t="str">
        <f>IF(ISNUMBER(KJ$132),IF(GrowthModel=Data!$B$129,Data!KJ$129,Data!KJ$130)*PercentSupplierD,"")</f>
        <v/>
      </c>
      <c r="KK136" s="45" t="str">
        <f>IF(ISNUMBER(KK$132),IF(GrowthModel=Data!$B$129,Data!KK$129,Data!KK$130)*PercentSupplierD,"")</f>
        <v/>
      </c>
      <c r="KL136" s="45" t="str">
        <f>IF(ISNUMBER(KL$132),IF(GrowthModel=Data!$B$129,Data!KL$129,Data!KL$130)*PercentSupplierD,"")</f>
        <v/>
      </c>
      <c r="KM136" s="45" t="str">
        <f>IF(ISNUMBER(KM$132),IF(GrowthModel=Data!$B$129,Data!KM$129,Data!KM$130)*PercentSupplierD,"")</f>
        <v/>
      </c>
      <c r="KN136" s="45" t="str">
        <f>IF(ISNUMBER(KN$132),IF(GrowthModel=Data!$B$129,Data!KN$129,Data!KN$130)*PercentSupplierD,"")</f>
        <v/>
      </c>
      <c r="KO136" s="45" t="str">
        <f>IF(ISNUMBER(KO$132),IF(GrowthModel=Data!$B$129,Data!KO$129,Data!KO$130)*PercentSupplierD,"")</f>
        <v/>
      </c>
      <c r="KP136" s="45" t="str">
        <f>IF(ISNUMBER(KP$132),IF(GrowthModel=Data!$B$129,Data!KP$129,Data!KP$130)*PercentSupplierD,"")</f>
        <v/>
      </c>
      <c r="KQ136" s="45" t="str">
        <f>IF(ISNUMBER(KQ$132),IF(GrowthModel=Data!$B$129,Data!KQ$129,Data!KQ$130)*PercentSupplierD,"")</f>
        <v/>
      </c>
      <c r="KR136" s="45" t="str">
        <f>IF(ISNUMBER(KR$132),IF(GrowthModel=Data!$B$129,Data!KR$129,Data!KR$130)*PercentSupplierD,"")</f>
        <v/>
      </c>
      <c r="KS136" s="45" t="str">
        <f>IF(ISNUMBER(KS$132),IF(GrowthModel=Data!$B$129,Data!KS$129,Data!KS$130)*PercentSupplierD,"")</f>
        <v/>
      </c>
      <c r="KT136" s="45" t="str">
        <f>IF(ISNUMBER(KT$132),IF(GrowthModel=Data!$B$129,Data!KT$129,Data!KT$130)*PercentSupplierD,"")</f>
        <v/>
      </c>
      <c r="KU136" s="45" t="str">
        <f>IF(ISNUMBER(KU$132),IF(GrowthModel=Data!$B$129,Data!KU$129,Data!KU$130)*PercentSupplierD,"")</f>
        <v/>
      </c>
      <c r="KV136" s="45" t="str">
        <f>IF(ISNUMBER(KV$132),IF(GrowthModel=Data!$B$129,Data!KV$129,Data!KV$130)*PercentSupplierD,"")</f>
        <v/>
      </c>
      <c r="KW136" s="45" t="str">
        <f>IF(ISNUMBER(KW$132),IF(GrowthModel=Data!$B$129,Data!KW$129,Data!KW$130)*PercentSupplierD,"")</f>
        <v/>
      </c>
      <c r="KX136" s="45" t="str">
        <f>IF(ISNUMBER(KX$132),IF(GrowthModel=Data!$B$129,Data!KX$129,Data!KX$130)*PercentSupplierD,"")</f>
        <v/>
      </c>
      <c r="KY136" s="45" t="str">
        <f>IF(ISNUMBER(KY$132),IF(GrowthModel=Data!$B$129,Data!KY$129,Data!KY$130)*PercentSupplierD,"")</f>
        <v/>
      </c>
      <c r="KZ136" s="45" t="str">
        <f>IF(ISNUMBER(KZ$132),IF(GrowthModel=Data!$B$129,Data!KZ$129,Data!KZ$130)*PercentSupplierD,"")</f>
        <v/>
      </c>
      <c r="LA136" s="45" t="str">
        <f>IF(ISNUMBER(LA$132),IF(GrowthModel=Data!$B$129,Data!LA$129,Data!LA$130)*PercentSupplierD,"")</f>
        <v/>
      </c>
      <c r="LB136" s="45" t="str">
        <f>IF(ISNUMBER(LB$132),IF(GrowthModel=Data!$B$129,Data!LB$129,Data!LB$130)*PercentSupplierD,"")</f>
        <v/>
      </c>
      <c r="LC136" s="45" t="str">
        <f>IF(ISNUMBER(LC$132),IF(GrowthModel=Data!$B$129,Data!LC$129,Data!LC$130)*PercentSupplierD,"")</f>
        <v/>
      </c>
      <c r="LD136" s="45" t="str">
        <f>IF(ISNUMBER(LD$132),IF(GrowthModel=Data!$B$129,Data!LD$129,Data!LD$130)*PercentSupplierD,"")</f>
        <v/>
      </c>
      <c r="LE136" s="45" t="str">
        <f>IF(ISNUMBER(LE$132),IF(GrowthModel=Data!$B$129,Data!LE$129,Data!LE$130)*PercentSupplierD,"")</f>
        <v/>
      </c>
      <c r="LF136" s="45" t="str">
        <f>IF(ISNUMBER(LF$132),IF(GrowthModel=Data!$B$129,Data!LF$129,Data!LF$130)*PercentSupplierD,"")</f>
        <v/>
      </c>
      <c r="LG136" s="45" t="str">
        <f>IF(ISNUMBER(LG$132),IF(GrowthModel=Data!$B$129,Data!LG$129,Data!LG$130)*PercentSupplierD,"")</f>
        <v/>
      </c>
      <c r="LH136" s="45" t="str">
        <f>IF(ISNUMBER(LH$132),IF(GrowthModel=Data!$B$129,Data!LH$129,Data!LH$130)*PercentSupplierD,"")</f>
        <v/>
      </c>
      <c r="LI136" s="45" t="str">
        <f>IF(ISNUMBER(LI$132),IF(GrowthModel=Data!$B$129,Data!LI$129,Data!LI$130)*PercentSupplierD,"")</f>
        <v/>
      </c>
      <c r="LJ136" s="45" t="str">
        <f>IF(ISNUMBER(LJ$132),IF(GrowthModel=Data!$B$129,Data!LJ$129,Data!LJ$130)*PercentSupplierD,"")</f>
        <v/>
      </c>
      <c r="LK136" s="45" t="str">
        <f>IF(ISNUMBER(LK$132),IF(GrowthModel=Data!$B$129,Data!LK$129,Data!LK$130)*PercentSupplierD,"")</f>
        <v/>
      </c>
      <c r="LL136" s="45" t="str">
        <f>IF(ISNUMBER(LL$132),IF(GrowthModel=Data!$B$129,Data!LL$129,Data!LL$130)*PercentSupplierD,"")</f>
        <v/>
      </c>
      <c r="LM136" s="45" t="str">
        <f>IF(ISNUMBER(LM$132),IF(GrowthModel=Data!$B$129,Data!LM$129,Data!LM$130)*PercentSupplierD,"")</f>
        <v/>
      </c>
      <c r="LN136" s="45" t="str">
        <f>IF(ISNUMBER(LN$132),IF(GrowthModel=Data!$B$129,Data!LN$129,Data!LN$130)*PercentSupplierD,"")</f>
        <v/>
      </c>
      <c r="LO136" s="45" t="str">
        <f>IF(ISNUMBER(LO$132),IF(GrowthModel=Data!$B$129,Data!LO$129,Data!LO$130)*PercentSupplierD,"")</f>
        <v/>
      </c>
      <c r="LP136" s="45" t="str">
        <f>IF(ISNUMBER(LP$132),IF(GrowthModel=Data!$B$129,Data!LP$129,Data!LP$130)*PercentSupplierD,"")</f>
        <v/>
      </c>
      <c r="LQ136" s="45" t="str">
        <f>IF(ISNUMBER(LQ$132),IF(GrowthModel=Data!$B$129,Data!LQ$129,Data!LQ$130)*PercentSupplierD,"")</f>
        <v/>
      </c>
      <c r="LR136" s="45" t="str">
        <f>IF(ISNUMBER(LR$132),IF(GrowthModel=Data!$B$129,Data!LR$129,Data!LR$130)*PercentSupplierD,"")</f>
        <v/>
      </c>
      <c r="LS136" s="45" t="str">
        <f>IF(ISNUMBER(LS$132),IF(GrowthModel=Data!$B$129,Data!LS$129,Data!LS$130)*PercentSupplierD,"")</f>
        <v/>
      </c>
      <c r="LT136" s="45" t="str">
        <f>IF(ISNUMBER(LT$132),IF(GrowthModel=Data!$B$129,Data!LT$129,Data!LT$130)*PercentSupplierD,"")</f>
        <v/>
      </c>
      <c r="LU136" s="45" t="str">
        <f>IF(ISNUMBER(LU$132),IF(GrowthModel=Data!$B$129,Data!LU$129,Data!LU$130)*PercentSupplierD,"")</f>
        <v/>
      </c>
      <c r="LV136" s="45" t="str">
        <f>IF(ISNUMBER(LV$132),IF(GrowthModel=Data!$B$129,Data!LV$129,Data!LV$130)*PercentSupplierD,"")</f>
        <v/>
      </c>
      <c r="LW136" s="45" t="str">
        <f>IF(ISNUMBER(LW$132),IF(GrowthModel=Data!$B$129,Data!LW$129,Data!LW$130)*PercentSupplierD,"")</f>
        <v/>
      </c>
      <c r="LX136" s="45" t="str">
        <f>IF(ISNUMBER(LX$132),IF(GrowthModel=Data!$B$129,Data!LX$129,Data!LX$130)*PercentSupplierD,"")</f>
        <v/>
      </c>
      <c r="LY136" s="45" t="str">
        <f>IF(ISNUMBER(LY$132),IF(GrowthModel=Data!$B$129,Data!LY$129,Data!LY$130)*PercentSupplierD,"")</f>
        <v/>
      </c>
      <c r="LZ136" s="45" t="str">
        <f>IF(ISNUMBER(LZ$132),IF(GrowthModel=Data!$B$129,Data!LZ$129,Data!LZ$130)*PercentSupplierD,"")</f>
        <v/>
      </c>
      <c r="MA136" s="45" t="str">
        <f>IF(ISNUMBER(MA$132),IF(GrowthModel=Data!$B$129,Data!MA$129,Data!MA$130)*PercentSupplierD,"")</f>
        <v/>
      </c>
      <c r="MB136" s="45" t="str">
        <f>IF(ISNUMBER(MB$132),IF(GrowthModel=Data!$B$129,Data!MB$129,Data!MB$130)*PercentSupplierD,"")</f>
        <v/>
      </c>
      <c r="MC136" s="45" t="str">
        <f>IF(ISNUMBER(MC$132),IF(GrowthModel=Data!$B$129,Data!MC$129,Data!MC$130)*PercentSupplierD,"")</f>
        <v/>
      </c>
      <c r="MD136" s="45" t="str">
        <f>IF(ISNUMBER(MD$132),IF(GrowthModel=Data!$B$129,Data!MD$129,Data!MD$130)*PercentSupplierD,"")</f>
        <v/>
      </c>
      <c r="ME136" s="45" t="str">
        <f>IF(ISNUMBER(ME$132),IF(GrowthModel=Data!$B$129,Data!ME$129,Data!ME$130)*PercentSupplierD,"")</f>
        <v/>
      </c>
      <c r="MF136" s="45" t="str">
        <f>IF(ISNUMBER(MF$132),IF(GrowthModel=Data!$B$129,Data!MF$129,Data!MF$130)*PercentSupplierD,"")</f>
        <v/>
      </c>
      <c r="MG136" s="45" t="str">
        <f>IF(ISNUMBER(MG$132),IF(GrowthModel=Data!$B$129,Data!MG$129,Data!MG$130)*PercentSupplierD,"")</f>
        <v/>
      </c>
      <c r="MH136" s="45" t="str">
        <f>IF(ISNUMBER(MH$132),IF(GrowthModel=Data!$B$129,Data!MH$129,Data!MH$130)*PercentSupplierD,"")</f>
        <v/>
      </c>
      <c r="MI136" s="45" t="str">
        <f>IF(ISNUMBER(MI$132),IF(GrowthModel=Data!$B$129,Data!MI$129,Data!MI$130)*PercentSupplierD,"")</f>
        <v/>
      </c>
      <c r="MJ136" s="45" t="str">
        <f>IF(ISNUMBER(MJ$132),IF(GrowthModel=Data!$B$129,Data!MJ$129,Data!MJ$130)*PercentSupplierD,"")</f>
        <v/>
      </c>
      <c r="MK136" s="45" t="str">
        <f>IF(ISNUMBER(MK$132),IF(GrowthModel=Data!$B$129,Data!MK$129,Data!MK$130)*PercentSupplierD,"")</f>
        <v/>
      </c>
      <c r="ML136" s="45" t="str">
        <f>IF(ISNUMBER(ML$132),IF(GrowthModel=Data!$B$129,Data!ML$129,Data!ML$130)*PercentSupplierD,"")</f>
        <v/>
      </c>
      <c r="MM136" s="45" t="str">
        <f>IF(ISNUMBER(MM$132),IF(GrowthModel=Data!$B$129,Data!MM$129,Data!MM$130)*PercentSupplierD,"")</f>
        <v/>
      </c>
      <c r="MN136" s="45" t="str">
        <f>IF(ISNUMBER(MN$132),IF(GrowthModel=Data!$B$129,Data!MN$129,Data!MN$130)*PercentSupplierD,"")</f>
        <v/>
      </c>
      <c r="MO136" s="45" t="str">
        <f>IF(ISNUMBER(MO$132),IF(GrowthModel=Data!$B$129,Data!MO$129,Data!MO$130)*PercentSupplierD,"")</f>
        <v/>
      </c>
      <c r="MP136" s="45" t="str">
        <f>IF(ISNUMBER(MP$132),IF(GrowthModel=Data!$B$129,Data!MP$129,Data!MP$130)*PercentSupplierD,"")</f>
        <v/>
      </c>
      <c r="MQ136" s="45" t="str">
        <f>IF(ISNUMBER(MQ$132),IF(GrowthModel=Data!$B$129,Data!MQ$129,Data!MQ$130)*PercentSupplierD,"")</f>
        <v/>
      </c>
      <c r="MR136" s="45" t="str">
        <f>IF(ISNUMBER(MR$132),IF(GrowthModel=Data!$B$129,Data!MR$129,Data!MR$130)*PercentSupplierD,"")</f>
        <v/>
      </c>
      <c r="MS136" s="45" t="str">
        <f>IF(ISNUMBER(MS$132),IF(GrowthModel=Data!$B$129,Data!MS$129,Data!MS$130)*PercentSupplierD,"")</f>
        <v/>
      </c>
      <c r="MT136" s="45" t="str">
        <f>IF(ISNUMBER(MT$132),IF(GrowthModel=Data!$B$129,Data!MT$129,Data!MT$130)*PercentSupplierD,"")</f>
        <v/>
      </c>
      <c r="MU136" s="45" t="str">
        <f>IF(ISNUMBER(MU$132),IF(GrowthModel=Data!$B$129,Data!MU$129,Data!MU$130)*PercentSupplierD,"")</f>
        <v/>
      </c>
      <c r="MV136" s="45" t="str">
        <f>IF(ISNUMBER(MV$132),IF(GrowthModel=Data!$B$129,Data!MV$129,Data!MV$130)*PercentSupplierD,"")</f>
        <v/>
      </c>
      <c r="MW136" s="45" t="str">
        <f>IF(ISNUMBER(MW$132),IF(GrowthModel=Data!$B$129,Data!MW$129,Data!MW$130)*PercentSupplierD,"")</f>
        <v/>
      </c>
      <c r="MX136" s="45" t="str">
        <f>IF(ISNUMBER(MX$132),IF(GrowthModel=Data!$B$129,Data!MX$129,Data!MX$130)*PercentSupplierD,"")</f>
        <v/>
      </c>
      <c r="MY136" s="45" t="str">
        <f>IF(ISNUMBER(MY$132),IF(GrowthModel=Data!$B$129,Data!MY$129,Data!MY$130)*PercentSupplierD,"")</f>
        <v/>
      </c>
      <c r="MZ136" s="45" t="str">
        <f>IF(ISNUMBER(MZ$132),IF(GrowthModel=Data!$B$129,Data!MZ$129,Data!MZ$130)*PercentSupplierD,"")</f>
        <v/>
      </c>
      <c r="NA136" s="45" t="str">
        <f>IF(ISNUMBER(NA$132),IF(GrowthModel=Data!$B$129,Data!NA$129,Data!NA$130)*PercentSupplierD,"")</f>
        <v/>
      </c>
      <c r="NB136" s="45" t="str">
        <f>IF(ISNUMBER(NB$132),IF(GrowthModel=Data!$B$129,Data!NB$129,Data!NB$130)*PercentSupplierD,"")</f>
        <v/>
      </c>
      <c r="NC136" s="45" t="str">
        <f>IF(ISNUMBER(NC$132),IF(GrowthModel=Data!$B$129,Data!NC$129,Data!NC$130)*PercentSupplierD,"")</f>
        <v/>
      </c>
      <c r="ND136" s="45" t="str">
        <f>IF(ISNUMBER(ND$132),IF(GrowthModel=Data!$B$129,Data!ND$129,Data!ND$130)*PercentSupplierD,"")</f>
        <v/>
      </c>
      <c r="NE136" s="45" t="str">
        <f>IF(ISNUMBER(NE$132),IF(GrowthModel=Data!$B$129,Data!NE$129,Data!NE$130)*PercentSupplierD,"")</f>
        <v/>
      </c>
      <c r="NF136" s="45" t="str">
        <f>IF(ISNUMBER(NF$132),IF(GrowthModel=Data!$B$129,Data!NF$129,Data!NF$130)*PercentSupplierD,"")</f>
        <v/>
      </c>
      <c r="NG136" s="45" t="str">
        <f>IF(ISNUMBER(NG$132),IF(GrowthModel=Data!$B$129,Data!NG$129,Data!NG$130)*PercentSupplierD,"")</f>
        <v/>
      </c>
      <c r="NH136" s="45" t="str">
        <f>IF(ISNUMBER(NH$132),IF(GrowthModel=Data!$B$129,Data!NH$129,Data!NH$130)*PercentSupplierD,"")</f>
        <v/>
      </c>
      <c r="NI136" s="45" t="str">
        <f>IF(ISNUMBER(NI$132),IF(GrowthModel=Data!$B$129,Data!NI$129,Data!NI$130)*PercentSupplierD,"")</f>
        <v/>
      </c>
      <c r="NJ136" s="45" t="str">
        <f>IF(ISNUMBER(NJ$132),IF(GrowthModel=Data!$B$129,Data!NJ$129,Data!NJ$130)*PercentSupplierD,"")</f>
        <v/>
      </c>
      <c r="NK136" s="45" t="str">
        <f>IF(ISNUMBER(NK$132),IF(GrowthModel=Data!$B$129,Data!NK$129,Data!NK$130)*PercentSupplierD,"")</f>
        <v/>
      </c>
      <c r="NL136" s="45" t="str">
        <f>IF(ISNUMBER(NL$132),IF(GrowthModel=Data!$B$129,Data!NL$129,Data!NL$130)*PercentSupplierD,"")</f>
        <v/>
      </c>
      <c r="NM136" s="45" t="str">
        <f>IF(ISNUMBER(NM$132),IF(GrowthModel=Data!$B$129,Data!NM$129,Data!NM$130)*PercentSupplierD,"")</f>
        <v/>
      </c>
      <c r="NN136" s="45" t="str">
        <f>IF(ISNUMBER(NN$132),IF(GrowthModel=Data!$B$129,Data!NN$129,Data!NN$130)*PercentSupplierD,"")</f>
        <v/>
      </c>
      <c r="NO136" s="45" t="str">
        <f>IF(ISNUMBER(NO$132),IF(GrowthModel=Data!$B$129,Data!NO$129,Data!NO$130)*PercentSupplierD,"")</f>
        <v/>
      </c>
      <c r="NP136" s="45" t="str">
        <f>IF(ISNUMBER(NP$132),IF(GrowthModel=Data!$B$129,Data!NP$129,Data!NP$130)*PercentSupplierD,"")</f>
        <v/>
      </c>
      <c r="NQ136" s="45" t="str">
        <f>IF(ISNUMBER(NQ$132),IF(GrowthModel=Data!$B$129,Data!NQ$129,Data!NQ$130)*PercentSupplierD,"")</f>
        <v/>
      </c>
      <c r="NR136" s="45" t="str">
        <f>IF(ISNUMBER(NR$132),IF(GrowthModel=Data!$B$129,Data!NR$129,Data!NR$130)*PercentSupplierD,"")</f>
        <v/>
      </c>
      <c r="NS136" s="45" t="str">
        <f>IF(ISNUMBER(NS$132),IF(GrowthModel=Data!$B$129,Data!NS$129,Data!NS$130)*PercentSupplierD,"")</f>
        <v/>
      </c>
      <c r="NT136" s="45" t="str">
        <f>IF(ISNUMBER(NT$132),IF(GrowthModel=Data!$B$129,Data!NT$129,Data!NT$130)*PercentSupplierD,"")</f>
        <v/>
      </c>
      <c r="NU136" s="45" t="str">
        <f>IF(ISNUMBER(NU$132),IF(GrowthModel=Data!$B$129,Data!NU$129,Data!NU$130)*PercentSupplierD,"")</f>
        <v/>
      </c>
      <c r="NV136" s="45" t="str">
        <f>IF(ISNUMBER(NV$132),IF(GrowthModel=Data!$B$129,Data!NV$129,Data!NV$130)*PercentSupplierD,"")</f>
        <v/>
      </c>
      <c r="NW136" s="45" t="str">
        <f>IF(ISNUMBER(NW$132),IF(GrowthModel=Data!$B$129,Data!NW$129,Data!NW$130)*PercentSupplierD,"")</f>
        <v/>
      </c>
      <c r="NX136" s="45" t="str">
        <f>IF(ISNUMBER(NX$132),IF(GrowthModel=Data!$B$129,Data!NX$129,Data!NX$130)*PercentSupplierD,"")</f>
        <v/>
      </c>
      <c r="NY136" s="45" t="str">
        <f>IF(ISNUMBER(NY$132),IF(GrowthModel=Data!$B$129,Data!NY$129,Data!NY$130)*PercentSupplierD,"")</f>
        <v/>
      </c>
      <c r="NZ136" s="45" t="str">
        <f>IF(ISNUMBER(NZ$132),IF(GrowthModel=Data!$B$129,Data!NZ$129,Data!NZ$130)*PercentSupplierD,"")</f>
        <v/>
      </c>
      <c r="OA136" s="45" t="str">
        <f>IF(ISNUMBER(OA$132),IF(GrowthModel=Data!$B$129,Data!OA$129,Data!OA$130)*PercentSupplierD,"")</f>
        <v/>
      </c>
      <c r="OB136" s="45" t="str">
        <f>IF(ISNUMBER(OB$132),IF(GrowthModel=Data!$B$129,Data!OB$129,Data!OB$130)*PercentSupplierD,"")</f>
        <v/>
      </c>
      <c r="OC136" s="45" t="str">
        <f>IF(ISNUMBER(OC$132),IF(GrowthModel=Data!$B$129,Data!OC$129,Data!OC$130)*PercentSupplierD,"")</f>
        <v/>
      </c>
      <c r="OD136" s="45" t="str">
        <f>IF(ISNUMBER(OD$132),IF(GrowthModel=Data!$B$129,Data!OD$129,Data!OD$130)*PercentSupplierD,"")</f>
        <v/>
      </c>
      <c r="OE136" s="45" t="str">
        <f>IF(ISNUMBER(OE$132),IF(GrowthModel=Data!$B$129,Data!OE$129,Data!OE$130)*PercentSupplierD,"")</f>
        <v/>
      </c>
      <c r="OF136" s="45" t="str">
        <f>IF(ISNUMBER(OF$132),IF(GrowthModel=Data!$B$129,Data!OF$129,Data!OF$130)*PercentSupplierD,"")</f>
        <v/>
      </c>
      <c r="OG136" s="45" t="str">
        <f>IF(ISNUMBER(OG$132),IF(GrowthModel=Data!$B$129,Data!OG$129,Data!OG$130)*PercentSupplierD,"")</f>
        <v/>
      </c>
      <c r="OH136" s="45" t="str">
        <f>IF(ISNUMBER(OH$132),IF(GrowthModel=Data!$B$129,Data!OH$129,Data!OH$130)*PercentSupplierD,"")</f>
        <v/>
      </c>
      <c r="OI136" s="45" t="str">
        <f>IF(ISNUMBER(OI$132),IF(GrowthModel=Data!$B$129,Data!OI$129,Data!OI$130)*PercentSupplierD,"")</f>
        <v/>
      </c>
      <c r="OJ136" s="45" t="str">
        <f>IF(ISNUMBER(OJ$132),IF(GrowthModel=Data!$B$129,Data!OJ$129,Data!OJ$130)*PercentSupplierD,"")</f>
        <v/>
      </c>
      <c r="OK136" s="45" t="str">
        <f>IF(ISNUMBER(OK$132),IF(GrowthModel=Data!$B$129,Data!OK$129,Data!OK$130)*PercentSupplierD,"")</f>
        <v/>
      </c>
      <c r="OL136" s="45" t="str">
        <f>IF(ISNUMBER(OL$132),IF(GrowthModel=Data!$B$129,Data!OL$129,Data!OL$130)*PercentSupplierD,"")</f>
        <v/>
      </c>
      <c r="OM136" s="45" t="str">
        <f>IF(ISNUMBER(OM$132),IF(GrowthModel=Data!$B$129,Data!OM$129,Data!OM$130)*PercentSupplierD,"")</f>
        <v/>
      </c>
      <c r="ON136" s="45" t="str">
        <f>IF(ISNUMBER(ON$132),IF(GrowthModel=Data!$B$129,Data!ON$129,Data!ON$130)*PercentSupplierD,"")</f>
        <v/>
      </c>
      <c r="OO136" s="45" t="str">
        <f>IF(ISNUMBER(OO$132),IF(GrowthModel=Data!$B$129,Data!OO$129,Data!OO$130)*PercentSupplierD,"")</f>
        <v/>
      </c>
      <c r="OP136" s="45" t="str">
        <f>IF(ISNUMBER(OP$132),IF(GrowthModel=Data!$B$129,Data!OP$129,Data!OP$130)*PercentSupplierD,"")</f>
        <v/>
      </c>
      <c r="OQ136" s="45" t="str">
        <f>IF(ISNUMBER(OQ$132),IF(GrowthModel=Data!$B$129,Data!OQ$129,Data!OQ$130)*PercentSupplierD,"")</f>
        <v/>
      </c>
      <c r="OR136" s="45" t="str">
        <f>IF(ISNUMBER(OR$132),IF(GrowthModel=Data!$B$129,Data!OR$129,Data!OR$130)*PercentSupplierD,"")</f>
        <v/>
      </c>
      <c r="OS136" s="45" t="str">
        <f>IF(ISNUMBER(OS$132),IF(GrowthModel=Data!$B$129,Data!OS$129,Data!OS$130)*PercentSupplierD,"")</f>
        <v/>
      </c>
      <c r="OT136" s="45" t="str">
        <f>IF(ISNUMBER(OT$132),IF(GrowthModel=Data!$B$129,Data!OT$129,Data!OT$130)*PercentSupplierD,"")</f>
        <v/>
      </c>
      <c r="OU136" s="45" t="str">
        <f>IF(ISNUMBER(OU$132),IF(GrowthModel=Data!$B$129,Data!OU$129,Data!OU$130)*PercentSupplierD,"")</f>
        <v/>
      </c>
      <c r="OV136" s="45" t="str">
        <f>IF(ISNUMBER(OV$132),IF(GrowthModel=Data!$B$129,Data!OV$129,Data!OV$130)*PercentSupplierD,"")</f>
        <v/>
      </c>
      <c r="OW136" s="45" t="str">
        <f>IF(ISNUMBER(OW$132),IF(GrowthModel=Data!$B$129,Data!OW$129,Data!OW$130)*PercentSupplierD,"")</f>
        <v/>
      </c>
      <c r="OX136" s="45" t="str">
        <f>IF(ISNUMBER(OX$132),IF(GrowthModel=Data!$B$129,Data!OX$129,Data!OX$130)*PercentSupplierD,"")</f>
        <v/>
      </c>
      <c r="OY136" s="45" t="str">
        <f>IF(ISNUMBER(OY$132),IF(GrowthModel=Data!$B$129,Data!OY$129,Data!OY$130)*PercentSupplierD,"")</f>
        <v/>
      </c>
      <c r="OZ136" s="45" t="str">
        <f>IF(ISNUMBER(OZ$132),IF(GrowthModel=Data!$B$129,Data!OZ$129,Data!OZ$130)*PercentSupplierD,"")</f>
        <v/>
      </c>
      <c r="PA136" s="45" t="str">
        <f>IF(ISNUMBER(PA$132),IF(GrowthModel=Data!$B$129,Data!PA$129,Data!PA$130)*PercentSupplierD,"")</f>
        <v/>
      </c>
      <c r="PB136" s="45" t="str">
        <f>IF(ISNUMBER(PB$132),IF(GrowthModel=Data!$B$129,Data!PB$129,Data!PB$130)*PercentSupplierD,"")</f>
        <v/>
      </c>
      <c r="PC136" s="45" t="str">
        <f>IF(ISNUMBER(PC$132),IF(GrowthModel=Data!$B$129,Data!PC$129,Data!PC$130)*PercentSupplierD,"")</f>
        <v/>
      </c>
      <c r="PD136" s="45" t="str">
        <f>IF(ISNUMBER(PD$132),IF(GrowthModel=Data!$B$129,Data!PD$129,Data!PD$130)*PercentSupplierD,"")</f>
        <v/>
      </c>
      <c r="PE136" s="45" t="str">
        <f>IF(ISNUMBER(PE$132),IF(GrowthModel=Data!$B$129,Data!PE$129,Data!PE$130)*PercentSupplierD,"")</f>
        <v/>
      </c>
      <c r="PF136" s="45" t="str">
        <f>IF(ISNUMBER(PF$132),IF(GrowthModel=Data!$B$129,Data!PF$129,Data!PF$130)*PercentSupplierD,"")</f>
        <v/>
      </c>
      <c r="PG136" s="45" t="str">
        <f>IF(ISNUMBER(PG$132),IF(GrowthModel=Data!$B$129,Data!PG$129,Data!PG$130)*PercentSupplierD,"")</f>
        <v/>
      </c>
      <c r="PH136" s="45" t="str">
        <f>IF(ISNUMBER(PH$132),IF(GrowthModel=Data!$B$129,Data!PH$129,Data!PH$130)*PercentSupplierD,"")</f>
        <v/>
      </c>
      <c r="PI136" s="45" t="str">
        <f>IF(ISNUMBER(PI$132),IF(GrowthModel=Data!$B$129,Data!PI$129,Data!PI$130)*PercentSupplierD,"")</f>
        <v/>
      </c>
      <c r="PJ136" s="45" t="str">
        <f>IF(ISNUMBER(PJ$132),IF(GrowthModel=Data!$B$129,Data!PJ$129,Data!PJ$130)*PercentSupplierD,"")</f>
        <v/>
      </c>
      <c r="PK136" s="45" t="str">
        <f>IF(ISNUMBER(PK$132),IF(GrowthModel=Data!$B$129,Data!PK$129,Data!PK$130)*PercentSupplierD,"")</f>
        <v/>
      </c>
      <c r="PL136" s="45" t="str">
        <f>IF(ISNUMBER(PL$132),IF(GrowthModel=Data!$B$129,Data!PL$129,Data!PL$130)*PercentSupplierD,"")</f>
        <v/>
      </c>
      <c r="PM136" s="45" t="str">
        <f>IF(ISNUMBER(PM$132),IF(GrowthModel=Data!$B$129,Data!PM$129,Data!PM$130)*PercentSupplierD,"")</f>
        <v/>
      </c>
      <c r="PN136" s="45" t="str">
        <f>IF(ISNUMBER(PN$132),IF(GrowthModel=Data!$B$129,Data!PN$129,Data!PN$130)*PercentSupplierD,"")</f>
        <v/>
      </c>
      <c r="PO136" s="45" t="str">
        <f>IF(ISNUMBER(PO$132),IF(GrowthModel=Data!$B$129,Data!PO$129,Data!PO$130)*PercentSupplierD,"")</f>
        <v/>
      </c>
      <c r="PP136" s="45" t="str">
        <f>IF(ISNUMBER(PP$132),IF(GrowthModel=Data!$B$129,Data!PP$129,Data!PP$130)*PercentSupplierD,"")</f>
        <v/>
      </c>
      <c r="PQ136" s="45" t="str">
        <f>IF(ISNUMBER(PQ$132),IF(GrowthModel=Data!$B$129,Data!PQ$129,Data!PQ$130)*PercentSupplierD,"")</f>
        <v/>
      </c>
      <c r="PR136" s="45" t="str">
        <f>IF(ISNUMBER(PR$132),IF(GrowthModel=Data!$B$129,Data!PR$129,Data!PR$130)*PercentSupplierD,"")</f>
        <v/>
      </c>
      <c r="PS136" s="45" t="str">
        <f>IF(ISNUMBER(PS$132),IF(GrowthModel=Data!$B$129,Data!PS$129,Data!PS$130)*PercentSupplierD,"")</f>
        <v/>
      </c>
      <c r="PT136" s="45" t="str">
        <f>IF(ISNUMBER(PT$132),IF(GrowthModel=Data!$B$129,Data!PT$129,Data!PT$130)*PercentSupplierD,"")</f>
        <v/>
      </c>
      <c r="PU136" s="45" t="str">
        <f>IF(ISNUMBER(PU$132),IF(GrowthModel=Data!$B$129,Data!PU$129,Data!PU$130)*PercentSupplierD,"")</f>
        <v/>
      </c>
      <c r="PV136" s="45" t="str">
        <f>IF(ISNUMBER(PV$132),IF(GrowthModel=Data!$B$129,Data!PV$129,Data!PV$130)*PercentSupplierD,"")</f>
        <v/>
      </c>
      <c r="PW136" s="45" t="str">
        <f>IF(ISNUMBER(PW$132),IF(GrowthModel=Data!$B$129,Data!PW$129,Data!PW$130)*PercentSupplierD,"")</f>
        <v/>
      </c>
      <c r="PX136" s="45" t="str">
        <f>IF(ISNUMBER(PX$132),IF(GrowthModel=Data!$B$129,Data!PX$129,Data!PX$130)*PercentSupplierD,"")</f>
        <v/>
      </c>
      <c r="PY136" s="45" t="str">
        <f>IF(ISNUMBER(PY$132),IF(GrowthModel=Data!$B$129,Data!PY$129,Data!PY$130)*PercentSupplierD,"")</f>
        <v/>
      </c>
      <c r="PZ136" s="45" t="str">
        <f>IF(ISNUMBER(PZ$132),IF(GrowthModel=Data!$B$129,Data!PZ$129,Data!PZ$130)*PercentSupplierD,"")</f>
        <v/>
      </c>
      <c r="QA136" s="45" t="str">
        <f>IF(ISNUMBER(QA$132),IF(GrowthModel=Data!$B$129,Data!QA$129,Data!QA$130)*PercentSupplierD,"")</f>
        <v/>
      </c>
      <c r="QB136" s="45" t="str">
        <f>IF(ISNUMBER(QB$132),IF(GrowthModel=Data!$B$129,Data!QB$129,Data!QB$130)*PercentSupplierD,"")</f>
        <v/>
      </c>
      <c r="QC136" s="45" t="str">
        <f>IF(ISNUMBER(QC$132),IF(GrowthModel=Data!$B$129,Data!QC$129,Data!QC$130)*PercentSupplierD,"")</f>
        <v/>
      </c>
      <c r="QD136" s="45" t="str">
        <f>IF(ISNUMBER(QD$132),IF(GrowthModel=Data!$B$129,Data!QD$129,Data!QD$130)*PercentSupplierD,"")</f>
        <v/>
      </c>
      <c r="QE136" s="45" t="str">
        <f>IF(ISNUMBER(QE$132),IF(GrowthModel=Data!$B$129,Data!QE$129,Data!QE$130)*PercentSupplierD,"")</f>
        <v/>
      </c>
      <c r="QF136" s="45" t="str">
        <f>IF(ISNUMBER(QF$132),IF(GrowthModel=Data!$B$129,Data!QF$129,Data!QF$130)*PercentSupplierD,"")</f>
        <v/>
      </c>
      <c r="QG136" s="45" t="str">
        <f>IF(ISNUMBER(QG$132),IF(GrowthModel=Data!$B$129,Data!QG$129,Data!QG$130)*PercentSupplierD,"")</f>
        <v/>
      </c>
      <c r="QH136" s="45" t="str">
        <f>IF(ISNUMBER(QH$132),IF(GrowthModel=Data!$B$129,Data!QH$129,Data!QH$130)*PercentSupplierD,"")</f>
        <v/>
      </c>
      <c r="QI136" s="45" t="str">
        <f>IF(ISNUMBER(QI$132),IF(GrowthModel=Data!$B$129,Data!QI$129,Data!QI$130)*PercentSupplierD,"")</f>
        <v/>
      </c>
      <c r="QJ136" s="45" t="str">
        <f>IF(ISNUMBER(QJ$132),IF(GrowthModel=Data!$B$129,Data!QJ$129,Data!QJ$130)*PercentSupplierD,"")</f>
        <v/>
      </c>
      <c r="QK136" s="45" t="str">
        <f>IF(ISNUMBER(QK$132),IF(GrowthModel=Data!$B$129,Data!QK$129,Data!QK$130)*PercentSupplierD,"")</f>
        <v/>
      </c>
      <c r="QL136" s="45" t="str">
        <f>IF(ISNUMBER(QL$132),IF(GrowthModel=Data!$B$129,Data!QL$129,Data!QL$130)*PercentSupplierD,"")</f>
        <v/>
      </c>
      <c r="QM136" s="45" t="str">
        <f>IF(ISNUMBER(QM$132),IF(GrowthModel=Data!$B$129,Data!QM$129,Data!QM$130)*PercentSupplierD,"")</f>
        <v/>
      </c>
      <c r="QN136" s="45" t="str">
        <f>IF(ISNUMBER(QN$132),IF(GrowthModel=Data!$B$129,Data!QN$129,Data!QN$130)*PercentSupplierD,"")</f>
        <v/>
      </c>
      <c r="QO136" s="45" t="str">
        <f>IF(ISNUMBER(QO$132),IF(GrowthModel=Data!$B$129,Data!QO$129,Data!QO$130)*PercentSupplierD,"")</f>
        <v/>
      </c>
      <c r="QP136" s="45" t="str">
        <f>IF(ISNUMBER(QP$132),IF(GrowthModel=Data!$B$129,Data!QP$129,Data!QP$130)*PercentSupplierD,"")</f>
        <v/>
      </c>
      <c r="QQ136" s="45" t="str">
        <f>IF(ISNUMBER(QQ$132),IF(GrowthModel=Data!$B$129,Data!QQ$129,Data!QQ$130)*PercentSupplierD,"")</f>
        <v/>
      </c>
      <c r="QR136" s="45" t="str">
        <f>IF(ISNUMBER(QR$132),IF(GrowthModel=Data!$B$129,Data!QR$129,Data!QR$130)*PercentSupplierD,"")</f>
        <v/>
      </c>
      <c r="QS136" s="45" t="str">
        <f>IF(ISNUMBER(QS$132),IF(GrowthModel=Data!$B$129,Data!QS$129,Data!QS$130)*PercentSupplierD,"")</f>
        <v/>
      </c>
      <c r="QT136" s="45" t="str">
        <f>IF(ISNUMBER(QT$132),IF(GrowthModel=Data!$B$129,Data!QT$129,Data!QT$130)*PercentSupplierD,"")</f>
        <v/>
      </c>
      <c r="QU136" s="45" t="str">
        <f>IF(ISNUMBER(QU$132),IF(GrowthModel=Data!$B$129,Data!QU$129,Data!QU$130)*PercentSupplierD,"")</f>
        <v/>
      </c>
      <c r="QV136" s="45" t="str">
        <f>IF(ISNUMBER(QV$132),IF(GrowthModel=Data!$B$129,Data!QV$129,Data!QV$130)*PercentSupplierD,"")</f>
        <v/>
      </c>
      <c r="QW136" s="45" t="str">
        <f>IF(ISNUMBER(QW$132),IF(GrowthModel=Data!$B$129,Data!QW$129,Data!QW$130)*PercentSupplierD,"")</f>
        <v/>
      </c>
      <c r="QX136" s="45" t="str">
        <f>IF(ISNUMBER(QX$132),IF(GrowthModel=Data!$B$129,Data!QX$129,Data!QX$130)*PercentSupplierD,"")</f>
        <v/>
      </c>
      <c r="QY136" s="45" t="str">
        <f>IF(ISNUMBER(QY$132),IF(GrowthModel=Data!$B$129,Data!QY$129,Data!QY$130)*PercentSupplierD,"")</f>
        <v/>
      </c>
      <c r="QZ136" s="45" t="str">
        <f>IF(ISNUMBER(QZ$132),IF(GrowthModel=Data!$B$129,Data!QZ$129,Data!QZ$130)*PercentSupplierD,"")</f>
        <v/>
      </c>
      <c r="RA136" s="45" t="str">
        <f>IF(ISNUMBER(RA$132),IF(GrowthModel=Data!$B$129,Data!RA$129,Data!RA$130)*PercentSupplierD,"")</f>
        <v/>
      </c>
      <c r="RB136" s="45" t="str">
        <f>IF(ISNUMBER(RB$132),IF(GrowthModel=Data!$B$129,Data!RB$129,Data!RB$130)*PercentSupplierD,"")</f>
        <v/>
      </c>
      <c r="RC136" s="45" t="str">
        <f>IF(ISNUMBER(RC$132),IF(GrowthModel=Data!$B$129,Data!RC$129,Data!RC$130)*PercentSupplierD,"")</f>
        <v/>
      </c>
      <c r="RD136" s="45" t="str">
        <f>IF(ISNUMBER(RD$132),IF(GrowthModel=Data!$B$129,Data!RD$129,Data!RD$130)*PercentSupplierD,"")</f>
        <v/>
      </c>
      <c r="RE136" s="45" t="str">
        <f>IF(ISNUMBER(RE$132),IF(GrowthModel=Data!$B$129,Data!RE$129,Data!RE$130)*PercentSupplierD,"")</f>
        <v/>
      </c>
      <c r="RF136" s="45" t="str">
        <f>IF(ISNUMBER(RF$132),IF(GrowthModel=Data!$B$129,Data!RF$129,Data!RF$130)*PercentSupplierD,"")</f>
        <v/>
      </c>
      <c r="RG136" s="45" t="str">
        <f>IF(ISNUMBER(RG$132),IF(GrowthModel=Data!$B$129,Data!RG$129,Data!RG$130)*PercentSupplierD,"")</f>
        <v/>
      </c>
      <c r="RH136" s="45" t="str">
        <f>IF(ISNUMBER(RH$132),IF(GrowthModel=Data!$B$129,Data!RH$129,Data!RH$130)*PercentSupplierD,"")</f>
        <v/>
      </c>
      <c r="RI136" s="45" t="str">
        <f>IF(ISNUMBER(RI$132),IF(GrowthModel=Data!$B$129,Data!RI$129,Data!RI$130)*PercentSupplierD,"")</f>
        <v/>
      </c>
      <c r="RJ136" s="45" t="str">
        <f>IF(ISNUMBER(RJ$132),IF(GrowthModel=Data!$B$129,Data!RJ$129,Data!RJ$130)*PercentSupplierD,"")</f>
        <v/>
      </c>
      <c r="RK136" s="45" t="str">
        <f>IF(ISNUMBER(RK$132),IF(GrowthModel=Data!$B$129,Data!RK$129,Data!RK$130)*PercentSupplierD,"")</f>
        <v/>
      </c>
      <c r="RL136" s="45" t="str">
        <f>IF(ISNUMBER(RL$132),IF(GrowthModel=Data!$B$129,Data!RL$129,Data!RL$130)*PercentSupplierD,"")</f>
        <v/>
      </c>
      <c r="RM136" s="45" t="str">
        <f>IF(ISNUMBER(RM$132),IF(GrowthModel=Data!$B$129,Data!RM$129,Data!RM$130)*PercentSupplierD,"")</f>
        <v/>
      </c>
      <c r="RN136" s="45" t="str">
        <f>IF(ISNUMBER(RN$132),IF(GrowthModel=Data!$B$129,Data!RN$129,Data!RN$130)*PercentSupplierD,"")</f>
        <v/>
      </c>
      <c r="RO136" s="45" t="str">
        <f>IF(ISNUMBER(RO$132),IF(GrowthModel=Data!$B$129,Data!RO$129,Data!RO$130)*PercentSupplierD,"")</f>
        <v/>
      </c>
      <c r="RP136" s="45" t="str">
        <f>IF(ISNUMBER(RP$132),IF(GrowthModel=Data!$B$129,Data!RP$129,Data!RP$130)*PercentSupplierD,"")</f>
        <v/>
      </c>
      <c r="RQ136" s="45" t="str">
        <f>IF(ISNUMBER(RQ$132),IF(GrowthModel=Data!$B$129,Data!RQ$129,Data!RQ$130)*PercentSupplierD,"")</f>
        <v/>
      </c>
      <c r="RR136" s="45" t="str">
        <f>IF(ISNUMBER(RR$132),IF(GrowthModel=Data!$B$129,Data!RR$129,Data!RR$130)*PercentSupplierD,"")</f>
        <v/>
      </c>
      <c r="RS136" s="45" t="str">
        <f>IF(ISNUMBER(RS$132),IF(GrowthModel=Data!$B$129,Data!RS$129,Data!RS$130)*PercentSupplierD,"")</f>
        <v/>
      </c>
      <c r="RT136" s="45" t="str">
        <f>IF(ISNUMBER(RT$132),IF(GrowthModel=Data!$B$129,Data!RT$129,Data!RT$130)*PercentSupplierD,"")</f>
        <v/>
      </c>
      <c r="RU136" s="45" t="str">
        <f>IF(ISNUMBER(RU$132),IF(GrowthModel=Data!$B$129,Data!RU$129,Data!RU$130)*PercentSupplierD,"")</f>
        <v/>
      </c>
      <c r="RV136" s="45" t="str">
        <f>IF(ISNUMBER(RV$132),IF(GrowthModel=Data!$B$129,Data!RV$129,Data!RV$130)*PercentSupplierD,"")</f>
        <v/>
      </c>
      <c r="RW136" s="45" t="str">
        <f>IF(ISNUMBER(RW$132),IF(GrowthModel=Data!$B$129,Data!RW$129,Data!RW$130)*PercentSupplierD,"")</f>
        <v/>
      </c>
      <c r="RX136" s="45" t="str">
        <f>IF(ISNUMBER(RX$132),IF(GrowthModel=Data!$B$129,Data!RX$129,Data!RX$130)*PercentSupplierD,"")</f>
        <v/>
      </c>
      <c r="RY136" s="45" t="str">
        <f>IF(ISNUMBER(RY$132),IF(GrowthModel=Data!$B$129,Data!RY$129,Data!RY$130)*PercentSupplierD,"")</f>
        <v/>
      </c>
      <c r="RZ136" s="45" t="str">
        <f>IF(ISNUMBER(RZ$132),IF(GrowthModel=Data!$B$129,Data!RZ$129,Data!RZ$130)*PercentSupplierD,"")</f>
        <v/>
      </c>
      <c r="SA136" s="45" t="str">
        <f>IF(ISNUMBER(SA$132),IF(GrowthModel=Data!$B$129,Data!SA$129,Data!SA$130)*PercentSupplierD,"")</f>
        <v/>
      </c>
      <c r="SB136" s="45" t="str">
        <f>IF(ISNUMBER(SB$132),IF(GrowthModel=Data!$B$129,Data!SB$129,Data!SB$130)*PercentSupplierD,"")</f>
        <v/>
      </c>
      <c r="SC136" s="45" t="str">
        <f>IF(ISNUMBER(SC$132),IF(GrowthModel=Data!$B$129,Data!SC$129,Data!SC$130)*PercentSupplierD,"")</f>
        <v/>
      </c>
      <c r="SD136" s="45" t="str">
        <f>IF(ISNUMBER(SD$132),IF(GrowthModel=Data!$B$129,Data!SD$129,Data!SD$130)*PercentSupplierD,"")</f>
        <v/>
      </c>
      <c r="SE136" s="45" t="str">
        <f>IF(ISNUMBER(SE$132),IF(GrowthModel=Data!$B$129,Data!SE$129,Data!SE$130)*PercentSupplierD,"")</f>
        <v/>
      </c>
      <c r="SF136" s="45" t="str">
        <f>IF(ISNUMBER(SF$132),IF(GrowthModel=Data!$B$129,Data!SF$129,Data!SF$130)*PercentSupplierD,"")</f>
        <v/>
      </c>
      <c r="SG136" s="45" t="str">
        <f>IF(ISNUMBER(SG$132),IF(GrowthModel=Data!$B$129,Data!SG$129,Data!SG$130)*PercentSupplierD,"")</f>
        <v/>
      </c>
      <c r="SH136" s="45" t="str">
        <f>IF(ISNUMBER(SH$132),IF(GrowthModel=Data!$B$129,Data!SH$129,Data!SH$130)*PercentSupplierD,"")</f>
        <v/>
      </c>
      <c r="SI136" s="45" t="str">
        <f>IF(ISNUMBER(SI$132),IF(GrowthModel=Data!$B$129,Data!SI$129,Data!SI$130)*PercentSupplierD,"")</f>
        <v/>
      </c>
      <c r="SJ136" s="45" t="str">
        <f>IF(ISNUMBER(SJ$132),IF(GrowthModel=Data!$B$129,Data!SJ$129,Data!SJ$130)*PercentSupplierD,"")</f>
        <v/>
      </c>
      <c r="SK136" s="45" t="str">
        <f>IF(ISNUMBER(SK$132),IF(GrowthModel=Data!$B$129,Data!SK$129,Data!SK$130)*PercentSupplierD,"")</f>
        <v/>
      </c>
      <c r="SL136" s="45" t="str">
        <f>IF(ISNUMBER(SL$132),IF(GrowthModel=Data!$B$129,Data!SL$129,Data!SL$130)*PercentSupplierD,"")</f>
        <v/>
      </c>
      <c r="SM136" s="45" t="str">
        <f>IF(ISNUMBER(SM$132),IF(GrowthModel=Data!$B$129,Data!SM$129,Data!SM$130)*PercentSupplierD,"")</f>
        <v/>
      </c>
      <c r="SN136" s="45" t="str">
        <f>IF(ISNUMBER(SN$132),IF(GrowthModel=Data!$B$129,Data!SN$129,Data!SN$130)*PercentSupplierD,"")</f>
        <v/>
      </c>
      <c r="SO136" s="45" t="str">
        <f>IF(ISNUMBER(SO$132),IF(GrowthModel=Data!$B$129,Data!SO$129,Data!SO$130)*PercentSupplierD,"")</f>
        <v/>
      </c>
      <c r="SP136" s="45" t="str">
        <f>IF(ISNUMBER(SP$132),IF(GrowthModel=Data!$B$129,Data!SP$129,Data!SP$130)*PercentSupplierD,"")</f>
        <v/>
      </c>
      <c r="SQ136" s="45" t="str">
        <f>IF(ISNUMBER(SQ$132),IF(GrowthModel=Data!$B$129,Data!SQ$129,Data!SQ$130)*PercentSupplierD,"")</f>
        <v/>
      </c>
      <c r="SR136" s="45" t="str">
        <f>IF(ISNUMBER(SR$132),IF(GrowthModel=Data!$B$129,Data!SR$129,Data!SR$130)*PercentSupplierD,"")</f>
        <v/>
      </c>
      <c r="SS136" s="45" t="str">
        <f>IF(ISNUMBER(SS$132),IF(GrowthModel=Data!$B$129,Data!SS$129,Data!SS$130)*PercentSupplierD,"")</f>
        <v/>
      </c>
      <c r="ST136" s="45" t="str">
        <f>IF(ISNUMBER(ST$132),IF(GrowthModel=Data!$B$129,Data!ST$129,Data!ST$130)*PercentSupplierD,"")</f>
        <v/>
      </c>
      <c r="SU136" s="45" t="str">
        <f>IF(ISNUMBER(SU$132),IF(GrowthModel=Data!$B$129,Data!SU$129,Data!SU$130)*PercentSupplierD,"")</f>
        <v/>
      </c>
      <c r="SV136" s="45" t="str">
        <f>IF(ISNUMBER(SV$132),IF(GrowthModel=Data!$B$129,Data!SV$129,Data!SV$130)*PercentSupplierD,"")</f>
        <v/>
      </c>
      <c r="SW136" s="45" t="str">
        <f>IF(ISNUMBER(SW$132),IF(GrowthModel=Data!$B$129,Data!SW$129,Data!SW$130)*PercentSupplierD,"")</f>
        <v/>
      </c>
      <c r="SX136" s="45" t="str">
        <f>IF(ISNUMBER(SX$132),IF(GrowthModel=Data!$B$129,Data!SX$129,Data!SX$130)*PercentSupplierD,"")</f>
        <v/>
      </c>
      <c r="SY136" s="45" t="str">
        <f>IF(ISNUMBER(SY$132),IF(GrowthModel=Data!$B$129,Data!SY$129,Data!SY$130)*PercentSupplierD,"")</f>
        <v/>
      </c>
      <c r="SZ136" s="45" t="str">
        <f>IF(ISNUMBER(SZ$132),IF(GrowthModel=Data!$B$129,Data!SZ$129,Data!SZ$130)*PercentSupplierD,"")</f>
        <v/>
      </c>
      <c r="TA136" s="45" t="str">
        <f>IF(ISNUMBER(TA$132),IF(GrowthModel=Data!$B$129,Data!TA$129,Data!TA$130)*PercentSupplierD,"")</f>
        <v/>
      </c>
      <c r="TB136" s="45" t="str">
        <f>IF(ISNUMBER(TB$132),IF(GrowthModel=Data!$B$129,Data!TB$129,Data!TB$130)*PercentSupplierD,"")</f>
        <v/>
      </c>
      <c r="TC136" s="45" t="str">
        <f>IF(ISNUMBER(TC$132),IF(GrowthModel=Data!$B$129,Data!TC$129,Data!TC$130)*PercentSupplierD,"")</f>
        <v/>
      </c>
      <c r="TD136" s="45" t="str">
        <f>IF(ISNUMBER(TD$132),IF(GrowthModel=Data!$B$129,Data!TD$129,Data!TD$130)*PercentSupplierD,"")</f>
        <v/>
      </c>
      <c r="TE136" s="45" t="str">
        <f>IF(ISNUMBER(TE$132),IF(GrowthModel=Data!$B$129,Data!TE$129,Data!TE$130)*PercentSupplierD,"")</f>
        <v/>
      </c>
      <c r="TF136" s="45" t="str">
        <f>IF(ISNUMBER(TF$132),IF(GrowthModel=Data!$B$129,Data!TF$129,Data!TF$130)*PercentSupplierD,"")</f>
        <v/>
      </c>
      <c r="TG136" s="45" t="str">
        <f>IF(ISNUMBER(TG$132),IF(GrowthModel=Data!$B$129,Data!TG$129,Data!TG$130)*PercentSupplierD,"")</f>
        <v/>
      </c>
      <c r="TH136" s="45" t="str">
        <f>IF(ISNUMBER(TH$132),IF(GrowthModel=Data!$B$129,Data!TH$129,Data!TH$130)*PercentSupplierD,"")</f>
        <v/>
      </c>
      <c r="TI136" s="45" t="str">
        <f>IF(ISNUMBER(TI$132),IF(GrowthModel=Data!$B$129,Data!TI$129,Data!TI$130)*PercentSupplierD,"")</f>
        <v/>
      </c>
      <c r="TJ136" s="45" t="str">
        <f>IF(ISNUMBER(TJ$132),IF(GrowthModel=Data!$B$129,Data!TJ$129,Data!TJ$130)*PercentSupplierD,"")</f>
        <v/>
      </c>
      <c r="TK136" s="45" t="str">
        <f>IF(ISNUMBER(TK$132),IF(GrowthModel=Data!$B$129,Data!TK$129,Data!TK$130)*PercentSupplierD,"")</f>
        <v/>
      </c>
      <c r="TL136" s="45" t="str">
        <f>IF(ISNUMBER(TL$132),IF(GrowthModel=Data!$B$129,Data!TL$129,Data!TL$130)*PercentSupplierD,"")</f>
        <v/>
      </c>
      <c r="TM136" s="45" t="str">
        <f>IF(ISNUMBER(TM$132),IF(GrowthModel=Data!$B$129,Data!TM$129,Data!TM$130)*PercentSupplierD,"")</f>
        <v/>
      </c>
      <c r="TN136" s="45" t="str">
        <f>IF(ISNUMBER(TN$132),IF(GrowthModel=Data!$B$129,Data!TN$129,Data!TN$130)*PercentSupplierD,"")</f>
        <v/>
      </c>
      <c r="TO136" s="45" t="str">
        <f>IF(ISNUMBER(TO$132),IF(GrowthModel=Data!$B$129,Data!TO$129,Data!TO$130)*PercentSupplierD,"")</f>
        <v/>
      </c>
      <c r="TP136" s="45" t="str">
        <f>IF(ISNUMBER(TP$132),IF(GrowthModel=Data!$B$129,Data!TP$129,Data!TP$130)*PercentSupplierD,"")</f>
        <v/>
      </c>
      <c r="TQ136" s="45" t="str">
        <f>IF(ISNUMBER(TQ$132),IF(GrowthModel=Data!$B$129,Data!TQ$129,Data!TQ$130)*PercentSupplierD,"")</f>
        <v/>
      </c>
      <c r="TR136" s="45" t="str">
        <f>IF(ISNUMBER(TR$132),IF(GrowthModel=Data!$B$129,Data!TR$129,Data!TR$130)*PercentSupplierD,"")</f>
        <v/>
      </c>
      <c r="TS136" s="45" t="str">
        <f>IF(ISNUMBER(TS$132),IF(GrowthModel=Data!$B$129,Data!TS$129,Data!TS$130)*PercentSupplierD,"")</f>
        <v/>
      </c>
      <c r="TT136" s="45" t="str">
        <f>IF(ISNUMBER(TT$132),IF(GrowthModel=Data!$B$129,Data!TT$129,Data!TT$130)*PercentSupplierD,"")</f>
        <v/>
      </c>
      <c r="TU136" s="45" t="str">
        <f>IF(ISNUMBER(TU$132),IF(GrowthModel=Data!$B$129,Data!TU$129,Data!TU$130)*PercentSupplierD,"")</f>
        <v/>
      </c>
      <c r="TV136" s="45" t="str">
        <f>IF(ISNUMBER(TV$132),IF(GrowthModel=Data!$B$129,Data!TV$129,Data!TV$130)*PercentSupplierD,"")</f>
        <v/>
      </c>
      <c r="TW136" s="45" t="str">
        <f>IF(ISNUMBER(TW$132),IF(GrowthModel=Data!$B$129,Data!TW$129,Data!TW$130)*PercentSupplierD,"")</f>
        <v/>
      </c>
      <c r="TX136" s="45" t="str">
        <f>IF(ISNUMBER(TX$132),IF(GrowthModel=Data!$B$129,Data!TX$129,Data!TX$130)*PercentSupplierD,"")</f>
        <v/>
      </c>
      <c r="TY136" s="45" t="str">
        <f>IF(ISNUMBER(TY$132),IF(GrowthModel=Data!$B$129,Data!TY$129,Data!TY$130)*PercentSupplierD,"")</f>
        <v/>
      </c>
      <c r="TZ136" s="45" t="str">
        <f>IF(ISNUMBER(TZ$132),IF(GrowthModel=Data!$B$129,Data!TZ$129,Data!TZ$130)*PercentSupplierD,"")</f>
        <v/>
      </c>
      <c r="UA136" s="45" t="str">
        <f>IF(ISNUMBER(UA$132),IF(GrowthModel=Data!$B$129,Data!UA$129,Data!UA$130)*PercentSupplierD,"")</f>
        <v/>
      </c>
      <c r="UB136" s="45" t="str">
        <f>IF(ISNUMBER(UB$132),IF(GrowthModel=Data!$B$129,Data!UB$129,Data!UB$130)*PercentSupplierD,"")</f>
        <v/>
      </c>
      <c r="UC136" s="45" t="str">
        <f>IF(ISNUMBER(UC$132),IF(GrowthModel=Data!$B$129,Data!UC$129,Data!UC$130)*PercentSupplierD,"")</f>
        <v/>
      </c>
      <c r="UD136" s="45" t="str">
        <f>IF(ISNUMBER(UD$132),IF(GrowthModel=Data!$B$129,Data!UD$129,Data!UD$130)*PercentSupplierD,"")</f>
        <v/>
      </c>
      <c r="UE136" s="45" t="str">
        <f>IF(ISNUMBER(UE$132),IF(GrowthModel=Data!$B$129,Data!UE$129,Data!UE$130)*PercentSupplierD,"")</f>
        <v/>
      </c>
      <c r="UF136" s="45" t="str">
        <f>IF(ISNUMBER(UF$132),IF(GrowthModel=Data!$B$129,Data!UF$129,Data!UF$130)*PercentSupplierD,"")</f>
        <v/>
      </c>
      <c r="UG136" s="45" t="str">
        <f>IF(ISNUMBER(UG$132),IF(GrowthModel=Data!$B$129,Data!UG$129,Data!UG$130)*PercentSupplierD,"")</f>
        <v/>
      </c>
      <c r="UH136" s="45" t="str">
        <f>IF(ISNUMBER(UH$132),IF(GrowthModel=Data!$B$129,Data!UH$129,Data!UH$130)*PercentSupplierD,"")</f>
        <v/>
      </c>
      <c r="UI136" s="45" t="str">
        <f>IF(ISNUMBER(UI$132),IF(GrowthModel=Data!$B$129,Data!UI$129,Data!UI$130)*PercentSupplierD,"")</f>
        <v/>
      </c>
      <c r="UJ136" s="45" t="str">
        <f>IF(ISNUMBER(UJ$132),IF(GrowthModel=Data!$B$129,Data!UJ$129,Data!UJ$130)*PercentSupplierD,"")</f>
        <v/>
      </c>
      <c r="UK136" s="45" t="str">
        <f>IF(ISNUMBER(UK$132),IF(GrowthModel=Data!$B$129,Data!UK$129,Data!UK$130)*PercentSupplierD,"")</f>
        <v/>
      </c>
      <c r="UL136" s="45" t="str">
        <f>IF(ISNUMBER(UL$132),IF(GrowthModel=Data!$B$129,Data!UL$129,Data!UL$130)*PercentSupplierD,"")</f>
        <v/>
      </c>
      <c r="UM136" s="45" t="str">
        <f>IF(ISNUMBER(UM$132),IF(GrowthModel=Data!$B$129,Data!UM$129,Data!UM$130)*PercentSupplierD,"")</f>
        <v/>
      </c>
      <c r="UN136" s="45" t="str">
        <f>IF(ISNUMBER(UN$132),IF(GrowthModel=Data!$B$129,Data!UN$129,Data!UN$130)*PercentSupplierD,"")</f>
        <v/>
      </c>
      <c r="UO136" s="45" t="str">
        <f>IF(ISNUMBER(UO$132),IF(GrowthModel=Data!$B$129,Data!UO$129,Data!UO$130)*PercentSupplierD,"")</f>
        <v/>
      </c>
      <c r="UP136" s="45" t="str">
        <f>IF(ISNUMBER(UP$132),IF(GrowthModel=Data!$B$129,Data!UP$129,Data!UP$130)*PercentSupplierD,"")</f>
        <v/>
      </c>
      <c r="UQ136" s="45" t="str">
        <f>IF(ISNUMBER(UQ$132),IF(GrowthModel=Data!$B$129,Data!UQ$129,Data!UQ$130)*PercentSupplierD,"")</f>
        <v/>
      </c>
      <c r="UR136" s="45" t="str">
        <f>IF(ISNUMBER(UR$132),IF(GrowthModel=Data!$B$129,Data!UR$129,Data!UR$130)*PercentSupplierD,"")</f>
        <v/>
      </c>
      <c r="US136" s="45" t="str">
        <f>IF(ISNUMBER(US$132),IF(GrowthModel=Data!$B$129,Data!US$129,Data!US$130)*PercentSupplierD,"")</f>
        <v/>
      </c>
      <c r="UT136" s="45" t="str">
        <f>IF(ISNUMBER(UT$132),IF(GrowthModel=Data!$B$129,Data!UT$129,Data!UT$130)*PercentSupplierD,"")</f>
        <v/>
      </c>
      <c r="UU136" s="45" t="str">
        <f>IF(ISNUMBER(UU$132),IF(GrowthModel=Data!$B$129,Data!UU$129,Data!UU$130)*PercentSupplierD,"")</f>
        <v/>
      </c>
      <c r="UV136" s="45" t="str">
        <f>IF(ISNUMBER(UV$132),IF(GrowthModel=Data!$B$129,Data!UV$129,Data!UV$130)*PercentSupplierD,"")</f>
        <v/>
      </c>
      <c r="UW136" s="45" t="str">
        <f>IF(ISNUMBER(UW$132),IF(GrowthModel=Data!$B$129,Data!UW$129,Data!UW$130)*PercentSupplierD,"")</f>
        <v/>
      </c>
      <c r="UX136" s="45" t="str">
        <f>IF(ISNUMBER(UX$132),IF(GrowthModel=Data!$B$129,Data!UX$129,Data!UX$130)*PercentSupplierD,"")</f>
        <v/>
      </c>
      <c r="UY136" s="45" t="str">
        <f>IF(ISNUMBER(UY$132),IF(GrowthModel=Data!$B$129,Data!UY$129,Data!UY$130)*PercentSupplierD,"")</f>
        <v/>
      </c>
      <c r="UZ136" s="45" t="str">
        <f>IF(ISNUMBER(UZ$132),IF(GrowthModel=Data!$B$129,Data!UZ$129,Data!UZ$130)*PercentSupplierD,"")</f>
        <v/>
      </c>
      <c r="VA136" s="45" t="str">
        <f>IF(ISNUMBER(VA$132),IF(GrowthModel=Data!$B$129,Data!VA$129,Data!VA$130)*PercentSupplierD,"")</f>
        <v/>
      </c>
      <c r="VB136" s="45" t="str">
        <f>IF(ISNUMBER(VB$132),IF(GrowthModel=Data!$B$129,Data!VB$129,Data!VB$130)*PercentSupplierD,"")</f>
        <v/>
      </c>
      <c r="VC136" s="45" t="str">
        <f>IF(ISNUMBER(VC$132),IF(GrowthModel=Data!$B$129,Data!VC$129,Data!VC$130)*PercentSupplierD,"")</f>
        <v/>
      </c>
      <c r="VD136" s="45" t="str">
        <f>IF(ISNUMBER(VD$132),IF(GrowthModel=Data!$B$129,Data!VD$129,Data!VD$130)*PercentSupplierD,"")</f>
        <v/>
      </c>
      <c r="VE136" s="45" t="str">
        <f>IF(ISNUMBER(VE$132),IF(GrowthModel=Data!$B$129,Data!VE$129,Data!VE$130)*PercentSupplierD,"")</f>
        <v/>
      </c>
      <c r="VF136" s="45" t="str">
        <f>IF(ISNUMBER(VF$132),IF(GrowthModel=Data!$B$129,Data!VF$129,Data!VF$130)*PercentSupplierD,"")</f>
        <v/>
      </c>
      <c r="VG136" s="45" t="str">
        <f>IF(ISNUMBER(VG$132),IF(GrowthModel=Data!$B$129,Data!VG$129,Data!VG$130)*PercentSupplierD,"")</f>
        <v/>
      </c>
      <c r="VH136" s="45" t="str">
        <f>IF(ISNUMBER(VH$132),IF(GrowthModel=Data!$B$129,Data!VH$129,Data!VH$130)*PercentSupplierD,"")</f>
        <v/>
      </c>
      <c r="VI136" s="45" t="str">
        <f>IF(ISNUMBER(VI$132),IF(GrowthModel=Data!$B$129,Data!VI$129,Data!VI$130)*PercentSupplierD,"")</f>
        <v/>
      </c>
      <c r="VJ136" s="45" t="str">
        <f>IF(ISNUMBER(VJ$132),IF(GrowthModel=Data!$B$129,Data!VJ$129,Data!VJ$130)*PercentSupplierD,"")</f>
        <v/>
      </c>
      <c r="VK136" s="45" t="str">
        <f>IF(ISNUMBER(VK$132),IF(GrowthModel=Data!$B$129,Data!VK$129,Data!VK$130)*PercentSupplierD,"")</f>
        <v/>
      </c>
      <c r="VL136" s="45" t="str">
        <f>IF(ISNUMBER(VL$132),IF(GrowthModel=Data!$B$129,Data!VL$129,Data!VL$130)*PercentSupplierD,"")</f>
        <v/>
      </c>
      <c r="VM136" s="45" t="str">
        <f>IF(ISNUMBER(VM$132),IF(GrowthModel=Data!$B$129,Data!VM$129,Data!VM$130)*PercentSupplierD,"")</f>
        <v/>
      </c>
      <c r="VN136" s="45" t="str">
        <f>IF(ISNUMBER(VN$132),IF(GrowthModel=Data!$B$129,Data!VN$129,Data!VN$130)*PercentSupplierD,"")</f>
        <v/>
      </c>
      <c r="VO136" s="45" t="str">
        <f>IF(ISNUMBER(VO$132),IF(GrowthModel=Data!$B$129,Data!VO$129,Data!VO$130)*PercentSupplierD,"")</f>
        <v/>
      </c>
      <c r="VP136" s="45" t="str">
        <f>IF(ISNUMBER(VP$132),IF(GrowthModel=Data!$B$129,Data!VP$129,Data!VP$130)*PercentSupplierD,"")</f>
        <v/>
      </c>
      <c r="VQ136" s="45" t="str">
        <f>IF(ISNUMBER(VQ$132),IF(GrowthModel=Data!$B$129,Data!VQ$129,Data!VQ$130)*PercentSupplierD,"")</f>
        <v/>
      </c>
      <c r="VR136" s="45" t="str">
        <f>IF(ISNUMBER(VR$132),IF(GrowthModel=Data!$B$129,Data!VR$129,Data!VR$130)*PercentSupplierD,"")</f>
        <v/>
      </c>
      <c r="VS136" s="45" t="str">
        <f>IF(ISNUMBER(VS$132),IF(GrowthModel=Data!$B$129,Data!VS$129,Data!VS$130)*PercentSupplierD,"")</f>
        <v/>
      </c>
      <c r="VT136" s="45" t="str">
        <f>IF(ISNUMBER(VT$132),IF(GrowthModel=Data!$B$129,Data!VT$129,Data!VT$130)*PercentSupplierD,"")</f>
        <v/>
      </c>
      <c r="VU136" s="45" t="str">
        <f>IF(ISNUMBER(VU$132),IF(GrowthModel=Data!$B$129,Data!VU$129,Data!VU$130)*PercentSupplierD,"")</f>
        <v/>
      </c>
      <c r="VV136" s="45" t="str">
        <f>IF(ISNUMBER(VV$132),IF(GrowthModel=Data!$B$129,Data!VV$129,Data!VV$130)*PercentSupplierD,"")</f>
        <v/>
      </c>
      <c r="VW136" s="45" t="str">
        <f>IF(ISNUMBER(VW$132),IF(GrowthModel=Data!$B$129,Data!VW$129,Data!VW$130)*PercentSupplierD,"")</f>
        <v/>
      </c>
      <c r="VX136" s="45" t="str">
        <f>IF(ISNUMBER(VX$132),IF(GrowthModel=Data!$B$129,Data!VX$129,Data!VX$130)*PercentSupplierD,"")</f>
        <v/>
      </c>
      <c r="VY136" s="45" t="str">
        <f>IF(ISNUMBER(VY$132),IF(GrowthModel=Data!$B$129,Data!VY$129,Data!VY$130)*PercentSupplierD,"")</f>
        <v/>
      </c>
      <c r="VZ136" s="45" t="str">
        <f>IF(ISNUMBER(VZ$132),IF(GrowthModel=Data!$B$129,Data!VZ$129,Data!VZ$130)*PercentSupplierD,"")</f>
        <v/>
      </c>
      <c r="WA136" s="45" t="str">
        <f>IF(ISNUMBER(WA$132),IF(GrowthModel=Data!$B$129,Data!WA$129,Data!WA$130)*PercentSupplierD,"")</f>
        <v/>
      </c>
      <c r="WB136" s="45" t="str">
        <f>IF(ISNUMBER(WB$132),IF(GrowthModel=Data!$B$129,Data!WB$129,Data!WB$130)*PercentSupplierD,"")</f>
        <v/>
      </c>
      <c r="WC136" s="45" t="str">
        <f>IF(ISNUMBER(WC$132),IF(GrowthModel=Data!$B$129,Data!WC$129,Data!WC$130)*PercentSupplierD,"")</f>
        <v/>
      </c>
      <c r="WD136" s="45" t="str">
        <f>IF(ISNUMBER(WD$132),IF(GrowthModel=Data!$B$129,Data!WD$129,Data!WD$130)*PercentSupplierD,"")</f>
        <v/>
      </c>
      <c r="WE136" s="45" t="str">
        <f>IF(ISNUMBER(WE$132),IF(GrowthModel=Data!$B$129,Data!WE$129,Data!WE$130)*PercentSupplierD,"")</f>
        <v/>
      </c>
      <c r="WF136" s="45" t="str">
        <f>IF(ISNUMBER(WF$132),IF(GrowthModel=Data!$B$129,Data!WF$129,Data!WF$130)*PercentSupplierD,"")</f>
        <v/>
      </c>
      <c r="WG136" s="45" t="str">
        <f>IF(ISNUMBER(WG$132),IF(GrowthModel=Data!$B$129,Data!WG$129,Data!WG$130)*PercentSupplierD,"")</f>
        <v/>
      </c>
      <c r="WH136" s="45" t="str">
        <f>IF(ISNUMBER(WH$132),IF(GrowthModel=Data!$B$129,Data!WH$129,Data!WH$130)*PercentSupplierD,"")</f>
        <v/>
      </c>
      <c r="WI136" s="45" t="str">
        <f>IF(ISNUMBER(WI$132),IF(GrowthModel=Data!$B$129,Data!WI$129,Data!WI$130)*PercentSupplierD,"")</f>
        <v/>
      </c>
      <c r="WJ136" s="45" t="str">
        <f>IF(ISNUMBER(WJ$132),IF(GrowthModel=Data!$B$129,Data!WJ$129,Data!WJ$130)*PercentSupplierD,"")</f>
        <v/>
      </c>
      <c r="WK136" s="45" t="str">
        <f>IF(ISNUMBER(WK$132),IF(GrowthModel=Data!$B$129,Data!WK$129,Data!WK$130)*PercentSupplierD,"")</f>
        <v/>
      </c>
      <c r="WL136" s="45" t="str">
        <f>IF(ISNUMBER(WL$132),IF(GrowthModel=Data!$B$129,Data!WL$129,Data!WL$130)*PercentSupplierD,"")</f>
        <v/>
      </c>
      <c r="WM136" s="45" t="str">
        <f>IF(ISNUMBER(WM$132),IF(GrowthModel=Data!$B$129,Data!WM$129,Data!WM$130)*PercentSupplierD,"")</f>
        <v/>
      </c>
      <c r="WN136" s="45" t="str">
        <f>IF(ISNUMBER(WN$132),IF(GrowthModel=Data!$B$129,Data!WN$129,Data!WN$130)*PercentSupplierD,"")</f>
        <v/>
      </c>
      <c r="WO136" s="45" t="str">
        <f>IF(ISNUMBER(WO$132),IF(GrowthModel=Data!$B$129,Data!WO$129,Data!WO$130)*PercentSupplierD,"")</f>
        <v/>
      </c>
      <c r="WP136" s="45" t="str">
        <f>IF(ISNUMBER(WP$132),IF(GrowthModel=Data!$B$129,Data!WP$129,Data!WP$130)*PercentSupplierD,"")</f>
        <v/>
      </c>
      <c r="WQ136" s="45" t="str">
        <f>IF(ISNUMBER(WQ$132),IF(GrowthModel=Data!$B$129,Data!WQ$129,Data!WQ$130)*PercentSupplierD,"")</f>
        <v/>
      </c>
      <c r="WR136" s="45" t="str">
        <f>IF(ISNUMBER(WR$132),IF(GrowthModel=Data!$B$129,Data!WR$129,Data!WR$130)*PercentSupplierD,"")</f>
        <v/>
      </c>
      <c r="WS136" s="45" t="str">
        <f>IF(ISNUMBER(WS$132),IF(GrowthModel=Data!$B$129,Data!WS$129,Data!WS$130)*PercentSupplierD,"")</f>
        <v/>
      </c>
      <c r="WT136" s="45" t="str">
        <f>IF(ISNUMBER(WT$132),IF(GrowthModel=Data!$B$129,Data!WT$129,Data!WT$130)*PercentSupplierD,"")</f>
        <v/>
      </c>
      <c r="WU136" s="45" t="str">
        <f>IF(ISNUMBER(WU$132),IF(GrowthModel=Data!$B$129,Data!WU$129,Data!WU$130)*PercentSupplierD,"")</f>
        <v/>
      </c>
      <c r="WV136" s="45" t="str">
        <f>IF(ISNUMBER(WV$132),IF(GrowthModel=Data!$B$129,Data!WV$129,Data!WV$130)*PercentSupplierD,"")</f>
        <v/>
      </c>
      <c r="WW136" s="45" t="str">
        <f>IF(ISNUMBER(WW$132),IF(GrowthModel=Data!$B$129,Data!WW$129,Data!WW$130)*PercentSupplierD,"")</f>
        <v/>
      </c>
      <c r="WX136" s="45" t="str">
        <f>IF(ISNUMBER(WX$132),IF(GrowthModel=Data!$B$129,Data!WX$129,Data!WX$130)*PercentSupplierD,"")</f>
        <v/>
      </c>
      <c r="WY136" s="45" t="str">
        <f>IF(ISNUMBER(WY$132),IF(GrowthModel=Data!$B$129,Data!WY$129,Data!WY$130)*PercentSupplierD,"")</f>
        <v/>
      </c>
      <c r="WZ136" s="45" t="str">
        <f>IF(ISNUMBER(WZ$132),IF(GrowthModel=Data!$B$129,Data!WZ$129,Data!WZ$130)*PercentSupplierD,"")</f>
        <v/>
      </c>
      <c r="XA136" s="45" t="str">
        <f>IF(ISNUMBER(XA$132),IF(GrowthModel=Data!$B$129,Data!XA$129,Data!XA$130)*PercentSupplierD,"")</f>
        <v/>
      </c>
      <c r="XB136" s="45" t="str">
        <f>IF(ISNUMBER(XB$132),IF(GrowthModel=Data!$B$129,Data!XB$129,Data!XB$130)*PercentSupplierD,"")</f>
        <v/>
      </c>
      <c r="XC136" s="45" t="str">
        <f>IF(ISNUMBER(XC$132),IF(GrowthModel=Data!$B$129,Data!XC$129,Data!XC$130)*PercentSupplierD,"")</f>
        <v/>
      </c>
      <c r="XD136" s="45" t="str">
        <f>IF(ISNUMBER(XD$132),IF(GrowthModel=Data!$B$129,Data!XD$129,Data!XD$130)*PercentSupplierD,"")</f>
        <v/>
      </c>
      <c r="XE136" s="45" t="str">
        <f>IF(ISNUMBER(XE$132),IF(GrowthModel=Data!$B$129,Data!XE$129,Data!XE$130)*PercentSupplierD,"")</f>
        <v/>
      </c>
      <c r="XF136" s="45" t="str">
        <f>IF(ISNUMBER(XF$132),IF(GrowthModel=Data!$B$129,Data!XF$129,Data!XF$130)*PercentSupplierD,"")</f>
        <v/>
      </c>
      <c r="XG136" s="45" t="str">
        <f>IF(ISNUMBER(XG$132),IF(GrowthModel=Data!$B$129,Data!XG$129,Data!XG$130)*PercentSupplierD,"")</f>
        <v/>
      </c>
      <c r="XH136" s="45" t="str">
        <f>IF(ISNUMBER(XH$132),IF(GrowthModel=Data!$B$129,Data!XH$129,Data!XH$130)*PercentSupplierD,"")</f>
        <v/>
      </c>
      <c r="XI136" s="45" t="str">
        <f>IF(ISNUMBER(XI$132),IF(GrowthModel=Data!$B$129,Data!XI$129,Data!XI$130)*PercentSupplierD,"")</f>
        <v/>
      </c>
      <c r="XJ136" s="45" t="str">
        <f>IF(ISNUMBER(XJ$132),IF(GrowthModel=Data!$B$129,Data!XJ$129,Data!XJ$130)*PercentSupplierD,"")</f>
        <v/>
      </c>
      <c r="XK136" s="45" t="str">
        <f>IF(ISNUMBER(XK$132),IF(GrowthModel=Data!$B$129,Data!XK$129,Data!XK$130)*PercentSupplierD,"")</f>
        <v/>
      </c>
      <c r="XL136" s="45" t="str">
        <f>IF(ISNUMBER(XL$132),IF(GrowthModel=Data!$B$129,Data!XL$129,Data!XL$130)*PercentSupplierD,"")</f>
        <v/>
      </c>
      <c r="XM136" s="45" t="str">
        <f>IF(ISNUMBER(XM$132),IF(GrowthModel=Data!$B$129,Data!XM$129,Data!XM$130)*PercentSupplierD,"")</f>
        <v/>
      </c>
      <c r="XN136" s="45" t="str">
        <f>IF(ISNUMBER(XN$132),IF(GrowthModel=Data!$B$129,Data!XN$129,Data!XN$130)*PercentSupplierD,"")</f>
        <v/>
      </c>
      <c r="XO136" s="45" t="str">
        <f>IF(ISNUMBER(XO$132),IF(GrowthModel=Data!$B$129,Data!XO$129,Data!XO$130)*PercentSupplierD,"")</f>
        <v/>
      </c>
      <c r="XP136" s="45" t="str">
        <f>IF(ISNUMBER(XP$132),IF(GrowthModel=Data!$B$129,Data!XP$129,Data!XP$130)*PercentSupplierD,"")</f>
        <v/>
      </c>
      <c r="XQ136" s="45" t="str">
        <f>IF(ISNUMBER(XQ$132),IF(GrowthModel=Data!$B$129,Data!XQ$129,Data!XQ$130)*PercentSupplierD,"")</f>
        <v/>
      </c>
      <c r="XR136" s="45" t="str">
        <f>IF(ISNUMBER(XR$132),IF(GrowthModel=Data!$B$129,Data!XR$129,Data!XR$130)*PercentSupplierD,"")</f>
        <v/>
      </c>
      <c r="XS136" s="45" t="str">
        <f>IF(ISNUMBER(XS$132),IF(GrowthModel=Data!$B$129,Data!XS$129,Data!XS$130)*PercentSupplierD,"")</f>
        <v/>
      </c>
      <c r="XT136" s="45" t="str">
        <f>IF(ISNUMBER(XT$132),IF(GrowthModel=Data!$B$129,Data!XT$129,Data!XT$130)*PercentSupplierD,"")</f>
        <v/>
      </c>
      <c r="XU136" s="45" t="str">
        <f>IF(ISNUMBER(XU$132),IF(GrowthModel=Data!$B$129,Data!XU$129,Data!XU$130)*PercentSupplierD,"")</f>
        <v/>
      </c>
      <c r="XV136" s="45" t="str">
        <f>IF(ISNUMBER(XV$132),IF(GrowthModel=Data!$B$129,Data!XV$129,Data!XV$130)*PercentSupplierD,"")</f>
        <v/>
      </c>
      <c r="XW136" s="45" t="str">
        <f>IF(ISNUMBER(XW$132),IF(GrowthModel=Data!$B$129,Data!XW$129,Data!XW$130)*PercentSupplierD,"")</f>
        <v/>
      </c>
      <c r="XX136" s="45" t="str">
        <f>IF(ISNUMBER(XX$132),IF(GrowthModel=Data!$B$129,Data!XX$129,Data!XX$130)*PercentSupplierD,"")</f>
        <v/>
      </c>
      <c r="XY136" s="45" t="str">
        <f>IF(ISNUMBER(XY$132),IF(GrowthModel=Data!$B$129,Data!XY$129,Data!XY$130)*PercentSupplierD,"")</f>
        <v/>
      </c>
      <c r="XZ136" s="45" t="str">
        <f>IF(ISNUMBER(XZ$132),IF(GrowthModel=Data!$B$129,Data!XZ$129,Data!XZ$130)*PercentSupplierD,"")</f>
        <v/>
      </c>
      <c r="YA136" s="45" t="str">
        <f>IF(ISNUMBER(YA$132),IF(GrowthModel=Data!$B$129,Data!YA$129,Data!YA$130)*PercentSupplierD,"")</f>
        <v/>
      </c>
      <c r="YB136" s="45" t="str">
        <f>IF(ISNUMBER(YB$132),IF(GrowthModel=Data!$B$129,Data!YB$129,Data!YB$130)*PercentSupplierD,"")</f>
        <v/>
      </c>
      <c r="YC136" s="45" t="str">
        <f>IF(ISNUMBER(YC$132),IF(GrowthModel=Data!$B$129,Data!YC$129,Data!YC$130)*PercentSupplierD,"")</f>
        <v/>
      </c>
      <c r="YD136" s="45" t="str">
        <f>IF(ISNUMBER(YD$132),IF(GrowthModel=Data!$B$129,Data!YD$129,Data!YD$130)*PercentSupplierD,"")</f>
        <v/>
      </c>
      <c r="YE136" s="45" t="str">
        <f>IF(ISNUMBER(YE$132),IF(GrowthModel=Data!$B$129,Data!YE$129,Data!YE$130)*PercentSupplierD,"")</f>
        <v/>
      </c>
      <c r="YF136" s="45" t="str">
        <f>IF(ISNUMBER(YF$132),IF(GrowthModel=Data!$B$129,Data!YF$129,Data!YF$130)*PercentSupplierD,"")</f>
        <v/>
      </c>
      <c r="YG136" s="45" t="str">
        <f>IF(ISNUMBER(YG$132),IF(GrowthModel=Data!$B$129,Data!YG$129,Data!YG$130)*PercentSupplierD,"")</f>
        <v/>
      </c>
      <c r="YH136" s="45" t="str">
        <f>IF(ISNUMBER(YH$132),IF(GrowthModel=Data!$B$129,Data!YH$129,Data!YH$130)*PercentSupplierD,"")</f>
        <v/>
      </c>
      <c r="YI136" s="45" t="str">
        <f>IF(ISNUMBER(YI$132),IF(GrowthModel=Data!$B$129,Data!YI$129,Data!YI$130)*PercentSupplierD,"")</f>
        <v/>
      </c>
      <c r="YJ136" s="45" t="str">
        <f>IF(ISNUMBER(YJ$132),IF(GrowthModel=Data!$B$129,Data!YJ$129,Data!YJ$130)*PercentSupplierD,"")</f>
        <v/>
      </c>
      <c r="YK136" s="45" t="str">
        <f>IF(ISNUMBER(YK$132),IF(GrowthModel=Data!$B$129,Data!YK$129,Data!YK$130)*PercentSupplierD,"")</f>
        <v/>
      </c>
      <c r="YL136" s="45" t="str">
        <f>IF(ISNUMBER(YL$132),IF(GrowthModel=Data!$B$129,Data!YL$129,Data!YL$130)*PercentSupplierD,"")</f>
        <v/>
      </c>
      <c r="YM136" s="45" t="str">
        <f>IF(ISNUMBER(YM$132),IF(GrowthModel=Data!$B$129,Data!YM$129,Data!YM$130)*PercentSupplierD,"")</f>
        <v/>
      </c>
      <c r="YN136" s="45" t="str">
        <f>IF(ISNUMBER(YN$132),IF(GrowthModel=Data!$B$129,Data!YN$129,Data!YN$130)*PercentSupplierD,"")</f>
        <v/>
      </c>
      <c r="YO136" s="45" t="str">
        <f>IF(ISNUMBER(YO$132),IF(GrowthModel=Data!$B$129,Data!YO$129,Data!YO$130)*PercentSupplierD,"")</f>
        <v/>
      </c>
      <c r="YP136" s="45" t="str">
        <f>IF(ISNUMBER(YP$132),IF(GrowthModel=Data!$B$129,Data!YP$129,Data!YP$130)*PercentSupplierD,"")</f>
        <v/>
      </c>
      <c r="YQ136" s="45" t="str">
        <f>IF(ISNUMBER(YQ$132),IF(GrowthModel=Data!$B$129,Data!YQ$129,Data!YQ$130)*PercentSupplierD,"")</f>
        <v/>
      </c>
      <c r="YR136" s="45" t="str">
        <f>IF(ISNUMBER(YR$132),IF(GrowthModel=Data!$B$129,Data!YR$129,Data!YR$130)*PercentSupplierD,"")</f>
        <v/>
      </c>
      <c r="YS136" s="45" t="str">
        <f>IF(ISNUMBER(YS$132),IF(GrowthModel=Data!$B$129,Data!YS$129,Data!YS$130)*PercentSupplierD,"")</f>
        <v/>
      </c>
      <c r="YT136" s="45" t="str">
        <f>IF(ISNUMBER(YT$132),IF(GrowthModel=Data!$B$129,Data!YT$129,Data!YT$130)*PercentSupplierD,"")</f>
        <v/>
      </c>
      <c r="YU136" s="45" t="str">
        <f>IF(ISNUMBER(YU$132),IF(GrowthModel=Data!$B$129,Data!YU$129,Data!YU$130)*PercentSupplierD,"")</f>
        <v/>
      </c>
      <c r="YV136" s="45" t="str">
        <f>IF(ISNUMBER(YV$132),IF(GrowthModel=Data!$B$129,Data!YV$129,Data!YV$130)*PercentSupplierD,"")</f>
        <v/>
      </c>
      <c r="YW136" s="45" t="str">
        <f>IF(ISNUMBER(YW$132),IF(GrowthModel=Data!$B$129,Data!YW$129,Data!YW$130)*PercentSupplierD,"")</f>
        <v/>
      </c>
      <c r="YX136" s="45" t="str">
        <f>IF(ISNUMBER(YX$132),IF(GrowthModel=Data!$B$129,Data!YX$129,Data!YX$130)*PercentSupplierD,"")</f>
        <v/>
      </c>
      <c r="YY136" s="45" t="str">
        <f>IF(ISNUMBER(YY$132),IF(GrowthModel=Data!$B$129,Data!YY$129,Data!YY$130)*PercentSupplierD,"")</f>
        <v/>
      </c>
      <c r="YZ136" s="45" t="str">
        <f>IF(ISNUMBER(YZ$132),IF(GrowthModel=Data!$B$129,Data!YZ$129,Data!YZ$130)*PercentSupplierD,"")</f>
        <v/>
      </c>
      <c r="ZA136" s="45" t="str">
        <f>IF(ISNUMBER(ZA$132),IF(GrowthModel=Data!$B$129,Data!ZA$129,Data!ZA$130)*PercentSupplierD,"")</f>
        <v/>
      </c>
      <c r="ZB136" s="45" t="str">
        <f>IF(ISNUMBER(ZB$132),IF(GrowthModel=Data!$B$129,Data!ZB$129,Data!ZB$130)*PercentSupplierD,"")</f>
        <v/>
      </c>
      <c r="ZC136" s="45" t="str">
        <f>IF(ISNUMBER(ZC$132),IF(GrowthModel=Data!$B$129,Data!ZC$129,Data!ZC$130)*PercentSupplierD,"")</f>
        <v/>
      </c>
      <c r="ZD136" s="45" t="str">
        <f>IF(ISNUMBER(ZD$132),IF(GrowthModel=Data!$B$129,Data!ZD$129,Data!ZD$130)*PercentSupplierD,"")</f>
        <v/>
      </c>
      <c r="ZE136" s="45" t="str">
        <f>IF(ISNUMBER(ZE$132),IF(GrowthModel=Data!$B$129,Data!ZE$129,Data!ZE$130)*PercentSupplierD,"")</f>
        <v/>
      </c>
      <c r="ZF136" s="45" t="str">
        <f>IF(ISNUMBER(ZF$132),IF(GrowthModel=Data!$B$129,Data!ZF$129,Data!ZF$130)*PercentSupplierD,"")</f>
        <v/>
      </c>
      <c r="ZG136" s="45" t="str">
        <f>IF(ISNUMBER(ZG$132),IF(GrowthModel=Data!$B$129,Data!ZG$129,Data!ZG$130)*PercentSupplierD,"")</f>
        <v/>
      </c>
      <c r="ZH136" s="45" t="str">
        <f>IF(ISNUMBER(ZH$132),IF(GrowthModel=Data!$B$129,Data!ZH$129,Data!ZH$130)*PercentSupplierD,"")</f>
        <v/>
      </c>
      <c r="ZI136" s="45" t="str">
        <f>IF(ISNUMBER(ZI$132),IF(GrowthModel=Data!$B$129,Data!ZI$129,Data!ZI$130)*PercentSupplierD,"")</f>
        <v/>
      </c>
      <c r="ZJ136" s="45" t="str">
        <f>IF(ISNUMBER(ZJ$132),IF(GrowthModel=Data!$B$129,Data!ZJ$129,Data!ZJ$130)*PercentSupplierD,"")</f>
        <v/>
      </c>
      <c r="ZK136" s="45" t="str">
        <f>IF(ISNUMBER(ZK$132),IF(GrowthModel=Data!$B$129,Data!ZK$129,Data!ZK$130)*PercentSupplierD,"")</f>
        <v/>
      </c>
      <c r="ZL136" s="45" t="str">
        <f>IF(ISNUMBER(ZL$132),IF(GrowthModel=Data!$B$129,Data!ZL$129,Data!ZL$130)*PercentSupplierD,"")</f>
        <v/>
      </c>
      <c r="ZM136" s="45" t="str">
        <f>IF(ISNUMBER(ZM$132),IF(GrowthModel=Data!$B$129,Data!ZM$129,Data!ZM$130)*PercentSupplierD,"")</f>
        <v/>
      </c>
      <c r="ZN136" s="45" t="str">
        <f>IF(ISNUMBER(ZN$132),IF(GrowthModel=Data!$B$129,Data!ZN$129,Data!ZN$130)*PercentSupplierD,"")</f>
        <v/>
      </c>
      <c r="ZO136" s="45" t="str">
        <f>IF(ISNUMBER(ZO$132),IF(GrowthModel=Data!$B$129,Data!ZO$129,Data!ZO$130)*PercentSupplierD,"")</f>
        <v/>
      </c>
      <c r="ZP136" s="45" t="str">
        <f>IF(ISNUMBER(ZP$132),IF(GrowthModel=Data!$B$129,Data!ZP$129,Data!ZP$130)*PercentSupplierD,"")</f>
        <v/>
      </c>
      <c r="ZQ136" s="45" t="str">
        <f>IF(ISNUMBER(ZQ$132),IF(GrowthModel=Data!$B$129,Data!ZQ$129,Data!ZQ$130)*PercentSupplierD,"")</f>
        <v/>
      </c>
      <c r="ZR136" s="45" t="str">
        <f>IF(ISNUMBER(ZR$132),IF(GrowthModel=Data!$B$129,Data!ZR$129,Data!ZR$130)*PercentSupplierD,"")</f>
        <v/>
      </c>
      <c r="ZS136" s="45" t="str">
        <f>IF(ISNUMBER(ZS$132),IF(GrowthModel=Data!$B$129,Data!ZS$129,Data!ZS$130)*PercentSupplierD,"")</f>
        <v/>
      </c>
      <c r="ZT136" s="45" t="str">
        <f>IF(ISNUMBER(ZT$132),IF(GrowthModel=Data!$B$129,Data!ZT$129,Data!ZT$130)*PercentSupplierD,"")</f>
        <v/>
      </c>
      <c r="ZU136" s="45" t="str">
        <f>IF(ISNUMBER(ZU$132),IF(GrowthModel=Data!$B$129,Data!ZU$129,Data!ZU$130)*PercentSupplierD,"")</f>
        <v/>
      </c>
      <c r="ZV136" s="45" t="str">
        <f>IF(ISNUMBER(ZV$132),IF(GrowthModel=Data!$B$129,Data!ZV$129,Data!ZV$130)*PercentSupplierD,"")</f>
        <v/>
      </c>
      <c r="ZW136" s="45" t="str">
        <f>IF(ISNUMBER(ZW$132),IF(GrowthModel=Data!$B$129,Data!ZW$129,Data!ZW$130)*PercentSupplierD,"")</f>
        <v/>
      </c>
      <c r="ZX136" s="165" t="str">
        <f>IF(ISNUMBER(ZX$132),IF(GrowthModel=Data!$B$129,Data!ZX$129,Data!ZX$130)*PercentSupplierD,"")</f>
        <v/>
      </c>
    </row>
    <row r="137" spans="2:700">
      <c r="B137" s="237" t="s">
        <v>103</v>
      </c>
      <c r="C137" s="237">
        <f t="shared" ref="C137:BN137" ca="1" si="936">IF(ISNUMBER(C$132),INDEX(PeakTransactionLUT,MATCH(GrowthModel,PT_GrowthModelOptions,0)+MATCH(WeeklyBias,WeeklyBiasOptions,0),0)*SUM(APICallCountLUT)*PercentSupplierA,"")</f>
        <v>0.72752467921914155</v>
      </c>
      <c r="D137" s="238">
        <f t="shared" ca="1" si="936"/>
        <v>0.86394762218172216</v>
      </c>
      <c r="E137" s="238">
        <f t="shared" ca="1" si="936"/>
        <v>0.95430916361785356</v>
      </c>
      <c r="F137" s="238">
        <f t="shared" ca="1" si="936"/>
        <v>1.0980793685935473</v>
      </c>
      <c r="G137" s="238">
        <f t="shared" ca="1" si="936"/>
        <v>1.3420994705010925</v>
      </c>
      <c r="H137" s="238">
        <f t="shared" ca="1" si="936"/>
        <v>1.7280356701098678</v>
      </c>
      <c r="I137" s="238">
        <f t="shared" ca="1" si="936"/>
        <v>2.3766578843988602</v>
      </c>
      <c r="J137" s="238">
        <f t="shared" ca="1" si="936"/>
        <v>3.4286122907620156</v>
      </c>
      <c r="K137" s="238">
        <f t="shared" ca="1" si="936"/>
        <v>4.9091393081037502</v>
      </c>
      <c r="L137" s="238">
        <f t="shared" ca="1" si="936"/>
        <v>7.411732929407215</v>
      </c>
      <c r="M137" s="238">
        <f t="shared" ca="1" si="936"/>
        <v>11.019844537720545</v>
      </c>
      <c r="N137" s="238">
        <f t="shared" ca="1" si="936"/>
        <v>16.276821125579211</v>
      </c>
      <c r="O137" s="238">
        <f t="shared" ca="1" si="936"/>
        <v>22.915045069868363</v>
      </c>
      <c r="P137" s="238">
        <f t="shared" ca="1" si="936"/>
        <v>31.012885557584774</v>
      </c>
      <c r="Q137" s="238">
        <f t="shared" ca="1" si="936"/>
        <v>39.51784145318927</v>
      </c>
      <c r="R137" s="238">
        <f t="shared" ca="1" si="936"/>
        <v>47.155061786060912</v>
      </c>
      <c r="S137" s="238">
        <f t="shared" ca="1" si="936"/>
        <v>53.685437405680339</v>
      </c>
      <c r="T137" s="238">
        <f t="shared" ca="1" si="936"/>
        <v>58.440501241799389</v>
      </c>
      <c r="U137" s="238">
        <f t="shared" ca="1" si="936"/>
        <v>61.879493890223173</v>
      </c>
      <c r="V137" s="238">
        <f t="shared" ca="1" si="936"/>
        <v>64.149818790396566</v>
      </c>
      <c r="W137" s="238">
        <f t="shared" ca="1" si="936"/>
        <v>65.484241854216521</v>
      </c>
      <c r="X137" s="238">
        <f t="shared" ca="1" si="936"/>
        <v>66.428489773641957</v>
      </c>
      <c r="Y137" s="238">
        <f t="shared" ca="1" si="936"/>
        <v>66.994492696978696</v>
      </c>
      <c r="Z137" s="238">
        <f t="shared" ca="1" si="936"/>
        <v>67.353984482831123</v>
      </c>
      <c r="AA137" s="238">
        <f t="shared" ca="1" si="936"/>
        <v>67.566377983608376</v>
      </c>
      <c r="AB137" s="238" t="str">
        <f t="shared" ca="1" si="936"/>
        <v/>
      </c>
      <c r="AC137" s="238" t="str">
        <f t="shared" ca="1" si="936"/>
        <v/>
      </c>
      <c r="AD137" s="238" t="str">
        <f t="shared" ca="1" si="936"/>
        <v/>
      </c>
      <c r="AE137" s="238" t="str">
        <f t="shared" ca="1" si="936"/>
        <v/>
      </c>
      <c r="AF137" s="238" t="str">
        <f t="shared" ca="1" si="936"/>
        <v/>
      </c>
      <c r="AG137" s="238" t="str">
        <f t="shared" ca="1" si="936"/>
        <v/>
      </c>
      <c r="AH137" s="238" t="str">
        <f t="shared" ca="1" si="936"/>
        <v/>
      </c>
      <c r="AI137" s="238" t="str">
        <f t="shared" ca="1" si="936"/>
        <v/>
      </c>
      <c r="AJ137" s="238" t="str">
        <f t="shared" ca="1" si="936"/>
        <v/>
      </c>
      <c r="AK137" s="238" t="str">
        <f t="shared" ca="1" si="936"/>
        <v/>
      </c>
      <c r="AL137" s="238" t="str">
        <f t="shared" ca="1" si="936"/>
        <v/>
      </c>
      <c r="AM137" s="238" t="str">
        <f t="shared" ca="1" si="936"/>
        <v/>
      </c>
      <c r="AN137" s="238" t="str">
        <f t="shared" ca="1" si="936"/>
        <v/>
      </c>
      <c r="AO137" s="238" t="str">
        <f t="shared" ca="1" si="936"/>
        <v/>
      </c>
      <c r="AP137" s="238" t="str">
        <f t="shared" ca="1" si="936"/>
        <v/>
      </c>
      <c r="AQ137" s="238" t="str">
        <f t="shared" ca="1" si="936"/>
        <v/>
      </c>
      <c r="AR137" s="238" t="str">
        <f t="shared" ca="1" si="936"/>
        <v/>
      </c>
      <c r="AS137" s="238" t="str">
        <f t="shared" ca="1" si="936"/>
        <v/>
      </c>
      <c r="AT137" s="238" t="str">
        <f t="shared" ca="1" si="936"/>
        <v/>
      </c>
      <c r="AU137" s="238" t="str">
        <f t="shared" ca="1" si="936"/>
        <v/>
      </c>
      <c r="AV137" s="238" t="str">
        <f t="shared" ca="1" si="936"/>
        <v/>
      </c>
      <c r="AW137" s="238" t="str">
        <f t="shared" ca="1" si="936"/>
        <v/>
      </c>
      <c r="AX137" s="238" t="str">
        <f t="shared" ca="1" si="936"/>
        <v/>
      </c>
      <c r="AY137" s="238" t="str">
        <f t="shared" ca="1" si="936"/>
        <v/>
      </c>
      <c r="AZ137" s="238" t="str">
        <f t="shared" ca="1" si="936"/>
        <v/>
      </c>
      <c r="BA137" s="238" t="str">
        <f t="shared" ca="1" si="936"/>
        <v/>
      </c>
      <c r="BB137" s="238" t="str">
        <f t="shared" ca="1" si="936"/>
        <v/>
      </c>
      <c r="BC137" s="238" t="str">
        <f t="shared" ca="1" si="936"/>
        <v/>
      </c>
      <c r="BD137" s="238" t="str">
        <f t="shared" ca="1" si="936"/>
        <v/>
      </c>
      <c r="BE137" s="238" t="str">
        <f t="shared" ca="1" si="936"/>
        <v/>
      </c>
      <c r="BF137" s="238" t="str">
        <f t="shared" ca="1" si="936"/>
        <v/>
      </c>
      <c r="BG137" s="238" t="str">
        <f t="shared" ca="1" si="936"/>
        <v/>
      </c>
      <c r="BH137" s="238" t="str">
        <f t="shared" ca="1" si="936"/>
        <v/>
      </c>
      <c r="BI137" s="238" t="str">
        <f t="shared" ca="1" si="936"/>
        <v/>
      </c>
      <c r="BJ137" s="238" t="str">
        <f t="shared" ca="1" si="936"/>
        <v/>
      </c>
      <c r="BK137" s="238" t="str">
        <f t="shared" ca="1" si="936"/>
        <v/>
      </c>
      <c r="BL137" s="238" t="str">
        <f t="shared" ca="1" si="936"/>
        <v/>
      </c>
      <c r="BM137" s="238" t="str">
        <f t="shared" ca="1" si="936"/>
        <v/>
      </c>
      <c r="BN137" s="238" t="str">
        <f t="shared" ca="1" si="936"/>
        <v/>
      </c>
      <c r="BO137" s="238" t="str">
        <f t="shared" ref="BO137:DZ137" ca="1" si="937">IF(ISNUMBER(BO$132),INDEX(PeakTransactionLUT,MATCH(GrowthModel,PT_GrowthModelOptions,0)+MATCH(WeeklyBias,WeeklyBiasOptions,0),0)*SUM(APICallCountLUT)*PercentSupplierA,"")</f>
        <v/>
      </c>
      <c r="BP137" s="238" t="str">
        <f t="shared" ca="1" si="937"/>
        <v/>
      </c>
      <c r="BQ137" s="238" t="str">
        <f t="shared" ca="1" si="937"/>
        <v/>
      </c>
      <c r="BR137" s="238" t="str">
        <f t="shared" ca="1" si="937"/>
        <v/>
      </c>
      <c r="BS137" s="238" t="str">
        <f t="shared" ca="1" si="937"/>
        <v/>
      </c>
      <c r="BT137" s="238" t="str">
        <f t="shared" ca="1" si="937"/>
        <v/>
      </c>
      <c r="BU137" s="238" t="str">
        <f t="shared" ca="1" si="937"/>
        <v/>
      </c>
      <c r="BV137" s="238" t="str">
        <f t="shared" ca="1" si="937"/>
        <v/>
      </c>
      <c r="BW137" s="238" t="str">
        <f t="shared" ca="1" si="937"/>
        <v/>
      </c>
      <c r="BX137" s="238" t="str">
        <f t="shared" ca="1" si="937"/>
        <v/>
      </c>
      <c r="BY137" s="238" t="str">
        <f t="shared" ca="1" si="937"/>
        <v/>
      </c>
      <c r="BZ137" s="238" t="str">
        <f t="shared" ca="1" si="937"/>
        <v/>
      </c>
      <c r="CA137" s="238" t="str">
        <f t="shared" ca="1" si="937"/>
        <v/>
      </c>
      <c r="CB137" s="238" t="str">
        <f t="shared" ca="1" si="937"/>
        <v/>
      </c>
      <c r="CC137" s="238" t="str">
        <f t="shared" ca="1" si="937"/>
        <v/>
      </c>
      <c r="CD137" s="238" t="str">
        <f t="shared" ca="1" si="937"/>
        <v/>
      </c>
      <c r="CE137" s="238" t="str">
        <f t="shared" ca="1" si="937"/>
        <v/>
      </c>
      <c r="CF137" s="238" t="str">
        <f t="shared" ca="1" si="937"/>
        <v/>
      </c>
      <c r="CG137" s="238" t="str">
        <f t="shared" ca="1" si="937"/>
        <v/>
      </c>
      <c r="CH137" s="238" t="str">
        <f t="shared" ca="1" si="937"/>
        <v/>
      </c>
      <c r="CI137" s="238" t="str">
        <f t="shared" ca="1" si="937"/>
        <v/>
      </c>
      <c r="CJ137" s="238" t="str">
        <f t="shared" ca="1" si="937"/>
        <v/>
      </c>
      <c r="CK137" s="238" t="str">
        <f t="shared" ca="1" si="937"/>
        <v/>
      </c>
      <c r="CL137" s="238" t="str">
        <f t="shared" ca="1" si="937"/>
        <v/>
      </c>
      <c r="CM137" s="238" t="str">
        <f t="shared" ca="1" si="937"/>
        <v/>
      </c>
      <c r="CN137" s="238" t="str">
        <f t="shared" ca="1" si="937"/>
        <v/>
      </c>
      <c r="CO137" s="238" t="str">
        <f t="shared" ca="1" si="937"/>
        <v/>
      </c>
      <c r="CP137" s="238" t="str">
        <f t="shared" ca="1" si="937"/>
        <v/>
      </c>
      <c r="CQ137" s="238" t="str">
        <f t="shared" ca="1" si="937"/>
        <v/>
      </c>
      <c r="CR137" s="238" t="str">
        <f t="shared" ca="1" si="937"/>
        <v/>
      </c>
      <c r="CS137" s="238" t="str">
        <f t="shared" ca="1" si="937"/>
        <v/>
      </c>
      <c r="CT137" s="238" t="str">
        <f t="shared" ca="1" si="937"/>
        <v/>
      </c>
      <c r="CU137" s="238" t="str">
        <f t="shared" ca="1" si="937"/>
        <v/>
      </c>
      <c r="CV137" s="238" t="str">
        <f t="shared" ca="1" si="937"/>
        <v/>
      </c>
      <c r="CW137" s="238" t="str">
        <f t="shared" ca="1" si="937"/>
        <v/>
      </c>
      <c r="CX137" s="238" t="str">
        <f t="shared" ca="1" si="937"/>
        <v/>
      </c>
      <c r="CY137" s="238" t="str">
        <f t="shared" ca="1" si="937"/>
        <v/>
      </c>
      <c r="CZ137" s="238" t="str">
        <f t="shared" ca="1" si="937"/>
        <v/>
      </c>
      <c r="DA137" s="238" t="str">
        <f t="shared" ca="1" si="937"/>
        <v/>
      </c>
      <c r="DB137" s="238" t="str">
        <f t="shared" ca="1" si="937"/>
        <v/>
      </c>
      <c r="DC137" s="238" t="str">
        <f t="shared" ca="1" si="937"/>
        <v/>
      </c>
      <c r="DD137" s="238" t="str">
        <f t="shared" ca="1" si="937"/>
        <v/>
      </c>
      <c r="DE137" s="238" t="str">
        <f t="shared" ca="1" si="937"/>
        <v/>
      </c>
      <c r="DF137" s="238" t="str">
        <f t="shared" ca="1" si="937"/>
        <v/>
      </c>
      <c r="DG137" s="238" t="str">
        <f t="shared" ca="1" si="937"/>
        <v/>
      </c>
      <c r="DH137" s="238" t="str">
        <f t="shared" ca="1" si="937"/>
        <v/>
      </c>
      <c r="DI137" s="238" t="str">
        <f t="shared" ca="1" si="937"/>
        <v/>
      </c>
      <c r="DJ137" s="238" t="str">
        <f t="shared" ca="1" si="937"/>
        <v/>
      </c>
      <c r="DK137" s="238" t="str">
        <f t="shared" ca="1" si="937"/>
        <v/>
      </c>
      <c r="DL137" s="238" t="str">
        <f t="shared" ca="1" si="937"/>
        <v/>
      </c>
      <c r="DM137" s="238" t="str">
        <f t="shared" ca="1" si="937"/>
        <v/>
      </c>
      <c r="DN137" s="238" t="str">
        <f t="shared" ca="1" si="937"/>
        <v/>
      </c>
      <c r="DO137" s="238" t="str">
        <f t="shared" ca="1" si="937"/>
        <v/>
      </c>
      <c r="DP137" s="238" t="str">
        <f t="shared" ca="1" si="937"/>
        <v/>
      </c>
      <c r="DQ137" s="238" t="str">
        <f t="shared" ca="1" si="937"/>
        <v/>
      </c>
      <c r="DR137" s="238" t="str">
        <f t="shared" ca="1" si="937"/>
        <v/>
      </c>
      <c r="DS137" s="238" t="str">
        <f t="shared" ca="1" si="937"/>
        <v/>
      </c>
      <c r="DT137" s="238" t="str">
        <f t="shared" ca="1" si="937"/>
        <v/>
      </c>
      <c r="DU137" s="238" t="str">
        <f t="shared" ca="1" si="937"/>
        <v/>
      </c>
      <c r="DV137" s="238" t="str">
        <f t="shared" ca="1" si="937"/>
        <v/>
      </c>
      <c r="DW137" s="238" t="str">
        <f t="shared" ca="1" si="937"/>
        <v/>
      </c>
      <c r="DX137" s="238" t="str">
        <f t="shared" ca="1" si="937"/>
        <v/>
      </c>
      <c r="DY137" s="238" t="str">
        <f t="shared" ca="1" si="937"/>
        <v/>
      </c>
      <c r="DZ137" s="238" t="str">
        <f t="shared" ca="1" si="937"/>
        <v/>
      </c>
      <c r="EA137" s="238" t="str">
        <f t="shared" ref="EA137:GL137" ca="1" si="938">IF(ISNUMBER(EA$132),INDEX(PeakTransactionLUT,MATCH(GrowthModel,PT_GrowthModelOptions,0)+MATCH(WeeklyBias,WeeklyBiasOptions,0),0)*SUM(APICallCountLUT)*PercentSupplierA,"")</f>
        <v/>
      </c>
      <c r="EB137" s="238" t="str">
        <f t="shared" ca="1" si="938"/>
        <v/>
      </c>
      <c r="EC137" s="238" t="str">
        <f t="shared" ca="1" si="938"/>
        <v/>
      </c>
      <c r="ED137" s="238" t="str">
        <f t="shared" ca="1" si="938"/>
        <v/>
      </c>
      <c r="EE137" s="238" t="str">
        <f t="shared" ca="1" si="938"/>
        <v/>
      </c>
      <c r="EF137" s="238" t="str">
        <f t="shared" ca="1" si="938"/>
        <v/>
      </c>
      <c r="EG137" s="238" t="str">
        <f t="shared" ca="1" si="938"/>
        <v/>
      </c>
      <c r="EH137" s="238" t="str">
        <f t="shared" ca="1" si="938"/>
        <v/>
      </c>
      <c r="EI137" s="238" t="str">
        <f t="shared" ca="1" si="938"/>
        <v/>
      </c>
      <c r="EJ137" s="238" t="str">
        <f t="shared" ca="1" si="938"/>
        <v/>
      </c>
      <c r="EK137" s="238" t="str">
        <f t="shared" ca="1" si="938"/>
        <v/>
      </c>
      <c r="EL137" s="238" t="str">
        <f t="shared" ca="1" si="938"/>
        <v/>
      </c>
      <c r="EM137" s="238" t="str">
        <f t="shared" ca="1" si="938"/>
        <v/>
      </c>
      <c r="EN137" s="238" t="str">
        <f t="shared" ca="1" si="938"/>
        <v/>
      </c>
      <c r="EO137" s="238" t="str">
        <f t="shared" ca="1" si="938"/>
        <v/>
      </c>
      <c r="EP137" s="238" t="str">
        <f t="shared" ca="1" si="938"/>
        <v/>
      </c>
      <c r="EQ137" s="238" t="str">
        <f t="shared" ca="1" si="938"/>
        <v/>
      </c>
      <c r="ER137" s="238" t="str">
        <f t="shared" ca="1" si="938"/>
        <v/>
      </c>
      <c r="ES137" s="238" t="str">
        <f t="shared" ca="1" si="938"/>
        <v/>
      </c>
      <c r="ET137" s="238" t="str">
        <f t="shared" ca="1" si="938"/>
        <v/>
      </c>
      <c r="EU137" s="238" t="str">
        <f t="shared" ca="1" si="938"/>
        <v/>
      </c>
      <c r="EV137" s="238" t="str">
        <f t="shared" ca="1" si="938"/>
        <v/>
      </c>
      <c r="EW137" s="238" t="str">
        <f t="shared" ca="1" si="938"/>
        <v/>
      </c>
      <c r="EX137" s="238" t="str">
        <f t="shared" ca="1" si="938"/>
        <v/>
      </c>
      <c r="EY137" s="238" t="str">
        <f t="shared" ca="1" si="938"/>
        <v/>
      </c>
      <c r="EZ137" s="238" t="str">
        <f t="shared" ca="1" si="938"/>
        <v/>
      </c>
      <c r="FA137" s="238" t="str">
        <f t="shared" ca="1" si="938"/>
        <v/>
      </c>
      <c r="FB137" s="238" t="str">
        <f t="shared" ca="1" si="938"/>
        <v/>
      </c>
      <c r="FC137" s="238" t="str">
        <f t="shared" ca="1" si="938"/>
        <v/>
      </c>
      <c r="FD137" s="238" t="str">
        <f t="shared" ca="1" si="938"/>
        <v/>
      </c>
      <c r="FE137" s="238" t="str">
        <f t="shared" ca="1" si="938"/>
        <v/>
      </c>
      <c r="FF137" s="238" t="str">
        <f t="shared" ca="1" si="938"/>
        <v/>
      </c>
      <c r="FG137" s="238" t="str">
        <f t="shared" ca="1" si="938"/>
        <v/>
      </c>
      <c r="FH137" s="238" t="str">
        <f t="shared" ca="1" si="938"/>
        <v/>
      </c>
      <c r="FI137" s="238" t="str">
        <f t="shared" ca="1" si="938"/>
        <v/>
      </c>
      <c r="FJ137" s="238" t="str">
        <f t="shared" ca="1" si="938"/>
        <v/>
      </c>
      <c r="FK137" s="238" t="str">
        <f t="shared" ca="1" si="938"/>
        <v/>
      </c>
      <c r="FL137" s="238" t="str">
        <f t="shared" ca="1" si="938"/>
        <v/>
      </c>
      <c r="FM137" s="238" t="str">
        <f t="shared" ca="1" si="938"/>
        <v/>
      </c>
      <c r="FN137" s="238" t="str">
        <f t="shared" ca="1" si="938"/>
        <v/>
      </c>
      <c r="FO137" s="238" t="str">
        <f t="shared" ca="1" si="938"/>
        <v/>
      </c>
      <c r="FP137" s="238" t="str">
        <f t="shared" ca="1" si="938"/>
        <v/>
      </c>
      <c r="FQ137" s="238" t="str">
        <f t="shared" ca="1" si="938"/>
        <v/>
      </c>
      <c r="FR137" s="238" t="str">
        <f t="shared" ca="1" si="938"/>
        <v/>
      </c>
      <c r="FS137" s="238" t="str">
        <f t="shared" ca="1" si="938"/>
        <v/>
      </c>
      <c r="FT137" s="238" t="str">
        <f t="shared" ca="1" si="938"/>
        <v/>
      </c>
      <c r="FU137" s="238" t="str">
        <f t="shared" ca="1" si="938"/>
        <v/>
      </c>
      <c r="FV137" s="238" t="str">
        <f t="shared" ca="1" si="938"/>
        <v/>
      </c>
      <c r="FW137" s="238" t="str">
        <f t="shared" ca="1" si="938"/>
        <v/>
      </c>
      <c r="FX137" s="238" t="str">
        <f t="shared" ca="1" si="938"/>
        <v/>
      </c>
      <c r="FY137" s="238" t="str">
        <f t="shared" ca="1" si="938"/>
        <v/>
      </c>
      <c r="FZ137" s="238" t="str">
        <f t="shared" ca="1" si="938"/>
        <v/>
      </c>
      <c r="GA137" s="238" t="str">
        <f t="shared" ca="1" si="938"/>
        <v/>
      </c>
      <c r="GB137" s="238" t="str">
        <f t="shared" ca="1" si="938"/>
        <v/>
      </c>
      <c r="GC137" s="238" t="str">
        <f t="shared" ca="1" si="938"/>
        <v/>
      </c>
      <c r="GD137" s="238" t="str">
        <f t="shared" ca="1" si="938"/>
        <v/>
      </c>
      <c r="GE137" s="238" t="str">
        <f t="shared" ca="1" si="938"/>
        <v/>
      </c>
      <c r="GF137" s="238" t="str">
        <f t="shared" ca="1" si="938"/>
        <v/>
      </c>
      <c r="GG137" s="238" t="str">
        <f t="shared" ca="1" si="938"/>
        <v/>
      </c>
      <c r="GH137" s="238" t="str">
        <f t="shared" ca="1" si="938"/>
        <v/>
      </c>
      <c r="GI137" s="238" t="str">
        <f t="shared" ca="1" si="938"/>
        <v/>
      </c>
      <c r="GJ137" s="238" t="str">
        <f t="shared" ca="1" si="938"/>
        <v/>
      </c>
      <c r="GK137" s="238" t="str">
        <f t="shared" ca="1" si="938"/>
        <v/>
      </c>
      <c r="GL137" s="238" t="str">
        <f t="shared" ca="1" si="938"/>
        <v/>
      </c>
      <c r="GM137" s="238" t="str">
        <f t="shared" ref="GM137:IX137" ca="1" si="939">IF(ISNUMBER(GM$132),INDEX(PeakTransactionLUT,MATCH(GrowthModel,PT_GrowthModelOptions,0)+MATCH(WeeklyBias,WeeklyBiasOptions,0),0)*SUM(APICallCountLUT)*PercentSupplierA,"")</f>
        <v/>
      </c>
      <c r="GN137" s="238" t="str">
        <f t="shared" ca="1" si="939"/>
        <v/>
      </c>
      <c r="GO137" s="238" t="str">
        <f t="shared" ca="1" si="939"/>
        <v/>
      </c>
      <c r="GP137" s="238" t="str">
        <f t="shared" ca="1" si="939"/>
        <v/>
      </c>
      <c r="GQ137" s="238" t="str">
        <f t="shared" ca="1" si="939"/>
        <v/>
      </c>
      <c r="GR137" s="238" t="str">
        <f t="shared" ca="1" si="939"/>
        <v/>
      </c>
      <c r="GS137" s="238" t="str">
        <f t="shared" ca="1" si="939"/>
        <v/>
      </c>
      <c r="GT137" s="238" t="str">
        <f t="shared" ca="1" si="939"/>
        <v/>
      </c>
      <c r="GU137" s="238" t="str">
        <f t="shared" ca="1" si="939"/>
        <v/>
      </c>
      <c r="GV137" s="238" t="str">
        <f t="shared" ca="1" si="939"/>
        <v/>
      </c>
      <c r="GW137" s="238" t="str">
        <f t="shared" ca="1" si="939"/>
        <v/>
      </c>
      <c r="GX137" s="238" t="str">
        <f t="shared" ca="1" si="939"/>
        <v/>
      </c>
      <c r="GY137" s="238" t="str">
        <f t="shared" ca="1" si="939"/>
        <v/>
      </c>
      <c r="GZ137" s="238" t="str">
        <f t="shared" ca="1" si="939"/>
        <v/>
      </c>
      <c r="HA137" s="238" t="str">
        <f t="shared" ca="1" si="939"/>
        <v/>
      </c>
      <c r="HB137" s="238" t="str">
        <f t="shared" ca="1" si="939"/>
        <v/>
      </c>
      <c r="HC137" s="238" t="str">
        <f t="shared" ca="1" si="939"/>
        <v/>
      </c>
      <c r="HD137" s="238" t="str">
        <f t="shared" ca="1" si="939"/>
        <v/>
      </c>
      <c r="HE137" s="238" t="str">
        <f t="shared" ca="1" si="939"/>
        <v/>
      </c>
      <c r="HF137" s="238" t="str">
        <f t="shared" ca="1" si="939"/>
        <v/>
      </c>
      <c r="HG137" s="238" t="str">
        <f t="shared" ca="1" si="939"/>
        <v/>
      </c>
      <c r="HH137" s="238" t="str">
        <f t="shared" ca="1" si="939"/>
        <v/>
      </c>
      <c r="HI137" s="238" t="str">
        <f t="shared" ca="1" si="939"/>
        <v/>
      </c>
      <c r="HJ137" s="238" t="str">
        <f t="shared" ca="1" si="939"/>
        <v/>
      </c>
      <c r="HK137" s="238" t="str">
        <f t="shared" ca="1" si="939"/>
        <v/>
      </c>
      <c r="HL137" s="238" t="str">
        <f t="shared" ca="1" si="939"/>
        <v/>
      </c>
      <c r="HM137" s="238" t="str">
        <f t="shared" ca="1" si="939"/>
        <v/>
      </c>
      <c r="HN137" s="238" t="str">
        <f t="shared" ca="1" si="939"/>
        <v/>
      </c>
      <c r="HO137" s="238" t="str">
        <f t="shared" ca="1" si="939"/>
        <v/>
      </c>
      <c r="HP137" s="238" t="str">
        <f t="shared" ca="1" si="939"/>
        <v/>
      </c>
      <c r="HQ137" s="238" t="str">
        <f t="shared" ca="1" si="939"/>
        <v/>
      </c>
      <c r="HR137" s="238" t="str">
        <f t="shared" ca="1" si="939"/>
        <v/>
      </c>
      <c r="HS137" s="238" t="str">
        <f t="shared" ca="1" si="939"/>
        <v/>
      </c>
      <c r="HT137" s="238" t="str">
        <f t="shared" ca="1" si="939"/>
        <v/>
      </c>
      <c r="HU137" s="238" t="str">
        <f t="shared" ca="1" si="939"/>
        <v/>
      </c>
      <c r="HV137" s="238" t="str">
        <f t="shared" ca="1" si="939"/>
        <v/>
      </c>
      <c r="HW137" s="238" t="str">
        <f t="shared" ca="1" si="939"/>
        <v/>
      </c>
      <c r="HX137" s="238" t="str">
        <f t="shared" ca="1" si="939"/>
        <v/>
      </c>
      <c r="HY137" s="238" t="str">
        <f t="shared" ca="1" si="939"/>
        <v/>
      </c>
      <c r="HZ137" s="238" t="str">
        <f t="shared" ca="1" si="939"/>
        <v/>
      </c>
      <c r="IA137" s="238" t="str">
        <f t="shared" ca="1" si="939"/>
        <v/>
      </c>
      <c r="IB137" s="238" t="str">
        <f t="shared" ca="1" si="939"/>
        <v/>
      </c>
      <c r="IC137" s="238" t="str">
        <f t="shared" ca="1" si="939"/>
        <v/>
      </c>
      <c r="ID137" s="238" t="str">
        <f t="shared" ca="1" si="939"/>
        <v/>
      </c>
      <c r="IE137" s="238" t="str">
        <f t="shared" ca="1" si="939"/>
        <v/>
      </c>
      <c r="IF137" s="238" t="str">
        <f t="shared" ca="1" si="939"/>
        <v/>
      </c>
      <c r="IG137" s="238" t="str">
        <f t="shared" ca="1" si="939"/>
        <v/>
      </c>
      <c r="IH137" s="238" t="str">
        <f t="shared" ca="1" si="939"/>
        <v/>
      </c>
      <c r="II137" s="238" t="str">
        <f t="shared" ca="1" si="939"/>
        <v/>
      </c>
      <c r="IJ137" s="238" t="str">
        <f t="shared" ca="1" si="939"/>
        <v/>
      </c>
      <c r="IK137" s="238" t="str">
        <f t="shared" ca="1" si="939"/>
        <v/>
      </c>
      <c r="IL137" s="238" t="str">
        <f t="shared" ca="1" si="939"/>
        <v/>
      </c>
      <c r="IM137" s="238" t="str">
        <f t="shared" ca="1" si="939"/>
        <v/>
      </c>
      <c r="IN137" s="238" t="str">
        <f t="shared" ca="1" si="939"/>
        <v/>
      </c>
      <c r="IO137" s="238" t="str">
        <f t="shared" ca="1" si="939"/>
        <v/>
      </c>
      <c r="IP137" s="238" t="str">
        <f t="shared" ca="1" si="939"/>
        <v/>
      </c>
      <c r="IQ137" s="238" t="str">
        <f t="shared" ca="1" si="939"/>
        <v/>
      </c>
      <c r="IR137" s="238" t="str">
        <f t="shared" ca="1" si="939"/>
        <v/>
      </c>
      <c r="IS137" s="238" t="str">
        <f t="shared" ca="1" si="939"/>
        <v/>
      </c>
      <c r="IT137" s="238" t="str">
        <f t="shared" ca="1" si="939"/>
        <v/>
      </c>
      <c r="IU137" s="238" t="str">
        <f t="shared" ca="1" si="939"/>
        <v/>
      </c>
      <c r="IV137" s="238" t="str">
        <f t="shared" ca="1" si="939"/>
        <v/>
      </c>
      <c r="IW137" s="238" t="str">
        <f t="shared" ca="1" si="939"/>
        <v/>
      </c>
      <c r="IX137" s="238" t="str">
        <f t="shared" ca="1" si="939"/>
        <v/>
      </c>
      <c r="IY137" s="238" t="str">
        <f t="shared" ref="IY137:LJ137" ca="1" si="940">IF(ISNUMBER(IY$132),INDEX(PeakTransactionLUT,MATCH(GrowthModel,PT_GrowthModelOptions,0)+MATCH(WeeklyBias,WeeklyBiasOptions,0),0)*SUM(APICallCountLUT)*PercentSupplierA,"")</f>
        <v/>
      </c>
      <c r="IZ137" s="238" t="str">
        <f t="shared" ca="1" si="940"/>
        <v/>
      </c>
      <c r="JA137" s="238" t="str">
        <f t="shared" ca="1" si="940"/>
        <v/>
      </c>
      <c r="JB137" s="238" t="str">
        <f t="shared" ca="1" si="940"/>
        <v/>
      </c>
      <c r="JC137" s="238" t="str">
        <f t="shared" ca="1" si="940"/>
        <v/>
      </c>
      <c r="JD137" s="238" t="str">
        <f t="shared" ca="1" si="940"/>
        <v/>
      </c>
      <c r="JE137" s="238" t="str">
        <f t="shared" ca="1" si="940"/>
        <v/>
      </c>
      <c r="JF137" s="238" t="str">
        <f t="shared" ca="1" si="940"/>
        <v/>
      </c>
      <c r="JG137" s="238" t="str">
        <f t="shared" ca="1" si="940"/>
        <v/>
      </c>
      <c r="JH137" s="238" t="str">
        <f t="shared" ca="1" si="940"/>
        <v/>
      </c>
      <c r="JI137" s="238" t="str">
        <f t="shared" ca="1" si="940"/>
        <v/>
      </c>
      <c r="JJ137" s="238" t="str">
        <f t="shared" ca="1" si="940"/>
        <v/>
      </c>
      <c r="JK137" s="238" t="str">
        <f t="shared" ca="1" si="940"/>
        <v/>
      </c>
      <c r="JL137" s="238" t="str">
        <f t="shared" ca="1" si="940"/>
        <v/>
      </c>
      <c r="JM137" s="238" t="str">
        <f t="shared" ca="1" si="940"/>
        <v/>
      </c>
      <c r="JN137" s="238" t="str">
        <f t="shared" ca="1" si="940"/>
        <v/>
      </c>
      <c r="JO137" s="238" t="str">
        <f t="shared" ca="1" si="940"/>
        <v/>
      </c>
      <c r="JP137" s="238" t="str">
        <f t="shared" ca="1" si="940"/>
        <v/>
      </c>
      <c r="JQ137" s="238" t="str">
        <f t="shared" ca="1" si="940"/>
        <v/>
      </c>
      <c r="JR137" s="238" t="str">
        <f t="shared" ca="1" si="940"/>
        <v/>
      </c>
      <c r="JS137" s="238" t="str">
        <f t="shared" ca="1" si="940"/>
        <v/>
      </c>
      <c r="JT137" s="238" t="str">
        <f t="shared" ca="1" si="940"/>
        <v/>
      </c>
      <c r="JU137" s="238" t="str">
        <f t="shared" ca="1" si="940"/>
        <v/>
      </c>
      <c r="JV137" s="238" t="str">
        <f t="shared" ca="1" si="940"/>
        <v/>
      </c>
      <c r="JW137" s="238" t="str">
        <f t="shared" ca="1" si="940"/>
        <v/>
      </c>
      <c r="JX137" s="238" t="str">
        <f t="shared" ca="1" si="940"/>
        <v/>
      </c>
      <c r="JY137" s="238" t="str">
        <f t="shared" ca="1" si="940"/>
        <v/>
      </c>
      <c r="JZ137" s="238" t="str">
        <f t="shared" ca="1" si="940"/>
        <v/>
      </c>
      <c r="KA137" s="238" t="str">
        <f t="shared" ca="1" si="940"/>
        <v/>
      </c>
      <c r="KB137" s="238" t="str">
        <f t="shared" ca="1" si="940"/>
        <v/>
      </c>
      <c r="KC137" s="238" t="str">
        <f t="shared" ca="1" si="940"/>
        <v/>
      </c>
      <c r="KD137" s="238" t="str">
        <f t="shared" ca="1" si="940"/>
        <v/>
      </c>
      <c r="KE137" s="238" t="str">
        <f t="shared" ca="1" si="940"/>
        <v/>
      </c>
      <c r="KF137" s="238" t="str">
        <f t="shared" ca="1" si="940"/>
        <v/>
      </c>
      <c r="KG137" s="238" t="str">
        <f t="shared" ca="1" si="940"/>
        <v/>
      </c>
      <c r="KH137" s="238" t="str">
        <f t="shared" ca="1" si="940"/>
        <v/>
      </c>
      <c r="KI137" s="238" t="str">
        <f t="shared" ca="1" si="940"/>
        <v/>
      </c>
      <c r="KJ137" s="238" t="str">
        <f t="shared" ca="1" si="940"/>
        <v/>
      </c>
      <c r="KK137" s="238" t="str">
        <f t="shared" ca="1" si="940"/>
        <v/>
      </c>
      <c r="KL137" s="238" t="str">
        <f t="shared" ca="1" si="940"/>
        <v/>
      </c>
      <c r="KM137" s="238" t="str">
        <f t="shared" ca="1" si="940"/>
        <v/>
      </c>
      <c r="KN137" s="238" t="str">
        <f t="shared" ca="1" si="940"/>
        <v/>
      </c>
      <c r="KO137" s="238" t="str">
        <f t="shared" ca="1" si="940"/>
        <v/>
      </c>
      <c r="KP137" s="238" t="str">
        <f t="shared" ca="1" si="940"/>
        <v/>
      </c>
      <c r="KQ137" s="238" t="str">
        <f t="shared" ca="1" si="940"/>
        <v/>
      </c>
      <c r="KR137" s="238" t="str">
        <f t="shared" ca="1" si="940"/>
        <v/>
      </c>
      <c r="KS137" s="238" t="str">
        <f t="shared" ca="1" si="940"/>
        <v/>
      </c>
      <c r="KT137" s="238" t="str">
        <f t="shared" ca="1" si="940"/>
        <v/>
      </c>
      <c r="KU137" s="238" t="str">
        <f t="shared" ca="1" si="940"/>
        <v/>
      </c>
      <c r="KV137" s="238" t="str">
        <f t="shared" ca="1" si="940"/>
        <v/>
      </c>
      <c r="KW137" s="238" t="str">
        <f t="shared" ca="1" si="940"/>
        <v/>
      </c>
      <c r="KX137" s="238" t="str">
        <f t="shared" ca="1" si="940"/>
        <v/>
      </c>
      <c r="KY137" s="238" t="str">
        <f t="shared" ca="1" si="940"/>
        <v/>
      </c>
      <c r="KZ137" s="238" t="str">
        <f t="shared" ca="1" si="940"/>
        <v/>
      </c>
      <c r="LA137" s="238" t="str">
        <f t="shared" ca="1" si="940"/>
        <v/>
      </c>
      <c r="LB137" s="238" t="str">
        <f t="shared" ca="1" si="940"/>
        <v/>
      </c>
      <c r="LC137" s="238" t="str">
        <f t="shared" ca="1" si="940"/>
        <v/>
      </c>
      <c r="LD137" s="238" t="str">
        <f t="shared" ca="1" si="940"/>
        <v/>
      </c>
      <c r="LE137" s="238" t="str">
        <f t="shared" ca="1" si="940"/>
        <v/>
      </c>
      <c r="LF137" s="238" t="str">
        <f t="shared" ca="1" si="940"/>
        <v/>
      </c>
      <c r="LG137" s="238" t="str">
        <f t="shared" ca="1" si="940"/>
        <v/>
      </c>
      <c r="LH137" s="238" t="str">
        <f t="shared" ca="1" si="940"/>
        <v/>
      </c>
      <c r="LI137" s="238" t="str">
        <f t="shared" ca="1" si="940"/>
        <v/>
      </c>
      <c r="LJ137" s="238" t="str">
        <f t="shared" ca="1" si="940"/>
        <v/>
      </c>
      <c r="LK137" s="238" t="str">
        <f t="shared" ref="LK137:NV137" ca="1" si="941">IF(ISNUMBER(LK$132),INDEX(PeakTransactionLUT,MATCH(GrowthModel,PT_GrowthModelOptions,0)+MATCH(WeeklyBias,WeeklyBiasOptions,0),0)*SUM(APICallCountLUT)*PercentSupplierA,"")</f>
        <v/>
      </c>
      <c r="LL137" s="238" t="str">
        <f t="shared" ca="1" si="941"/>
        <v/>
      </c>
      <c r="LM137" s="238" t="str">
        <f t="shared" ca="1" si="941"/>
        <v/>
      </c>
      <c r="LN137" s="238" t="str">
        <f t="shared" ca="1" si="941"/>
        <v/>
      </c>
      <c r="LO137" s="238" t="str">
        <f t="shared" ca="1" si="941"/>
        <v/>
      </c>
      <c r="LP137" s="238" t="str">
        <f t="shared" ca="1" si="941"/>
        <v/>
      </c>
      <c r="LQ137" s="238" t="str">
        <f t="shared" ca="1" si="941"/>
        <v/>
      </c>
      <c r="LR137" s="238" t="str">
        <f t="shared" ca="1" si="941"/>
        <v/>
      </c>
      <c r="LS137" s="238" t="str">
        <f t="shared" ca="1" si="941"/>
        <v/>
      </c>
      <c r="LT137" s="238" t="str">
        <f t="shared" ca="1" si="941"/>
        <v/>
      </c>
      <c r="LU137" s="238" t="str">
        <f t="shared" ca="1" si="941"/>
        <v/>
      </c>
      <c r="LV137" s="238" t="str">
        <f t="shared" ca="1" si="941"/>
        <v/>
      </c>
      <c r="LW137" s="238" t="str">
        <f t="shared" ca="1" si="941"/>
        <v/>
      </c>
      <c r="LX137" s="238" t="str">
        <f t="shared" ca="1" si="941"/>
        <v/>
      </c>
      <c r="LY137" s="238" t="str">
        <f t="shared" ca="1" si="941"/>
        <v/>
      </c>
      <c r="LZ137" s="238" t="str">
        <f t="shared" ca="1" si="941"/>
        <v/>
      </c>
      <c r="MA137" s="238" t="str">
        <f t="shared" ca="1" si="941"/>
        <v/>
      </c>
      <c r="MB137" s="238" t="str">
        <f t="shared" ca="1" si="941"/>
        <v/>
      </c>
      <c r="MC137" s="238" t="str">
        <f t="shared" ca="1" si="941"/>
        <v/>
      </c>
      <c r="MD137" s="238" t="str">
        <f t="shared" ca="1" si="941"/>
        <v/>
      </c>
      <c r="ME137" s="238" t="str">
        <f t="shared" ca="1" si="941"/>
        <v/>
      </c>
      <c r="MF137" s="238" t="str">
        <f t="shared" ca="1" si="941"/>
        <v/>
      </c>
      <c r="MG137" s="238" t="str">
        <f t="shared" ca="1" si="941"/>
        <v/>
      </c>
      <c r="MH137" s="238" t="str">
        <f t="shared" ca="1" si="941"/>
        <v/>
      </c>
      <c r="MI137" s="238" t="str">
        <f t="shared" ca="1" si="941"/>
        <v/>
      </c>
      <c r="MJ137" s="238" t="str">
        <f t="shared" ca="1" si="941"/>
        <v/>
      </c>
      <c r="MK137" s="238" t="str">
        <f t="shared" ca="1" si="941"/>
        <v/>
      </c>
      <c r="ML137" s="238" t="str">
        <f t="shared" ca="1" si="941"/>
        <v/>
      </c>
      <c r="MM137" s="238" t="str">
        <f t="shared" ca="1" si="941"/>
        <v/>
      </c>
      <c r="MN137" s="238" t="str">
        <f t="shared" ca="1" si="941"/>
        <v/>
      </c>
      <c r="MO137" s="238" t="str">
        <f t="shared" ca="1" si="941"/>
        <v/>
      </c>
      <c r="MP137" s="238" t="str">
        <f t="shared" ca="1" si="941"/>
        <v/>
      </c>
      <c r="MQ137" s="238" t="str">
        <f t="shared" ca="1" si="941"/>
        <v/>
      </c>
      <c r="MR137" s="238" t="str">
        <f t="shared" ca="1" si="941"/>
        <v/>
      </c>
      <c r="MS137" s="238" t="str">
        <f t="shared" ca="1" si="941"/>
        <v/>
      </c>
      <c r="MT137" s="238" t="str">
        <f t="shared" ca="1" si="941"/>
        <v/>
      </c>
      <c r="MU137" s="238" t="str">
        <f t="shared" ca="1" si="941"/>
        <v/>
      </c>
      <c r="MV137" s="238" t="str">
        <f t="shared" ca="1" si="941"/>
        <v/>
      </c>
      <c r="MW137" s="238" t="str">
        <f t="shared" ca="1" si="941"/>
        <v/>
      </c>
      <c r="MX137" s="238" t="str">
        <f t="shared" ca="1" si="941"/>
        <v/>
      </c>
      <c r="MY137" s="238" t="str">
        <f t="shared" ca="1" si="941"/>
        <v/>
      </c>
      <c r="MZ137" s="238" t="str">
        <f t="shared" ca="1" si="941"/>
        <v/>
      </c>
      <c r="NA137" s="238" t="str">
        <f t="shared" ca="1" si="941"/>
        <v/>
      </c>
      <c r="NB137" s="238" t="str">
        <f t="shared" ca="1" si="941"/>
        <v/>
      </c>
      <c r="NC137" s="238" t="str">
        <f t="shared" ca="1" si="941"/>
        <v/>
      </c>
      <c r="ND137" s="238" t="str">
        <f t="shared" ca="1" si="941"/>
        <v/>
      </c>
      <c r="NE137" s="238" t="str">
        <f t="shared" ca="1" si="941"/>
        <v/>
      </c>
      <c r="NF137" s="238" t="str">
        <f t="shared" ca="1" si="941"/>
        <v/>
      </c>
      <c r="NG137" s="238" t="str">
        <f t="shared" ca="1" si="941"/>
        <v/>
      </c>
      <c r="NH137" s="238" t="str">
        <f t="shared" ca="1" si="941"/>
        <v/>
      </c>
      <c r="NI137" s="238" t="str">
        <f t="shared" ca="1" si="941"/>
        <v/>
      </c>
      <c r="NJ137" s="238" t="str">
        <f t="shared" ca="1" si="941"/>
        <v/>
      </c>
      <c r="NK137" s="238" t="str">
        <f t="shared" ca="1" si="941"/>
        <v/>
      </c>
      <c r="NL137" s="238" t="str">
        <f t="shared" ca="1" si="941"/>
        <v/>
      </c>
      <c r="NM137" s="238" t="str">
        <f t="shared" ca="1" si="941"/>
        <v/>
      </c>
      <c r="NN137" s="238" t="str">
        <f t="shared" ca="1" si="941"/>
        <v/>
      </c>
      <c r="NO137" s="238" t="str">
        <f t="shared" ca="1" si="941"/>
        <v/>
      </c>
      <c r="NP137" s="238" t="str">
        <f t="shared" ca="1" si="941"/>
        <v/>
      </c>
      <c r="NQ137" s="238" t="str">
        <f t="shared" ca="1" si="941"/>
        <v/>
      </c>
      <c r="NR137" s="238" t="str">
        <f t="shared" ca="1" si="941"/>
        <v/>
      </c>
      <c r="NS137" s="238" t="str">
        <f t="shared" ca="1" si="941"/>
        <v/>
      </c>
      <c r="NT137" s="238" t="str">
        <f t="shared" ca="1" si="941"/>
        <v/>
      </c>
      <c r="NU137" s="238" t="str">
        <f t="shared" ca="1" si="941"/>
        <v/>
      </c>
      <c r="NV137" s="238" t="str">
        <f t="shared" ca="1" si="941"/>
        <v/>
      </c>
      <c r="NW137" s="238" t="str">
        <f t="shared" ref="NW137:QH137" ca="1" si="942">IF(ISNUMBER(NW$132),INDEX(PeakTransactionLUT,MATCH(GrowthModel,PT_GrowthModelOptions,0)+MATCH(WeeklyBias,WeeklyBiasOptions,0),0)*SUM(APICallCountLUT)*PercentSupplierA,"")</f>
        <v/>
      </c>
      <c r="NX137" s="238" t="str">
        <f t="shared" ca="1" si="942"/>
        <v/>
      </c>
      <c r="NY137" s="238" t="str">
        <f t="shared" ca="1" si="942"/>
        <v/>
      </c>
      <c r="NZ137" s="238" t="str">
        <f t="shared" ca="1" si="942"/>
        <v/>
      </c>
      <c r="OA137" s="238" t="str">
        <f t="shared" ca="1" si="942"/>
        <v/>
      </c>
      <c r="OB137" s="238" t="str">
        <f t="shared" ca="1" si="942"/>
        <v/>
      </c>
      <c r="OC137" s="238" t="str">
        <f t="shared" ca="1" si="942"/>
        <v/>
      </c>
      <c r="OD137" s="238" t="str">
        <f t="shared" ca="1" si="942"/>
        <v/>
      </c>
      <c r="OE137" s="238" t="str">
        <f t="shared" ca="1" si="942"/>
        <v/>
      </c>
      <c r="OF137" s="238" t="str">
        <f t="shared" ca="1" si="942"/>
        <v/>
      </c>
      <c r="OG137" s="238" t="str">
        <f t="shared" ca="1" si="942"/>
        <v/>
      </c>
      <c r="OH137" s="238" t="str">
        <f t="shared" ca="1" si="942"/>
        <v/>
      </c>
      <c r="OI137" s="238" t="str">
        <f t="shared" ca="1" si="942"/>
        <v/>
      </c>
      <c r="OJ137" s="238" t="str">
        <f t="shared" ca="1" si="942"/>
        <v/>
      </c>
      <c r="OK137" s="238" t="str">
        <f t="shared" ca="1" si="942"/>
        <v/>
      </c>
      <c r="OL137" s="238" t="str">
        <f t="shared" ca="1" si="942"/>
        <v/>
      </c>
      <c r="OM137" s="238" t="str">
        <f t="shared" ca="1" si="942"/>
        <v/>
      </c>
      <c r="ON137" s="238" t="str">
        <f t="shared" ca="1" si="942"/>
        <v/>
      </c>
      <c r="OO137" s="238" t="str">
        <f t="shared" ca="1" si="942"/>
        <v/>
      </c>
      <c r="OP137" s="238" t="str">
        <f t="shared" ca="1" si="942"/>
        <v/>
      </c>
      <c r="OQ137" s="238" t="str">
        <f t="shared" ca="1" si="942"/>
        <v/>
      </c>
      <c r="OR137" s="238" t="str">
        <f t="shared" ca="1" si="942"/>
        <v/>
      </c>
      <c r="OS137" s="238" t="str">
        <f t="shared" ca="1" si="942"/>
        <v/>
      </c>
      <c r="OT137" s="238" t="str">
        <f t="shared" ca="1" si="942"/>
        <v/>
      </c>
      <c r="OU137" s="238" t="str">
        <f t="shared" ca="1" si="942"/>
        <v/>
      </c>
      <c r="OV137" s="238" t="str">
        <f t="shared" ca="1" si="942"/>
        <v/>
      </c>
      <c r="OW137" s="238" t="str">
        <f t="shared" ca="1" si="942"/>
        <v/>
      </c>
      <c r="OX137" s="238" t="str">
        <f t="shared" ca="1" si="942"/>
        <v/>
      </c>
      <c r="OY137" s="238" t="str">
        <f t="shared" ca="1" si="942"/>
        <v/>
      </c>
      <c r="OZ137" s="238" t="str">
        <f t="shared" ca="1" si="942"/>
        <v/>
      </c>
      <c r="PA137" s="238" t="str">
        <f t="shared" ca="1" si="942"/>
        <v/>
      </c>
      <c r="PB137" s="238" t="str">
        <f t="shared" ca="1" si="942"/>
        <v/>
      </c>
      <c r="PC137" s="238" t="str">
        <f t="shared" ca="1" si="942"/>
        <v/>
      </c>
      <c r="PD137" s="238" t="str">
        <f t="shared" ca="1" si="942"/>
        <v/>
      </c>
      <c r="PE137" s="238" t="str">
        <f t="shared" ca="1" si="942"/>
        <v/>
      </c>
      <c r="PF137" s="238" t="str">
        <f t="shared" ca="1" si="942"/>
        <v/>
      </c>
      <c r="PG137" s="238" t="str">
        <f t="shared" ca="1" si="942"/>
        <v/>
      </c>
      <c r="PH137" s="238" t="str">
        <f t="shared" ca="1" si="942"/>
        <v/>
      </c>
      <c r="PI137" s="238" t="str">
        <f t="shared" ca="1" si="942"/>
        <v/>
      </c>
      <c r="PJ137" s="238" t="str">
        <f t="shared" ca="1" si="942"/>
        <v/>
      </c>
      <c r="PK137" s="238" t="str">
        <f t="shared" ca="1" si="942"/>
        <v/>
      </c>
      <c r="PL137" s="238" t="str">
        <f t="shared" ca="1" si="942"/>
        <v/>
      </c>
      <c r="PM137" s="238" t="str">
        <f t="shared" ca="1" si="942"/>
        <v/>
      </c>
      <c r="PN137" s="238" t="str">
        <f t="shared" ca="1" si="942"/>
        <v/>
      </c>
      <c r="PO137" s="238" t="str">
        <f t="shared" ca="1" si="942"/>
        <v/>
      </c>
      <c r="PP137" s="238" t="str">
        <f t="shared" ca="1" si="942"/>
        <v/>
      </c>
      <c r="PQ137" s="238" t="str">
        <f t="shared" ca="1" si="942"/>
        <v/>
      </c>
      <c r="PR137" s="238" t="str">
        <f t="shared" ca="1" si="942"/>
        <v/>
      </c>
      <c r="PS137" s="238" t="str">
        <f t="shared" ca="1" si="942"/>
        <v/>
      </c>
      <c r="PT137" s="238" t="str">
        <f t="shared" ca="1" si="942"/>
        <v/>
      </c>
      <c r="PU137" s="238" t="str">
        <f t="shared" ca="1" si="942"/>
        <v/>
      </c>
      <c r="PV137" s="238" t="str">
        <f t="shared" ca="1" si="942"/>
        <v/>
      </c>
      <c r="PW137" s="238" t="str">
        <f t="shared" ca="1" si="942"/>
        <v/>
      </c>
      <c r="PX137" s="238" t="str">
        <f t="shared" ca="1" si="942"/>
        <v/>
      </c>
      <c r="PY137" s="238" t="str">
        <f t="shared" ca="1" si="942"/>
        <v/>
      </c>
      <c r="PZ137" s="238" t="str">
        <f t="shared" ca="1" si="942"/>
        <v/>
      </c>
      <c r="QA137" s="238" t="str">
        <f t="shared" ca="1" si="942"/>
        <v/>
      </c>
      <c r="QB137" s="238" t="str">
        <f t="shared" ca="1" si="942"/>
        <v/>
      </c>
      <c r="QC137" s="238" t="str">
        <f t="shared" ca="1" si="942"/>
        <v/>
      </c>
      <c r="QD137" s="238" t="str">
        <f t="shared" ca="1" si="942"/>
        <v/>
      </c>
      <c r="QE137" s="238" t="str">
        <f t="shared" ca="1" si="942"/>
        <v/>
      </c>
      <c r="QF137" s="238" t="str">
        <f t="shared" ca="1" si="942"/>
        <v/>
      </c>
      <c r="QG137" s="238" t="str">
        <f t="shared" ca="1" si="942"/>
        <v/>
      </c>
      <c r="QH137" s="238" t="str">
        <f t="shared" ca="1" si="942"/>
        <v/>
      </c>
      <c r="QI137" s="238" t="str">
        <f t="shared" ref="QI137:ST137" ca="1" si="943">IF(ISNUMBER(QI$132),INDEX(PeakTransactionLUT,MATCH(GrowthModel,PT_GrowthModelOptions,0)+MATCH(WeeklyBias,WeeklyBiasOptions,0),0)*SUM(APICallCountLUT)*PercentSupplierA,"")</f>
        <v/>
      </c>
      <c r="QJ137" s="238" t="str">
        <f t="shared" ca="1" si="943"/>
        <v/>
      </c>
      <c r="QK137" s="238" t="str">
        <f t="shared" ca="1" si="943"/>
        <v/>
      </c>
      <c r="QL137" s="238" t="str">
        <f t="shared" ca="1" si="943"/>
        <v/>
      </c>
      <c r="QM137" s="238" t="str">
        <f t="shared" ca="1" si="943"/>
        <v/>
      </c>
      <c r="QN137" s="238" t="str">
        <f t="shared" ca="1" si="943"/>
        <v/>
      </c>
      <c r="QO137" s="238" t="str">
        <f t="shared" ca="1" si="943"/>
        <v/>
      </c>
      <c r="QP137" s="238" t="str">
        <f t="shared" ca="1" si="943"/>
        <v/>
      </c>
      <c r="QQ137" s="238" t="str">
        <f t="shared" ca="1" si="943"/>
        <v/>
      </c>
      <c r="QR137" s="238" t="str">
        <f t="shared" ca="1" si="943"/>
        <v/>
      </c>
      <c r="QS137" s="238" t="str">
        <f t="shared" ca="1" si="943"/>
        <v/>
      </c>
      <c r="QT137" s="238" t="str">
        <f t="shared" ca="1" si="943"/>
        <v/>
      </c>
      <c r="QU137" s="238" t="str">
        <f t="shared" ca="1" si="943"/>
        <v/>
      </c>
      <c r="QV137" s="238" t="str">
        <f t="shared" ca="1" si="943"/>
        <v/>
      </c>
      <c r="QW137" s="238" t="str">
        <f t="shared" ca="1" si="943"/>
        <v/>
      </c>
      <c r="QX137" s="238" t="str">
        <f t="shared" ca="1" si="943"/>
        <v/>
      </c>
      <c r="QY137" s="238" t="str">
        <f t="shared" ca="1" si="943"/>
        <v/>
      </c>
      <c r="QZ137" s="238" t="str">
        <f t="shared" ca="1" si="943"/>
        <v/>
      </c>
      <c r="RA137" s="238" t="str">
        <f t="shared" ca="1" si="943"/>
        <v/>
      </c>
      <c r="RB137" s="238" t="str">
        <f t="shared" ca="1" si="943"/>
        <v/>
      </c>
      <c r="RC137" s="238" t="str">
        <f t="shared" ca="1" si="943"/>
        <v/>
      </c>
      <c r="RD137" s="238" t="str">
        <f t="shared" ca="1" si="943"/>
        <v/>
      </c>
      <c r="RE137" s="238" t="str">
        <f t="shared" ca="1" si="943"/>
        <v/>
      </c>
      <c r="RF137" s="238" t="str">
        <f t="shared" ca="1" si="943"/>
        <v/>
      </c>
      <c r="RG137" s="238" t="str">
        <f t="shared" ca="1" si="943"/>
        <v/>
      </c>
      <c r="RH137" s="238" t="str">
        <f t="shared" ca="1" si="943"/>
        <v/>
      </c>
      <c r="RI137" s="238" t="str">
        <f t="shared" ca="1" si="943"/>
        <v/>
      </c>
      <c r="RJ137" s="238" t="str">
        <f t="shared" ca="1" si="943"/>
        <v/>
      </c>
      <c r="RK137" s="238" t="str">
        <f t="shared" ca="1" si="943"/>
        <v/>
      </c>
      <c r="RL137" s="238" t="str">
        <f t="shared" ca="1" si="943"/>
        <v/>
      </c>
      <c r="RM137" s="238" t="str">
        <f t="shared" ca="1" si="943"/>
        <v/>
      </c>
      <c r="RN137" s="238" t="str">
        <f t="shared" ca="1" si="943"/>
        <v/>
      </c>
      <c r="RO137" s="238" t="str">
        <f t="shared" ca="1" si="943"/>
        <v/>
      </c>
      <c r="RP137" s="238" t="str">
        <f t="shared" ca="1" si="943"/>
        <v/>
      </c>
      <c r="RQ137" s="238" t="str">
        <f t="shared" ca="1" si="943"/>
        <v/>
      </c>
      <c r="RR137" s="238" t="str">
        <f t="shared" ca="1" si="943"/>
        <v/>
      </c>
      <c r="RS137" s="238" t="str">
        <f t="shared" ca="1" si="943"/>
        <v/>
      </c>
      <c r="RT137" s="238" t="str">
        <f t="shared" ca="1" si="943"/>
        <v/>
      </c>
      <c r="RU137" s="238" t="str">
        <f t="shared" ca="1" si="943"/>
        <v/>
      </c>
      <c r="RV137" s="238" t="str">
        <f t="shared" ca="1" si="943"/>
        <v/>
      </c>
      <c r="RW137" s="238" t="str">
        <f t="shared" ca="1" si="943"/>
        <v/>
      </c>
      <c r="RX137" s="238" t="str">
        <f t="shared" ca="1" si="943"/>
        <v/>
      </c>
      <c r="RY137" s="238" t="str">
        <f t="shared" ca="1" si="943"/>
        <v/>
      </c>
      <c r="RZ137" s="238" t="str">
        <f t="shared" ca="1" si="943"/>
        <v/>
      </c>
      <c r="SA137" s="238" t="str">
        <f t="shared" ca="1" si="943"/>
        <v/>
      </c>
      <c r="SB137" s="238" t="str">
        <f t="shared" ca="1" si="943"/>
        <v/>
      </c>
      <c r="SC137" s="238" t="str">
        <f t="shared" ca="1" si="943"/>
        <v/>
      </c>
      <c r="SD137" s="238" t="str">
        <f t="shared" ca="1" si="943"/>
        <v/>
      </c>
      <c r="SE137" s="238" t="str">
        <f t="shared" ca="1" si="943"/>
        <v/>
      </c>
      <c r="SF137" s="238" t="str">
        <f t="shared" ca="1" si="943"/>
        <v/>
      </c>
      <c r="SG137" s="238" t="str">
        <f t="shared" ca="1" si="943"/>
        <v/>
      </c>
      <c r="SH137" s="238" t="str">
        <f t="shared" ca="1" si="943"/>
        <v/>
      </c>
      <c r="SI137" s="238" t="str">
        <f t="shared" ca="1" si="943"/>
        <v/>
      </c>
      <c r="SJ137" s="238" t="str">
        <f t="shared" ca="1" si="943"/>
        <v/>
      </c>
      <c r="SK137" s="238" t="str">
        <f t="shared" ca="1" si="943"/>
        <v/>
      </c>
      <c r="SL137" s="238" t="str">
        <f t="shared" ca="1" si="943"/>
        <v/>
      </c>
      <c r="SM137" s="238" t="str">
        <f t="shared" ca="1" si="943"/>
        <v/>
      </c>
      <c r="SN137" s="238" t="str">
        <f t="shared" ca="1" si="943"/>
        <v/>
      </c>
      <c r="SO137" s="238" t="str">
        <f t="shared" ca="1" si="943"/>
        <v/>
      </c>
      <c r="SP137" s="238" t="str">
        <f t="shared" ca="1" si="943"/>
        <v/>
      </c>
      <c r="SQ137" s="238" t="str">
        <f t="shared" ca="1" si="943"/>
        <v/>
      </c>
      <c r="SR137" s="238" t="str">
        <f t="shared" ca="1" si="943"/>
        <v/>
      </c>
      <c r="SS137" s="238" t="str">
        <f t="shared" ca="1" si="943"/>
        <v/>
      </c>
      <c r="ST137" s="238" t="str">
        <f t="shared" ca="1" si="943"/>
        <v/>
      </c>
      <c r="SU137" s="238" t="str">
        <f t="shared" ref="SU137:VF137" ca="1" si="944">IF(ISNUMBER(SU$132),INDEX(PeakTransactionLUT,MATCH(GrowthModel,PT_GrowthModelOptions,0)+MATCH(WeeklyBias,WeeklyBiasOptions,0),0)*SUM(APICallCountLUT)*PercentSupplierA,"")</f>
        <v/>
      </c>
      <c r="SV137" s="238" t="str">
        <f t="shared" ca="1" si="944"/>
        <v/>
      </c>
      <c r="SW137" s="238" t="str">
        <f t="shared" ca="1" si="944"/>
        <v/>
      </c>
      <c r="SX137" s="238" t="str">
        <f t="shared" ca="1" si="944"/>
        <v/>
      </c>
      <c r="SY137" s="238" t="str">
        <f t="shared" ca="1" si="944"/>
        <v/>
      </c>
      <c r="SZ137" s="238" t="str">
        <f t="shared" ca="1" si="944"/>
        <v/>
      </c>
      <c r="TA137" s="238" t="str">
        <f t="shared" ca="1" si="944"/>
        <v/>
      </c>
      <c r="TB137" s="238" t="str">
        <f t="shared" ca="1" si="944"/>
        <v/>
      </c>
      <c r="TC137" s="238" t="str">
        <f t="shared" ca="1" si="944"/>
        <v/>
      </c>
      <c r="TD137" s="238" t="str">
        <f t="shared" ca="1" si="944"/>
        <v/>
      </c>
      <c r="TE137" s="238" t="str">
        <f t="shared" ca="1" si="944"/>
        <v/>
      </c>
      <c r="TF137" s="238" t="str">
        <f t="shared" ca="1" si="944"/>
        <v/>
      </c>
      <c r="TG137" s="238" t="str">
        <f t="shared" ca="1" si="944"/>
        <v/>
      </c>
      <c r="TH137" s="238" t="str">
        <f t="shared" ca="1" si="944"/>
        <v/>
      </c>
      <c r="TI137" s="238" t="str">
        <f t="shared" ca="1" si="944"/>
        <v/>
      </c>
      <c r="TJ137" s="238" t="str">
        <f t="shared" ca="1" si="944"/>
        <v/>
      </c>
      <c r="TK137" s="238" t="str">
        <f t="shared" ca="1" si="944"/>
        <v/>
      </c>
      <c r="TL137" s="238" t="str">
        <f t="shared" ca="1" si="944"/>
        <v/>
      </c>
      <c r="TM137" s="238" t="str">
        <f t="shared" ca="1" si="944"/>
        <v/>
      </c>
      <c r="TN137" s="238" t="str">
        <f t="shared" ca="1" si="944"/>
        <v/>
      </c>
      <c r="TO137" s="238" t="str">
        <f t="shared" ca="1" si="944"/>
        <v/>
      </c>
      <c r="TP137" s="238" t="str">
        <f t="shared" ca="1" si="944"/>
        <v/>
      </c>
      <c r="TQ137" s="238" t="str">
        <f t="shared" ca="1" si="944"/>
        <v/>
      </c>
      <c r="TR137" s="238" t="str">
        <f t="shared" ca="1" si="944"/>
        <v/>
      </c>
      <c r="TS137" s="238" t="str">
        <f t="shared" ca="1" si="944"/>
        <v/>
      </c>
      <c r="TT137" s="238" t="str">
        <f t="shared" ca="1" si="944"/>
        <v/>
      </c>
      <c r="TU137" s="238" t="str">
        <f t="shared" ca="1" si="944"/>
        <v/>
      </c>
      <c r="TV137" s="238" t="str">
        <f t="shared" ca="1" si="944"/>
        <v/>
      </c>
      <c r="TW137" s="238" t="str">
        <f t="shared" ca="1" si="944"/>
        <v/>
      </c>
      <c r="TX137" s="238" t="str">
        <f t="shared" ca="1" si="944"/>
        <v/>
      </c>
      <c r="TY137" s="238" t="str">
        <f t="shared" ca="1" si="944"/>
        <v/>
      </c>
      <c r="TZ137" s="238" t="str">
        <f t="shared" ca="1" si="944"/>
        <v/>
      </c>
      <c r="UA137" s="238" t="str">
        <f t="shared" ca="1" si="944"/>
        <v/>
      </c>
      <c r="UB137" s="238" t="str">
        <f t="shared" ca="1" si="944"/>
        <v/>
      </c>
      <c r="UC137" s="238" t="str">
        <f t="shared" ca="1" si="944"/>
        <v/>
      </c>
      <c r="UD137" s="238" t="str">
        <f t="shared" ca="1" si="944"/>
        <v/>
      </c>
      <c r="UE137" s="238" t="str">
        <f t="shared" ca="1" si="944"/>
        <v/>
      </c>
      <c r="UF137" s="238" t="str">
        <f t="shared" ca="1" si="944"/>
        <v/>
      </c>
      <c r="UG137" s="238" t="str">
        <f t="shared" ca="1" si="944"/>
        <v/>
      </c>
      <c r="UH137" s="238" t="str">
        <f t="shared" ca="1" si="944"/>
        <v/>
      </c>
      <c r="UI137" s="238" t="str">
        <f t="shared" ca="1" si="944"/>
        <v/>
      </c>
      <c r="UJ137" s="238" t="str">
        <f t="shared" ca="1" si="944"/>
        <v/>
      </c>
      <c r="UK137" s="238" t="str">
        <f t="shared" ca="1" si="944"/>
        <v/>
      </c>
      <c r="UL137" s="238" t="str">
        <f t="shared" ca="1" si="944"/>
        <v/>
      </c>
      <c r="UM137" s="238" t="str">
        <f t="shared" ca="1" si="944"/>
        <v/>
      </c>
      <c r="UN137" s="238" t="str">
        <f t="shared" ca="1" si="944"/>
        <v/>
      </c>
      <c r="UO137" s="238" t="str">
        <f t="shared" ca="1" si="944"/>
        <v/>
      </c>
      <c r="UP137" s="238" t="str">
        <f t="shared" ca="1" si="944"/>
        <v/>
      </c>
      <c r="UQ137" s="238" t="str">
        <f t="shared" ca="1" si="944"/>
        <v/>
      </c>
      <c r="UR137" s="238" t="str">
        <f t="shared" ca="1" si="944"/>
        <v/>
      </c>
      <c r="US137" s="238" t="str">
        <f t="shared" ca="1" si="944"/>
        <v/>
      </c>
      <c r="UT137" s="238" t="str">
        <f t="shared" ca="1" si="944"/>
        <v/>
      </c>
      <c r="UU137" s="238" t="str">
        <f t="shared" ca="1" si="944"/>
        <v/>
      </c>
      <c r="UV137" s="238" t="str">
        <f t="shared" ca="1" si="944"/>
        <v/>
      </c>
      <c r="UW137" s="238" t="str">
        <f t="shared" ca="1" si="944"/>
        <v/>
      </c>
      <c r="UX137" s="238" t="str">
        <f t="shared" ca="1" si="944"/>
        <v/>
      </c>
      <c r="UY137" s="238" t="str">
        <f t="shared" ca="1" si="944"/>
        <v/>
      </c>
      <c r="UZ137" s="238" t="str">
        <f t="shared" ca="1" si="944"/>
        <v/>
      </c>
      <c r="VA137" s="238" t="str">
        <f t="shared" ca="1" si="944"/>
        <v/>
      </c>
      <c r="VB137" s="238" t="str">
        <f t="shared" ca="1" si="944"/>
        <v/>
      </c>
      <c r="VC137" s="238" t="str">
        <f t="shared" ca="1" si="944"/>
        <v/>
      </c>
      <c r="VD137" s="238" t="str">
        <f t="shared" ca="1" si="944"/>
        <v/>
      </c>
      <c r="VE137" s="238" t="str">
        <f t="shared" ca="1" si="944"/>
        <v/>
      </c>
      <c r="VF137" s="238" t="str">
        <f t="shared" ca="1" si="944"/>
        <v/>
      </c>
      <c r="VG137" s="238" t="str">
        <f t="shared" ref="VG137:XR137" ca="1" si="945">IF(ISNUMBER(VG$132),INDEX(PeakTransactionLUT,MATCH(GrowthModel,PT_GrowthModelOptions,0)+MATCH(WeeklyBias,WeeklyBiasOptions,0),0)*SUM(APICallCountLUT)*PercentSupplierA,"")</f>
        <v/>
      </c>
      <c r="VH137" s="238" t="str">
        <f t="shared" ca="1" si="945"/>
        <v/>
      </c>
      <c r="VI137" s="238" t="str">
        <f t="shared" ca="1" si="945"/>
        <v/>
      </c>
      <c r="VJ137" s="238" t="str">
        <f t="shared" ca="1" si="945"/>
        <v/>
      </c>
      <c r="VK137" s="238" t="str">
        <f t="shared" ca="1" si="945"/>
        <v/>
      </c>
      <c r="VL137" s="238" t="str">
        <f t="shared" ca="1" si="945"/>
        <v/>
      </c>
      <c r="VM137" s="238" t="str">
        <f t="shared" ca="1" si="945"/>
        <v/>
      </c>
      <c r="VN137" s="238" t="str">
        <f t="shared" ca="1" si="945"/>
        <v/>
      </c>
      <c r="VO137" s="238" t="str">
        <f t="shared" ca="1" si="945"/>
        <v/>
      </c>
      <c r="VP137" s="238" t="str">
        <f t="shared" ca="1" si="945"/>
        <v/>
      </c>
      <c r="VQ137" s="238" t="str">
        <f t="shared" ca="1" si="945"/>
        <v/>
      </c>
      <c r="VR137" s="238" t="str">
        <f t="shared" ca="1" si="945"/>
        <v/>
      </c>
      <c r="VS137" s="238" t="str">
        <f t="shared" ca="1" si="945"/>
        <v/>
      </c>
      <c r="VT137" s="238" t="str">
        <f t="shared" ca="1" si="945"/>
        <v/>
      </c>
      <c r="VU137" s="238" t="str">
        <f t="shared" ca="1" si="945"/>
        <v/>
      </c>
      <c r="VV137" s="238" t="str">
        <f t="shared" ca="1" si="945"/>
        <v/>
      </c>
      <c r="VW137" s="238" t="str">
        <f t="shared" ca="1" si="945"/>
        <v/>
      </c>
      <c r="VX137" s="238" t="str">
        <f t="shared" ca="1" si="945"/>
        <v/>
      </c>
      <c r="VY137" s="238" t="str">
        <f t="shared" ca="1" si="945"/>
        <v/>
      </c>
      <c r="VZ137" s="238" t="str">
        <f t="shared" ca="1" si="945"/>
        <v/>
      </c>
      <c r="WA137" s="238" t="str">
        <f t="shared" ca="1" si="945"/>
        <v/>
      </c>
      <c r="WB137" s="238" t="str">
        <f t="shared" ca="1" si="945"/>
        <v/>
      </c>
      <c r="WC137" s="238" t="str">
        <f t="shared" ca="1" si="945"/>
        <v/>
      </c>
      <c r="WD137" s="238" t="str">
        <f t="shared" ca="1" si="945"/>
        <v/>
      </c>
      <c r="WE137" s="238" t="str">
        <f t="shared" ca="1" si="945"/>
        <v/>
      </c>
      <c r="WF137" s="238" t="str">
        <f t="shared" ca="1" si="945"/>
        <v/>
      </c>
      <c r="WG137" s="238" t="str">
        <f t="shared" ca="1" si="945"/>
        <v/>
      </c>
      <c r="WH137" s="238" t="str">
        <f t="shared" ca="1" si="945"/>
        <v/>
      </c>
      <c r="WI137" s="238" t="str">
        <f t="shared" ca="1" si="945"/>
        <v/>
      </c>
      <c r="WJ137" s="238" t="str">
        <f t="shared" ca="1" si="945"/>
        <v/>
      </c>
      <c r="WK137" s="238" t="str">
        <f t="shared" ca="1" si="945"/>
        <v/>
      </c>
      <c r="WL137" s="238" t="str">
        <f t="shared" ca="1" si="945"/>
        <v/>
      </c>
      <c r="WM137" s="238" t="str">
        <f t="shared" ca="1" si="945"/>
        <v/>
      </c>
      <c r="WN137" s="238" t="str">
        <f t="shared" ca="1" si="945"/>
        <v/>
      </c>
      <c r="WO137" s="238" t="str">
        <f t="shared" ca="1" si="945"/>
        <v/>
      </c>
      <c r="WP137" s="238" t="str">
        <f t="shared" ca="1" si="945"/>
        <v/>
      </c>
      <c r="WQ137" s="238" t="str">
        <f t="shared" ca="1" si="945"/>
        <v/>
      </c>
      <c r="WR137" s="238" t="str">
        <f t="shared" ca="1" si="945"/>
        <v/>
      </c>
      <c r="WS137" s="238" t="str">
        <f t="shared" ca="1" si="945"/>
        <v/>
      </c>
      <c r="WT137" s="238" t="str">
        <f t="shared" ca="1" si="945"/>
        <v/>
      </c>
      <c r="WU137" s="238" t="str">
        <f t="shared" ca="1" si="945"/>
        <v/>
      </c>
      <c r="WV137" s="238" t="str">
        <f t="shared" ca="1" si="945"/>
        <v/>
      </c>
      <c r="WW137" s="238" t="str">
        <f t="shared" ca="1" si="945"/>
        <v/>
      </c>
      <c r="WX137" s="238" t="str">
        <f t="shared" ca="1" si="945"/>
        <v/>
      </c>
      <c r="WY137" s="238" t="str">
        <f t="shared" ca="1" si="945"/>
        <v/>
      </c>
      <c r="WZ137" s="238" t="str">
        <f t="shared" ca="1" si="945"/>
        <v/>
      </c>
      <c r="XA137" s="238" t="str">
        <f t="shared" ca="1" si="945"/>
        <v/>
      </c>
      <c r="XB137" s="238" t="str">
        <f t="shared" ca="1" si="945"/>
        <v/>
      </c>
      <c r="XC137" s="238" t="str">
        <f t="shared" ca="1" si="945"/>
        <v/>
      </c>
      <c r="XD137" s="238" t="str">
        <f t="shared" ca="1" si="945"/>
        <v/>
      </c>
      <c r="XE137" s="238" t="str">
        <f t="shared" ca="1" si="945"/>
        <v/>
      </c>
      <c r="XF137" s="238" t="str">
        <f t="shared" ca="1" si="945"/>
        <v/>
      </c>
      <c r="XG137" s="238" t="str">
        <f t="shared" ca="1" si="945"/>
        <v/>
      </c>
      <c r="XH137" s="238" t="str">
        <f t="shared" ca="1" si="945"/>
        <v/>
      </c>
      <c r="XI137" s="238" t="str">
        <f t="shared" ca="1" si="945"/>
        <v/>
      </c>
      <c r="XJ137" s="238" t="str">
        <f t="shared" ca="1" si="945"/>
        <v/>
      </c>
      <c r="XK137" s="238" t="str">
        <f t="shared" ca="1" si="945"/>
        <v/>
      </c>
      <c r="XL137" s="238" t="str">
        <f t="shared" ca="1" si="945"/>
        <v/>
      </c>
      <c r="XM137" s="238" t="str">
        <f t="shared" ca="1" si="945"/>
        <v/>
      </c>
      <c r="XN137" s="238" t="str">
        <f t="shared" ca="1" si="945"/>
        <v/>
      </c>
      <c r="XO137" s="238" t="str">
        <f t="shared" ca="1" si="945"/>
        <v/>
      </c>
      <c r="XP137" s="238" t="str">
        <f t="shared" ca="1" si="945"/>
        <v/>
      </c>
      <c r="XQ137" s="238" t="str">
        <f t="shared" ca="1" si="945"/>
        <v/>
      </c>
      <c r="XR137" s="238" t="str">
        <f t="shared" ca="1" si="945"/>
        <v/>
      </c>
      <c r="XS137" s="238" t="str">
        <f t="shared" ref="XS137:ZX137" ca="1" si="946">IF(ISNUMBER(XS$132),INDEX(PeakTransactionLUT,MATCH(GrowthModel,PT_GrowthModelOptions,0)+MATCH(WeeklyBias,WeeklyBiasOptions,0),0)*SUM(APICallCountLUT)*PercentSupplierA,"")</f>
        <v/>
      </c>
      <c r="XT137" s="238" t="str">
        <f t="shared" ca="1" si="946"/>
        <v/>
      </c>
      <c r="XU137" s="238" t="str">
        <f t="shared" ca="1" si="946"/>
        <v/>
      </c>
      <c r="XV137" s="238" t="str">
        <f t="shared" ca="1" si="946"/>
        <v/>
      </c>
      <c r="XW137" s="238" t="str">
        <f t="shared" ca="1" si="946"/>
        <v/>
      </c>
      <c r="XX137" s="238" t="str">
        <f t="shared" ca="1" si="946"/>
        <v/>
      </c>
      <c r="XY137" s="238" t="str">
        <f t="shared" ca="1" si="946"/>
        <v/>
      </c>
      <c r="XZ137" s="238" t="str">
        <f t="shared" ca="1" si="946"/>
        <v/>
      </c>
      <c r="YA137" s="238" t="str">
        <f t="shared" ca="1" si="946"/>
        <v/>
      </c>
      <c r="YB137" s="238" t="str">
        <f t="shared" ca="1" si="946"/>
        <v/>
      </c>
      <c r="YC137" s="238" t="str">
        <f t="shared" ca="1" si="946"/>
        <v/>
      </c>
      <c r="YD137" s="238" t="str">
        <f t="shared" ca="1" si="946"/>
        <v/>
      </c>
      <c r="YE137" s="238" t="str">
        <f t="shared" ca="1" si="946"/>
        <v/>
      </c>
      <c r="YF137" s="238" t="str">
        <f t="shared" ca="1" si="946"/>
        <v/>
      </c>
      <c r="YG137" s="238" t="str">
        <f t="shared" ca="1" si="946"/>
        <v/>
      </c>
      <c r="YH137" s="238" t="str">
        <f t="shared" ca="1" si="946"/>
        <v/>
      </c>
      <c r="YI137" s="238" t="str">
        <f t="shared" ca="1" si="946"/>
        <v/>
      </c>
      <c r="YJ137" s="238" t="str">
        <f t="shared" ca="1" si="946"/>
        <v/>
      </c>
      <c r="YK137" s="238" t="str">
        <f t="shared" ca="1" si="946"/>
        <v/>
      </c>
      <c r="YL137" s="238" t="str">
        <f t="shared" ca="1" si="946"/>
        <v/>
      </c>
      <c r="YM137" s="238" t="str">
        <f t="shared" ca="1" si="946"/>
        <v/>
      </c>
      <c r="YN137" s="238" t="str">
        <f t="shared" ca="1" si="946"/>
        <v/>
      </c>
      <c r="YO137" s="238" t="str">
        <f t="shared" ca="1" si="946"/>
        <v/>
      </c>
      <c r="YP137" s="238" t="str">
        <f t="shared" ca="1" si="946"/>
        <v/>
      </c>
      <c r="YQ137" s="238" t="str">
        <f t="shared" ca="1" si="946"/>
        <v/>
      </c>
      <c r="YR137" s="238" t="str">
        <f t="shared" ca="1" si="946"/>
        <v/>
      </c>
      <c r="YS137" s="238" t="str">
        <f t="shared" ca="1" si="946"/>
        <v/>
      </c>
      <c r="YT137" s="238" t="str">
        <f t="shared" ca="1" si="946"/>
        <v/>
      </c>
      <c r="YU137" s="238" t="str">
        <f t="shared" ca="1" si="946"/>
        <v/>
      </c>
      <c r="YV137" s="238" t="str">
        <f t="shared" ca="1" si="946"/>
        <v/>
      </c>
      <c r="YW137" s="238" t="str">
        <f t="shared" ca="1" si="946"/>
        <v/>
      </c>
      <c r="YX137" s="238" t="str">
        <f t="shared" ca="1" si="946"/>
        <v/>
      </c>
      <c r="YY137" s="238" t="str">
        <f t="shared" ca="1" si="946"/>
        <v/>
      </c>
      <c r="YZ137" s="238" t="str">
        <f t="shared" ca="1" si="946"/>
        <v/>
      </c>
      <c r="ZA137" s="238" t="str">
        <f t="shared" ca="1" si="946"/>
        <v/>
      </c>
      <c r="ZB137" s="238" t="str">
        <f t="shared" ca="1" si="946"/>
        <v/>
      </c>
      <c r="ZC137" s="238" t="str">
        <f t="shared" ca="1" si="946"/>
        <v/>
      </c>
      <c r="ZD137" s="238" t="str">
        <f t="shared" ca="1" si="946"/>
        <v/>
      </c>
      <c r="ZE137" s="238" t="str">
        <f t="shared" ca="1" si="946"/>
        <v/>
      </c>
      <c r="ZF137" s="238" t="str">
        <f t="shared" ca="1" si="946"/>
        <v/>
      </c>
      <c r="ZG137" s="238" t="str">
        <f t="shared" ca="1" si="946"/>
        <v/>
      </c>
      <c r="ZH137" s="238" t="str">
        <f t="shared" ca="1" si="946"/>
        <v/>
      </c>
      <c r="ZI137" s="238" t="str">
        <f t="shared" ca="1" si="946"/>
        <v/>
      </c>
      <c r="ZJ137" s="238" t="str">
        <f t="shared" ca="1" si="946"/>
        <v/>
      </c>
      <c r="ZK137" s="238" t="str">
        <f t="shared" ca="1" si="946"/>
        <v/>
      </c>
      <c r="ZL137" s="238" t="str">
        <f t="shared" ca="1" si="946"/>
        <v/>
      </c>
      <c r="ZM137" s="238" t="str">
        <f t="shared" ca="1" si="946"/>
        <v/>
      </c>
      <c r="ZN137" s="238" t="str">
        <f t="shared" ca="1" si="946"/>
        <v/>
      </c>
      <c r="ZO137" s="238" t="str">
        <f t="shared" ca="1" si="946"/>
        <v/>
      </c>
      <c r="ZP137" s="238" t="str">
        <f t="shared" ca="1" si="946"/>
        <v/>
      </c>
      <c r="ZQ137" s="238" t="str">
        <f t="shared" ca="1" si="946"/>
        <v/>
      </c>
      <c r="ZR137" s="238" t="str">
        <f t="shared" ca="1" si="946"/>
        <v/>
      </c>
      <c r="ZS137" s="238" t="str">
        <f t="shared" ca="1" si="946"/>
        <v/>
      </c>
      <c r="ZT137" s="238" t="str">
        <f t="shared" ca="1" si="946"/>
        <v/>
      </c>
      <c r="ZU137" s="238" t="str">
        <f t="shared" ca="1" si="946"/>
        <v/>
      </c>
      <c r="ZV137" s="238" t="str">
        <f t="shared" ca="1" si="946"/>
        <v/>
      </c>
      <c r="ZW137" s="238" t="str">
        <f t="shared" ca="1" si="946"/>
        <v/>
      </c>
      <c r="ZX137" s="239" t="str">
        <f t="shared" ca="1" si="946"/>
        <v/>
      </c>
    </row>
    <row r="138" spans="2:700">
      <c r="B138" s="35" t="s">
        <v>104</v>
      </c>
      <c r="C138" s="35">
        <f t="shared" ref="C138:BN138" ca="1" si="947">IF(ISNUMBER(C$132),INDEX(PeakTransactionLUT,MATCH(GrowthModel,PT_GrowthModelOptions,0)+MATCH(WeeklyBias,WeeklyBiasOptions,0),0)*SUM(APICallCountLUT)*PercentSupplierB,"")</f>
        <v>0.44542327299131113</v>
      </c>
      <c r="D138" s="39">
        <f t="shared" ca="1" si="947"/>
        <v>0.52894752378472787</v>
      </c>
      <c r="E138" s="39">
        <f t="shared" ca="1" si="947"/>
        <v>0.58427091650072671</v>
      </c>
      <c r="F138" s="39">
        <f t="shared" ca="1" si="947"/>
        <v>0.67229349097564117</v>
      </c>
      <c r="G138" s="39">
        <f t="shared" ca="1" si="947"/>
        <v>0.82169355336801586</v>
      </c>
      <c r="H138" s="39">
        <f t="shared" ca="1" si="947"/>
        <v>1.0579810225162456</v>
      </c>
      <c r="I138" s="39">
        <f t="shared" ca="1" si="947"/>
        <v>1.4550966639176697</v>
      </c>
      <c r="J138" s="39">
        <f t="shared" ca="1" si="947"/>
        <v>2.099150382099193</v>
      </c>
      <c r="K138" s="39">
        <f t="shared" ca="1" si="947"/>
        <v>3.0055954947573977</v>
      </c>
      <c r="L138" s="39">
        <f t="shared" ca="1" si="947"/>
        <v>4.5377956710656413</v>
      </c>
      <c r="M138" s="39">
        <f t="shared" ca="1" si="947"/>
        <v>6.7468435945227823</v>
      </c>
      <c r="N138" s="39">
        <f t="shared" ca="1" si="947"/>
        <v>9.9654006891301297</v>
      </c>
      <c r="O138" s="39">
        <f t="shared" ca="1" si="947"/>
        <v>14.029619430531652</v>
      </c>
      <c r="P138" s="39">
        <f t="shared" ca="1" si="947"/>
        <v>18.987480953623329</v>
      </c>
      <c r="Q138" s="39">
        <f t="shared" ca="1" si="947"/>
        <v>24.194596808075065</v>
      </c>
      <c r="R138" s="39">
        <f t="shared" ca="1" si="947"/>
        <v>28.870445991465864</v>
      </c>
      <c r="S138" s="39">
        <f t="shared" ca="1" si="947"/>
        <v>32.868635146334903</v>
      </c>
      <c r="T138" s="39">
        <f t="shared" ca="1" si="947"/>
        <v>35.77989871946901</v>
      </c>
      <c r="U138" s="39">
        <f t="shared" ca="1" si="947"/>
        <v>37.885404422585616</v>
      </c>
      <c r="V138" s="39">
        <f t="shared" ca="1" si="947"/>
        <v>39.275399259426472</v>
      </c>
      <c r="W138" s="39">
        <f t="shared" ca="1" si="947"/>
        <v>40.092392971969296</v>
      </c>
      <c r="X138" s="39">
        <f t="shared" ca="1" si="947"/>
        <v>40.670503943046093</v>
      </c>
      <c r="Y138" s="39">
        <f t="shared" ca="1" si="947"/>
        <v>41.017036345089004</v>
      </c>
      <c r="Z138" s="39">
        <f t="shared" ca="1" si="947"/>
        <v>41.237133356835379</v>
      </c>
      <c r="AA138" s="39">
        <f t="shared" ca="1" si="947"/>
        <v>41.367170194045947</v>
      </c>
      <c r="AB138" s="39" t="str">
        <f t="shared" ca="1" si="947"/>
        <v/>
      </c>
      <c r="AC138" s="39" t="str">
        <f t="shared" ca="1" si="947"/>
        <v/>
      </c>
      <c r="AD138" s="39" t="str">
        <f t="shared" ca="1" si="947"/>
        <v/>
      </c>
      <c r="AE138" s="39" t="str">
        <f t="shared" ca="1" si="947"/>
        <v/>
      </c>
      <c r="AF138" s="39" t="str">
        <f t="shared" ca="1" si="947"/>
        <v/>
      </c>
      <c r="AG138" s="39" t="str">
        <f t="shared" ca="1" si="947"/>
        <v/>
      </c>
      <c r="AH138" s="39" t="str">
        <f t="shared" ca="1" si="947"/>
        <v/>
      </c>
      <c r="AI138" s="39" t="str">
        <f t="shared" ca="1" si="947"/>
        <v/>
      </c>
      <c r="AJ138" s="39" t="str">
        <f t="shared" ca="1" si="947"/>
        <v/>
      </c>
      <c r="AK138" s="39" t="str">
        <f t="shared" ca="1" si="947"/>
        <v/>
      </c>
      <c r="AL138" s="39" t="str">
        <f t="shared" ca="1" si="947"/>
        <v/>
      </c>
      <c r="AM138" s="39" t="str">
        <f t="shared" ca="1" si="947"/>
        <v/>
      </c>
      <c r="AN138" s="39" t="str">
        <f t="shared" ca="1" si="947"/>
        <v/>
      </c>
      <c r="AO138" s="39" t="str">
        <f t="shared" ca="1" si="947"/>
        <v/>
      </c>
      <c r="AP138" s="39" t="str">
        <f t="shared" ca="1" si="947"/>
        <v/>
      </c>
      <c r="AQ138" s="39" t="str">
        <f t="shared" ca="1" si="947"/>
        <v/>
      </c>
      <c r="AR138" s="39" t="str">
        <f t="shared" ca="1" si="947"/>
        <v/>
      </c>
      <c r="AS138" s="39" t="str">
        <f t="shared" ca="1" si="947"/>
        <v/>
      </c>
      <c r="AT138" s="39" t="str">
        <f t="shared" ca="1" si="947"/>
        <v/>
      </c>
      <c r="AU138" s="39" t="str">
        <f t="shared" ca="1" si="947"/>
        <v/>
      </c>
      <c r="AV138" s="39" t="str">
        <f t="shared" ca="1" si="947"/>
        <v/>
      </c>
      <c r="AW138" s="39" t="str">
        <f t="shared" ca="1" si="947"/>
        <v/>
      </c>
      <c r="AX138" s="39" t="str">
        <f t="shared" ca="1" si="947"/>
        <v/>
      </c>
      <c r="AY138" s="39" t="str">
        <f t="shared" ca="1" si="947"/>
        <v/>
      </c>
      <c r="AZ138" s="39" t="str">
        <f t="shared" ca="1" si="947"/>
        <v/>
      </c>
      <c r="BA138" s="39" t="str">
        <f t="shared" ca="1" si="947"/>
        <v/>
      </c>
      <c r="BB138" s="39" t="str">
        <f t="shared" ca="1" si="947"/>
        <v/>
      </c>
      <c r="BC138" s="39" t="str">
        <f t="shared" ca="1" si="947"/>
        <v/>
      </c>
      <c r="BD138" s="39" t="str">
        <f t="shared" ca="1" si="947"/>
        <v/>
      </c>
      <c r="BE138" s="39" t="str">
        <f t="shared" ca="1" si="947"/>
        <v/>
      </c>
      <c r="BF138" s="39" t="str">
        <f t="shared" ca="1" si="947"/>
        <v/>
      </c>
      <c r="BG138" s="39" t="str">
        <f t="shared" ca="1" si="947"/>
        <v/>
      </c>
      <c r="BH138" s="39" t="str">
        <f t="shared" ca="1" si="947"/>
        <v/>
      </c>
      <c r="BI138" s="39" t="str">
        <f t="shared" ca="1" si="947"/>
        <v/>
      </c>
      <c r="BJ138" s="39" t="str">
        <f t="shared" ca="1" si="947"/>
        <v/>
      </c>
      <c r="BK138" s="39" t="str">
        <f t="shared" ca="1" si="947"/>
        <v/>
      </c>
      <c r="BL138" s="39" t="str">
        <f t="shared" ca="1" si="947"/>
        <v/>
      </c>
      <c r="BM138" s="39" t="str">
        <f t="shared" ca="1" si="947"/>
        <v/>
      </c>
      <c r="BN138" s="39" t="str">
        <f t="shared" ca="1" si="947"/>
        <v/>
      </c>
      <c r="BO138" s="39" t="str">
        <f t="shared" ref="BO138:DZ138" ca="1" si="948">IF(ISNUMBER(BO$132),INDEX(PeakTransactionLUT,MATCH(GrowthModel,PT_GrowthModelOptions,0)+MATCH(WeeklyBias,WeeklyBiasOptions,0),0)*SUM(APICallCountLUT)*PercentSupplierB,"")</f>
        <v/>
      </c>
      <c r="BP138" s="39" t="str">
        <f t="shared" ca="1" si="948"/>
        <v/>
      </c>
      <c r="BQ138" s="39" t="str">
        <f t="shared" ca="1" si="948"/>
        <v/>
      </c>
      <c r="BR138" s="39" t="str">
        <f t="shared" ca="1" si="948"/>
        <v/>
      </c>
      <c r="BS138" s="39" t="str">
        <f t="shared" ca="1" si="948"/>
        <v/>
      </c>
      <c r="BT138" s="39" t="str">
        <f t="shared" ca="1" si="948"/>
        <v/>
      </c>
      <c r="BU138" s="39" t="str">
        <f t="shared" ca="1" si="948"/>
        <v/>
      </c>
      <c r="BV138" s="39" t="str">
        <f t="shared" ca="1" si="948"/>
        <v/>
      </c>
      <c r="BW138" s="39" t="str">
        <f t="shared" ca="1" si="948"/>
        <v/>
      </c>
      <c r="BX138" s="39" t="str">
        <f t="shared" ca="1" si="948"/>
        <v/>
      </c>
      <c r="BY138" s="39" t="str">
        <f t="shared" ca="1" si="948"/>
        <v/>
      </c>
      <c r="BZ138" s="39" t="str">
        <f t="shared" ca="1" si="948"/>
        <v/>
      </c>
      <c r="CA138" s="39" t="str">
        <f t="shared" ca="1" si="948"/>
        <v/>
      </c>
      <c r="CB138" s="39" t="str">
        <f t="shared" ca="1" si="948"/>
        <v/>
      </c>
      <c r="CC138" s="39" t="str">
        <f t="shared" ca="1" si="948"/>
        <v/>
      </c>
      <c r="CD138" s="39" t="str">
        <f t="shared" ca="1" si="948"/>
        <v/>
      </c>
      <c r="CE138" s="39" t="str">
        <f t="shared" ca="1" si="948"/>
        <v/>
      </c>
      <c r="CF138" s="39" t="str">
        <f t="shared" ca="1" si="948"/>
        <v/>
      </c>
      <c r="CG138" s="39" t="str">
        <f t="shared" ca="1" si="948"/>
        <v/>
      </c>
      <c r="CH138" s="39" t="str">
        <f t="shared" ca="1" si="948"/>
        <v/>
      </c>
      <c r="CI138" s="39" t="str">
        <f t="shared" ca="1" si="948"/>
        <v/>
      </c>
      <c r="CJ138" s="39" t="str">
        <f t="shared" ca="1" si="948"/>
        <v/>
      </c>
      <c r="CK138" s="39" t="str">
        <f t="shared" ca="1" si="948"/>
        <v/>
      </c>
      <c r="CL138" s="39" t="str">
        <f t="shared" ca="1" si="948"/>
        <v/>
      </c>
      <c r="CM138" s="39" t="str">
        <f t="shared" ca="1" si="948"/>
        <v/>
      </c>
      <c r="CN138" s="39" t="str">
        <f t="shared" ca="1" si="948"/>
        <v/>
      </c>
      <c r="CO138" s="39" t="str">
        <f t="shared" ca="1" si="948"/>
        <v/>
      </c>
      <c r="CP138" s="39" t="str">
        <f t="shared" ca="1" si="948"/>
        <v/>
      </c>
      <c r="CQ138" s="39" t="str">
        <f t="shared" ca="1" si="948"/>
        <v/>
      </c>
      <c r="CR138" s="39" t="str">
        <f t="shared" ca="1" si="948"/>
        <v/>
      </c>
      <c r="CS138" s="39" t="str">
        <f t="shared" ca="1" si="948"/>
        <v/>
      </c>
      <c r="CT138" s="39" t="str">
        <f t="shared" ca="1" si="948"/>
        <v/>
      </c>
      <c r="CU138" s="39" t="str">
        <f t="shared" ca="1" si="948"/>
        <v/>
      </c>
      <c r="CV138" s="39" t="str">
        <f t="shared" ca="1" si="948"/>
        <v/>
      </c>
      <c r="CW138" s="39" t="str">
        <f t="shared" ca="1" si="948"/>
        <v/>
      </c>
      <c r="CX138" s="39" t="str">
        <f t="shared" ca="1" si="948"/>
        <v/>
      </c>
      <c r="CY138" s="39" t="str">
        <f t="shared" ca="1" si="948"/>
        <v/>
      </c>
      <c r="CZ138" s="39" t="str">
        <f t="shared" ca="1" si="948"/>
        <v/>
      </c>
      <c r="DA138" s="39" t="str">
        <f t="shared" ca="1" si="948"/>
        <v/>
      </c>
      <c r="DB138" s="39" t="str">
        <f t="shared" ca="1" si="948"/>
        <v/>
      </c>
      <c r="DC138" s="39" t="str">
        <f t="shared" ca="1" si="948"/>
        <v/>
      </c>
      <c r="DD138" s="39" t="str">
        <f t="shared" ca="1" si="948"/>
        <v/>
      </c>
      <c r="DE138" s="39" t="str">
        <f t="shared" ca="1" si="948"/>
        <v/>
      </c>
      <c r="DF138" s="39" t="str">
        <f t="shared" ca="1" si="948"/>
        <v/>
      </c>
      <c r="DG138" s="39" t="str">
        <f t="shared" ca="1" si="948"/>
        <v/>
      </c>
      <c r="DH138" s="39" t="str">
        <f t="shared" ca="1" si="948"/>
        <v/>
      </c>
      <c r="DI138" s="39" t="str">
        <f t="shared" ca="1" si="948"/>
        <v/>
      </c>
      <c r="DJ138" s="39" t="str">
        <f t="shared" ca="1" si="948"/>
        <v/>
      </c>
      <c r="DK138" s="39" t="str">
        <f t="shared" ca="1" si="948"/>
        <v/>
      </c>
      <c r="DL138" s="39" t="str">
        <f t="shared" ca="1" si="948"/>
        <v/>
      </c>
      <c r="DM138" s="39" t="str">
        <f t="shared" ca="1" si="948"/>
        <v/>
      </c>
      <c r="DN138" s="39" t="str">
        <f t="shared" ca="1" si="948"/>
        <v/>
      </c>
      <c r="DO138" s="39" t="str">
        <f t="shared" ca="1" si="948"/>
        <v/>
      </c>
      <c r="DP138" s="39" t="str">
        <f t="shared" ca="1" si="948"/>
        <v/>
      </c>
      <c r="DQ138" s="39" t="str">
        <f t="shared" ca="1" si="948"/>
        <v/>
      </c>
      <c r="DR138" s="39" t="str">
        <f t="shared" ca="1" si="948"/>
        <v/>
      </c>
      <c r="DS138" s="39" t="str">
        <f t="shared" ca="1" si="948"/>
        <v/>
      </c>
      <c r="DT138" s="39" t="str">
        <f t="shared" ca="1" si="948"/>
        <v/>
      </c>
      <c r="DU138" s="39" t="str">
        <f t="shared" ca="1" si="948"/>
        <v/>
      </c>
      <c r="DV138" s="39" t="str">
        <f t="shared" ca="1" si="948"/>
        <v/>
      </c>
      <c r="DW138" s="39" t="str">
        <f t="shared" ca="1" si="948"/>
        <v/>
      </c>
      <c r="DX138" s="39" t="str">
        <f t="shared" ca="1" si="948"/>
        <v/>
      </c>
      <c r="DY138" s="39" t="str">
        <f t="shared" ca="1" si="948"/>
        <v/>
      </c>
      <c r="DZ138" s="39" t="str">
        <f t="shared" ca="1" si="948"/>
        <v/>
      </c>
      <c r="EA138" s="39" t="str">
        <f t="shared" ref="EA138:GL138" ca="1" si="949">IF(ISNUMBER(EA$132),INDEX(PeakTransactionLUT,MATCH(GrowthModel,PT_GrowthModelOptions,0)+MATCH(WeeklyBias,WeeklyBiasOptions,0),0)*SUM(APICallCountLUT)*PercentSupplierB,"")</f>
        <v/>
      </c>
      <c r="EB138" s="39" t="str">
        <f t="shared" ca="1" si="949"/>
        <v/>
      </c>
      <c r="EC138" s="39" t="str">
        <f t="shared" ca="1" si="949"/>
        <v/>
      </c>
      <c r="ED138" s="39" t="str">
        <f t="shared" ca="1" si="949"/>
        <v/>
      </c>
      <c r="EE138" s="39" t="str">
        <f t="shared" ca="1" si="949"/>
        <v/>
      </c>
      <c r="EF138" s="39" t="str">
        <f t="shared" ca="1" si="949"/>
        <v/>
      </c>
      <c r="EG138" s="39" t="str">
        <f t="shared" ca="1" si="949"/>
        <v/>
      </c>
      <c r="EH138" s="39" t="str">
        <f t="shared" ca="1" si="949"/>
        <v/>
      </c>
      <c r="EI138" s="39" t="str">
        <f t="shared" ca="1" si="949"/>
        <v/>
      </c>
      <c r="EJ138" s="39" t="str">
        <f t="shared" ca="1" si="949"/>
        <v/>
      </c>
      <c r="EK138" s="39" t="str">
        <f t="shared" ca="1" si="949"/>
        <v/>
      </c>
      <c r="EL138" s="39" t="str">
        <f t="shared" ca="1" si="949"/>
        <v/>
      </c>
      <c r="EM138" s="39" t="str">
        <f t="shared" ca="1" si="949"/>
        <v/>
      </c>
      <c r="EN138" s="39" t="str">
        <f t="shared" ca="1" si="949"/>
        <v/>
      </c>
      <c r="EO138" s="39" t="str">
        <f t="shared" ca="1" si="949"/>
        <v/>
      </c>
      <c r="EP138" s="39" t="str">
        <f t="shared" ca="1" si="949"/>
        <v/>
      </c>
      <c r="EQ138" s="39" t="str">
        <f t="shared" ca="1" si="949"/>
        <v/>
      </c>
      <c r="ER138" s="39" t="str">
        <f t="shared" ca="1" si="949"/>
        <v/>
      </c>
      <c r="ES138" s="39" t="str">
        <f t="shared" ca="1" si="949"/>
        <v/>
      </c>
      <c r="ET138" s="39" t="str">
        <f t="shared" ca="1" si="949"/>
        <v/>
      </c>
      <c r="EU138" s="39" t="str">
        <f t="shared" ca="1" si="949"/>
        <v/>
      </c>
      <c r="EV138" s="39" t="str">
        <f t="shared" ca="1" si="949"/>
        <v/>
      </c>
      <c r="EW138" s="39" t="str">
        <f t="shared" ca="1" si="949"/>
        <v/>
      </c>
      <c r="EX138" s="39" t="str">
        <f t="shared" ca="1" si="949"/>
        <v/>
      </c>
      <c r="EY138" s="39" t="str">
        <f t="shared" ca="1" si="949"/>
        <v/>
      </c>
      <c r="EZ138" s="39" t="str">
        <f t="shared" ca="1" si="949"/>
        <v/>
      </c>
      <c r="FA138" s="39" t="str">
        <f t="shared" ca="1" si="949"/>
        <v/>
      </c>
      <c r="FB138" s="39" t="str">
        <f t="shared" ca="1" si="949"/>
        <v/>
      </c>
      <c r="FC138" s="39" t="str">
        <f t="shared" ca="1" si="949"/>
        <v/>
      </c>
      <c r="FD138" s="39" t="str">
        <f t="shared" ca="1" si="949"/>
        <v/>
      </c>
      <c r="FE138" s="39" t="str">
        <f t="shared" ca="1" si="949"/>
        <v/>
      </c>
      <c r="FF138" s="39" t="str">
        <f t="shared" ca="1" si="949"/>
        <v/>
      </c>
      <c r="FG138" s="39" t="str">
        <f t="shared" ca="1" si="949"/>
        <v/>
      </c>
      <c r="FH138" s="39" t="str">
        <f t="shared" ca="1" si="949"/>
        <v/>
      </c>
      <c r="FI138" s="39" t="str">
        <f t="shared" ca="1" si="949"/>
        <v/>
      </c>
      <c r="FJ138" s="39" t="str">
        <f t="shared" ca="1" si="949"/>
        <v/>
      </c>
      <c r="FK138" s="39" t="str">
        <f t="shared" ca="1" si="949"/>
        <v/>
      </c>
      <c r="FL138" s="39" t="str">
        <f t="shared" ca="1" si="949"/>
        <v/>
      </c>
      <c r="FM138" s="39" t="str">
        <f t="shared" ca="1" si="949"/>
        <v/>
      </c>
      <c r="FN138" s="39" t="str">
        <f t="shared" ca="1" si="949"/>
        <v/>
      </c>
      <c r="FO138" s="39" t="str">
        <f t="shared" ca="1" si="949"/>
        <v/>
      </c>
      <c r="FP138" s="39" t="str">
        <f t="shared" ca="1" si="949"/>
        <v/>
      </c>
      <c r="FQ138" s="39" t="str">
        <f t="shared" ca="1" si="949"/>
        <v/>
      </c>
      <c r="FR138" s="39" t="str">
        <f t="shared" ca="1" si="949"/>
        <v/>
      </c>
      <c r="FS138" s="39" t="str">
        <f t="shared" ca="1" si="949"/>
        <v/>
      </c>
      <c r="FT138" s="39" t="str">
        <f t="shared" ca="1" si="949"/>
        <v/>
      </c>
      <c r="FU138" s="39" t="str">
        <f t="shared" ca="1" si="949"/>
        <v/>
      </c>
      <c r="FV138" s="39" t="str">
        <f t="shared" ca="1" si="949"/>
        <v/>
      </c>
      <c r="FW138" s="39" t="str">
        <f t="shared" ca="1" si="949"/>
        <v/>
      </c>
      <c r="FX138" s="39" t="str">
        <f t="shared" ca="1" si="949"/>
        <v/>
      </c>
      <c r="FY138" s="39" t="str">
        <f t="shared" ca="1" si="949"/>
        <v/>
      </c>
      <c r="FZ138" s="39" t="str">
        <f t="shared" ca="1" si="949"/>
        <v/>
      </c>
      <c r="GA138" s="39" t="str">
        <f t="shared" ca="1" si="949"/>
        <v/>
      </c>
      <c r="GB138" s="39" t="str">
        <f t="shared" ca="1" si="949"/>
        <v/>
      </c>
      <c r="GC138" s="39" t="str">
        <f t="shared" ca="1" si="949"/>
        <v/>
      </c>
      <c r="GD138" s="39" t="str">
        <f t="shared" ca="1" si="949"/>
        <v/>
      </c>
      <c r="GE138" s="39" t="str">
        <f t="shared" ca="1" si="949"/>
        <v/>
      </c>
      <c r="GF138" s="39" t="str">
        <f t="shared" ca="1" si="949"/>
        <v/>
      </c>
      <c r="GG138" s="39" t="str">
        <f t="shared" ca="1" si="949"/>
        <v/>
      </c>
      <c r="GH138" s="39" t="str">
        <f t="shared" ca="1" si="949"/>
        <v/>
      </c>
      <c r="GI138" s="39" t="str">
        <f t="shared" ca="1" si="949"/>
        <v/>
      </c>
      <c r="GJ138" s="39" t="str">
        <f t="shared" ca="1" si="949"/>
        <v/>
      </c>
      <c r="GK138" s="39" t="str">
        <f t="shared" ca="1" si="949"/>
        <v/>
      </c>
      <c r="GL138" s="39" t="str">
        <f t="shared" ca="1" si="949"/>
        <v/>
      </c>
      <c r="GM138" s="39" t="str">
        <f t="shared" ref="GM138:IX138" ca="1" si="950">IF(ISNUMBER(GM$132),INDEX(PeakTransactionLUT,MATCH(GrowthModel,PT_GrowthModelOptions,0)+MATCH(WeeklyBias,WeeklyBiasOptions,0),0)*SUM(APICallCountLUT)*PercentSupplierB,"")</f>
        <v/>
      </c>
      <c r="GN138" s="39" t="str">
        <f t="shared" ca="1" si="950"/>
        <v/>
      </c>
      <c r="GO138" s="39" t="str">
        <f t="shared" ca="1" si="950"/>
        <v/>
      </c>
      <c r="GP138" s="39" t="str">
        <f t="shared" ca="1" si="950"/>
        <v/>
      </c>
      <c r="GQ138" s="39" t="str">
        <f t="shared" ca="1" si="950"/>
        <v/>
      </c>
      <c r="GR138" s="39" t="str">
        <f t="shared" ca="1" si="950"/>
        <v/>
      </c>
      <c r="GS138" s="39" t="str">
        <f t="shared" ca="1" si="950"/>
        <v/>
      </c>
      <c r="GT138" s="39" t="str">
        <f t="shared" ca="1" si="950"/>
        <v/>
      </c>
      <c r="GU138" s="39" t="str">
        <f t="shared" ca="1" si="950"/>
        <v/>
      </c>
      <c r="GV138" s="39" t="str">
        <f t="shared" ca="1" si="950"/>
        <v/>
      </c>
      <c r="GW138" s="39" t="str">
        <f t="shared" ca="1" si="950"/>
        <v/>
      </c>
      <c r="GX138" s="39" t="str">
        <f t="shared" ca="1" si="950"/>
        <v/>
      </c>
      <c r="GY138" s="39" t="str">
        <f t="shared" ca="1" si="950"/>
        <v/>
      </c>
      <c r="GZ138" s="39" t="str">
        <f t="shared" ca="1" si="950"/>
        <v/>
      </c>
      <c r="HA138" s="39" t="str">
        <f t="shared" ca="1" si="950"/>
        <v/>
      </c>
      <c r="HB138" s="39" t="str">
        <f t="shared" ca="1" si="950"/>
        <v/>
      </c>
      <c r="HC138" s="39" t="str">
        <f t="shared" ca="1" si="950"/>
        <v/>
      </c>
      <c r="HD138" s="39" t="str">
        <f t="shared" ca="1" si="950"/>
        <v/>
      </c>
      <c r="HE138" s="39" t="str">
        <f t="shared" ca="1" si="950"/>
        <v/>
      </c>
      <c r="HF138" s="39" t="str">
        <f t="shared" ca="1" si="950"/>
        <v/>
      </c>
      <c r="HG138" s="39" t="str">
        <f t="shared" ca="1" si="950"/>
        <v/>
      </c>
      <c r="HH138" s="39" t="str">
        <f t="shared" ca="1" si="950"/>
        <v/>
      </c>
      <c r="HI138" s="39" t="str">
        <f t="shared" ca="1" si="950"/>
        <v/>
      </c>
      <c r="HJ138" s="39" t="str">
        <f t="shared" ca="1" si="950"/>
        <v/>
      </c>
      <c r="HK138" s="39" t="str">
        <f t="shared" ca="1" si="950"/>
        <v/>
      </c>
      <c r="HL138" s="39" t="str">
        <f t="shared" ca="1" si="950"/>
        <v/>
      </c>
      <c r="HM138" s="39" t="str">
        <f t="shared" ca="1" si="950"/>
        <v/>
      </c>
      <c r="HN138" s="39" t="str">
        <f t="shared" ca="1" si="950"/>
        <v/>
      </c>
      <c r="HO138" s="39" t="str">
        <f t="shared" ca="1" si="950"/>
        <v/>
      </c>
      <c r="HP138" s="39" t="str">
        <f t="shared" ca="1" si="950"/>
        <v/>
      </c>
      <c r="HQ138" s="39" t="str">
        <f t="shared" ca="1" si="950"/>
        <v/>
      </c>
      <c r="HR138" s="39" t="str">
        <f t="shared" ca="1" si="950"/>
        <v/>
      </c>
      <c r="HS138" s="39" t="str">
        <f t="shared" ca="1" si="950"/>
        <v/>
      </c>
      <c r="HT138" s="39" t="str">
        <f t="shared" ca="1" si="950"/>
        <v/>
      </c>
      <c r="HU138" s="39" t="str">
        <f t="shared" ca="1" si="950"/>
        <v/>
      </c>
      <c r="HV138" s="39" t="str">
        <f t="shared" ca="1" si="950"/>
        <v/>
      </c>
      <c r="HW138" s="39" t="str">
        <f t="shared" ca="1" si="950"/>
        <v/>
      </c>
      <c r="HX138" s="39" t="str">
        <f t="shared" ca="1" si="950"/>
        <v/>
      </c>
      <c r="HY138" s="39" t="str">
        <f t="shared" ca="1" si="950"/>
        <v/>
      </c>
      <c r="HZ138" s="39" t="str">
        <f t="shared" ca="1" si="950"/>
        <v/>
      </c>
      <c r="IA138" s="39" t="str">
        <f t="shared" ca="1" si="950"/>
        <v/>
      </c>
      <c r="IB138" s="39" t="str">
        <f t="shared" ca="1" si="950"/>
        <v/>
      </c>
      <c r="IC138" s="39" t="str">
        <f t="shared" ca="1" si="950"/>
        <v/>
      </c>
      <c r="ID138" s="39" t="str">
        <f t="shared" ca="1" si="950"/>
        <v/>
      </c>
      <c r="IE138" s="39" t="str">
        <f t="shared" ca="1" si="950"/>
        <v/>
      </c>
      <c r="IF138" s="39" t="str">
        <f t="shared" ca="1" si="950"/>
        <v/>
      </c>
      <c r="IG138" s="39" t="str">
        <f t="shared" ca="1" si="950"/>
        <v/>
      </c>
      <c r="IH138" s="39" t="str">
        <f t="shared" ca="1" si="950"/>
        <v/>
      </c>
      <c r="II138" s="39" t="str">
        <f t="shared" ca="1" si="950"/>
        <v/>
      </c>
      <c r="IJ138" s="39" t="str">
        <f t="shared" ca="1" si="950"/>
        <v/>
      </c>
      <c r="IK138" s="39" t="str">
        <f t="shared" ca="1" si="950"/>
        <v/>
      </c>
      <c r="IL138" s="39" t="str">
        <f t="shared" ca="1" si="950"/>
        <v/>
      </c>
      <c r="IM138" s="39" t="str">
        <f t="shared" ca="1" si="950"/>
        <v/>
      </c>
      <c r="IN138" s="39" t="str">
        <f t="shared" ca="1" si="950"/>
        <v/>
      </c>
      <c r="IO138" s="39" t="str">
        <f t="shared" ca="1" si="950"/>
        <v/>
      </c>
      <c r="IP138" s="39" t="str">
        <f t="shared" ca="1" si="950"/>
        <v/>
      </c>
      <c r="IQ138" s="39" t="str">
        <f t="shared" ca="1" si="950"/>
        <v/>
      </c>
      <c r="IR138" s="39" t="str">
        <f t="shared" ca="1" si="950"/>
        <v/>
      </c>
      <c r="IS138" s="39" t="str">
        <f t="shared" ca="1" si="950"/>
        <v/>
      </c>
      <c r="IT138" s="39" t="str">
        <f t="shared" ca="1" si="950"/>
        <v/>
      </c>
      <c r="IU138" s="39" t="str">
        <f t="shared" ca="1" si="950"/>
        <v/>
      </c>
      <c r="IV138" s="39" t="str">
        <f t="shared" ca="1" si="950"/>
        <v/>
      </c>
      <c r="IW138" s="39" t="str">
        <f t="shared" ca="1" si="950"/>
        <v/>
      </c>
      <c r="IX138" s="39" t="str">
        <f t="shared" ca="1" si="950"/>
        <v/>
      </c>
      <c r="IY138" s="39" t="str">
        <f t="shared" ref="IY138:LJ138" ca="1" si="951">IF(ISNUMBER(IY$132),INDEX(PeakTransactionLUT,MATCH(GrowthModel,PT_GrowthModelOptions,0)+MATCH(WeeklyBias,WeeklyBiasOptions,0),0)*SUM(APICallCountLUT)*PercentSupplierB,"")</f>
        <v/>
      </c>
      <c r="IZ138" s="39" t="str">
        <f t="shared" ca="1" si="951"/>
        <v/>
      </c>
      <c r="JA138" s="39" t="str">
        <f t="shared" ca="1" si="951"/>
        <v/>
      </c>
      <c r="JB138" s="39" t="str">
        <f t="shared" ca="1" si="951"/>
        <v/>
      </c>
      <c r="JC138" s="39" t="str">
        <f t="shared" ca="1" si="951"/>
        <v/>
      </c>
      <c r="JD138" s="39" t="str">
        <f t="shared" ca="1" si="951"/>
        <v/>
      </c>
      <c r="JE138" s="39" t="str">
        <f t="shared" ca="1" si="951"/>
        <v/>
      </c>
      <c r="JF138" s="39" t="str">
        <f t="shared" ca="1" si="951"/>
        <v/>
      </c>
      <c r="JG138" s="39" t="str">
        <f t="shared" ca="1" si="951"/>
        <v/>
      </c>
      <c r="JH138" s="39" t="str">
        <f t="shared" ca="1" si="951"/>
        <v/>
      </c>
      <c r="JI138" s="39" t="str">
        <f t="shared" ca="1" si="951"/>
        <v/>
      </c>
      <c r="JJ138" s="39" t="str">
        <f t="shared" ca="1" si="951"/>
        <v/>
      </c>
      <c r="JK138" s="39" t="str">
        <f t="shared" ca="1" si="951"/>
        <v/>
      </c>
      <c r="JL138" s="39" t="str">
        <f t="shared" ca="1" si="951"/>
        <v/>
      </c>
      <c r="JM138" s="39" t="str">
        <f t="shared" ca="1" si="951"/>
        <v/>
      </c>
      <c r="JN138" s="39" t="str">
        <f t="shared" ca="1" si="951"/>
        <v/>
      </c>
      <c r="JO138" s="39" t="str">
        <f t="shared" ca="1" si="951"/>
        <v/>
      </c>
      <c r="JP138" s="39" t="str">
        <f t="shared" ca="1" si="951"/>
        <v/>
      </c>
      <c r="JQ138" s="39" t="str">
        <f t="shared" ca="1" si="951"/>
        <v/>
      </c>
      <c r="JR138" s="39" t="str">
        <f t="shared" ca="1" si="951"/>
        <v/>
      </c>
      <c r="JS138" s="39" t="str">
        <f t="shared" ca="1" si="951"/>
        <v/>
      </c>
      <c r="JT138" s="39" t="str">
        <f t="shared" ca="1" si="951"/>
        <v/>
      </c>
      <c r="JU138" s="39" t="str">
        <f t="shared" ca="1" si="951"/>
        <v/>
      </c>
      <c r="JV138" s="39" t="str">
        <f t="shared" ca="1" si="951"/>
        <v/>
      </c>
      <c r="JW138" s="39" t="str">
        <f t="shared" ca="1" si="951"/>
        <v/>
      </c>
      <c r="JX138" s="39" t="str">
        <f t="shared" ca="1" si="951"/>
        <v/>
      </c>
      <c r="JY138" s="39" t="str">
        <f t="shared" ca="1" si="951"/>
        <v/>
      </c>
      <c r="JZ138" s="39" t="str">
        <f t="shared" ca="1" si="951"/>
        <v/>
      </c>
      <c r="KA138" s="39" t="str">
        <f t="shared" ca="1" si="951"/>
        <v/>
      </c>
      <c r="KB138" s="39" t="str">
        <f t="shared" ca="1" si="951"/>
        <v/>
      </c>
      <c r="KC138" s="39" t="str">
        <f t="shared" ca="1" si="951"/>
        <v/>
      </c>
      <c r="KD138" s="39" t="str">
        <f t="shared" ca="1" si="951"/>
        <v/>
      </c>
      <c r="KE138" s="39" t="str">
        <f t="shared" ca="1" si="951"/>
        <v/>
      </c>
      <c r="KF138" s="39" t="str">
        <f t="shared" ca="1" si="951"/>
        <v/>
      </c>
      <c r="KG138" s="39" t="str">
        <f t="shared" ca="1" si="951"/>
        <v/>
      </c>
      <c r="KH138" s="39" t="str">
        <f t="shared" ca="1" si="951"/>
        <v/>
      </c>
      <c r="KI138" s="39" t="str">
        <f t="shared" ca="1" si="951"/>
        <v/>
      </c>
      <c r="KJ138" s="39" t="str">
        <f t="shared" ca="1" si="951"/>
        <v/>
      </c>
      <c r="KK138" s="39" t="str">
        <f t="shared" ca="1" si="951"/>
        <v/>
      </c>
      <c r="KL138" s="39" t="str">
        <f t="shared" ca="1" si="951"/>
        <v/>
      </c>
      <c r="KM138" s="39" t="str">
        <f t="shared" ca="1" si="951"/>
        <v/>
      </c>
      <c r="KN138" s="39" t="str">
        <f t="shared" ca="1" si="951"/>
        <v/>
      </c>
      <c r="KO138" s="39" t="str">
        <f t="shared" ca="1" si="951"/>
        <v/>
      </c>
      <c r="KP138" s="39" t="str">
        <f t="shared" ca="1" si="951"/>
        <v/>
      </c>
      <c r="KQ138" s="39" t="str">
        <f t="shared" ca="1" si="951"/>
        <v/>
      </c>
      <c r="KR138" s="39" t="str">
        <f t="shared" ca="1" si="951"/>
        <v/>
      </c>
      <c r="KS138" s="39" t="str">
        <f t="shared" ca="1" si="951"/>
        <v/>
      </c>
      <c r="KT138" s="39" t="str">
        <f t="shared" ca="1" si="951"/>
        <v/>
      </c>
      <c r="KU138" s="39" t="str">
        <f t="shared" ca="1" si="951"/>
        <v/>
      </c>
      <c r="KV138" s="39" t="str">
        <f t="shared" ca="1" si="951"/>
        <v/>
      </c>
      <c r="KW138" s="39" t="str">
        <f t="shared" ca="1" si="951"/>
        <v/>
      </c>
      <c r="KX138" s="39" t="str">
        <f t="shared" ca="1" si="951"/>
        <v/>
      </c>
      <c r="KY138" s="39" t="str">
        <f t="shared" ca="1" si="951"/>
        <v/>
      </c>
      <c r="KZ138" s="39" t="str">
        <f t="shared" ca="1" si="951"/>
        <v/>
      </c>
      <c r="LA138" s="39" t="str">
        <f t="shared" ca="1" si="951"/>
        <v/>
      </c>
      <c r="LB138" s="39" t="str">
        <f t="shared" ca="1" si="951"/>
        <v/>
      </c>
      <c r="LC138" s="39" t="str">
        <f t="shared" ca="1" si="951"/>
        <v/>
      </c>
      <c r="LD138" s="39" t="str">
        <f t="shared" ca="1" si="951"/>
        <v/>
      </c>
      <c r="LE138" s="39" t="str">
        <f t="shared" ca="1" si="951"/>
        <v/>
      </c>
      <c r="LF138" s="39" t="str">
        <f t="shared" ca="1" si="951"/>
        <v/>
      </c>
      <c r="LG138" s="39" t="str">
        <f t="shared" ca="1" si="951"/>
        <v/>
      </c>
      <c r="LH138" s="39" t="str">
        <f t="shared" ca="1" si="951"/>
        <v/>
      </c>
      <c r="LI138" s="39" t="str">
        <f t="shared" ca="1" si="951"/>
        <v/>
      </c>
      <c r="LJ138" s="39" t="str">
        <f t="shared" ca="1" si="951"/>
        <v/>
      </c>
      <c r="LK138" s="39" t="str">
        <f t="shared" ref="LK138:NV138" ca="1" si="952">IF(ISNUMBER(LK$132),INDEX(PeakTransactionLUT,MATCH(GrowthModel,PT_GrowthModelOptions,0)+MATCH(WeeklyBias,WeeklyBiasOptions,0),0)*SUM(APICallCountLUT)*PercentSupplierB,"")</f>
        <v/>
      </c>
      <c r="LL138" s="39" t="str">
        <f t="shared" ca="1" si="952"/>
        <v/>
      </c>
      <c r="LM138" s="39" t="str">
        <f t="shared" ca="1" si="952"/>
        <v/>
      </c>
      <c r="LN138" s="39" t="str">
        <f t="shared" ca="1" si="952"/>
        <v/>
      </c>
      <c r="LO138" s="39" t="str">
        <f t="shared" ca="1" si="952"/>
        <v/>
      </c>
      <c r="LP138" s="39" t="str">
        <f t="shared" ca="1" si="952"/>
        <v/>
      </c>
      <c r="LQ138" s="39" t="str">
        <f t="shared" ca="1" si="952"/>
        <v/>
      </c>
      <c r="LR138" s="39" t="str">
        <f t="shared" ca="1" si="952"/>
        <v/>
      </c>
      <c r="LS138" s="39" t="str">
        <f t="shared" ca="1" si="952"/>
        <v/>
      </c>
      <c r="LT138" s="39" t="str">
        <f t="shared" ca="1" si="952"/>
        <v/>
      </c>
      <c r="LU138" s="39" t="str">
        <f t="shared" ca="1" si="952"/>
        <v/>
      </c>
      <c r="LV138" s="39" t="str">
        <f t="shared" ca="1" si="952"/>
        <v/>
      </c>
      <c r="LW138" s="39" t="str">
        <f t="shared" ca="1" si="952"/>
        <v/>
      </c>
      <c r="LX138" s="39" t="str">
        <f t="shared" ca="1" si="952"/>
        <v/>
      </c>
      <c r="LY138" s="39" t="str">
        <f t="shared" ca="1" si="952"/>
        <v/>
      </c>
      <c r="LZ138" s="39" t="str">
        <f t="shared" ca="1" si="952"/>
        <v/>
      </c>
      <c r="MA138" s="39" t="str">
        <f t="shared" ca="1" si="952"/>
        <v/>
      </c>
      <c r="MB138" s="39" t="str">
        <f t="shared" ca="1" si="952"/>
        <v/>
      </c>
      <c r="MC138" s="39" t="str">
        <f t="shared" ca="1" si="952"/>
        <v/>
      </c>
      <c r="MD138" s="39" t="str">
        <f t="shared" ca="1" si="952"/>
        <v/>
      </c>
      <c r="ME138" s="39" t="str">
        <f t="shared" ca="1" si="952"/>
        <v/>
      </c>
      <c r="MF138" s="39" t="str">
        <f t="shared" ca="1" si="952"/>
        <v/>
      </c>
      <c r="MG138" s="39" t="str">
        <f t="shared" ca="1" si="952"/>
        <v/>
      </c>
      <c r="MH138" s="39" t="str">
        <f t="shared" ca="1" si="952"/>
        <v/>
      </c>
      <c r="MI138" s="39" t="str">
        <f t="shared" ca="1" si="952"/>
        <v/>
      </c>
      <c r="MJ138" s="39" t="str">
        <f t="shared" ca="1" si="952"/>
        <v/>
      </c>
      <c r="MK138" s="39" t="str">
        <f t="shared" ca="1" si="952"/>
        <v/>
      </c>
      <c r="ML138" s="39" t="str">
        <f t="shared" ca="1" si="952"/>
        <v/>
      </c>
      <c r="MM138" s="39" t="str">
        <f t="shared" ca="1" si="952"/>
        <v/>
      </c>
      <c r="MN138" s="39" t="str">
        <f t="shared" ca="1" si="952"/>
        <v/>
      </c>
      <c r="MO138" s="39" t="str">
        <f t="shared" ca="1" si="952"/>
        <v/>
      </c>
      <c r="MP138" s="39" t="str">
        <f t="shared" ca="1" si="952"/>
        <v/>
      </c>
      <c r="MQ138" s="39" t="str">
        <f t="shared" ca="1" si="952"/>
        <v/>
      </c>
      <c r="MR138" s="39" t="str">
        <f t="shared" ca="1" si="952"/>
        <v/>
      </c>
      <c r="MS138" s="39" t="str">
        <f t="shared" ca="1" si="952"/>
        <v/>
      </c>
      <c r="MT138" s="39" t="str">
        <f t="shared" ca="1" si="952"/>
        <v/>
      </c>
      <c r="MU138" s="39" t="str">
        <f t="shared" ca="1" si="952"/>
        <v/>
      </c>
      <c r="MV138" s="39" t="str">
        <f t="shared" ca="1" si="952"/>
        <v/>
      </c>
      <c r="MW138" s="39" t="str">
        <f t="shared" ca="1" si="952"/>
        <v/>
      </c>
      <c r="MX138" s="39" t="str">
        <f t="shared" ca="1" si="952"/>
        <v/>
      </c>
      <c r="MY138" s="39" t="str">
        <f t="shared" ca="1" si="952"/>
        <v/>
      </c>
      <c r="MZ138" s="39" t="str">
        <f t="shared" ca="1" si="952"/>
        <v/>
      </c>
      <c r="NA138" s="39" t="str">
        <f t="shared" ca="1" si="952"/>
        <v/>
      </c>
      <c r="NB138" s="39" t="str">
        <f t="shared" ca="1" si="952"/>
        <v/>
      </c>
      <c r="NC138" s="39" t="str">
        <f t="shared" ca="1" si="952"/>
        <v/>
      </c>
      <c r="ND138" s="39" t="str">
        <f t="shared" ca="1" si="952"/>
        <v/>
      </c>
      <c r="NE138" s="39" t="str">
        <f t="shared" ca="1" si="952"/>
        <v/>
      </c>
      <c r="NF138" s="39" t="str">
        <f t="shared" ca="1" si="952"/>
        <v/>
      </c>
      <c r="NG138" s="39" t="str">
        <f t="shared" ca="1" si="952"/>
        <v/>
      </c>
      <c r="NH138" s="39" t="str">
        <f t="shared" ca="1" si="952"/>
        <v/>
      </c>
      <c r="NI138" s="39" t="str">
        <f t="shared" ca="1" si="952"/>
        <v/>
      </c>
      <c r="NJ138" s="39" t="str">
        <f t="shared" ca="1" si="952"/>
        <v/>
      </c>
      <c r="NK138" s="39" t="str">
        <f t="shared" ca="1" si="952"/>
        <v/>
      </c>
      <c r="NL138" s="39" t="str">
        <f t="shared" ca="1" si="952"/>
        <v/>
      </c>
      <c r="NM138" s="39" t="str">
        <f t="shared" ca="1" si="952"/>
        <v/>
      </c>
      <c r="NN138" s="39" t="str">
        <f t="shared" ca="1" si="952"/>
        <v/>
      </c>
      <c r="NO138" s="39" t="str">
        <f t="shared" ca="1" si="952"/>
        <v/>
      </c>
      <c r="NP138" s="39" t="str">
        <f t="shared" ca="1" si="952"/>
        <v/>
      </c>
      <c r="NQ138" s="39" t="str">
        <f t="shared" ca="1" si="952"/>
        <v/>
      </c>
      <c r="NR138" s="39" t="str">
        <f t="shared" ca="1" si="952"/>
        <v/>
      </c>
      <c r="NS138" s="39" t="str">
        <f t="shared" ca="1" si="952"/>
        <v/>
      </c>
      <c r="NT138" s="39" t="str">
        <f t="shared" ca="1" si="952"/>
        <v/>
      </c>
      <c r="NU138" s="39" t="str">
        <f t="shared" ca="1" si="952"/>
        <v/>
      </c>
      <c r="NV138" s="39" t="str">
        <f t="shared" ca="1" si="952"/>
        <v/>
      </c>
      <c r="NW138" s="39" t="str">
        <f t="shared" ref="NW138:QH138" ca="1" si="953">IF(ISNUMBER(NW$132),INDEX(PeakTransactionLUT,MATCH(GrowthModel,PT_GrowthModelOptions,0)+MATCH(WeeklyBias,WeeklyBiasOptions,0),0)*SUM(APICallCountLUT)*PercentSupplierB,"")</f>
        <v/>
      </c>
      <c r="NX138" s="39" t="str">
        <f t="shared" ca="1" si="953"/>
        <v/>
      </c>
      <c r="NY138" s="39" t="str">
        <f t="shared" ca="1" si="953"/>
        <v/>
      </c>
      <c r="NZ138" s="39" t="str">
        <f t="shared" ca="1" si="953"/>
        <v/>
      </c>
      <c r="OA138" s="39" t="str">
        <f t="shared" ca="1" si="953"/>
        <v/>
      </c>
      <c r="OB138" s="39" t="str">
        <f t="shared" ca="1" si="953"/>
        <v/>
      </c>
      <c r="OC138" s="39" t="str">
        <f t="shared" ca="1" si="953"/>
        <v/>
      </c>
      <c r="OD138" s="39" t="str">
        <f t="shared" ca="1" si="953"/>
        <v/>
      </c>
      <c r="OE138" s="39" t="str">
        <f t="shared" ca="1" si="953"/>
        <v/>
      </c>
      <c r="OF138" s="39" t="str">
        <f t="shared" ca="1" si="953"/>
        <v/>
      </c>
      <c r="OG138" s="39" t="str">
        <f t="shared" ca="1" si="953"/>
        <v/>
      </c>
      <c r="OH138" s="39" t="str">
        <f t="shared" ca="1" si="953"/>
        <v/>
      </c>
      <c r="OI138" s="39" t="str">
        <f t="shared" ca="1" si="953"/>
        <v/>
      </c>
      <c r="OJ138" s="39" t="str">
        <f t="shared" ca="1" si="953"/>
        <v/>
      </c>
      <c r="OK138" s="39" t="str">
        <f t="shared" ca="1" si="953"/>
        <v/>
      </c>
      <c r="OL138" s="39" t="str">
        <f t="shared" ca="1" si="953"/>
        <v/>
      </c>
      <c r="OM138" s="39" t="str">
        <f t="shared" ca="1" si="953"/>
        <v/>
      </c>
      <c r="ON138" s="39" t="str">
        <f t="shared" ca="1" si="953"/>
        <v/>
      </c>
      <c r="OO138" s="39" t="str">
        <f t="shared" ca="1" si="953"/>
        <v/>
      </c>
      <c r="OP138" s="39" t="str">
        <f t="shared" ca="1" si="953"/>
        <v/>
      </c>
      <c r="OQ138" s="39" t="str">
        <f t="shared" ca="1" si="953"/>
        <v/>
      </c>
      <c r="OR138" s="39" t="str">
        <f t="shared" ca="1" si="953"/>
        <v/>
      </c>
      <c r="OS138" s="39" t="str">
        <f t="shared" ca="1" si="953"/>
        <v/>
      </c>
      <c r="OT138" s="39" t="str">
        <f t="shared" ca="1" si="953"/>
        <v/>
      </c>
      <c r="OU138" s="39" t="str">
        <f t="shared" ca="1" si="953"/>
        <v/>
      </c>
      <c r="OV138" s="39" t="str">
        <f t="shared" ca="1" si="953"/>
        <v/>
      </c>
      <c r="OW138" s="39" t="str">
        <f t="shared" ca="1" si="953"/>
        <v/>
      </c>
      <c r="OX138" s="39" t="str">
        <f t="shared" ca="1" si="953"/>
        <v/>
      </c>
      <c r="OY138" s="39" t="str">
        <f t="shared" ca="1" si="953"/>
        <v/>
      </c>
      <c r="OZ138" s="39" t="str">
        <f t="shared" ca="1" si="953"/>
        <v/>
      </c>
      <c r="PA138" s="39" t="str">
        <f t="shared" ca="1" si="953"/>
        <v/>
      </c>
      <c r="PB138" s="39" t="str">
        <f t="shared" ca="1" si="953"/>
        <v/>
      </c>
      <c r="PC138" s="39" t="str">
        <f t="shared" ca="1" si="953"/>
        <v/>
      </c>
      <c r="PD138" s="39" t="str">
        <f t="shared" ca="1" si="953"/>
        <v/>
      </c>
      <c r="PE138" s="39" t="str">
        <f t="shared" ca="1" si="953"/>
        <v/>
      </c>
      <c r="PF138" s="39" t="str">
        <f t="shared" ca="1" si="953"/>
        <v/>
      </c>
      <c r="PG138" s="39" t="str">
        <f t="shared" ca="1" si="953"/>
        <v/>
      </c>
      <c r="PH138" s="39" t="str">
        <f t="shared" ca="1" si="953"/>
        <v/>
      </c>
      <c r="PI138" s="39" t="str">
        <f t="shared" ca="1" si="953"/>
        <v/>
      </c>
      <c r="PJ138" s="39" t="str">
        <f t="shared" ca="1" si="953"/>
        <v/>
      </c>
      <c r="PK138" s="39" t="str">
        <f t="shared" ca="1" si="953"/>
        <v/>
      </c>
      <c r="PL138" s="39" t="str">
        <f t="shared" ca="1" si="953"/>
        <v/>
      </c>
      <c r="PM138" s="39" t="str">
        <f t="shared" ca="1" si="953"/>
        <v/>
      </c>
      <c r="PN138" s="39" t="str">
        <f t="shared" ca="1" si="953"/>
        <v/>
      </c>
      <c r="PO138" s="39" t="str">
        <f t="shared" ca="1" si="953"/>
        <v/>
      </c>
      <c r="PP138" s="39" t="str">
        <f t="shared" ca="1" si="953"/>
        <v/>
      </c>
      <c r="PQ138" s="39" t="str">
        <f t="shared" ca="1" si="953"/>
        <v/>
      </c>
      <c r="PR138" s="39" t="str">
        <f t="shared" ca="1" si="953"/>
        <v/>
      </c>
      <c r="PS138" s="39" t="str">
        <f t="shared" ca="1" si="953"/>
        <v/>
      </c>
      <c r="PT138" s="39" t="str">
        <f t="shared" ca="1" si="953"/>
        <v/>
      </c>
      <c r="PU138" s="39" t="str">
        <f t="shared" ca="1" si="953"/>
        <v/>
      </c>
      <c r="PV138" s="39" t="str">
        <f t="shared" ca="1" si="953"/>
        <v/>
      </c>
      <c r="PW138" s="39" t="str">
        <f t="shared" ca="1" si="953"/>
        <v/>
      </c>
      <c r="PX138" s="39" t="str">
        <f t="shared" ca="1" si="953"/>
        <v/>
      </c>
      <c r="PY138" s="39" t="str">
        <f t="shared" ca="1" si="953"/>
        <v/>
      </c>
      <c r="PZ138" s="39" t="str">
        <f t="shared" ca="1" si="953"/>
        <v/>
      </c>
      <c r="QA138" s="39" t="str">
        <f t="shared" ca="1" si="953"/>
        <v/>
      </c>
      <c r="QB138" s="39" t="str">
        <f t="shared" ca="1" si="953"/>
        <v/>
      </c>
      <c r="QC138" s="39" t="str">
        <f t="shared" ca="1" si="953"/>
        <v/>
      </c>
      <c r="QD138" s="39" t="str">
        <f t="shared" ca="1" si="953"/>
        <v/>
      </c>
      <c r="QE138" s="39" t="str">
        <f t="shared" ca="1" si="953"/>
        <v/>
      </c>
      <c r="QF138" s="39" t="str">
        <f t="shared" ca="1" si="953"/>
        <v/>
      </c>
      <c r="QG138" s="39" t="str">
        <f t="shared" ca="1" si="953"/>
        <v/>
      </c>
      <c r="QH138" s="39" t="str">
        <f t="shared" ca="1" si="953"/>
        <v/>
      </c>
      <c r="QI138" s="39" t="str">
        <f t="shared" ref="QI138:ST138" ca="1" si="954">IF(ISNUMBER(QI$132),INDEX(PeakTransactionLUT,MATCH(GrowthModel,PT_GrowthModelOptions,0)+MATCH(WeeklyBias,WeeklyBiasOptions,0),0)*SUM(APICallCountLUT)*PercentSupplierB,"")</f>
        <v/>
      </c>
      <c r="QJ138" s="39" t="str">
        <f t="shared" ca="1" si="954"/>
        <v/>
      </c>
      <c r="QK138" s="39" t="str">
        <f t="shared" ca="1" si="954"/>
        <v/>
      </c>
      <c r="QL138" s="39" t="str">
        <f t="shared" ca="1" si="954"/>
        <v/>
      </c>
      <c r="QM138" s="39" t="str">
        <f t="shared" ca="1" si="954"/>
        <v/>
      </c>
      <c r="QN138" s="39" t="str">
        <f t="shared" ca="1" si="954"/>
        <v/>
      </c>
      <c r="QO138" s="39" t="str">
        <f t="shared" ca="1" si="954"/>
        <v/>
      </c>
      <c r="QP138" s="39" t="str">
        <f t="shared" ca="1" si="954"/>
        <v/>
      </c>
      <c r="QQ138" s="39" t="str">
        <f t="shared" ca="1" si="954"/>
        <v/>
      </c>
      <c r="QR138" s="39" t="str">
        <f t="shared" ca="1" si="954"/>
        <v/>
      </c>
      <c r="QS138" s="39" t="str">
        <f t="shared" ca="1" si="954"/>
        <v/>
      </c>
      <c r="QT138" s="39" t="str">
        <f t="shared" ca="1" si="954"/>
        <v/>
      </c>
      <c r="QU138" s="39" t="str">
        <f t="shared" ca="1" si="954"/>
        <v/>
      </c>
      <c r="QV138" s="39" t="str">
        <f t="shared" ca="1" si="954"/>
        <v/>
      </c>
      <c r="QW138" s="39" t="str">
        <f t="shared" ca="1" si="954"/>
        <v/>
      </c>
      <c r="QX138" s="39" t="str">
        <f t="shared" ca="1" si="954"/>
        <v/>
      </c>
      <c r="QY138" s="39" t="str">
        <f t="shared" ca="1" si="954"/>
        <v/>
      </c>
      <c r="QZ138" s="39" t="str">
        <f t="shared" ca="1" si="954"/>
        <v/>
      </c>
      <c r="RA138" s="39" t="str">
        <f t="shared" ca="1" si="954"/>
        <v/>
      </c>
      <c r="RB138" s="39" t="str">
        <f t="shared" ca="1" si="954"/>
        <v/>
      </c>
      <c r="RC138" s="39" t="str">
        <f t="shared" ca="1" si="954"/>
        <v/>
      </c>
      <c r="RD138" s="39" t="str">
        <f t="shared" ca="1" si="954"/>
        <v/>
      </c>
      <c r="RE138" s="39" t="str">
        <f t="shared" ca="1" si="954"/>
        <v/>
      </c>
      <c r="RF138" s="39" t="str">
        <f t="shared" ca="1" si="954"/>
        <v/>
      </c>
      <c r="RG138" s="39" t="str">
        <f t="shared" ca="1" si="954"/>
        <v/>
      </c>
      <c r="RH138" s="39" t="str">
        <f t="shared" ca="1" si="954"/>
        <v/>
      </c>
      <c r="RI138" s="39" t="str">
        <f t="shared" ca="1" si="954"/>
        <v/>
      </c>
      <c r="RJ138" s="39" t="str">
        <f t="shared" ca="1" si="954"/>
        <v/>
      </c>
      <c r="RK138" s="39" t="str">
        <f t="shared" ca="1" si="954"/>
        <v/>
      </c>
      <c r="RL138" s="39" t="str">
        <f t="shared" ca="1" si="954"/>
        <v/>
      </c>
      <c r="RM138" s="39" t="str">
        <f t="shared" ca="1" si="954"/>
        <v/>
      </c>
      <c r="RN138" s="39" t="str">
        <f t="shared" ca="1" si="954"/>
        <v/>
      </c>
      <c r="RO138" s="39" t="str">
        <f t="shared" ca="1" si="954"/>
        <v/>
      </c>
      <c r="RP138" s="39" t="str">
        <f t="shared" ca="1" si="954"/>
        <v/>
      </c>
      <c r="RQ138" s="39" t="str">
        <f t="shared" ca="1" si="954"/>
        <v/>
      </c>
      <c r="RR138" s="39" t="str">
        <f t="shared" ca="1" si="954"/>
        <v/>
      </c>
      <c r="RS138" s="39" t="str">
        <f t="shared" ca="1" si="954"/>
        <v/>
      </c>
      <c r="RT138" s="39" t="str">
        <f t="shared" ca="1" si="954"/>
        <v/>
      </c>
      <c r="RU138" s="39" t="str">
        <f t="shared" ca="1" si="954"/>
        <v/>
      </c>
      <c r="RV138" s="39" t="str">
        <f t="shared" ca="1" si="954"/>
        <v/>
      </c>
      <c r="RW138" s="39" t="str">
        <f t="shared" ca="1" si="954"/>
        <v/>
      </c>
      <c r="RX138" s="39" t="str">
        <f t="shared" ca="1" si="954"/>
        <v/>
      </c>
      <c r="RY138" s="39" t="str">
        <f t="shared" ca="1" si="954"/>
        <v/>
      </c>
      <c r="RZ138" s="39" t="str">
        <f t="shared" ca="1" si="954"/>
        <v/>
      </c>
      <c r="SA138" s="39" t="str">
        <f t="shared" ca="1" si="954"/>
        <v/>
      </c>
      <c r="SB138" s="39" t="str">
        <f t="shared" ca="1" si="954"/>
        <v/>
      </c>
      <c r="SC138" s="39" t="str">
        <f t="shared" ca="1" si="954"/>
        <v/>
      </c>
      <c r="SD138" s="39" t="str">
        <f t="shared" ca="1" si="954"/>
        <v/>
      </c>
      <c r="SE138" s="39" t="str">
        <f t="shared" ca="1" si="954"/>
        <v/>
      </c>
      <c r="SF138" s="39" t="str">
        <f t="shared" ca="1" si="954"/>
        <v/>
      </c>
      <c r="SG138" s="39" t="str">
        <f t="shared" ca="1" si="954"/>
        <v/>
      </c>
      <c r="SH138" s="39" t="str">
        <f t="shared" ca="1" si="954"/>
        <v/>
      </c>
      <c r="SI138" s="39" t="str">
        <f t="shared" ca="1" si="954"/>
        <v/>
      </c>
      <c r="SJ138" s="39" t="str">
        <f t="shared" ca="1" si="954"/>
        <v/>
      </c>
      <c r="SK138" s="39" t="str">
        <f t="shared" ca="1" si="954"/>
        <v/>
      </c>
      <c r="SL138" s="39" t="str">
        <f t="shared" ca="1" si="954"/>
        <v/>
      </c>
      <c r="SM138" s="39" t="str">
        <f t="shared" ca="1" si="954"/>
        <v/>
      </c>
      <c r="SN138" s="39" t="str">
        <f t="shared" ca="1" si="954"/>
        <v/>
      </c>
      <c r="SO138" s="39" t="str">
        <f t="shared" ca="1" si="954"/>
        <v/>
      </c>
      <c r="SP138" s="39" t="str">
        <f t="shared" ca="1" si="954"/>
        <v/>
      </c>
      <c r="SQ138" s="39" t="str">
        <f t="shared" ca="1" si="954"/>
        <v/>
      </c>
      <c r="SR138" s="39" t="str">
        <f t="shared" ca="1" si="954"/>
        <v/>
      </c>
      <c r="SS138" s="39" t="str">
        <f t="shared" ca="1" si="954"/>
        <v/>
      </c>
      <c r="ST138" s="39" t="str">
        <f t="shared" ca="1" si="954"/>
        <v/>
      </c>
      <c r="SU138" s="39" t="str">
        <f t="shared" ref="SU138:VF138" ca="1" si="955">IF(ISNUMBER(SU$132),INDEX(PeakTransactionLUT,MATCH(GrowthModel,PT_GrowthModelOptions,0)+MATCH(WeeklyBias,WeeklyBiasOptions,0),0)*SUM(APICallCountLUT)*PercentSupplierB,"")</f>
        <v/>
      </c>
      <c r="SV138" s="39" t="str">
        <f t="shared" ca="1" si="955"/>
        <v/>
      </c>
      <c r="SW138" s="39" t="str">
        <f t="shared" ca="1" si="955"/>
        <v/>
      </c>
      <c r="SX138" s="39" t="str">
        <f t="shared" ca="1" si="955"/>
        <v/>
      </c>
      <c r="SY138" s="39" t="str">
        <f t="shared" ca="1" si="955"/>
        <v/>
      </c>
      <c r="SZ138" s="39" t="str">
        <f t="shared" ca="1" si="955"/>
        <v/>
      </c>
      <c r="TA138" s="39" t="str">
        <f t="shared" ca="1" si="955"/>
        <v/>
      </c>
      <c r="TB138" s="39" t="str">
        <f t="shared" ca="1" si="955"/>
        <v/>
      </c>
      <c r="TC138" s="39" t="str">
        <f t="shared" ca="1" si="955"/>
        <v/>
      </c>
      <c r="TD138" s="39" t="str">
        <f t="shared" ca="1" si="955"/>
        <v/>
      </c>
      <c r="TE138" s="39" t="str">
        <f t="shared" ca="1" si="955"/>
        <v/>
      </c>
      <c r="TF138" s="39" t="str">
        <f t="shared" ca="1" si="955"/>
        <v/>
      </c>
      <c r="TG138" s="39" t="str">
        <f t="shared" ca="1" si="955"/>
        <v/>
      </c>
      <c r="TH138" s="39" t="str">
        <f t="shared" ca="1" si="955"/>
        <v/>
      </c>
      <c r="TI138" s="39" t="str">
        <f t="shared" ca="1" si="955"/>
        <v/>
      </c>
      <c r="TJ138" s="39" t="str">
        <f t="shared" ca="1" si="955"/>
        <v/>
      </c>
      <c r="TK138" s="39" t="str">
        <f t="shared" ca="1" si="955"/>
        <v/>
      </c>
      <c r="TL138" s="39" t="str">
        <f t="shared" ca="1" si="955"/>
        <v/>
      </c>
      <c r="TM138" s="39" t="str">
        <f t="shared" ca="1" si="955"/>
        <v/>
      </c>
      <c r="TN138" s="39" t="str">
        <f t="shared" ca="1" si="955"/>
        <v/>
      </c>
      <c r="TO138" s="39" t="str">
        <f t="shared" ca="1" si="955"/>
        <v/>
      </c>
      <c r="TP138" s="39" t="str">
        <f t="shared" ca="1" si="955"/>
        <v/>
      </c>
      <c r="TQ138" s="39" t="str">
        <f t="shared" ca="1" si="955"/>
        <v/>
      </c>
      <c r="TR138" s="39" t="str">
        <f t="shared" ca="1" si="955"/>
        <v/>
      </c>
      <c r="TS138" s="39" t="str">
        <f t="shared" ca="1" si="955"/>
        <v/>
      </c>
      <c r="TT138" s="39" t="str">
        <f t="shared" ca="1" si="955"/>
        <v/>
      </c>
      <c r="TU138" s="39" t="str">
        <f t="shared" ca="1" si="955"/>
        <v/>
      </c>
      <c r="TV138" s="39" t="str">
        <f t="shared" ca="1" si="955"/>
        <v/>
      </c>
      <c r="TW138" s="39" t="str">
        <f t="shared" ca="1" si="955"/>
        <v/>
      </c>
      <c r="TX138" s="39" t="str">
        <f t="shared" ca="1" si="955"/>
        <v/>
      </c>
      <c r="TY138" s="39" t="str">
        <f t="shared" ca="1" si="955"/>
        <v/>
      </c>
      <c r="TZ138" s="39" t="str">
        <f t="shared" ca="1" si="955"/>
        <v/>
      </c>
      <c r="UA138" s="39" t="str">
        <f t="shared" ca="1" si="955"/>
        <v/>
      </c>
      <c r="UB138" s="39" t="str">
        <f t="shared" ca="1" si="955"/>
        <v/>
      </c>
      <c r="UC138" s="39" t="str">
        <f t="shared" ca="1" si="955"/>
        <v/>
      </c>
      <c r="UD138" s="39" t="str">
        <f t="shared" ca="1" si="955"/>
        <v/>
      </c>
      <c r="UE138" s="39" t="str">
        <f t="shared" ca="1" si="955"/>
        <v/>
      </c>
      <c r="UF138" s="39" t="str">
        <f t="shared" ca="1" si="955"/>
        <v/>
      </c>
      <c r="UG138" s="39" t="str">
        <f t="shared" ca="1" si="955"/>
        <v/>
      </c>
      <c r="UH138" s="39" t="str">
        <f t="shared" ca="1" si="955"/>
        <v/>
      </c>
      <c r="UI138" s="39" t="str">
        <f t="shared" ca="1" si="955"/>
        <v/>
      </c>
      <c r="UJ138" s="39" t="str">
        <f t="shared" ca="1" si="955"/>
        <v/>
      </c>
      <c r="UK138" s="39" t="str">
        <f t="shared" ca="1" si="955"/>
        <v/>
      </c>
      <c r="UL138" s="39" t="str">
        <f t="shared" ca="1" si="955"/>
        <v/>
      </c>
      <c r="UM138" s="39" t="str">
        <f t="shared" ca="1" si="955"/>
        <v/>
      </c>
      <c r="UN138" s="39" t="str">
        <f t="shared" ca="1" si="955"/>
        <v/>
      </c>
      <c r="UO138" s="39" t="str">
        <f t="shared" ca="1" si="955"/>
        <v/>
      </c>
      <c r="UP138" s="39" t="str">
        <f t="shared" ca="1" si="955"/>
        <v/>
      </c>
      <c r="UQ138" s="39" t="str">
        <f t="shared" ca="1" si="955"/>
        <v/>
      </c>
      <c r="UR138" s="39" t="str">
        <f t="shared" ca="1" si="955"/>
        <v/>
      </c>
      <c r="US138" s="39" t="str">
        <f t="shared" ca="1" si="955"/>
        <v/>
      </c>
      <c r="UT138" s="39" t="str">
        <f t="shared" ca="1" si="955"/>
        <v/>
      </c>
      <c r="UU138" s="39" t="str">
        <f t="shared" ca="1" si="955"/>
        <v/>
      </c>
      <c r="UV138" s="39" t="str">
        <f t="shared" ca="1" si="955"/>
        <v/>
      </c>
      <c r="UW138" s="39" t="str">
        <f t="shared" ca="1" si="955"/>
        <v/>
      </c>
      <c r="UX138" s="39" t="str">
        <f t="shared" ca="1" si="955"/>
        <v/>
      </c>
      <c r="UY138" s="39" t="str">
        <f t="shared" ca="1" si="955"/>
        <v/>
      </c>
      <c r="UZ138" s="39" t="str">
        <f t="shared" ca="1" si="955"/>
        <v/>
      </c>
      <c r="VA138" s="39" t="str">
        <f t="shared" ca="1" si="955"/>
        <v/>
      </c>
      <c r="VB138" s="39" t="str">
        <f t="shared" ca="1" si="955"/>
        <v/>
      </c>
      <c r="VC138" s="39" t="str">
        <f t="shared" ca="1" si="955"/>
        <v/>
      </c>
      <c r="VD138" s="39" t="str">
        <f t="shared" ca="1" si="955"/>
        <v/>
      </c>
      <c r="VE138" s="39" t="str">
        <f t="shared" ca="1" si="955"/>
        <v/>
      </c>
      <c r="VF138" s="39" t="str">
        <f t="shared" ca="1" si="955"/>
        <v/>
      </c>
      <c r="VG138" s="39" t="str">
        <f t="shared" ref="VG138:XR138" ca="1" si="956">IF(ISNUMBER(VG$132),INDEX(PeakTransactionLUT,MATCH(GrowthModel,PT_GrowthModelOptions,0)+MATCH(WeeklyBias,WeeklyBiasOptions,0),0)*SUM(APICallCountLUT)*PercentSupplierB,"")</f>
        <v/>
      </c>
      <c r="VH138" s="39" t="str">
        <f t="shared" ca="1" si="956"/>
        <v/>
      </c>
      <c r="VI138" s="39" t="str">
        <f t="shared" ca="1" si="956"/>
        <v/>
      </c>
      <c r="VJ138" s="39" t="str">
        <f t="shared" ca="1" si="956"/>
        <v/>
      </c>
      <c r="VK138" s="39" t="str">
        <f t="shared" ca="1" si="956"/>
        <v/>
      </c>
      <c r="VL138" s="39" t="str">
        <f t="shared" ca="1" si="956"/>
        <v/>
      </c>
      <c r="VM138" s="39" t="str">
        <f t="shared" ca="1" si="956"/>
        <v/>
      </c>
      <c r="VN138" s="39" t="str">
        <f t="shared" ca="1" si="956"/>
        <v/>
      </c>
      <c r="VO138" s="39" t="str">
        <f t="shared" ca="1" si="956"/>
        <v/>
      </c>
      <c r="VP138" s="39" t="str">
        <f t="shared" ca="1" si="956"/>
        <v/>
      </c>
      <c r="VQ138" s="39" t="str">
        <f t="shared" ca="1" si="956"/>
        <v/>
      </c>
      <c r="VR138" s="39" t="str">
        <f t="shared" ca="1" si="956"/>
        <v/>
      </c>
      <c r="VS138" s="39" t="str">
        <f t="shared" ca="1" si="956"/>
        <v/>
      </c>
      <c r="VT138" s="39" t="str">
        <f t="shared" ca="1" si="956"/>
        <v/>
      </c>
      <c r="VU138" s="39" t="str">
        <f t="shared" ca="1" si="956"/>
        <v/>
      </c>
      <c r="VV138" s="39" t="str">
        <f t="shared" ca="1" si="956"/>
        <v/>
      </c>
      <c r="VW138" s="39" t="str">
        <f t="shared" ca="1" si="956"/>
        <v/>
      </c>
      <c r="VX138" s="39" t="str">
        <f t="shared" ca="1" si="956"/>
        <v/>
      </c>
      <c r="VY138" s="39" t="str">
        <f t="shared" ca="1" si="956"/>
        <v/>
      </c>
      <c r="VZ138" s="39" t="str">
        <f t="shared" ca="1" si="956"/>
        <v/>
      </c>
      <c r="WA138" s="39" t="str">
        <f t="shared" ca="1" si="956"/>
        <v/>
      </c>
      <c r="WB138" s="39" t="str">
        <f t="shared" ca="1" si="956"/>
        <v/>
      </c>
      <c r="WC138" s="39" t="str">
        <f t="shared" ca="1" si="956"/>
        <v/>
      </c>
      <c r="WD138" s="39" t="str">
        <f t="shared" ca="1" si="956"/>
        <v/>
      </c>
      <c r="WE138" s="39" t="str">
        <f t="shared" ca="1" si="956"/>
        <v/>
      </c>
      <c r="WF138" s="39" t="str">
        <f t="shared" ca="1" si="956"/>
        <v/>
      </c>
      <c r="WG138" s="39" t="str">
        <f t="shared" ca="1" si="956"/>
        <v/>
      </c>
      <c r="WH138" s="39" t="str">
        <f t="shared" ca="1" si="956"/>
        <v/>
      </c>
      <c r="WI138" s="39" t="str">
        <f t="shared" ca="1" si="956"/>
        <v/>
      </c>
      <c r="WJ138" s="39" t="str">
        <f t="shared" ca="1" si="956"/>
        <v/>
      </c>
      <c r="WK138" s="39" t="str">
        <f t="shared" ca="1" si="956"/>
        <v/>
      </c>
      <c r="WL138" s="39" t="str">
        <f t="shared" ca="1" si="956"/>
        <v/>
      </c>
      <c r="WM138" s="39" t="str">
        <f t="shared" ca="1" si="956"/>
        <v/>
      </c>
      <c r="WN138" s="39" t="str">
        <f t="shared" ca="1" si="956"/>
        <v/>
      </c>
      <c r="WO138" s="39" t="str">
        <f t="shared" ca="1" si="956"/>
        <v/>
      </c>
      <c r="WP138" s="39" t="str">
        <f t="shared" ca="1" si="956"/>
        <v/>
      </c>
      <c r="WQ138" s="39" t="str">
        <f t="shared" ca="1" si="956"/>
        <v/>
      </c>
      <c r="WR138" s="39" t="str">
        <f t="shared" ca="1" si="956"/>
        <v/>
      </c>
      <c r="WS138" s="39" t="str">
        <f t="shared" ca="1" si="956"/>
        <v/>
      </c>
      <c r="WT138" s="39" t="str">
        <f t="shared" ca="1" si="956"/>
        <v/>
      </c>
      <c r="WU138" s="39" t="str">
        <f t="shared" ca="1" si="956"/>
        <v/>
      </c>
      <c r="WV138" s="39" t="str">
        <f t="shared" ca="1" si="956"/>
        <v/>
      </c>
      <c r="WW138" s="39" t="str">
        <f t="shared" ca="1" si="956"/>
        <v/>
      </c>
      <c r="WX138" s="39" t="str">
        <f t="shared" ca="1" si="956"/>
        <v/>
      </c>
      <c r="WY138" s="39" t="str">
        <f t="shared" ca="1" si="956"/>
        <v/>
      </c>
      <c r="WZ138" s="39" t="str">
        <f t="shared" ca="1" si="956"/>
        <v/>
      </c>
      <c r="XA138" s="39" t="str">
        <f t="shared" ca="1" si="956"/>
        <v/>
      </c>
      <c r="XB138" s="39" t="str">
        <f t="shared" ca="1" si="956"/>
        <v/>
      </c>
      <c r="XC138" s="39" t="str">
        <f t="shared" ca="1" si="956"/>
        <v/>
      </c>
      <c r="XD138" s="39" t="str">
        <f t="shared" ca="1" si="956"/>
        <v/>
      </c>
      <c r="XE138" s="39" t="str">
        <f t="shared" ca="1" si="956"/>
        <v/>
      </c>
      <c r="XF138" s="39" t="str">
        <f t="shared" ca="1" si="956"/>
        <v/>
      </c>
      <c r="XG138" s="39" t="str">
        <f t="shared" ca="1" si="956"/>
        <v/>
      </c>
      <c r="XH138" s="39" t="str">
        <f t="shared" ca="1" si="956"/>
        <v/>
      </c>
      <c r="XI138" s="39" t="str">
        <f t="shared" ca="1" si="956"/>
        <v/>
      </c>
      <c r="XJ138" s="39" t="str">
        <f t="shared" ca="1" si="956"/>
        <v/>
      </c>
      <c r="XK138" s="39" t="str">
        <f t="shared" ca="1" si="956"/>
        <v/>
      </c>
      <c r="XL138" s="39" t="str">
        <f t="shared" ca="1" si="956"/>
        <v/>
      </c>
      <c r="XM138" s="39" t="str">
        <f t="shared" ca="1" si="956"/>
        <v/>
      </c>
      <c r="XN138" s="39" t="str">
        <f t="shared" ca="1" si="956"/>
        <v/>
      </c>
      <c r="XO138" s="39" t="str">
        <f t="shared" ca="1" si="956"/>
        <v/>
      </c>
      <c r="XP138" s="39" t="str">
        <f t="shared" ca="1" si="956"/>
        <v/>
      </c>
      <c r="XQ138" s="39" t="str">
        <f t="shared" ca="1" si="956"/>
        <v/>
      </c>
      <c r="XR138" s="39" t="str">
        <f t="shared" ca="1" si="956"/>
        <v/>
      </c>
      <c r="XS138" s="39" t="str">
        <f t="shared" ref="XS138:ZX138" ca="1" si="957">IF(ISNUMBER(XS$132),INDEX(PeakTransactionLUT,MATCH(GrowthModel,PT_GrowthModelOptions,0)+MATCH(WeeklyBias,WeeklyBiasOptions,0),0)*SUM(APICallCountLUT)*PercentSupplierB,"")</f>
        <v/>
      </c>
      <c r="XT138" s="39" t="str">
        <f t="shared" ca="1" si="957"/>
        <v/>
      </c>
      <c r="XU138" s="39" t="str">
        <f t="shared" ca="1" si="957"/>
        <v/>
      </c>
      <c r="XV138" s="39" t="str">
        <f t="shared" ca="1" si="957"/>
        <v/>
      </c>
      <c r="XW138" s="39" t="str">
        <f t="shared" ca="1" si="957"/>
        <v/>
      </c>
      <c r="XX138" s="39" t="str">
        <f t="shared" ca="1" si="957"/>
        <v/>
      </c>
      <c r="XY138" s="39" t="str">
        <f t="shared" ca="1" si="957"/>
        <v/>
      </c>
      <c r="XZ138" s="39" t="str">
        <f t="shared" ca="1" si="957"/>
        <v/>
      </c>
      <c r="YA138" s="39" t="str">
        <f t="shared" ca="1" si="957"/>
        <v/>
      </c>
      <c r="YB138" s="39" t="str">
        <f t="shared" ca="1" si="957"/>
        <v/>
      </c>
      <c r="YC138" s="39" t="str">
        <f t="shared" ca="1" si="957"/>
        <v/>
      </c>
      <c r="YD138" s="39" t="str">
        <f t="shared" ca="1" si="957"/>
        <v/>
      </c>
      <c r="YE138" s="39" t="str">
        <f t="shared" ca="1" si="957"/>
        <v/>
      </c>
      <c r="YF138" s="39" t="str">
        <f t="shared" ca="1" si="957"/>
        <v/>
      </c>
      <c r="YG138" s="39" t="str">
        <f t="shared" ca="1" si="957"/>
        <v/>
      </c>
      <c r="YH138" s="39" t="str">
        <f t="shared" ca="1" si="957"/>
        <v/>
      </c>
      <c r="YI138" s="39" t="str">
        <f t="shared" ca="1" si="957"/>
        <v/>
      </c>
      <c r="YJ138" s="39" t="str">
        <f t="shared" ca="1" si="957"/>
        <v/>
      </c>
      <c r="YK138" s="39" t="str">
        <f t="shared" ca="1" si="957"/>
        <v/>
      </c>
      <c r="YL138" s="39" t="str">
        <f t="shared" ca="1" si="957"/>
        <v/>
      </c>
      <c r="YM138" s="39" t="str">
        <f t="shared" ca="1" si="957"/>
        <v/>
      </c>
      <c r="YN138" s="39" t="str">
        <f t="shared" ca="1" si="957"/>
        <v/>
      </c>
      <c r="YO138" s="39" t="str">
        <f t="shared" ca="1" si="957"/>
        <v/>
      </c>
      <c r="YP138" s="39" t="str">
        <f t="shared" ca="1" si="957"/>
        <v/>
      </c>
      <c r="YQ138" s="39" t="str">
        <f t="shared" ca="1" si="957"/>
        <v/>
      </c>
      <c r="YR138" s="39" t="str">
        <f t="shared" ca="1" si="957"/>
        <v/>
      </c>
      <c r="YS138" s="39" t="str">
        <f t="shared" ca="1" si="957"/>
        <v/>
      </c>
      <c r="YT138" s="39" t="str">
        <f t="shared" ca="1" si="957"/>
        <v/>
      </c>
      <c r="YU138" s="39" t="str">
        <f t="shared" ca="1" si="957"/>
        <v/>
      </c>
      <c r="YV138" s="39" t="str">
        <f t="shared" ca="1" si="957"/>
        <v/>
      </c>
      <c r="YW138" s="39" t="str">
        <f t="shared" ca="1" si="957"/>
        <v/>
      </c>
      <c r="YX138" s="39" t="str">
        <f t="shared" ca="1" si="957"/>
        <v/>
      </c>
      <c r="YY138" s="39" t="str">
        <f t="shared" ca="1" si="957"/>
        <v/>
      </c>
      <c r="YZ138" s="39" t="str">
        <f t="shared" ca="1" si="957"/>
        <v/>
      </c>
      <c r="ZA138" s="39" t="str">
        <f t="shared" ca="1" si="957"/>
        <v/>
      </c>
      <c r="ZB138" s="39" t="str">
        <f t="shared" ca="1" si="957"/>
        <v/>
      </c>
      <c r="ZC138" s="39" t="str">
        <f t="shared" ca="1" si="957"/>
        <v/>
      </c>
      <c r="ZD138" s="39" t="str">
        <f t="shared" ca="1" si="957"/>
        <v/>
      </c>
      <c r="ZE138" s="39" t="str">
        <f t="shared" ca="1" si="957"/>
        <v/>
      </c>
      <c r="ZF138" s="39" t="str">
        <f t="shared" ca="1" si="957"/>
        <v/>
      </c>
      <c r="ZG138" s="39" t="str">
        <f t="shared" ca="1" si="957"/>
        <v/>
      </c>
      <c r="ZH138" s="39" t="str">
        <f t="shared" ca="1" si="957"/>
        <v/>
      </c>
      <c r="ZI138" s="39" t="str">
        <f t="shared" ca="1" si="957"/>
        <v/>
      </c>
      <c r="ZJ138" s="39" t="str">
        <f t="shared" ca="1" si="957"/>
        <v/>
      </c>
      <c r="ZK138" s="39" t="str">
        <f t="shared" ca="1" si="957"/>
        <v/>
      </c>
      <c r="ZL138" s="39" t="str">
        <f t="shared" ca="1" si="957"/>
        <v/>
      </c>
      <c r="ZM138" s="39" t="str">
        <f t="shared" ca="1" si="957"/>
        <v/>
      </c>
      <c r="ZN138" s="39" t="str">
        <f t="shared" ca="1" si="957"/>
        <v/>
      </c>
      <c r="ZO138" s="39" t="str">
        <f t="shared" ca="1" si="957"/>
        <v/>
      </c>
      <c r="ZP138" s="39" t="str">
        <f t="shared" ca="1" si="957"/>
        <v/>
      </c>
      <c r="ZQ138" s="39" t="str">
        <f t="shared" ca="1" si="957"/>
        <v/>
      </c>
      <c r="ZR138" s="39" t="str">
        <f t="shared" ca="1" si="957"/>
        <v/>
      </c>
      <c r="ZS138" s="39" t="str">
        <f t="shared" ca="1" si="957"/>
        <v/>
      </c>
      <c r="ZT138" s="39" t="str">
        <f t="shared" ca="1" si="957"/>
        <v/>
      </c>
      <c r="ZU138" s="39" t="str">
        <f t="shared" ca="1" si="957"/>
        <v/>
      </c>
      <c r="ZV138" s="39" t="str">
        <f t="shared" ca="1" si="957"/>
        <v/>
      </c>
      <c r="ZW138" s="39" t="str">
        <f t="shared" ca="1" si="957"/>
        <v/>
      </c>
      <c r="ZX138" s="40" t="str">
        <f t="shared" ca="1" si="957"/>
        <v/>
      </c>
    </row>
    <row r="139" spans="2:700">
      <c r="B139" s="35" t="s">
        <v>105</v>
      </c>
      <c r="C139" s="35">
        <f t="shared" ref="C139:BN139" ca="1" si="958">IF(ISNUMBER(C$132),INDEX(PeakTransactionLUT,MATCH(GrowthModel,PT_GrowthModelOptions,0)+MATCH(WeeklyBias,WeeklyBiasOptions,0),0)*SUM(APICallCountLUT)*PercentSupplierC,"")</f>
        <v>0.26725396379478666</v>
      </c>
      <c r="D139" s="39">
        <f t="shared" ca="1" si="958"/>
        <v>0.31736851427083673</v>
      </c>
      <c r="E139" s="39">
        <f t="shared" ca="1" si="958"/>
        <v>0.350562549900436</v>
      </c>
      <c r="F139" s="39">
        <f t="shared" ca="1" si="958"/>
        <v>0.4033760945853847</v>
      </c>
      <c r="G139" s="39">
        <f t="shared" ca="1" si="958"/>
        <v>0.49301613202080952</v>
      </c>
      <c r="H139" s="39">
        <f t="shared" ca="1" si="958"/>
        <v>0.63478861350974736</v>
      </c>
      <c r="I139" s="39">
        <f t="shared" ca="1" si="958"/>
        <v>0.87305799835060172</v>
      </c>
      <c r="J139" s="39">
        <f t="shared" ca="1" si="958"/>
        <v>1.2594902292595158</v>
      </c>
      <c r="K139" s="39">
        <f t="shared" ca="1" si="958"/>
        <v>1.8033572968544387</v>
      </c>
      <c r="L139" s="39">
        <f t="shared" ca="1" si="958"/>
        <v>2.722677402639385</v>
      </c>
      <c r="M139" s="39">
        <f t="shared" ca="1" si="958"/>
        <v>4.0481061567136694</v>
      </c>
      <c r="N139" s="39">
        <f t="shared" ca="1" si="958"/>
        <v>5.9792404134780774</v>
      </c>
      <c r="O139" s="39">
        <f t="shared" ca="1" si="958"/>
        <v>8.4177716583189905</v>
      </c>
      <c r="P139" s="39">
        <f t="shared" ca="1" si="958"/>
        <v>11.392488572173999</v>
      </c>
      <c r="Q139" s="39">
        <f t="shared" ca="1" si="958"/>
        <v>14.516758084845039</v>
      </c>
      <c r="R139" s="39">
        <f t="shared" ca="1" si="958"/>
        <v>17.322267594879516</v>
      </c>
      <c r="S139" s="39">
        <f t="shared" ca="1" si="958"/>
        <v>19.721181087800943</v>
      </c>
      <c r="T139" s="39">
        <f t="shared" ca="1" si="958"/>
        <v>21.467939231681406</v>
      </c>
      <c r="U139" s="39">
        <f t="shared" ca="1" si="958"/>
        <v>22.731242653551369</v>
      </c>
      <c r="V139" s="39">
        <f t="shared" ca="1" si="958"/>
        <v>23.565239555655882</v>
      </c>
      <c r="W139" s="39">
        <f t="shared" ca="1" si="958"/>
        <v>24.055435783181576</v>
      </c>
      <c r="X139" s="39">
        <f t="shared" ca="1" si="958"/>
        <v>24.402302365827659</v>
      </c>
      <c r="Y139" s="39">
        <f t="shared" ca="1" si="958"/>
        <v>24.610221807053399</v>
      </c>
      <c r="Z139" s="39">
        <f t="shared" ca="1" si="958"/>
        <v>24.742280014101226</v>
      </c>
      <c r="AA139" s="39">
        <f t="shared" ca="1" si="958"/>
        <v>24.820302116427566</v>
      </c>
      <c r="AB139" s="39" t="str">
        <f t="shared" ca="1" si="958"/>
        <v/>
      </c>
      <c r="AC139" s="39" t="str">
        <f t="shared" ca="1" si="958"/>
        <v/>
      </c>
      <c r="AD139" s="39" t="str">
        <f t="shared" ca="1" si="958"/>
        <v/>
      </c>
      <c r="AE139" s="39" t="str">
        <f t="shared" ca="1" si="958"/>
        <v/>
      </c>
      <c r="AF139" s="39" t="str">
        <f t="shared" ca="1" si="958"/>
        <v/>
      </c>
      <c r="AG139" s="39" t="str">
        <f t="shared" ca="1" si="958"/>
        <v/>
      </c>
      <c r="AH139" s="39" t="str">
        <f t="shared" ca="1" si="958"/>
        <v/>
      </c>
      <c r="AI139" s="39" t="str">
        <f t="shared" ca="1" si="958"/>
        <v/>
      </c>
      <c r="AJ139" s="39" t="str">
        <f t="shared" ca="1" si="958"/>
        <v/>
      </c>
      <c r="AK139" s="39" t="str">
        <f t="shared" ca="1" si="958"/>
        <v/>
      </c>
      <c r="AL139" s="39" t="str">
        <f t="shared" ca="1" si="958"/>
        <v/>
      </c>
      <c r="AM139" s="39" t="str">
        <f t="shared" ca="1" si="958"/>
        <v/>
      </c>
      <c r="AN139" s="39" t="str">
        <f t="shared" ca="1" si="958"/>
        <v/>
      </c>
      <c r="AO139" s="39" t="str">
        <f t="shared" ca="1" si="958"/>
        <v/>
      </c>
      <c r="AP139" s="39" t="str">
        <f t="shared" ca="1" si="958"/>
        <v/>
      </c>
      <c r="AQ139" s="39" t="str">
        <f t="shared" ca="1" si="958"/>
        <v/>
      </c>
      <c r="AR139" s="39" t="str">
        <f t="shared" ca="1" si="958"/>
        <v/>
      </c>
      <c r="AS139" s="39" t="str">
        <f t="shared" ca="1" si="958"/>
        <v/>
      </c>
      <c r="AT139" s="39" t="str">
        <f t="shared" ca="1" si="958"/>
        <v/>
      </c>
      <c r="AU139" s="39" t="str">
        <f t="shared" ca="1" si="958"/>
        <v/>
      </c>
      <c r="AV139" s="39" t="str">
        <f t="shared" ca="1" si="958"/>
        <v/>
      </c>
      <c r="AW139" s="39" t="str">
        <f t="shared" ca="1" si="958"/>
        <v/>
      </c>
      <c r="AX139" s="39" t="str">
        <f t="shared" ca="1" si="958"/>
        <v/>
      </c>
      <c r="AY139" s="39" t="str">
        <f t="shared" ca="1" si="958"/>
        <v/>
      </c>
      <c r="AZ139" s="39" t="str">
        <f t="shared" ca="1" si="958"/>
        <v/>
      </c>
      <c r="BA139" s="39" t="str">
        <f t="shared" ca="1" si="958"/>
        <v/>
      </c>
      <c r="BB139" s="39" t="str">
        <f t="shared" ca="1" si="958"/>
        <v/>
      </c>
      <c r="BC139" s="39" t="str">
        <f t="shared" ca="1" si="958"/>
        <v/>
      </c>
      <c r="BD139" s="39" t="str">
        <f t="shared" ca="1" si="958"/>
        <v/>
      </c>
      <c r="BE139" s="39" t="str">
        <f t="shared" ca="1" si="958"/>
        <v/>
      </c>
      <c r="BF139" s="39" t="str">
        <f t="shared" ca="1" si="958"/>
        <v/>
      </c>
      <c r="BG139" s="39" t="str">
        <f t="shared" ca="1" si="958"/>
        <v/>
      </c>
      <c r="BH139" s="39" t="str">
        <f t="shared" ca="1" si="958"/>
        <v/>
      </c>
      <c r="BI139" s="39" t="str">
        <f t="shared" ca="1" si="958"/>
        <v/>
      </c>
      <c r="BJ139" s="39" t="str">
        <f t="shared" ca="1" si="958"/>
        <v/>
      </c>
      <c r="BK139" s="39" t="str">
        <f t="shared" ca="1" si="958"/>
        <v/>
      </c>
      <c r="BL139" s="39" t="str">
        <f t="shared" ca="1" si="958"/>
        <v/>
      </c>
      <c r="BM139" s="39" t="str">
        <f t="shared" ca="1" si="958"/>
        <v/>
      </c>
      <c r="BN139" s="39" t="str">
        <f t="shared" ca="1" si="958"/>
        <v/>
      </c>
      <c r="BO139" s="39" t="str">
        <f t="shared" ref="BO139:DZ139" ca="1" si="959">IF(ISNUMBER(BO$132),INDEX(PeakTransactionLUT,MATCH(GrowthModel,PT_GrowthModelOptions,0)+MATCH(WeeklyBias,WeeklyBiasOptions,0),0)*SUM(APICallCountLUT)*PercentSupplierC,"")</f>
        <v/>
      </c>
      <c r="BP139" s="39" t="str">
        <f t="shared" ca="1" si="959"/>
        <v/>
      </c>
      <c r="BQ139" s="39" t="str">
        <f t="shared" ca="1" si="959"/>
        <v/>
      </c>
      <c r="BR139" s="39" t="str">
        <f t="shared" ca="1" si="959"/>
        <v/>
      </c>
      <c r="BS139" s="39" t="str">
        <f t="shared" ca="1" si="959"/>
        <v/>
      </c>
      <c r="BT139" s="39" t="str">
        <f t="shared" ca="1" si="959"/>
        <v/>
      </c>
      <c r="BU139" s="39" t="str">
        <f t="shared" ca="1" si="959"/>
        <v/>
      </c>
      <c r="BV139" s="39" t="str">
        <f t="shared" ca="1" si="959"/>
        <v/>
      </c>
      <c r="BW139" s="39" t="str">
        <f t="shared" ca="1" si="959"/>
        <v/>
      </c>
      <c r="BX139" s="39" t="str">
        <f t="shared" ca="1" si="959"/>
        <v/>
      </c>
      <c r="BY139" s="39" t="str">
        <f t="shared" ca="1" si="959"/>
        <v/>
      </c>
      <c r="BZ139" s="39" t="str">
        <f t="shared" ca="1" si="959"/>
        <v/>
      </c>
      <c r="CA139" s="39" t="str">
        <f t="shared" ca="1" si="959"/>
        <v/>
      </c>
      <c r="CB139" s="39" t="str">
        <f t="shared" ca="1" si="959"/>
        <v/>
      </c>
      <c r="CC139" s="39" t="str">
        <f t="shared" ca="1" si="959"/>
        <v/>
      </c>
      <c r="CD139" s="39" t="str">
        <f t="shared" ca="1" si="959"/>
        <v/>
      </c>
      <c r="CE139" s="39" t="str">
        <f t="shared" ca="1" si="959"/>
        <v/>
      </c>
      <c r="CF139" s="39" t="str">
        <f t="shared" ca="1" si="959"/>
        <v/>
      </c>
      <c r="CG139" s="39" t="str">
        <f t="shared" ca="1" si="959"/>
        <v/>
      </c>
      <c r="CH139" s="39" t="str">
        <f t="shared" ca="1" si="959"/>
        <v/>
      </c>
      <c r="CI139" s="39" t="str">
        <f t="shared" ca="1" si="959"/>
        <v/>
      </c>
      <c r="CJ139" s="39" t="str">
        <f t="shared" ca="1" si="959"/>
        <v/>
      </c>
      <c r="CK139" s="39" t="str">
        <f t="shared" ca="1" si="959"/>
        <v/>
      </c>
      <c r="CL139" s="39" t="str">
        <f t="shared" ca="1" si="959"/>
        <v/>
      </c>
      <c r="CM139" s="39" t="str">
        <f t="shared" ca="1" si="959"/>
        <v/>
      </c>
      <c r="CN139" s="39" t="str">
        <f t="shared" ca="1" si="959"/>
        <v/>
      </c>
      <c r="CO139" s="39" t="str">
        <f t="shared" ca="1" si="959"/>
        <v/>
      </c>
      <c r="CP139" s="39" t="str">
        <f t="shared" ca="1" si="959"/>
        <v/>
      </c>
      <c r="CQ139" s="39" t="str">
        <f t="shared" ca="1" si="959"/>
        <v/>
      </c>
      <c r="CR139" s="39" t="str">
        <f t="shared" ca="1" si="959"/>
        <v/>
      </c>
      <c r="CS139" s="39" t="str">
        <f t="shared" ca="1" si="959"/>
        <v/>
      </c>
      <c r="CT139" s="39" t="str">
        <f t="shared" ca="1" si="959"/>
        <v/>
      </c>
      <c r="CU139" s="39" t="str">
        <f t="shared" ca="1" si="959"/>
        <v/>
      </c>
      <c r="CV139" s="39" t="str">
        <f t="shared" ca="1" si="959"/>
        <v/>
      </c>
      <c r="CW139" s="39" t="str">
        <f t="shared" ca="1" si="959"/>
        <v/>
      </c>
      <c r="CX139" s="39" t="str">
        <f t="shared" ca="1" si="959"/>
        <v/>
      </c>
      <c r="CY139" s="39" t="str">
        <f t="shared" ca="1" si="959"/>
        <v/>
      </c>
      <c r="CZ139" s="39" t="str">
        <f t="shared" ca="1" si="959"/>
        <v/>
      </c>
      <c r="DA139" s="39" t="str">
        <f t="shared" ca="1" si="959"/>
        <v/>
      </c>
      <c r="DB139" s="39" t="str">
        <f t="shared" ca="1" si="959"/>
        <v/>
      </c>
      <c r="DC139" s="39" t="str">
        <f t="shared" ca="1" si="959"/>
        <v/>
      </c>
      <c r="DD139" s="39" t="str">
        <f t="shared" ca="1" si="959"/>
        <v/>
      </c>
      <c r="DE139" s="39" t="str">
        <f t="shared" ca="1" si="959"/>
        <v/>
      </c>
      <c r="DF139" s="39" t="str">
        <f t="shared" ca="1" si="959"/>
        <v/>
      </c>
      <c r="DG139" s="39" t="str">
        <f t="shared" ca="1" si="959"/>
        <v/>
      </c>
      <c r="DH139" s="39" t="str">
        <f t="shared" ca="1" si="959"/>
        <v/>
      </c>
      <c r="DI139" s="39" t="str">
        <f t="shared" ca="1" si="959"/>
        <v/>
      </c>
      <c r="DJ139" s="39" t="str">
        <f t="shared" ca="1" si="959"/>
        <v/>
      </c>
      <c r="DK139" s="39" t="str">
        <f t="shared" ca="1" si="959"/>
        <v/>
      </c>
      <c r="DL139" s="39" t="str">
        <f t="shared" ca="1" si="959"/>
        <v/>
      </c>
      <c r="DM139" s="39" t="str">
        <f t="shared" ca="1" si="959"/>
        <v/>
      </c>
      <c r="DN139" s="39" t="str">
        <f t="shared" ca="1" si="959"/>
        <v/>
      </c>
      <c r="DO139" s="39" t="str">
        <f t="shared" ca="1" si="959"/>
        <v/>
      </c>
      <c r="DP139" s="39" t="str">
        <f t="shared" ca="1" si="959"/>
        <v/>
      </c>
      <c r="DQ139" s="39" t="str">
        <f t="shared" ca="1" si="959"/>
        <v/>
      </c>
      <c r="DR139" s="39" t="str">
        <f t="shared" ca="1" si="959"/>
        <v/>
      </c>
      <c r="DS139" s="39" t="str">
        <f t="shared" ca="1" si="959"/>
        <v/>
      </c>
      <c r="DT139" s="39" t="str">
        <f t="shared" ca="1" si="959"/>
        <v/>
      </c>
      <c r="DU139" s="39" t="str">
        <f t="shared" ca="1" si="959"/>
        <v/>
      </c>
      <c r="DV139" s="39" t="str">
        <f t="shared" ca="1" si="959"/>
        <v/>
      </c>
      <c r="DW139" s="39" t="str">
        <f t="shared" ca="1" si="959"/>
        <v/>
      </c>
      <c r="DX139" s="39" t="str">
        <f t="shared" ca="1" si="959"/>
        <v/>
      </c>
      <c r="DY139" s="39" t="str">
        <f t="shared" ca="1" si="959"/>
        <v/>
      </c>
      <c r="DZ139" s="39" t="str">
        <f t="shared" ca="1" si="959"/>
        <v/>
      </c>
      <c r="EA139" s="39" t="str">
        <f t="shared" ref="EA139:GL139" ca="1" si="960">IF(ISNUMBER(EA$132),INDEX(PeakTransactionLUT,MATCH(GrowthModel,PT_GrowthModelOptions,0)+MATCH(WeeklyBias,WeeklyBiasOptions,0),0)*SUM(APICallCountLUT)*PercentSupplierC,"")</f>
        <v/>
      </c>
      <c r="EB139" s="39" t="str">
        <f t="shared" ca="1" si="960"/>
        <v/>
      </c>
      <c r="EC139" s="39" t="str">
        <f t="shared" ca="1" si="960"/>
        <v/>
      </c>
      <c r="ED139" s="39" t="str">
        <f t="shared" ca="1" si="960"/>
        <v/>
      </c>
      <c r="EE139" s="39" t="str">
        <f t="shared" ca="1" si="960"/>
        <v/>
      </c>
      <c r="EF139" s="39" t="str">
        <f t="shared" ca="1" si="960"/>
        <v/>
      </c>
      <c r="EG139" s="39" t="str">
        <f t="shared" ca="1" si="960"/>
        <v/>
      </c>
      <c r="EH139" s="39" t="str">
        <f t="shared" ca="1" si="960"/>
        <v/>
      </c>
      <c r="EI139" s="39" t="str">
        <f t="shared" ca="1" si="960"/>
        <v/>
      </c>
      <c r="EJ139" s="39" t="str">
        <f t="shared" ca="1" si="960"/>
        <v/>
      </c>
      <c r="EK139" s="39" t="str">
        <f t="shared" ca="1" si="960"/>
        <v/>
      </c>
      <c r="EL139" s="39" t="str">
        <f t="shared" ca="1" si="960"/>
        <v/>
      </c>
      <c r="EM139" s="39" t="str">
        <f t="shared" ca="1" si="960"/>
        <v/>
      </c>
      <c r="EN139" s="39" t="str">
        <f t="shared" ca="1" si="960"/>
        <v/>
      </c>
      <c r="EO139" s="39" t="str">
        <f t="shared" ca="1" si="960"/>
        <v/>
      </c>
      <c r="EP139" s="39" t="str">
        <f t="shared" ca="1" si="960"/>
        <v/>
      </c>
      <c r="EQ139" s="39" t="str">
        <f t="shared" ca="1" si="960"/>
        <v/>
      </c>
      <c r="ER139" s="39" t="str">
        <f t="shared" ca="1" si="960"/>
        <v/>
      </c>
      <c r="ES139" s="39" t="str">
        <f t="shared" ca="1" si="960"/>
        <v/>
      </c>
      <c r="ET139" s="39" t="str">
        <f t="shared" ca="1" si="960"/>
        <v/>
      </c>
      <c r="EU139" s="39" t="str">
        <f t="shared" ca="1" si="960"/>
        <v/>
      </c>
      <c r="EV139" s="39" t="str">
        <f t="shared" ca="1" si="960"/>
        <v/>
      </c>
      <c r="EW139" s="39" t="str">
        <f t="shared" ca="1" si="960"/>
        <v/>
      </c>
      <c r="EX139" s="39" t="str">
        <f t="shared" ca="1" si="960"/>
        <v/>
      </c>
      <c r="EY139" s="39" t="str">
        <f t="shared" ca="1" si="960"/>
        <v/>
      </c>
      <c r="EZ139" s="39" t="str">
        <f t="shared" ca="1" si="960"/>
        <v/>
      </c>
      <c r="FA139" s="39" t="str">
        <f t="shared" ca="1" si="960"/>
        <v/>
      </c>
      <c r="FB139" s="39" t="str">
        <f t="shared" ca="1" si="960"/>
        <v/>
      </c>
      <c r="FC139" s="39" t="str">
        <f t="shared" ca="1" si="960"/>
        <v/>
      </c>
      <c r="FD139" s="39" t="str">
        <f t="shared" ca="1" si="960"/>
        <v/>
      </c>
      <c r="FE139" s="39" t="str">
        <f t="shared" ca="1" si="960"/>
        <v/>
      </c>
      <c r="FF139" s="39" t="str">
        <f t="shared" ca="1" si="960"/>
        <v/>
      </c>
      <c r="FG139" s="39" t="str">
        <f t="shared" ca="1" si="960"/>
        <v/>
      </c>
      <c r="FH139" s="39" t="str">
        <f t="shared" ca="1" si="960"/>
        <v/>
      </c>
      <c r="FI139" s="39" t="str">
        <f t="shared" ca="1" si="960"/>
        <v/>
      </c>
      <c r="FJ139" s="39" t="str">
        <f t="shared" ca="1" si="960"/>
        <v/>
      </c>
      <c r="FK139" s="39" t="str">
        <f t="shared" ca="1" si="960"/>
        <v/>
      </c>
      <c r="FL139" s="39" t="str">
        <f t="shared" ca="1" si="960"/>
        <v/>
      </c>
      <c r="FM139" s="39" t="str">
        <f t="shared" ca="1" si="960"/>
        <v/>
      </c>
      <c r="FN139" s="39" t="str">
        <f t="shared" ca="1" si="960"/>
        <v/>
      </c>
      <c r="FO139" s="39" t="str">
        <f t="shared" ca="1" si="960"/>
        <v/>
      </c>
      <c r="FP139" s="39" t="str">
        <f t="shared" ca="1" si="960"/>
        <v/>
      </c>
      <c r="FQ139" s="39" t="str">
        <f t="shared" ca="1" si="960"/>
        <v/>
      </c>
      <c r="FR139" s="39" t="str">
        <f t="shared" ca="1" si="960"/>
        <v/>
      </c>
      <c r="FS139" s="39" t="str">
        <f t="shared" ca="1" si="960"/>
        <v/>
      </c>
      <c r="FT139" s="39" t="str">
        <f t="shared" ca="1" si="960"/>
        <v/>
      </c>
      <c r="FU139" s="39" t="str">
        <f t="shared" ca="1" si="960"/>
        <v/>
      </c>
      <c r="FV139" s="39" t="str">
        <f t="shared" ca="1" si="960"/>
        <v/>
      </c>
      <c r="FW139" s="39" t="str">
        <f t="shared" ca="1" si="960"/>
        <v/>
      </c>
      <c r="FX139" s="39" t="str">
        <f t="shared" ca="1" si="960"/>
        <v/>
      </c>
      <c r="FY139" s="39" t="str">
        <f t="shared" ca="1" si="960"/>
        <v/>
      </c>
      <c r="FZ139" s="39" t="str">
        <f t="shared" ca="1" si="960"/>
        <v/>
      </c>
      <c r="GA139" s="39" t="str">
        <f t="shared" ca="1" si="960"/>
        <v/>
      </c>
      <c r="GB139" s="39" t="str">
        <f t="shared" ca="1" si="960"/>
        <v/>
      </c>
      <c r="GC139" s="39" t="str">
        <f t="shared" ca="1" si="960"/>
        <v/>
      </c>
      <c r="GD139" s="39" t="str">
        <f t="shared" ca="1" si="960"/>
        <v/>
      </c>
      <c r="GE139" s="39" t="str">
        <f t="shared" ca="1" si="960"/>
        <v/>
      </c>
      <c r="GF139" s="39" t="str">
        <f t="shared" ca="1" si="960"/>
        <v/>
      </c>
      <c r="GG139" s="39" t="str">
        <f t="shared" ca="1" si="960"/>
        <v/>
      </c>
      <c r="GH139" s="39" t="str">
        <f t="shared" ca="1" si="960"/>
        <v/>
      </c>
      <c r="GI139" s="39" t="str">
        <f t="shared" ca="1" si="960"/>
        <v/>
      </c>
      <c r="GJ139" s="39" t="str">
        <f t="shared" ca="1" si="960"/>
        <v/>
      </c>
      <c r="GK139" s="39" t="str">
        <f t="shared" ca="1" si="960"/>
        <v/>
      </c>
      <c r="GL139" s="39" t="str">
        <f t="shared" ca="1" si="960"/>
        <v/>
      </c>
      <c r="GM139" s="39" t="str">
        <f t="shared" ref="GM139:IX139" ca="1" si="961">IF(ISNUMBER(GM$132),INDEX(PeakTransactionLUT,MATCH(GrowthModel,PT_GrowthModelOptions,0)+MATCH(WeeklyBias,WeeklyBiasOptions,0),0)*SUM(APICallCountLUT)*PercentSupplierC,"")</f>
        <v/>
      </c>
      <c r="GN139" s="39" t="str">
        <f t="shared" ca="1" si="961"/>
        <v/>
      </c>
      <c r="GO139" s="39" t="str">
        <f t="shared" ca="1" si="961"/>
        <v/>
      </c>
      <c r="GP139" s="39" t="str">
        <f t="shared" ca="1" si="961"/>
        <v/>
      </c>
      <c r="GQ139" s="39" t="str">
        <f t="shared" ca="1" si="961"/>
        <v/>
      </c>
      <c r="GR139" s="39" t="str">
        <f t="shared" ca="1" si="961"/>
        <v/>
      </c>
      <c r="GS139" s="39" t="str">
        <f t="shared" ca="1" si="961"/>
        <v/>
      </c>
      <c r="GT139" s="39" t="str">
        <f t="shared" ca="1" si="961"/>
        <v/>
      </c>
      <c r="GU139" s="39" t="str">
        <f t="shared" ca="1" si="961"/>
        <v/>
      </c>
      <c r="GV139" s="39" t="str">
        <f t="shared" ca="1" si="961"/>
        <v/>
      </c>
      <c r="GW139" s="39" t="str">
        <f t="shared" ca="1" si="961"/>
        <v/>
      </c>
      <c r="GX139" s="39" t="str">
        <f t="shared" ca="1" si="961"/>
        <v/>
      </c>
      <c r="GY139" s="39" t="str">
        <f t="shared" ca="1" si="961"/>
        <v/>
      </c>
      <c r="GZ139" s="39" t="str">
        <f t="shared" ca="1" si="961"/>
        <v/>
      </c>
      <c r="HA139" s="39" t="str">
        <f t="shared" ca="1" si="961"/>
        <v/>
      </c>
      <c r="HB139" s="39" t="str">
        <f t="shared" ca="1" si="961"/>
        <v/>
      </c>
      <c r="HC139" s="39" t="str">
        <f t="shared" ca="1" si="961"/>
        <v/>
      </c>
      <c r="HD139" s="39" t="str">
        <f t="shared" ca="1" si="961"/>
        <v/>
      </c>
      <c r="HE139" s="39" t="str">
        <f t="shared" ca="1" si="961"/>
        <v/>
      </c>
      <c r="HF139" s="39" t="str">
        <f t="shared" ca="1" si="961"/>
        <v/>
      </c>
      <c r="HG139" s="39" t="str">
        <f t="shared" ca="1" si="961"/>
        <v/>
      </c>
      <c r="HH139" s="39" t="str">
        <f t="shared" ca="1" si="961"/>
        <v/>
      </c>
      <c r="HI139" s="39" t="str">
        <f t="shared" ca="1" si="961"/>
        <v/>
      </c>
      <c r="HJ139" s="39" t="str">
        <f t="shared" ca="1" si="961"/>
        <v/>
      </c>
      <c r="HK139" s="39" t="str">
        <f t="shared" ca="1" si="961"/>
        <v/>
      </c>
      <c r="HL139" s="39" t="str">
        <f t="shared" ca="1" si="961"/>
        <v/>
      </c>
      <c r="HM139" s="39" t="str">
        <f t="shared" ca="1" si="961"/>
        <v/>
      </c>
      <c r="HN139" s="39" t="str">
        <f t="shared" ca="1" si="961"/>
        <v/>
      </c>
      <c r="HO139" s="39" t="str">
        <f t="shared" ca="1" si="961"/>
        <v/>
      </c>
      <c r="HP139" s="39" t="str">
        <f t="shared" ca="1" si="961"/>
        <v/>
      </c>
      <c r="HQ139" s="39" t="str">
        <f t="shared" ca="1" si="961"/>
        <v/>
      </c>
      <c r="HR139" s="39" t="str">
        <f t="shared" ca="1" si="961"/>
        <v/>
      </c>
      <c r="HS139" s="39" t="str">
        <f t="shared" ca="1" si="961"/>
        <v/>
      </c>
      <c r="HT139" s="39" t="str">
        <f t="shared" ca="1" si="961"/>
        <v/>
      </c>
      <c r="HU139" s="39" t="str">
        <f t="shared" ca="1" si="961"/>
        <v/>
      </c>
      <c r="HV139" s="39" t="str">
        <f t="shared" ca="1" si="961"/>
        <v/>
      </c>
      <c r="HW139" s="39" t="str">
        <f t="shared" ca="1" si="961"/>
        <v/>
      </c>
      <c r="HX139" s="39" t="str">
        <f t="shared" ca="1" si="961"/>
        <v/>
      </c>
      <c r="HY139" s="39" t="str">
        <f t="shared" ca="1" si="961"/>
        <v/>
      </c>
      <c r="HZ139" s="39" t="str">
        <f t="shared" ca="1" si="961"/>
        <v/>
      </c>
      <c r="IA139" s="39" t="str">
        <f t="shared" ca="1" si="961"/>
        <v/>
      </c>
      <c r="IB139" s="39" t="str">
        <f t="shared" ca="1" si="961"/>
        <v/>
      </c>
      <c r="IC139" s="39" t="str">
        <f t="shared" ca="1" si="961"/>
        <v/>
      </c>
      <c r="ID139" s="39" t="str">
        <f t="shared" ca="1" si="961"/>
        <v/>
      </c>
      <c r="IE139" s="39" t="str">
        <f t="shared" ca="1" si="961"/>
        <v/>
      </c>
      <c r="IF139" s="39" t="str">
        <f t="shared" ca="1" si="961"/>
        <v/>
      </c>
      <c r="IG139" s="39" t="str">
        <f t="shared" ca="1" si="961"/>
        <v/>
      </c>
      <c r="IH139" s="39" t="str">
        <f t="shared" ca="1" si="961"/>
        <v/>
      </c>
      <c r="II139" s="39" t="str">
        <f t="shared" ca="1" si="961"/>
        <v/>
      </c>
      <c r="IJ139" s="39" t="str">
        <f t="shared" ca="1" si="961"/>
        <v/>
      </c>
      <c r="IK139" s="39" t="str">
        <f t="shared" ca="1" si="961"/>
        <v/>
      </c>
      <c r="IL139" s="39" t="str">
        <f t="shared" ca="1" si="961"/>
        <v/>
      </c>
      <c r="IM139" s="39" t="str">
        <f t="shared" ca="1" si="961"/>
        <v/>
      </c>
      <c r="IN139" s="39" t="str">
        <f t="shared" ca="1" si="961"/>
        <v/>
      </c>
      <c r="IO139" s="39" t="str">
        <f t="shared" ca="1" si="961"/>
        <v/>
      </c>
      <c r="IP139" s="39" t="str">
        <f t="shared" ca="1" si="961"/>
        <v/>
      </c>
      <c r="IQ139" s="39" t="str">
        <f t="shared" ca="1" si="961"/>
        <v/>
      </c>
      <c r="IR139" s="39" t="str">
        <f t="shared" ca="1" si="961"/>
        <v/>
      </c>
      <c r="IS139" s="39" t="str">
        <f t="shared" ca="1" si="961"/>
        <v/>
      </c>
      <c r="IT139" s="39" t="str">
        <f t="shared" ca="1" si="961"/>
        <v/>
      </c>
      <c r="IU139" s="39" t="str">
        <f t="shared" ca="1" si="961"/>
        <v/>
      </c>
      <c r="IV139" s="39" t="str">
        <f t="shared" ca="1" si="961"/>
        <v/>
      </c>
      <c r="IW139" s="39" t="str">
        <f t="shared" ca="1" si="961"/>
        <v/>
      </c>
      <c r="IX139" s="39" t="str">
        <f t="shared" ca="1" si="961"/>
        <v/>
      </c>
      <c r="IY139" s="39" t="str">
        <f t="shared" ref="IY139:LJ139" ca="1" si="962">IF(ISNUMBER(IY$132),INDEX(PeakTransactionLUT,MATCH(GrowthModel,PT_GrowthModelOptions,0)+MATCH(WeeklyBias,WeeklyBiasOptions,0),0)*SUM(APICallCountLUT)*PercentSupplierC,"")</f>
        <v/>
      </c>
      <c r="IZ139" s="39" t="str">
        <f t="shared" ca="1" si="962"/>
        <v/>
      </c>
      <c r="JA139" s="39" t="str">
        <f t="shared" ca="1" si="962"/>
        <v/>
      </c>
      <c r="JB139" s="39" t="str">
        <f t="shared" ca="1" si="962"/>
        <v/>
      </c>
      <c r="JC139" s="39" t="str">
        <f t="shared" ca="1" si="962"/>
        <v/>
      </c>
      <c r="JD139" s="39" t="str">
        <f t="shared" ca="1" si="962"/>
        <v/>
      </c>
      <c r="JE139" s="39" t="str">
        <f t="shared" ca="1" si="962"/>
        <v/>
      </c>
      <c r="JF139" s="39" t="str">
        <f t="shared" ca="1" si="962"/>
        <v/>
      </c>
      <c r="JG139" s="39" t="str">
        <f t="shared" ca="1" si="962"/>
        <v/>
      </c>
      <c r="JH139" s="39" t="str">
        <f t="shared" ca="1" si="962"/>
        <v/>
      </c>
      <c r="JI139" s="39" t="str">
        <f t="shared" ca="1" si="962"/>
        <v/>
      </c>
      <c r="JJ139" s="39" t="str">
        <f t="shared" ca="1" si="962"/>
        <v/>
      </c>
      <c r="JK139" s="39" t="str">
        <f t="shared" ca="1" si="962"/>
        <v/>
      </c>
      <c r="JL139" s="39" t="str">
        <f t="shared" ca="1" si="962"/>
        <v/>
      </c>
      <c r="JM139" s="39" t="str">
        <f t="shared" ca="1" si="962"/>
        <v/>
      </c>
      <c r="JN139" s="39" t="str">
        <f t="shared" ca="1" si="962"/>
        <v/>
      </c>
      <c r="JO139" s="39" t="str">
        <f t="shared" ca="1" si="962"/>
        <v/>
      </c>
      <c r="JP139" s="39" t="str">
        <f t="shared" ca="1" si="962"/>
        <v/>
      </c>
      <c r="JQ139" s="39" t="str">
        <f t="shared" ca="1" si="962"/>
        <v/>
      </c>
      <c r="JR139" s="39" t="str">
        <f t="shared" ca="1" si="962"/>
        <v/>
      </c>
      <c r="JS139" s="39" t="str">
        <f t="shared" ca="1" si="962"/>
        <v/>
      </c>
      <c r="JT139" s="39" t="str">
        <f t="shared" ca="1" si="962"/>
        <v/>
      </c>
      <c r="JU139" s="39" t="str">
        <f t="shared" ca="1" si="962"/>
        <v/>
      </c>
      <c r="JV139" s="39" t="str">
        <f t="shared" ca="1" si="962"/>
        <v/>
      </c>
      <c r="JW139" s="39" t="str">
        <f t="shared" ca="1" si="962"/>
        <v/>
      </c>
      <c r="JX139" s="39" t="str">
        <f t="shared" ca="1" si="962"/>
        <v/>
      </c>
      <c r="JY139" s="39" t="str">
        <f t="shared" ca="1" si="962"/>
        <v/>
      </c>
      <c r="JZ139" s="39" t="str">
        <f t="shared" ca="1" si="962"/>
        <v/>
      </c>
      <c r="KA139" s="39" t="str">
        <f t="shared" ca="1" si="962"/>
        <v/>
      </c>
      <c r="KB139" s="39" t="str">
        <f t="shared" ca="1" si="962"/>
        <v/>
      </c>
      <c r="KC139" s="39" t="str">
        <f t="shared" ca="1" si="962"/>
        <v/>
      </c>
      <c r="KD139" s="39" t="str">
        <f t="shared" ca="1" si="962"/>
        <v/>
      </c>
      <c r="KE139" s="39" t="str">
        <f t="shared" ca="1" si="962"/>
        <v/>
      </c>
      <c r="KF139" s="39" t="str">
        <f t="shared" ca="1" si="962"/>
        <v/>
      </c>
      <c r="KG139" s="39" t="str">
        <f t="shared" ca="1" si="962"/>
        <v/>
      </c>
      <c r="KH139" s="39" t="str">
        <f t="shared" ca="1" si="962"/>
        <v/>
      </c>
      <c r="KI139" s="39" t="str">
        <f t="shared" ca="1" si="962"/>
        <v/>
      </c>
      <c r="KJ139" s="39" t="str">
        <f t="shared" ca="1" si="962"/>
        <v/>
      </c>
      <c r="KK139" s="39" t="str">
        <f t="shared" ca="1" si="962"/>
        <v/>
      </c>
      <c r="KL139" s="39" t="str">
        <f t="shared" ca="1" si="962"/>
        <v/>
      </c>
      <c r="KM139" s="39" t="str">
        <f t="shared" ca="1" si="962"/>
        <v/>
      </c>
      <c r="KN139" s="39" t="str">
        <f t="shared" ca="1" si="962"/>
        <v/>
      </c>
      <c r="KO139" s="39" t="str">
        <f t="shared" ca="1" si="962"/>
        <v/>
      </c>
      <c r="KP139" s="39" t="str">
        <f t="shared" ca="1" si="962"/>
        <v/>
      </c>
      <c r="KQ139" s="39" t="str">
        <f t="shared" ca="1" si="962"/>
        <v/>
      </c>
      <c r="KR139" s="39" t="str">
        <f t="shared" ca="1" si="962"/>
        <v/>
      </c>
      <c r="KS139" s="39" t="str">
        <f t="shared" ca="1" si="962"/>
        <v/>
      </c>
      <c r="KT139" s="39" t="str">
        <f t="shared" ca="1" si="962"/>
        <v/>
      </c>
      <c r="KU139" s="39" t="str">
        <f t="shared" ca="1" si="962"/>
        <v/>
      </c>
      <c r="KV139" s="39" t="str">
        <f t="shared" ca="1" si="962"/>
        <v/>
      </c>
      <c r="KW139" s="39" t="str">
        <f t="shared" ca="1" si="962"/>
        <v/>
      </c>
      <c r="KX139" s="39" t="str">
        <f t="shared" ca="1" si="962"/>
        <v/>
      </c>
      <c r="KY139" s="39" t="str">
        <f t="shared" ca="1" si="962"/>
        <v/>
      </c>
      <c r="KZ139" s="39" t="str">
        <f t="shared" ca="1" si="962"/>
        <v/>
      </c>
      <c r="LA139" s="39" t="str">
        <f t="shared" ca="1" si="962"/>
        <v/>
      </c>
      <c r="LB139" s="39" t="str">
        <f t="shared" ca="1" si="962"/>
        <v/>
      </c>
      <c r="LC139" s="39" t="str">
        <f t="shared" ca="1" si="962"/>
        <v/>
      </c>
      <c r="LD139" s="39" t="str">
        <f t="shared" ca="1" si="962"/>
        <v/>
      </c>
      <c r="LE139" s="39" t="str">
        <f t="shared" ca="1" si="962"/>
        <v/>
      </c>
      <c r="LF139" s="39" t="str">
        <f t="shared" ca="1" si="962"/>
        <v/>
      </c>
      <c r="LG139" s="39" t="str">
        <f t="shared" ca="1" si="962"/>
        <v/>
      </c>
      <c r="LH139" s="39" t="str">
        <f t="shared" ca="1" si="962"/>
        <v/>
      </c>
      <c r="LI139" s="39" t="str">
        <f t="shared" ca="1" si="962"/>
        <v/>
      </c>
      <c r="LJ139" s="39" t="str">
        <f t="shared" ca="1" si="962"/>
        <v/>
      </c>
      <c r="LK139" s="39" t="str">
        <f t="shared" ref="LK139:NV139" ca="1" si="963">IF(ISNUMBER(LK$132),INDEX(PeakTransactionLUT,MATCH(GrowthModel,PT_GrowthModelOptions,0)+MATCH(WeeklyBias,WeeklyBiasOptions,0),0)*SUM(APICallCountLUT)*PercentSupplierC,"")</f>
        <v/>
      </c>
      <c r="LL139" s="39" t="str">
        <f t="shared" ca="1" si="963"/>
        <v/>
      </c>
      <c r="LM139" s="39" t="str">
        <f t="shared" ca="1" si="963"/>
        <v/>
      </c>
      <c r="LN139" s="39" t="str">
        <f t="shared" ca="1" si="963"/>
        <v/>
      </c>
      <c r="LO139" s="39" t="str">
        <f t="shared" ca="1" si="963"/>
        <v/>
      </c>
      <c r="LP139" s="39" t="str">
        <f t="shared" ca="1" si="963"/>
        <v/>
      </c>
      <c r="LQ139" s="39" t="str">
        <f t="shared" ca="1" si="963"/>
        <v/>
      </c>
      <c r="LR139" s="39" t="str">
        <f t="shared" ca="1" si="963"/>
        <v/>
      </c>
      <c r="LS139" s="39" t="str">
        <f t="shared" ca="1" si="963"/>
        <v/>
      </c>
      <c r="LT139" s="39" t="str">
        <f t="shared" ca="1" si="963"/>
        <v/>
      </c>
      <c r="LU139" s="39" t="str">
        <f t="shared" ca="1" si="963"/>
        <v/>
      </c>
      <c r="LV139" s="39" t="str">
        <f t="shared" ca="1" si="963"/>
        <v/>
      </c>
      <c r="LW139" s="39" t="str">
        <f t="shared" ca="1" si="963"/>
        <v/>
      </c>
      <c r="LX139" s="39" t="str">
        <f t="shared" ca="1" si="963"/>
        <v/>
      </c>
      <c r="LY139" s="39" t="str">
        <f t="shared" ca="1" si="963"/>
        <v/>
      </c>
      <c r="LZ139" s="39" t="str">
        <f t="shared" ca="1" si="963"/>
        <v/>
      </c>
      <c r="MA139" s="39" t="str">
        <f t="shared" ca="1" si="963"/>
        <v/>
      </c>
      <c r="MB139" s="39" t="str">
        <f t="shared" ca="1" si="963"/>
        <v/>
      </c>
      <c r="MC139" s="39" t="str">
        <f t="shared" ca="1" si="963"/>
        <v/>
      </c>
      <c r="MD139" s="39" t="str">
        <f t="shared" ca="1" si="963"/>
        <v/>
      </c>
      <c r="ME139" s="39" t="str">
        <f t="shared" ca="1" si="963"/>
        <v/>
      </c>
      <c r="MF139" s="39" t="str">
        <f t="shared" ca="1" si="963"/>
        <v/>
      </c>
      <c r="MG139" s="39" t="str">
        <f t="shared" ca="1" si="963"/>
        <v/>
      </c>
      <c r="MH139" s="39" t="str">
        <f t="shared" ca="1" si="963"/>
        <v/>
      </c>
      <c r="MI139" s="39" t="str">
        <f t="shared" ca="1" si="963"/>
        <v/>
      </c>
      <c r="MJ139" s="39" t="str">
        <f t="shared" ca="1" si="963"/>
        <v/>
      </c>
      <c r="MK139" s="39" t="str">
        <f t="shared" ca="1" si="963"/>
        <v/>
      </c>
      <c r="ML139" s="39" t="str">
        <f t="shared" ca="1" si="963"/>
        <v/>
      </c>
      <c r="MM139" s="39" t="str">
        <f t="shared" ca="1" si="963"/>
        <v/>
      </c>
      <c r="MN139" s="39" t="str">
        <f t="shared" ca="1" si="963"/>
        <v/>
      </c>
      <c r="MO139" s="39" t="str">
        <f t="shared" ca="1" si="963"/>
        <v/>
      </c>
      <c r="MP139" s="39" t="str">
        <f t="shared" ca="1" si="963"/>
        <v/>
      </c>
      <c r="MQ139" s="39" t="str">
        <f t="shared" ca="1" si="963"/>
        <v/>
      </c>
      <c r="MR139" s="39" t="str">
        <f t="shared" ca="1" si="963"/>
        <v/>
      </c>
      <c r="MS139" s="39" t="str">
        <f t="shared" ca="1" si="963"/>
        <v/>
      </c>
      <c r="MT139" s="39" t="str">
        <f t="shared" ca="1" si="963"/>
        <v/>
      </c>
      <c r="MU139" s="39" t="str">
        <f t="shared" ca="1" si="963"/>
        <v/>
      </c>
      <c r="MV139" s="39" t="str">
        <f t="shared" ca="1" si="963"/>
        <v/>
      </c>
      <c r="MW139" s="39" t="str">
        <f t="shared" ca="1" si="963"/>
        <v/>
      </c>
      <c r="MX139" s="39" t="str">
        <f t="shared" ca="1" si="963"/>
        <v/>
      </c>
      <c r="MY139" s="39" t="str">
        <f t="shared" ca="1" si="963"/>
        <v/>
      </c>
      <c r="MZ139" s="39" t="str">
        <f t="shared" ca="1" si="963"/>
        <v/>
      </c>
      <c r="NA139" s="39" t="str">
        <f t="shared" ca="1" si="963"/>
        <v/>
      </c>
      <c r="NB139" s="39" t="str">
        <f t="shared" ca="1" si="963"/>
        <v/>
      </c>
      <c r="NC139" s="39" t="str">
        <f t="shared" ca="1" si="963"/>
        <v/>
      </c>
      <c r="ND139" s="39" t="str">
        <f t="shared" ca="1" si="963"/>
        <v/>
      </c>
      <c r="NE139" s="39" t="str">
        <f t="shared" ca="1" si="963"/>
        <v/>
      </c>
      <c r="NF139" s="39" t="str">
        <f t="shared" ca="1" si="963"/>
        <v/>
      </c>
      <c r="NG139" s="39" t="str">
        <f t="shared" ca="1" si="963"/>
        <v/>
      </c>
      <c r="NH139" s="39" t="str">
        <f t="shared" ca="1" si="963"/>
        <v/>
      </c>
      <c r="NI139" s="39" t="str">
        <f t="shared" ca="1" si="963"/>
        <v/>
      </c>
      <c r="NJ139" s="39" t="str">
        <f t="shared" ca="1" si="963"/>
        <v/>
      </c>
      <c r="NK139" s="39" t="str">
        <f t="shared" ca="1" si="963"/>
        <v/>
      </c>
      <c r="NL139" s="39" t="str">
        <f t="shared" ca="1" si="963"/>
        <v/>
      </c>
      <c r="NM139" s="39" t="str">
        <f t="shared" ca="1" si="963"/>
        <v/>
      </c>
      <c r="NN139" s="39" t="str">
        <f t="shared" ca="1" si="963"/>
        <v/>
      </c>
      <c r="NO139" s="39" t="str">
        <f t="shared" ca="1" si="963"/>
        <v/>
      </c>
      <c r="NP139" s="39" t="str">
        <f t="shared" ca="1" si="963"/>
        <v/>
      </c>
      <c r="NQ139" s="39" t="str">
        <f t="shared" ca="1" si="963"/>
        <v/>
      </c>
      <c r="NR139" s="39" t="str">
        <f t="shared" ca="1" si="963"/>
        <v/>
      </c>
      <c r="NS139" s="39" t="str">
        <f t="shared" ca="1" si="963"/>
        <v/>
      </c>
      <c r="NT139" s="39" t="str">
        <f t="shared" ca="1" si="963"/>
        <v/>
      </c>
      <c r="NU139" s="39" t="str">
        <f t="shared" ca="1" si="963"/>
        <v/>
      </c>
      <c r="NV139" s="39" t="str">
        <f t="shared" ca="1" si="963"/>
        <v/>
      </c>
      <c r="NW139" s="39" t="str">
        <f t="shared" ref="NW139:QH139" ca="1" si="964">IF(ISNUMBER(NW$132),INDEX(PeakTransactionLUT,MATCH(GrowthModel,PT_GrowthModelOptions,0)+MATCH(WeeklyBias,WeeklyBiasOptions,0),0)*SUM(APICallCountLUT)*PercentSupplierC,"")</f>
        <v/>
      </c>
      <c r="NX139" s="39" t="str">
        <f t="shared" ca="1" si="964"/>
        <v/>
      </c>
      <c r="NY139" s="39" t="str">
        <f t="shared" ca="1" si="964"/>
        <v/>
      </c>
      <c r="NZ139" s="39" t="str">
        <f t="shared" ca="1" si="964"/>
        <v/>
      </c>
      <c r="OA139" s="39" t="str">
        <f t="shared" ca="1" si="964"/>
        <v/>
      </c>
      <c r="OB139" s="39" t="str">
        <f t="shared" ca="1" si="964"/>
        <v/>
      </c>
      <c r="OC139" s="39" t="str">
        <f t="shared" ca="1" si="964"/>
        <v/>
      </c>
      <c r="OD139" s="39" t="str">
        <f t="shared" ca="1" si="964"/>
        <v/>
      </c>
      <c r="OE139" s="39" t="str">
        <f t="shared" ca="1" si="964"/>
        <v/>
      </c>
      <c r="OF139" s="39" t="str">
        <f t="shared" ca="1" si="964"/>
        <v/>
      </c>
      <c r="OG139" s="39" t="str">
        <f t="shared" ca="1" si="964"/>
        <v/>
      </c>
      <c r="OH139" s="39" t="str">
        <f t="shared" ca="1" si="964"/>
        <v/>
      </c>
      <c r="OI139" s="39" t="str">
        <f t="shared" ca="1" si="964"/>
        <v/>
      </c>
      <c r="OJ139" s="39" t="str">
        <f t="shared" ca="1" si="964"/>
        <v/>
      </c>
      <c r="OK139" s="39" t="str">
        <f t="shared" ca="1" si="964"/>
        <v/>
      </c>
      <c r="OL139" s="39" t="str">
        <f t="shared" ca="1" si="964"/>
        <v/>
      </c>
      <c r="OM139" s="39" t="str">
        <f t="shared" ca="1" si="964"/>
        <v/>
      </c>
      <c r="ON139" s="39" t="str">
        <f t="shared" ca="1" si="964"/>
        <v/>
      </c>
      <c r="OO139" s="39" t="str">
        <f t="shared" ca="1" si="964"/>
        <v/>
      </c>
      <c r="OP139" s="39" t="str">
        <f t="shared" ca="1" si="964"/>
        <v/>
      </c>
      <c r="OQ139" s="39" t="str">
        <f t="shared" ca="1" si="964"/>
        <v/>
      </c>
      <c r="OR139" s="39" t="str">
        <f t="shared" ca="1" si="964"/>
        <v/>
      </c>
      <c r="OS139" s="39" t="str">
        <f t="shared" ca="1" si="964"/>
        <v/>
      </c>
      <c r="OT139" s="39" t="str">
        <f t="shared" ca="1" si="964"/>
        <v/>
      </c>
      <c r="OU139" s="39" t="str">
        <f t="shared" ca="1" si="964"/>
        <v/>
      </c>
      <c r="OV139" s="39" t="str">
        <f t="shared" ca="1" si="964"/>
        <v/>
      </c>
      <c r="OW139" s="39" t="str">
        <f t="shared" ca="1" si="964"/>
        <v/>
      </c>
      <c r="OX139" s="39" t="str">
        <f t="shared" ca="1" si="964"/>
        <v/>
      </c>
      <c r="OY139" s="39" t="str">
        <f t="shared" ca="1" si="964"/>
        <v/>
      </c>
      <c r="OZ139" s="39" t="str">
        <f t="shared" ca="1" si="964"/>
        <v/>
      </c>
      <c r="PA139" s="39" t="str">
        <f t="shared" ca="1" si="964"/>
        <v/>
      </c>
      <c r="PB139" s="39" t="str">
        <f t="shared" ca="1" si="964"/>
        <v/>
      </c>
      <c r="PC139" s="39" t="str">
        <f t="shared" ca="1" si="964"/>
        <v/>
      </c>
      <c r="PD139" s="39" t="str">
        <f t="shared" ca="1" si="964"/>
        <v/>
      </c>
      <c r="PE139" s="39" t="str">
        <f t="shared" ca="1" si="964"/>
        <v/>
      </c>
      <c r="PF139" s="39" t="str">
        <f t="shared" ca="1" si="964"/>
        <v/>
      </c>
      <c r="PG139" s="39" t="str">
        <f t="shared" ca="1" si="964"/>
        <v/>
      </c>
      <c r="PH139" s="39" t="str">
        <f t="shared" ca="1" si="964"/>
        <v/>
      </c>
      <c r="PI139" s="39" t="str">
        <f t="shared" ca="1" si="964"/>
        <v/>
      </c>
      <c r="PJ139" s="39" t="str">
        <f t="shared" ca="1" si="964"/>
        <v/>
      </c>
      <c r="PK139" s="39" t="str">
        <f t="shared" ca="1" si="964"/>
        <v/>
      </c>
      <c r="PL139" s="39" t="str">
        <f t="shared" ca="1" si="964"/>
        <v/>
      </c>
      <c r="PM139" s="39" t="str">
        <f t="shared" ca="1" si="964"/>
        <v/>
      </c>
      <c r="PN139" s="39" t="str">
        <f t="shared" ca="1" si="964"/>
        <v/>
      </c>
      <c r="PO139" s="39" t="str">
        <f t="shared" ca="1" si="964"/>
        <v/>
      </c>
      <c r="PP139" s="39" t="str">
        <f t="shared" ca="1" si="964"/>
        <v/>
      </c>
      <c r="PQ139" s="39" t="str">
        <f t="shared" ca="1" si="964"/>
        <v/>
      </c>
      <c r="PR139" s="39" t="str">
        <f t="shared" ca="1" si="964"/>
        <v/>
      </c>
      <c r="PS139" s="39" t="str">
        <f t="shared" ca="1" si="964"/>
        <v/>
      </c>
      <c r="PT139" s="39" t="str">
        <f t="shared" ca="1" si="964"/>
        <v/>
      </c>
      <c r="PU139" s="39" t="str">
        <f t="shared" ca="1" si="964"/>
        <v/>
      </c>
      <c r="PV139" s="39" t="str">
        <f t="shared" ca="1" si="964"/>
        <v/>
      </c>
      <c r="PW139" s="39" t="str">
        <f t="shared" ca="1" si="964"/>
        <v/>
      </c>
      <c r="PX139" s="39" t="str">
        <f t="shared" ca="1" si="964"/>
        <v/>
      </c>
      <c r="PY139" s="39" t="str">
        <f t="shared" ca="1" si="964"/>
        <v/>
      </c>
      <c r="PZ139" s="39" t="str">
        <f t="shared" ca="1" si="964"/>
        <v/>
      </c>
      <c r="QA139" s="39" t="str">
        <f t="shared" ca="1" si="964"/>
        <v/>
      </c>
      <c r="QB139" s="39" t="str">
        <f t="shared" ca="1" si="964"/>
        <v/>
      </c>
      <c r="QC139" s="39" t="str">
        <f t="shared" ca="1" si="964"/>
        <v/>
      </c>
      <c r="QD139" s="39" t="str">
        <f t="shared" ca="1" si="964"/>
        <v/>
      </c>
      <c r="QE139" s="39" t="str">
        <f t="shared" ca="1" si="964"/>
        <v/>
      </c>
      <c r="QF139" s="39" t="str">
        <f t="shared" ca="1" si="964"/>
        <v/>
      </c>
      <c r="QG139" s="39" t="str">
        <f t="shared" ca="1" si="964"/>
        <v/>
      </c>
      <c r="QH139" s="39" t="str">
        <f t="shared" ca="1" si="964"/>
        <v/>
      </c>
      <c r="QI139" s="39" t="str">
        <f t="shared" ref="QI139:ST139" ca="1" si="965">IF(ISNUMBER(QI$132),INDEX(PeakTransactionLUT,MATCH(GrowthModel,PT_GrowthModelOptions,0)+MATCH(WeeklyBias,WeeklyBiasOptions,0),0)*SUM(APICallCountLUT)*PercentSupplierC,"")</f>
        <v/>
      </c>
      <c r="QJ139" s="39" t="str">
        <f t="shared" ca="1" si="965"/>
        <v/>
      </c>
      <c r="QK139" s="39" t="str">
        <f t="shared" ca="1" si="965"/>
        <v/>
      </c>
      <c r="QL139" s="39" t="str">
        <f t="shared" ca="1" si="965"/>
        <v/>
      </c>
      <c r="QM139" s="39" t="str">
        <f t="shared" ca="1" si="965"/>
        <v/>
      </c>
      <c r="QN139" s="39" t="str">
        <f t="shared" ca="1" si="965"/>
        <v/>
      </c>
      <c r="QO139" s="39" t="str">
        <f t="shared" ca="1" si="965"/>
        <v/>
      </c>
      <c r="QP139" s="39" t="str">
        <f t="shared" ca="1" si="965"/>
        <v/>
      </c>
      <c r="QQ139" s="39" t="str">
        <f t="shared" ca="1" si="965"/>
        <v/>
      </c>
      <c r="QR139" s="39" t="str">
        <f t="shared" ca="1" si="965"/>
        <v/>
      </c>
      <c r="QS139" s="39" t="str">
        <f t="shared" ca="1" si="965"/>
        <v/>
      </c>
      <c r="QT139" s="39" t="str">
        <f t="shared" ca="1" si="965"/>
        <v/>
      </c>
      <c r="QU139" s="39" t="str">
        <f t="shared" ca="1" si="965"/>
        <v/>
      </c>
      <c r="QV139" s="39" t="str">
        <f t="shared" ca="1" si="965"/>
        <v/>
      </c>
      <c r="QW139" s="39" t="str">
        <f t="shared" ca="1" si="965"/>
        <v/>
      </c>
      <c r="QX139" s="39" t="str">
        <f t="shared" ca="1" si="965"/>
        <v/>
      </c>
      <c r="QY139" s="39" t="str">
        <f t="shared" ca="1" si="965"/>
        <v/>
      </c>
      <c r="QZ139" s="39" t="str">
        <f t="shared" ca="1" si="965"/>
        <v/>
      </c>
      <c r="RA139" s="39" t="str">
        <f t="shared" ca="1" si="965"/>
        <v/>
      </c>
      <c r="RB139" s="39" t="str">
        <f t="shared" ca="1" si="965"/>
        <v/>
      </c>
      <c r="RC139" s="39" t="str">
        <f t="shared" ca="1" si="965"/>
        <v/>
      </c>
      <c r="RD139" s="39" t="str">
        <f t="shared" ca="1" si="965"/>
        <v/>
      </c>
      <c r="RE139" s="39" t="str">
        <f t="shared" ca="1" si="965"/>
        <v/>
      </c>
      <c r="RF139" s="39" t="str">
        <f t="shared" ca="1" si="965"/>
        <v/>
      </c>
      <c r="RG139" s="39" t="str">
        <f t="shared" ca="1" si="965"/>
        <v/>
      </c>
      <c r="RH139" s="39" t="str">
        <f t="shared" ca="1" si="965"/>
        <v/>
      </c>
      <c r="RI139" s="39" t="str">
        <f t="shared" ca="1" si="965"/>
        <v/>
      </c>
      <c r="RJ139" s="39" t="str">
        <f t="shared" ca="1" si="965"/>
        <v/>
      </c>
      <c r="RK139" s="39" t="str">
        <f t="shared" ca="1" si="965"/>
        <v/>
      </c>
      <c r="RL139" s="39" t="str">
        <f t="shared" ca="1" si="965"/>
        <v/>
      </c>
      <c r="RM139" s="39" t="str">
        <f t="shared" ca="1" si="965"/>
        <v/>
      </c>
      <c r="RN139" s="39" t="str">
        <f t="shared" ca="1" si="965"/>
        <v/>
      </c>
      <c r="RO139" s="39" t="str">
        <f t="shared" ca="1" si="965"/>
        <v/>
      </c>
      <c r="RP139" s="39" t="str">
        <f t="shared" ca="1" si="965"/>
        <v/>
      </c>
      <c r="RQ139" s="39" t="str">
        <f t="shared" ca="1" si="965"/>
        <v/>
      </c>
      <c r="RR139" s="39" t="str">
        <f t="shared" ca="1" si="965"/>
        <v/>
      </c>
      <c r="RS139" s="39" t="str">
        <f t="shared" ca="1" si="965"/>
        <v/>
      </c>
      <c r="RT139" s="39" t="str">
        <f t="shared" ca="1" si="965"/>
        <v/>
      </c>
      <c r="RU139" s="39" t="str">
        <f t="shared" ca="1" si="965"/>
        <v/>
      </c>
      <c r="RV139" s="39" t="str">
        <f t="shared" ca="1" si="965"/>
        <v/>
      </c>
      <c r="RW139" s="39" t="str">
        <f t="shared" ca="1" si="965"/>
        <v/>
      </c>
      <c r="RX139" s="39" t="str">
        <f t="shared" ca="1" si="965"/>
        <v/>
      </c>
      <c r="RY139" s="39" t="str">
        <f t="shared" ca="1" si="965"/>
        <v/>
      </c>
      <c r="RZ139" s="39" t="str">
        <f t="shared" ca="1" si="965"/>
        <v/>
      </c>
      <c r="SA139" s="39" t="str">
        <f t="shared" ca="1" si="965"/>
        <v/>
      </c>
      <c r="SB139" s="39" t="str">
        <f t="shared" ca="1" si="965"/>
        <v/>
      </c>
      <c r="SC139" s="39" t="str">
        <f t="shared" ca="1" si="965"/>
        <v/>
      </c>
      <c r="SD139" s="39" t="str">
        <f t="shared" ca="1" si="965"/>
        <v/>
      </c>
      <c r="SE139" s="39" t="str">
        <f t="shared" ca="1" si="965"/>
        <v/>
      </c>
      <c r="SF139" s="39" t="str">
        <f t="shared" ca="1" si="965"/>
        <v/>
      </c>
      <c r="SG139" s="39" t="str">
        <f t="shared" ca="1" si="965"/>
        <v/>
      </c>
      <c r="SH139" s="39" t="str">
        <f t="shared" ca="1" si="965"/>
        <v/>
      </c>
      <c r="SI139" s="39" t="str">
        <f t="shared" ca="1" si="965"/>
        <v/>
      </c>
      <c r="SJ139" s="39" t="str">
        <f t="shared" ca="1" si="965"/>
        <v/>
      </c>
      <c r="SK139" s="39" t="str">
        <f t="shared" ca="1" si="965"/>
        <v/>
      </c>
      <c r="SL139" s="39" t="str">
        <f t="shared" ca="1" si="965"/>
        <v/>
      </c>
      <c r="SM139" s="39" t="str">
        <f t="shared" ca="1" si="965"/>
        <v/>
      </c>
      <c r="SN139" s="39" t="str">
        <f t="shared" ca="1" si="965"/>
        <v/>
      </c>
      <c r="SO139" s="39" t="str">
        <f t="shared" ca="1" si="965"/>
        <v/>
      </c>
      <c r="SP139" s="39" t="str">
        <f t="shared" ca="1" si="965"/>
        <v/>
      </c>
      <c r="SQ139" s="39" t="str">
        <f t="shared" ca="1" si="965"/>
        <v/>
      </c>
      <c r="SR139" s="39" t="str">
        <f t="shared" ca="1" si="965"/>
        <v/>
      </c>
      <c r="SS139" s="39" t="str">
        <f t="shared" ca="1" si="965"/>
        <v/>
      </c>
      <c r="ST139" s="39" t="str">
        <f t="shared" ca="1" si="965"/>
        <v/>
      </c>
      <c r="SU139" s="39" t="str">
        <f t="shared" ref="SU139:VF139" ca="1" si="966">IF(ISNUMBER(SU$132),INDEX(PeakTransactionLUT,MATCH(GrowthModel,PT_GrowthModelOptions,0)+MATCH(WeeklyBias,WeeklyBiasOptions,0),0)*SUM(APICallCountLUT)*PercentSupplierC,"")</f>
        <v/>
      </c>
      <c r="SV139" s="39" t="str">
        <f t="shared" ca="1" si="966"/>
        <v/>
      </c>
      <c r="SW139" s="39" t="str">
        <f t="shared" ca="1" si="966"/>
        <v/>
      </c>
      <c r="SX139" s="39" t="str">
        <f t="shared" ca="1" si="966"/>
        <v/>
      </c>
      <c r="SY139" s="39" t="str">
        <f t="shared" ca="1" si="966"/>
        <v/>
      </c>
      <c r="SZ139" s="39" t="str">
        <f t="shared" ca="1" si="966"/>
        <v/>
      </c>
      <c r="TA139" s="39" t="str">
        <f t="shared" ca="1" si="966"/>
        <v/>
      </c>
      <c r="TB139" s="39" t="str">
        <f t="shared" ca="1" si="966"/>
        <v/>
      </c>
      <c r="TC139" s="39" t="str">
        <f t="shared" ca="1" si="966"/>
        <v/>
      </c>
      <c r="TD139" s="39" t="str">
        <f t="shared" ca="1" si="966"/>
        <v/>
      </c>
      <c r="TE139" s="39" t="str">
        <f t="shared" ca="1" si="966"/>
        <v/>
      </c>
      <c r="TF139" s="39" t="str">
        <f t="shared" ca="1" si="966"/>
        <v/>
      </c>
      <c r="TG139" s="39" t="str">
        <f t="shared" ca="1" si="966"/>
        <v/>
      </c>
      <c r="TH139" s="39" t="str">
        <f t="shared" ca="1" si="966"/>
        <v/>
      </c>
      <c r="TI139" s="39" t="str">
        <f t="shared" ca="1" si="966"/>
        <v/>
      </c>
      <c r="TJ139" s="39" t="str">
        <f t="shared" ca="1" si="966"/>
        <v/>
      </c>
      <c r="TK139" s="39" t="str">
        <f t="shared" ca="1" si="966"/>
        <v/>
      </c>
      <c r="TL139" s="39" t="str">
        <f t="shared" ca="1" si="966"/>
        <v/>
      </c>
      <c r="TM139" s="39" t="str">
        <f t="shared" ca="1" si="966"/>
        <v/>
      </c>
      <c r="TN139" s="39" t="str">
        <f t="shared" ca="1" si="966"/>
        <v/>
      </c>
      <c r="TO139" s="39" t="str">
        <f t="shared" ca="1" si="966"/>
        <v/>
      </c>
      <c r="TP139" s="39" t="str">
        <f t="shared" ca="1" si="966"/>
        <v/>
      </c>
      <c r="TQ139" s="39" t="str">
        <f t="shared" ca="1" si="966"/>
        <v/>
      </c>
      <c r="TR139" s="39" t="str">
        <f t="shared" ca="1" si="966"/>
        <v/>
      </c>
      <c r="TS139" s="39" t="str">
        <f t="shared" ca="1" si="966"/>
        <v/>
      </c>
      <c r="TT139" s="39" t="str">
        <f t="shared" ca="1" si="966"/>
        <v/>
      </c>
      <c r="TU139" s="39" t="str">
        <f t="shared" ca="1" si="966"/>
        <v/>
      </c>
      <c r="TV139" s="39" t="str">
        <f t="shared" ca="1" si="966"/>
        <v/>
      </c>
      <c r="TW139" s="39" t="str">
        <f t="shared" ca="1" si="966"/>
        <v/>
      </c>
      <c r="TX139" s="39" t="str">
        <f t="shared" ca="1" si="966"/>
        <v/>
      </c>
      <c r="TY139" s="39" t="str">
        <f t="shared" ca="1" si="966"/>
        <v/>
      </c>
      <c r="TZ139" s="39" t="str">
        <f t="shared" ca="1" si="966"/>
        <v/>
      </c>
      <c r="UA139" s="39" t="str">
        <f t="shared" ca="1" si="966"/>
        <v/>
      </c>
      <c r="UB139" s="39" t="str">
        <f t="shared" ca="1" si="966"/>
        <v/>
      </c>
      <c r="UC139" s="39" t="str">
        <f t="shared" ca="1" si="966"/>
        <v/>
      </c>
      <c r="UD139" s="39" t="str">
        <f t="shared" ca="1" si="966"/>
        <v/>
      </c>
      <c r="UE139" s="39" t="str">
        <f t="shared" ca="1" si="966"/>
        <v/>
      </c>
      <c r="UF139" s="39" t="str">
        <f t="shared" ca="1" si="966"/>
        <v/>
      </c>
      <c r="UG139" s="39" t="str">
        <f t="shared" ca="1" si="966"/>
        <v/>
      </c>
      <c r="UH139" s="39" t="str">
        <f t="shared" ca="1" si="966"/>
        <v/>
      </c>
      <c r="UI139" s="39" t="str">
        <f t="shared" ca="1" si="966"/>
        <v/>
      </c>
      <c r="UJ139" s="39" t="str">
        <f t="shared" ca="1" si="966"/>
        <v/>
      </c>
      <c r="UK139" s="39" t="str">
        <f t="shared" ca="1" si="966"/>
        <v/>
      </c>
      <c r="UL139" s="39" t="str">
        <f t="shared" ca="1" si="966"/>
        <v/>
      </c>
      <c r="UM139" s="39" t="str">
        <f t="shared" ca="1" si="966"/>
        <v/>
      </c>
      <c r="UN139" s="39" t="str">
        <f t="shared" ca="1" si="966"/>
        <v/>
      </c>
      <c r="UO139" s="39" t="str">
        <f t="shared" ca="1" si="966"/>
        <v/>
      </c>
      <c r="UP139" s="39" t="str">
        <f t="shared" ca="1" si="966"/>
        <v/>
      </c>
      <c r="UQ139" s="39" t="str">
        <f t="shared" ca="1" si="966"/>
        <v/>
      </c>
      <c r="UR139" s="39" t="str">
        <f t="shared" ca="1" si="966"/>
        <v/>
      </c>
      <c r="US139" s="39" t="str">
        <f t="shared" ca="1" si="966"/>
        <v/>
      </c>
      <c r="UT139" s="39" t="str">
        <f t="shared" ca="1" si="966"/>
        <v/>
      </c>
      <c r="UU139" s="39" t="str">
        <f t="shared" ca="1" si="966"/>
        <v/>
      </c>
      <c r="UV139" s="39" t="str">
        <f t="shared" ca="1" si="966"/>
        <v/>
      </c>
      <c r="UW139" s="39" t="str">
        <f t="shared" ca="1" si="966"/>
        <v/>
      </c>
      <c r="UX139" s="39" t="str">
        <f t="shared" ca="1" si="966"/>
        <v/>
      </c>
      <c r="UY139" s="39" t="str">
        <f t="shared" ca="1" si="966"/>
        <v/>
      </c>
      <c r="UZ139" s="39" t="str">
        <f t="shared" ca="1" si="966"/>
        <v/>
      </c>
      <c r="VA139" s="39" t="str">
        <f t="shared" ca="1" si="966"/>
        <v/>
      </c>
      <c r="VB139" s="39" t="str">
        <f t="shared" ca="1" si="966"/>
        <v/>
      </c>
      <c r="VC139" s="39" t="str">
        <f t="shared" ca="1" si="966"/>
        <v/>
      </c>
      <c r="VD139" s="39" t="str">
        <f t="shared" ca="1" si="966"/>
        <v/>
      </c>
      <c r="VE139" s="39" t="str">
        <f t="shared" ca="1" si="966"/>
        <v/>
      </c>
      <c r="VF139" s="39" t="str">
        <f t="shared" ca="1" si="966"/>
        <v/>
      </c>
      <c r="VG139" s="39" t="str">
        <f t="shared" ref="VG139:XR139" ca="1" si="967">IF(ISNUMBER(VG$132),INDEX(PeakTransactionLUT,MATCH(GrowthModel,PT_GrowthModelOptions,0)+MATCH(WeeklyBias,WeeklyBiasOptions,0),0)*SUM(APICallCountLUT)*PercentSupplierC,"")</f>
        <v/>
      </c>
      <c r="VH139" s="39" t="str">
        <f t="shared" ca="1" si="967"/>
        <v/>
      </c>
      <c r="VI139" s="39" t="str">
        <f t="shared" ca="1" si="967"/>
        <v/>
      </c>
      <c r="VJ139" s="39" t="str">
        <f t="shared" ca="1" si="967"/>
        <v/>
      </c>
      <c r="VK139" s="39" t="str">
        <f t="shared" ca="1" si="967"/>
        <v/>
      </c>
      <c r="VL139" s="39" t="str">
        <f t="shared" ca="1" si="967"/>
        <v/>
      </c>
      <c r="VM139" s="39" t="str">
        <f t="shared" ca="1" si="967"/>
        <v/>
      </c>
      <c r="VN139" s="39" t="str">
        <f t="shared" ca="1" si="967"/>
        <v/>
      </c>
      <c r="VO139" s="39" t="str">
        <f t="shared" ca="1" si="967"/>
        <v/>
      </c>
      <c r="VP139" s="39" t="str">
        <f t="shared" ca="1" si="967"/>
        <v/>
      </c>
      <c r="VQ139" s="39" t="str">
        <f t="shared" ca="1" si="967"/>
        <v/>
      </c>
      <c r="VR139" s="39" t="str">
        <f t="shared" ca="1" si="967"/>
        <v/>
      </c>
      <c r="VS139" s="39" t="str">
        <f t="shared" ca="1" si="967"/>
        <v/>
      </c>
      <c r="VT139" s="39" t="str">
        <f t="shared" ca="1" si="967"/>
        <v/>
      </c>
      <c r="VU139" s="39" t="str">
        <f t="shared" ca="1" si="967"/>
        <v/>
      </c>
      <c r="VV139" s="39" t="str">
        <f t="shared" ca="1" si="967"/>
        <v/>
      </c>
      <c r="VW139" s="39" t="str">
        <f t="shared" ca="1" si="967"/>
        <v/>
      </c>
      <c r="VX139" s="39" t="str">
        <f t="shared" ca="1" si="967"/>
        <v/>
      </c>
      <c r="VY139" s="39" t="str">
        <f t="shared" ca="1" si="967"/>
        <v/>
      </c>
      <c r="VZ139" s="39" t="str">
        <f t="shared" ca="1" si="967"/>
        <v/>
      </c>
      <c r="WA139" s="39" t="str">
        <f t="shared" ca="1" si="967"/>
        <v/>
      </c>
      <c r="WB139" s="39" t="str">
        <f t="shared" ca="1" si="967"/>
        <v/>
      </c>
      <c r="WC139" s="39" t="str">
        <f t="shared" ca="1" si="967"/>
        <v/>
      </c>
      <c r="WD139" s="39" t="str">
        <f t="shared" ca="1" si="967"/>
        <v/>
      </c>
      <c r="WE139" s="39" t="str">
        <f t="shared" ca="1" si="967"/>
        <v/>
      </c>
      <c r="WF139" s="39" t="str">
        <f t="shared" ca="1" si="967"/>
        <v/>
      </c>
      <c r="WG139" s="39" t="str">
        <f t="shared" ca="1" si="967"/>
        <v/>
      </c>
      <c r="WH139" s="39" t="str">
        <f t="shared" ca="1" si="967"/>
        <v/>
      </c>
      <c r="WI139" s="39" t="str">
        <f t="shared" ca="1" si="967"/>
        <v/>
      </c>
      <c r="WJ139" s="39" t="str">
        <f t="shared" ca="1" si="967"/>
        <v/>
      </c>
      <c r="WK139" s="39" t="str">
        <f t="shared" ca="1" si="967"/>
        <v/>
      </c>
      <c r="WL139" s="39" t="str">
        <f t="shared" ca="1" si="967"/>
        <v/>
      </c>
      <c r="WM139" s="39" t="str">
        <f t="shared" ca="1" si="967"/>
        <v/>
      </c>
      <c r="WN139" s="39" t="str">
        <f t="shared" ca="1" si="967"/>
        <v/>
      </c>
      <c r="WO139" s="39" t="str">
        <f t="shared" ca="1" si="967"/>
        <v/>
      </c>
      <c r="WP139" s="39" t="str">
        <f t="shared" ca="1" si="967"/>
        <v/>
      </c>
      <c r="WQ139" s="39" t="str">
        <f t="shared" ca="1" si="967"/>
        <v/>
      </c>
      <c r="WR139" s="39" t="str">
        <f t="shared" ca="1" si="967"/>
        <v/>
      </c>
      <c r="WS139" s="39" t="str">
        <f t="shared" ca="1" si="967"/>
        <v/>
      </c>
      <c r="WT139" s="39" t="str">
        <f t="shared" ca="1" si="967"/>
        <v/>
      </c>
      <c r="WU139" s="39" t="str">
        <f t="shared" ca="1" si="967"/>
        <v/>
      </c>
      <c r="WV139" s="39" t="str">
        <f t="shared" ca="1" si="967"/>
        <v/>
      </c>
      <c r="WW139" s="39" t="str">
        <f t="shared" ca="1" si="967"/>
        <v/>
      </c>
      <c r="WX139" s="39" t="str">
        <f t="shared" ca="1" si="967"/>
        <v/>
      </c>
      <c r="WY139" s="39" t="str">
        <f t="shared" ca="1" si="967"/>
        <v/>
      </c>
      <c r="WZ139" s="39" t="str">
        <f t="shared" ca="1" si="967"/>
        <v/>
      </c>
      <c r="XA139" s="39" t="str">
        <f t="shared" ca="1" si="967"/>
        <v/>
      </c>
      <c r="XB139" s="39" t="str">
        <f t="shared" ca="1" si="967"/>
        <v/>
      </c>
      <c r="XC139" s="39" t="str">
        <f t="shared" ca="1" si="967"/>
        <v/>
      </c>
      <c r="XD139" s="39" t="str">
        <f t="shared" ca="1" si="967"/>
        <v/>
      </c>
      <c r="XE139" s="39" t="str">
        <f t="shared" ca="1" si="967"/>
        <v/>
      </c>
      <c r="XF139" s="39" t="str">
        <f t="shared" ca="1" si="967"/>
        <v/>
      </c>
      <c r="XG139" s="39" t="str">
        <f t="shared" ca="1" si="967"/>
        <v/>
      </c>
      <c r="XH139" s="39" t="str">
        <f t="shared" ca="1" si="967"/>
        <v/>
      </c>
      <c r="XI139" s="39" t="str">
        <f t="shared" ca="1" si="967"/>
        <v/>
      </c>
      <c r="XJ139" s="39" t="str">
        <f t="shared" ca="1" si="967"/>
        <v/>
      </c>
      <c r="XK139" s="39" t="str">
        <f t="shared" ca="1" si="967"/>
        <v/>
      </c>
      <c r="XL139" s="39" t="str">
        <f t="shared" ca="1" si="967"/>
        <v/>
      </c>
      <c r="XM139" s="39" t="str">
        <f t="shared" ca="1" si="967"/>
        <v/>
      </c>
      <c r="XN139" s="39" t="str">
        <f t="shared" ca="1" si="967"/>
        <v/>
      </c>
      <c r="XO139" s="39" t="str">
        <f t="shared" ca="1" si="967"/>
        <v/>
      </c>
      <c r="XP139" s="39" t="str">
        <f t="shared" ca="1" si="967"/>
        <v/>
      </c>
      <c r="XQ139" s="39" t="str">
        <f t="shared" ca="1" si="967"/>
        <v/>
      </c>
      <c r="XR139" s="39" t="str">
        <f t="shared" ca="1" si="967"/>
        <v/>
      </c>
      <c r="XS139" s="39" t="str">
        <f t="shared" ref="XS139:ZX139" ca="1" si="968">IF(ISNUMBER(XS$132),INDEX(PeakTransactionLUT,MATCH(GrowthModel,PT_GrowthModelOptions,0)+MATCH(WeeklyBias,WeeklyBiasOptions,0),0)*SUM(APICallCountLUT)*PercentSupplierC,"")</f>
        <v/>
      </c>
      <c r="XT139" s="39" t="str">
        <f t="shared" ca="1" si="968"/>
        <v/>
      </c>
      <c r="XU139" s="39" t="str">
        <f t="shared" ca="1" si="968"/>
        <v/>
      </c>
      <c r="XV139" s="39" t="str">
        <f t="shared" ca="1" si="968"/>
        <v/>
      </c>
      <c r="XW139" s="39" t="str">
        <f t="shared" ca="1" si="968"/>
        <v/>
      </c>
      <c r="XX139" s="39" t="str">
        <f t="shared" ca="1" si="968"/>
        <v/>
      </c>
      <c r="XY139" s="39" t="str">
        <f t="shared" ca="1" si="968"/>
        <v/>
      </c>
      <c r="XZ139" s="39" t="str">
        <f t="shared" ca="1" si="968"/>
        <v/>
      </c>
      <c r="YA139" s="39" t="str">
        <f t="shared" ca="1" si="968"/>
        <v/>
      </c>
      <c r="YB139" s="39" t="str">
        <f t="shared" ca="1" si="968"/>
        <v/>
      </c>
      <c r="YC139" s="39" t="str">
        <f t="shared" ca="1" si="968"/>
        <v/>
      </c>
      <c r="YD139" s="39" t="str">
        <f t="shared" ca="1" si="968"/>
        <v/>
      </c>
      <c r="YE139" s="39" t="str">
        <f t="shared" ca="1" si="968"/>
        <v/>
      </c>
      <c r="YF139" s="39" t="str">
        <f t="shared" ca="1" si="968"/>
        <v/>
      </c>
      <c r="YG139" s="39" t="str">
        <f t="shared" ca="1" si="968"/>
        <v/>
      </c>
      <c r="YH139" s="39" t="str">
        <f t="shared" ca="1" si="968"/>
        <v/>
      </c>
      <c r="YI139" s="39" t="str">
        <f t="shared" ca="1" si="968"/>
        <v/>
      </c>
      <c r="YJ139" s="39" t="str">
        <f t="shared" ca="1" si="968"/>
        <v/>
      </c>
      <c r="YK139" s="39" t="str">
        <f t="shared" ca="1" si="968"/>
        <v/>
      </c>
      <c r="YL139" s="39" t="str">
        <f t="shared" ca="1" si="968"/>
        <v/>
      </c>
      <c r="YM139" s="39" t="str">
        <f t="shared" ca="1" si="968"/>
        <v/>
      </c>
      <c r="YN139" s="39" t="str">
        <f t="shared" ca="1" si="968"/>
        <v/>
      </c>
      <c r="YO139" s="39" t="str">
        <f t="shared" ca="1" si="968"/>
        <v/>
      </c>
      <c r="YP139" s="39" t="str">
        <f t="shared" ca="1" si="968"/>
        <v/>
      </c>
      <c r="YQ139" s="39" t="str">
        <f t="shared" ca="1" si="968"/>
        <v/>
      </c>
      <c r="YR139" s="39" t="str">
        <f t="shared" ca="1" si="968"/>
        <v/>
      </c>
      <c r="YS139" s="39" t="str">
        <f t="shared" ca="1" si="968"/>
        <v/>
      </c>
      <c r="YT139" s="39" t="str">
        <f t="shared" ca="1" si="968"/>
        <v/>
      </c>
      <c r="YU139" s="39" t="str">
        <f t="shared" ca="1" si="968"/>
        <v/>
      </c>
      <c r="YV139" s="39" t="str">
        <f t="shared" ca="1" si="968"/>
        <v/>
      </c>
      <c r="YW139" s="39" t="str">
        <f t="shared" ca="1" si="968"/>
        <v/>
      </c>
      <c r="YX139" s="39" t="str">
        <f t="shared" ca="1" si="968"/>
        <v/>
      </c>
      <c r="YY139" s="39" t="str">
        <f t="shared" ca="1" si="968"/>
        <v/>
      </c>
      <c r="YZ139" s="39" t="str">
        <f t="shared" ca="1" si="968"/>
        <v/>
      </c>
      <c r="ZA139" s="39" t="str">
        <f t="shared" ca="1" si="968"/>
        <v/>
      </c>
      <c r="ZB139" s="39" t="str">
        <f t="shared" ca="1" si="968"/>
        <v/>
      </c>
      <c r="ZC139" s="39" t="str">
        <f t="shared" ca="1" si="968"/>
        <v/>
      </c>
      <c r="ZD139" s="39" t="str">
        <f t="shared" ca="1" si="968"/>
        <v/>
      </c>
      <c r="ZE139" s="39" t="str">
        <f t="shared" ca="1" si="968"/>
        <v/>
      </c>
      <c r="ZF139" s="39" t="str">
        <f t="shared" ca="1" si="968"/>
        <v/>
      </c>
      <c r="ZG139" s="39" t="str">
        <f t="shared" ca="1" si="968"/>
        <v/>
      </c>
      <c r="ZH139" s="39" t="str">
        <f t="shared" ca="1" si="968"/>
        <v/>
      </c>
      <c r="ZI139" s="39" t="str">
        <f t="shared" ca="1" si="968"/>
        <v/>
      </c>
      <c r="ZJ139" s="39" t="str">
        <f t="shared" ca="1" si="968"/>
        <v/>
      </c>
      <c r="ZK139" s="39" t="str">
        <f t="shared" ca="1" si="968"/>
        <v/>
      </c>
      <c r="ZL139" s="39" t="str">
        <f t="shared" ca="1" si="968"/>
        <v/>
      </c>
      <c r="ZM139" s="39" t="str">
        <f t="shared" ca="1" si="968"/>
        <v/>
      </c>
      <c r="ZN139" s="39" t="str">
        <f t="shared" ca="1" si="968"/>
        <v/>
      </c>
      <c r="ZO139" s="39" t="str">
        <f t="shared" ca="1" si="968"/>
        <v/>
      </c>
      <c r="ZP139" s="39" t="str">
        <f t="shared" ca="1" si="968"/>
        <v/>
      </c>
      <c r="ZQ139" s="39" t="str">
        <f t="shared" ca="1" si="968"/>
        <v/>
      </c>
      <c r="ZR139" s="39" t="str">
        <f t="shared" ca="1" si="968"/>
        <v/>
      </c>
      <c r="ZS139" s="39" t="str">
        <f t="shared" ca="1" si="968"/>
        <v/>
      </c>
      <c r="ZT139" s="39" t="str">
        <f t="shared" ca="1" si="968"/>
        <v/>
      </c>
      <c r="ZU139" s="39" t="str">
        <f t="shared" ca="1" si="968"/>
        <v/>
      </c>
      <c r="ZV139" s="39" t="str">
        <f t="shared" ca="1" si="968"/>
        <v/>
      </c>
      <c r="ZW139" s="39" t="str">
        <f t="shared" ca="1" si="968"/>
        <v/>
      </c>
      <c r="ZX139" s="40" t="str">
        <f t="shared" ca="1" si="968"/>
        <v/>
      </c>
    </row>
    <row r="140" spans="2:700">
      <c r="B140" s="43" t="s">
        <v>106</v>
      </c>
      <c r="C140" s="43">
        <f t="shared" ref="C140:BN140" ca="1" si="969">IF(ISNUMBER(C$132),INDEX(PeakTransactionLUT,MATCH(GrowthModel,PT_GrowthModelOptions,0)+MATCH(WeeklyBias,WeeklyBiasOptions,0),0)*SUM(APICallCountLUT)*PercentSupplierD,"")</f>
        <v>4.4542327299131115E-2</v>
      </c>
      <c r="D140" s="41">
        <f t="shared" ca="1" si="969"/>
        <v>5.2894752378472784E-2</v>
      </c>
      <c r="E140" s="41">
        <f t="shared" ca="1" si="969"/>
        <v>5.842709165007267E-2</v>
      </c>
      <c r="F140" s="41">
        <f t="shared" ca="1" si="969"/>
        <v>6.7229349097564117E-2</v>
      </c>
      <c r="G140" s="41">
        <f t="shared" ca="1" si="969"/>
        <v>8.2169355336801586E-2</v>
      </c>
      <c r="H140" s="41">
        <f t="shared" ca="1" si="969"/>
        <v>0.10579810225162456</v>
      </c>
      <c r="I140" s="41">
        <f t="shared" ca="1" si="969"/>
        <v>0.14550966639176696</v>
      </c>
      <c r="J140" s="41">
        <f t="shared" ca="1" si="969"/>
        <v>0.2099150382099193</v>
      </c>
      <c r="K140" s="41">
        <f t="shared" ca="1" si="969"/>
        <v>0.30055954947573976</v>
      </c>
      <c r="L140" s="41">
        <f t="shared" ca="1" si="969"/>
        <v>0.45377956710656414</v>
      </c>
      <c r="M140" s="41">
        <f t="shared" ca="1" si="969"/>
        <v>0.67468435945227823</v>
      </c>
      <c r="N140" s="41">
        <f t="shared" ca="1" si="969"/>
        <v>0.99654006891301294</v>
      </c>
      <c r="O140" s="41">
        <f t="shared" ca="1" si="969"/>
        <v>1.402961943053165</v>
      </c>
      <c r="P140" s="41">
        <f t="shared" ca="1" si="969"/>
        <v>1.898748095362333</v>
      </c>
      <c r="Q140" s="41">
        <f t="shared" ca="1" si="969"/>
        <v>2.4194596808075062</v>
      </c>
      <c r="R140" s="41">
        <f t="shared" ca="1" si="969"/>
        <v>2.8870445991465865</v>
      </c>
      <c r="S140" s="41">
        <f t="shared" ca="1" si="969"/>
        <v>3.2868635146334904</v>
      </c>
      <c r="T140" s="41">
        <f t="shared" ca="1" si="969"/>
        <v>3.577989871946901</v>
      </c>
      <c r="U140" s="41">
        <f t="shared" ca="1" si="969"/>
        <v>3.7885404422585616</v>
      </c>
      <c r="V140" s="41">
        <f t="shared" ca="1" si="969"/>
        <v>3.9275399259426473</v>
      </c>
      <c r="W140" s="41">
        <f t="shared" ca="1" si="969"/>
        <v>4.0092392971969293</v>
      </c>
      <c r="X140" s="41">
        <f t="shared" ca="1" si="969"/>
        <v>4.0670503943046095</v>
      </c>
      <c r="Y140" s="41">
        <f t="shared" ca="1" si="969"/>
        <v>4.1017036345089002</v>
      </c>
      <c r="Z140" s="41">
        <f t="shared" ca="1" si="969"/>
        <v>4.1237133356835383</v>
      </c>
      <c r="AA140" s="41">
        <f t="shared" ca="1" si="969"/>
        <v>4.1367170194045944</v>
      </c>
      <c r="AB140" s="41" t="str">
        <f t="shared" ca="1" si="969"/>
        <v/>
      </c>
      <c r="AC140" s="41" t="str">
        <f t="shared" ca="1" si="969"/>
        <v/>
      </c>
      <c r="AD140" s="41" t="str">
        <f t="shared" ca="1" si="969"/>
        <v/>
      </c>
      <c r="AE140" s="41" t="str">
        <f t="shared" ca="1" si="969"/>
        <v/>
      </c>
      <c r="AF140" s="41" t="str">
        <f t="shared" ca="1" si="969"/>
        <v/>
      </c>
      <c r="AG140" s="41" t="str">
        <f t="shared" ca="1" si="969"/>
        <v/>
      </c>
      <c r="AH140" s="41" t="str">
        <f t="shared" ca="1" si="969"/>
        <v/>
      </c>
      <c r="AI140" s="41" t="str">
        <f t="shared" ca="1" si="969"/>
        <v/>
      </c>
      <c r="AJ140" s="41" t="str">
        <f t="shared" ca="1" si="969"/>
        <v/>
      </c>
      <c r="AK140" s="41" t="str">
        <f t="shared" ca="1" si="969"/>
        <v/>
      </c>
      <c r="AL140" s="41" t="str">
        <f t="shared" ca="1" si="969"/>
        <v/>
      </c>
      <c r="AM140" s="41" t="str">
        <f t="shared" ca="1" si="969"/>
        <v/>
      </c>
      <c r="AN140" s="41" t="str">
        <f t="shared" ca="1" si="969"/>
        <v/>
      </c>
      <c r="AO140" s="41" t="str">
        <f t="shared" ca="1" si="969"/>
        <v/>
      </c>
      <c r="AP140" s="41" t="str">
        <f t="shared" ca="1" si="969"/>
        <v/>
      </c>
      <c r="AQ140" s="41" t="str">
        <f t="shared" ca="1" si="969"/>
        <v/>
      </c>
      <c r="AR140" s="41" t="str">
        <f t="shared" ca="1" si="969"/>
        <v/>
      </c>
      <c r="AS140" s="41" t="str">
        <f t="shared" ca="1" si="969"/>
        <v/>
      </c>
      <c r="AT140" s="41" t="str">
        <f t="shared" ca="1" si="969"/>
        <v/>
      </c>
      <c r="AU140" s="41" t="str">
        <f t="shared" ca="1" si="969"/>
        <v/>
      </c>
      <c r="AV140" s="41" t="str">
        <f t="shared" ca="1" si="969"/>
        <v/>
      </c>
      <c r="AW140" s="41" t="str">
        <f t="shared" ca="1" si="969"/>
        <v/>
      </c>
      <c r="AX140" s="41" t="str">
        <f t="shared" ca="1" si="969"/>
        <v/>
      </c>
      <c r="AY140" s="41" t="str">
        <f t="shared" ca="1" si="969"/>
        <v/>
      </c>
      <c r="AZ140" s="41" t="str">
        <f t="shared" ca="1" si="969"/>
        <v/>
      </c>
      <c r="BA140" s="41" t="str">
        <f t="shared" ca="1" si="969"/>
        <v/>
      </c>
      <c r="BB140" s="41" t="str">
        <f t="shared" ca="1" si="969"/>
        <v/>
      </c>
      <c r="BC140" s="41" t="str">
        <f t="shared" ca="1" si="969"/>
        <v/>
      </c>
      <c r="BD140" s="41" t="str">
        <f t="shared" ca="1" si="969"/>
        <v/>
      </c>
      <c r="BE140" s="41" t="str">
        <f t="shared" ca="1" si="969"/>
        <v/>
      </c>
      <c r="BF140" s="41" t="str">
        <f t="shared" ca="1" si="969"/>
        <v/>
      </c>
      <c r="BG140" s="41" t="str">
        <f t="shared" ca="1" si="969"/>
        <v/>
      </c>
      <c r="BH140" s="41" t="str">
        <f t="shared" ca="1" si="969"/>
        <v/>
      </c>
      <c r="BI140" s="41" t="str">
        <f t="shared" ca="1" si="969"/>
        <v/>
      </c>
      <c r="BJ140" s="41" t="str">
        <f t="shared" ca="1" si="969"/>
        <v/>
      </c>
      <c r="BK140" s="41" t="str">
        <f t="shared" ca="1" si="969"/>
        <v/>
      </c>
      <c r="BL140" s="41" t="str">
        <f t="shared" ca="1" si="969"/>
        <v/>
      </c>
      <c r="BM140" s="41" t="str">
        <f t="shared" ca="1" si="969"/>
        <v/>
      </c>
      <c r="BN140" s="41" t="str">
        <f t="shared" ca="1" si="969"/>
        <v/>
      </c>
      <c r="BO140" s="41" t="str">
        <f t="shared" ref="BO140:DZ140" ca="1" si="970">IF(ISNUMBER(BO$132),INDEX(PeakTransactionLUT,MATCH(GrowthModel,PT_GrowthModelOptions,0)+MATCH(WeeklyBias,WeeklyBiasOptions,0),0)*SUM(APICallCountLUT)*PercentSupplierD,"")</f>
        <v/>
      </c>
      <c r="BP140" s="41" t="str">
        <f t="shared" ca="1" si="970"/>
        <v/>
      </c>
      <c r="BQ140" s="41" t="str">
        <f t="shared" ca="1" si="970"/>
        <v/>
      </c>
      <c r="BR140" s="41" t="str">
        <f t="shared" ca="1" si="970"/>
        <v/>
      </c>
      <c r="BS140" s="41" t="str">
        <f t="shared" ca="1" si="970"/>
        <v/>
      </c>
      <c r="BT140" s="41" t="str">
        <f t="shared" ca="1" si="970"/>
        <v/>
      </c>
      <c r="BU140" s="41" t="str">
        <f t="shared" ca="1" si="970"/>
        <v/>
      </c>
      <c r="BV140" s="41" t="str">
        <f t="shared" ca="1" si="970"/>
        <v/>
      </c>
      <c r="BW140" s="41" t="str">
        <f t="shared" ca="1" si="970"/>
        <v/>
      </c>
      <c r="BX140" s="41" t="str">
        <f t="shared" ca="1" si="970"/>
        <v/>
      </c>
      <c r="BY140" s="41" t="str">
        <f t="shared" ca="1" si="970"/>
        <v/>
      </c>
      <c r="BZ140" s="41" t="str">
        <f t="shared" ca="1" si="970"/>
        <v/>
      </c>
      <c r="CA140" s="41" t="str">
        <f t="shared" ca="1" si="970"/>
        <v/>
      </c>
      <c r="CB140" s="41" t="str">
        <f t="shared" ca="1" si="970"/>
        <v/>
      </c>
      <c r="CC140" s="41" t="str">
        <f t="shared" ca="1" si="970"/>
        <v/>
      </c>
      <c r="CD140" s="41" t="str">
        <f t="shared" ca="1" si="970"/>
        <v/>
      </c>
      <c r="CE140" s="41" t="str">
        <f t="shared" ca="1" si="970"/>
        <v/>
      </c>
      <c r="CF140" s="41" t="str">
        <f t="shared" ca="1" si="970"/>
        <v/>
      </c>
      <c r="CG140" s="41" t="str">
        <f t="shared" ca="1" si="970"/>
        <v/>
      </c>
      <c r="CH140" s="41" t="str">
        <f t="shared" ca="1" si="970"/>
        <v/>
      </c>
      <c r="CI140" s="41" t="str">
        <f t="shared" ca="1" si="970"/>
        <v/>
      </c>
      <c r="CJ140" s="41" t="str">
        <f t="shared" ca="1" si="970"/>
        <v/>
      </c>
      <c r="CK140" s="41" t="str">
        <f t="shared" ca="1" si="970"/>
        <v/>
      </c>
      <c r="CL140" s="41" t="str">
        <f t="shared" ca="1" si="970"/>
        <v/>
      </c>
      <c r="CM140" s="41" t="str">
        <f t="shared" ca="1" si="970"/>
        <v/>
      </c>
      <c r="CN140" s="41" t="str">
        <f t="shared" ca="1" si="970"/>
        <v/>
      </c>
      <c r="CO140" s="41" t="str">
        <f t="shared" ca="1" si="970"/>
        <v/>
      </c>
      <c r="CP140" s="41" t="str">
        <f t="shared" ca="1" si="970"/>
        <v/>
      </c>
      <c r="CQ140" s="41" t="str">
        <f t="shared" ca="1" si="970"/>
        <v/>
      </c>
      <c r="CR140" s="41" t="str">
        <f t="shared" ca="1" si="970"/>
        <v/>
      </c>
      <c r="CS140" s="41" t="str">
        <f t="shared" ca="1" si="970"/>
        <v/>
      </c>
      <c r="CT140" s="41" t="str">
        <f t="shared" ca="1" si="970"/>
        <v/>
      </c>
      <c r="CU140" s="41" t="str">
        <f t="shared" ca="1" si="970"/>
        <v/>
      </c>
      <c r="CV140" s="41" t="str">
        <f t="shared" ca="1" si="970"/>
        <v/>
      </c>
      <c r="CW140" s="41" t="str">
        <f t="shared" ca="1" si="970"/>
        <v/>
      </c>
      <c r="CX140" s="41" t="str">
        <f t="shared" ca="1" si="970"/>
        <v/>
      </c>
      <c r="CY140" s="41" t="str">
        <f t="shared" ca="1" si="970"/>
        <v/>
      </c>
      <c r="CZ140" s="41" t="str">
        <f t="shared" ca="1" si="970"/>
        <v/>
      </c>
      <c r="DA140" s="41" t="str">
        <f t="shared" ca="1" si="970"/>
        <v/>
      </c>
      <c r="DB140" s="41" t="str">
        <f t="shared" ca="1" si="970"/>
        <v/>
      </c>
      <c r="DC140" s="41" t="str">
        <f t="shared" ca="1" si="970"/>
        <v/>
      </c>
      <c r="DD140" s="41" t="str">
        <f t="shared" ca="1" si="970"/>
        <v/>
      </c>
      <c r="DE140" s="41" t="str">
        <f t="shared" ca="1" si="970"/>
        <v/>
      </c>
      <c r="DF140" s="41" t="str">
        <f t="shared" ca="1" si="970"/>
        <v/>
      </c>
      <c r="DG140" s="41" t="str">
        <f t="shared" ca="1" si="970"/>
        <v/>
      </c>
      <c r="DH140" s="41" t="str">
        <f t="shared" ca="1" si="970"/>
        <v/>
      </c>
      <c r="DI140" s="41" t="str">
        <f t="shared" ca="1" si="970"/>
        <v/>
      </c>
      <c r="DJ140" s="41" t="str">
        <f t="shared" ca="1" si="970"/>
        <v/>
      </c>
      <c r="DK140" s="41" t="str">
        <f t="shared" ca="1" si="970"/>
        <v/>
      </c>
      <c r="DL140" s="41" t="str">
        <f t="shared" ca="1" si="970"/>
        <v/>
      </c>
      <c r="DM140" s="41" t="str">
        <f t="shared" ca="1" si="970"/>
        <v/>
      </c>
      <c r="DN140" s="41" t="str">
        <f t="shared" ca="1" si="970"/>
        <v/>
      </c>
      <c r="DO140" s="41" t="str">
        <f t="shared" ca="1" si="970"/>
        <v/>
      </c>
      <c r="DP140" s="41" t="str">
        <f t="shared" ca="1" si="970"/>
        <v/>
      </c>
      <c r="DQ140" s="41" t="str">
        <f t="shared" ca="1" si="970"/>
        <v/>
      </c>
      <c r="DR140" s="41" t="str">
        <f t="shared" ca="1" si="970"/>
        <v/>
      </c>
      <c r="DS140" s="41" t="str">
        <f t="shared" ca="1" si="970"/>
        <v/>
      </c>
      <c r="DT140" s="41" t="str">
        <f t="shared" ca="1" si="970"/>
        <v/>
      </c>
      <c r="DU140" s="41" t="str">
        <f t="shared" ca="1" si="970"/>
        <v/>
      </c>
      <c r="DV140" s="41" t="str">
        <f t="shared" ca="1" si="970"/>
        <v/>
      </c>
      <c r="DW140" s="41" t="str">
        <f t="shared" ca="1" si="970"/>
        <v/>
      </c>
      <c r="DX140" s="41" t="str">
        <f t="shared" ca="1" si="970"/>
        <v/>
      </c>
      <c r="DY140" s="41" t="str">
        <f t="shared" ca="1" si="970"/>
        <v/>
      </c>
      <c r="DZ140" s="41" t="str">
        <f t="shared" ca="1" si="970"/>
        <v/>
      </c>
      <c r="EA140" s="41" t="str">
        <f t="shared" ref="EA140:GL140" ca="1" si="971">IF(ISNUMBER(EA$132),INDEX(PeakTransactionLUT,MATCH(GrowthModel,PT_GrowthModelOptions,0)+MATCH(WeeklyBias,WeeklyBiasOptions,0),0)*SUM(APICallCountLUT)*PercentSupplierD,"")</f>
        <v/>
      </c>
      <c r="EB140" s="41" t="str">
        <f t="shared" ca="1" si="971"/>
        <v/>
      </c>
      <c r="EC140" s="41" t="str">
        <f t="shared" ca="1" si="971"/>
        <v/>
      </c>
      <c r="ED140" s="41" t="str">
        <f t="shared" ca="1" si="971"/>
        <v/>
      </c>
      <c r="EE140" s="41" t="str">
        <f t="shared" ca="1" si="971"/>
        <v/>
      </c>
      <c r="EF140" s="41" t="str">
        <f t="shared" ca="1" si="971"/>
        <v/>
      </c>
      <c r="EG140" s="41" t="str">
        <f t="shared" ca="1" si="971"/>
        <v/>
      </c>
      <c r="EH140" s="41" t="str">
        <f t="shared" ca="1" si="971"/>
        <v/>
      </c>
      <c r="EI140" s="41" t="str">
        <f t="shared" ca="1" si="971"/>
        <v/>
      </c>
      <c r="EJ140" s="41" t="str">
        <f t="shared" ca="1" si="971"/>
        <v/>
      </c>
      <c r="EK140" s="41" t="str">
        <f t="shared" ca="1" si="971"/>
        <v/>
      </c>
      <c r="EL140" s="41" t="str">
        <f t="shared" ca="1" si="971"/>
        <v/>
      </c>
      <c r="EM140" s="41" t="str">
        <f t="shared" ca="1" si="971"/>
        <v/>
      </c>
      <c r="EN140" s="41" t="str">
        <f t="shared" ca="1" si="971"/>
        <v/>
      </c>
      <c r="EO140" s="41" t="str">
        <f t="shared" ca="1" si="971"/>
        <v/>
      </c>
      <c r="EP140" s="41" t="str">
        <f t="shared" ca="1" si="971"/>
        <v/>
      </c>
      <c r="EQ140" s="41" t="str">
        <f t="shared" ca="1" si="971"/>
        <v/>
      </c>
      <c r="ER140" s="41" t="str">
        <f t="shared" ca="1" si="971"/>
        <v/>
      </c>
      <c r="ES140" s="41" t="str">
        <f t="shared" ca="1" si="971"/>
        <v/>
      </c>
      <c r="ET140" s="41" t="str">
        <f t="shared" ca="1" si="971"/>
        <v/>
      </c>
      <c r="EU140" s="41" t="str">
        <f t="shared" ca="1" si="971"/>
        <v/>
      </c>
      <c r="EV140" s="41" t="str">
        <f t="shared" ca="1" si="971"/>
        <v/>
      </c>
      <c r="EW140" s="41" t="str">
        <f t="shared" ca="1" si="971"/>
        <v/>
      </c>
      <c r="EX140" s="41" t="str">
        <f t="shared" ca="1" si="971"/>
        <v/>
      </c>
      <c r="EY140" s="41" t="str">
        <f t="shared" ca="1" si="971"/>
        <v/>
      </c>
      <c r="EZ140" s="41" t="str">
        <f t="shared" ca="1" si="971"/>
        <v/>
      </c>
      <c r="FA140" s="41" t="str">
        <f t="shared" ca="1" si="971"/>
        <v/>
      </c>
      <c r="FB140" s="41" t="str">
        <f t="shared" ca="1" si="971"/>
        <v/>
      </c>
      <c r="FC140" s="41" t="str">
        <f t="shared" ca="1" si="971"/>
        <v/>
      </c>
      <c r="FD140" s="41" t="str">
        <f t="shared" ca="1" si="971"/>
        <v/>
      </c>
      <c r="FE140" s="41" t="str">
        <f t="shared" ca="1" si="971"/>
        <v/>
      </c>
      <c r="FF140" s="41" t="str">
        <f t="shared" ca="1" si="971"/>
        <v/>
      </c>
      <c r="FG140" s="41" t="str">
        <f t="shared" ca="1" si="971"/>
        <v/>
      </c>
      <c r="FH140" s="41" t="str">
        <f t="shared" ca="1" si="971"/>
        <v/>
      </c>
      <c r="FI140" s="41" t="str">
        <f t="shared" ca="1" si="971"/>
        <v/>
      </c>
      <c r="FJ140" s="41" t="str">
        <f t="shared" ca="1" si="971"/>
        <v/>
      </c>
      <c r="FK140" s="41" t="str">
        <f t="shared" ca="1" si="971"/>
        <v/>
      </c>
      <c r="FL140" s="41" t="str">
        <f t="shared" ca="1" si="971"/>
        <v/>
      </c>
      <c r="FM140" s="41" t="str">
        <f t="shared" ca="1" si="971"/>
        <v/>
      </c>
      <c r="FN140" s="41" t="str">
        <f t="shared" ca="1" si="971"/>
        <v/>
      </c>
      <c r="FO140" s="41" t="str">
        <f t="shared" ca="1" si="971"/>
        <v/>
      </c>
      <c r="FP140" s="41" t="str">
        <f t="shared" ca="1" si="971"/>
        <v/>
      </c>
      <c r="FQ140" s="41" t="str">
        <f t="shared" ca="1" si="971"/>
        <v/>
      </c>
      <c r="FR140" s="41" t="str">
        <f t="shared" ca="1" si="971"/>
        <v/>
      </c>
      <c r="FS140" s="41" t="str">
        <f t="shared" ca="1" si="971"/>
        <v/>
      </c>
      <c r="FT140" s="41" t="str">
        <f t="shared" ca="1" si="971"/>
        <v/>
      </c>
      <c r="FU140" s="41" t="str">
        <f t="shared" ca="1" si="971"/>
        <v/>
      </c>
      <c r="FV140" s="41" t="str">
        <f t="shared" ca="1" si="971"/>
        <v/>
      </c>
      <c r="FW140" s="41" t="str">
        <f t="shared" ca="1" si="971"/>
        <v/>
      </c>
      <c r="FX140" s="41" t="str">
        <f t="shared" ca="1" si="971"/>
        <v/>
      </c>
      <c r="FY140" s="41" t="str">
        <f t="shared" ca="1" si="971"/>
        <v/>
      </c>
      <c r="FZ140" s="41" t="str">
        <f t="shared" ca="1" si="971"/>
        <v/>
      </c>
      <c r="GA140" s="41" t="str">
        <f t="shared" ca="1" si="971"/>
        <v/>
      </c>
      <c r="GB140" s="41" t="str">
        <f t="shared" ca="1" si="971"/>
        <v/>
      </c>
      <c r="GC140" s="41" t="str">
        <f t="shared" ca="1" si="971"/>
        <v/>
      </c>
      <c r="GD140" s="41" t="str">
        <f t="shared" ca="1" si="971"/>
        <v/>
      </c>
      <c r="GE140" s="41" t="str">
        <f t="shared" ca="1" si="971"/>
        <v/>
      </c>
      <c r="GF140" s="41" t="str">
        <f t="shared" ca="1" si="971"/>
        <v/>
      </c>
      <c r="GG140" s="41" t="str">
        <f t="shared" ca="1" si="971"/>
        <v/>
      </c>
      <c r="GH140" s="41" t="str">
        <f t="shared" ca="1" si="971"/>
        <v/>
      </c>
      <c r="GI140" s="41" t="str">
        <f t="shared" ca="1" si="971"/>
        <v/>
      </c>
      <c r="GJ140" s="41" t="str">
        <f t="shared" ca="1" si="971"/>
        <v/>
      </c>
      <c r="GK140" s="41" t="str">
        <f t="shared" ca="1" si="971"/>
        <v/>
      </c>
      <c r="GL140" s="41" t="str">
        <f t="shared" ca="1" si="971"/>
        <v/>
      </c>
      <c r="GM140" s="41" t="str">
        <f t="shared" ref="GM140:IX140" ca="1" si="972">IF(ISNUMBER(GM$132),INDEX(PeakTransactionLUT,MATCH(GrowthModel,PT_GrowthModelOptions,0)+MATCH(WeeklyBias,WeeklyBiasOptions,0),0)*SUM(APICallCountLUT)*PercentSupplierD,"")</f>
        <v/>
      </c>
      <c r="GN140" s="41" t="str">
        <f t="shared" ca="1" si="972"/>
        <v/>
      </c>
      <c r="GO140" s="41" t="str">
        <f t="shared" ca="1" si="972"/>
        <v/>
      </c>
      <c r="GP140" s="41" t="str">
        <f t="shared" ca="1" si="972"/>
        <v/>
      </c>
      <c r="GQ140" s="41" t="str">
        <f t="shared" ca="1" si="972"/>
        <v/>
      </c>
      <c r="GR140" s="41" t="str">
        <f t="shared" ca="1" si="972"/>
        <v/>
      </c>
      <c r="GS140" s="41" t="str">
        <f t="shared" ca="1" si="972"/>
        <v/>
      </c>
      <c r="GT140" s="41" t="str">
        <f t="shared" ca="1" si="972"/>
        <v/>
      </c>
      <c r="GU140" s="41" t="str">
        <f t="shared" ca="1" si="972"/>
        <v/>
      </c>
      <c r="GV140" s="41" t="str">
        <f t="shared" ca="1" si="972"/>
        <v/>
      </c>
      <c r="GW140" s="41" t="str">
        <f t="shared" ca="1" si="972"/>
        <v/>
      </c>
      <c r="GX140" s="41" t="str">
        <f t="shared" ca="1" si="972"/>
        <v/>
      </c>
      <c r="GY140" s="41" t="str">
        <f t="shared" ca="1" si="972"/>
        <v/>
      </c>
      <c r="GZ140" s="41" t="str">
        <f t="shared" ca="1" si="972"/>
        <v/>
      </c>
      <c r="HA140" s="41" t="str">
        <f t="shared" ca="1" si="972"/>
        <v/>
      </c>
      <c r="HB140" s="41" t="str">
        <f t="shared" ca="1" si="972"/>
        <v/>
      </c>
      <c r="HC140" s="41" t="str">
        <f t="shared" ca="1" si="972"/>
        <v/>
      </c>
      <c r="HD140" s="41" t="str">
        <f t="shared" ca="1" si="972"/>
        <v/>
      </c>
      <c r="HE140" s="41" t="str">
        <f t="shared" ca="1" si="972"/>
        <v/>
      </c>
      <c r="HF140" s="41" t="str">
        <f t="shared" ca="1" si="972"/>
        <v/>
      </c>
      <c r="HG140" s="41" t="str">
        <f t="shared" ca="1" si="972"/>
        <v/>
      </c>
      <c r="HH140" s="41" t="str">
        <f t="shared" ca="1" si="972"/>
        <v/>
      </c>
      <c r="HI140" s="41" t="str">
        <f t="shared" ca="1" si="972"/>
        <v/>
      </c>
      <c r="HJ140" s="41" t="str">
        <f t="shared" ca="1" si="972"/>
        <v/>
      </c>
      <c r="HK140" s="41" t="str">
        <f t="shared" ca="1" si="972"/>
        <v/>
      </c>
      <c r="HL140" s="41" t="str">
        <f t="shared" ca="1" si="972"/>
        <v/>
      </c>
      <c r="HM140" s="41" t="str">
        <f t="shared" ca="1" si="972"/>
        <v/>
      </c>
      <c r="HN140" s="41" t="str">
        <f t="shared" ca="1" si="972"/>
        <v/>
      </c>
      <c r="HO140" s="41" t="str">
        <f t="shared" ca="1" si="972"/>
        <v/>
      </c>
      <c r="HP140" s="41" t="str">
        <f t="shared" ca="1" si="972"/>
        <v/>
      </c>
      <c r="HQ140" s="41" t="str">
        <f t="shared" ca="1" si="972"/>
        <v/>
      </c>
      <c r="HR140" s="41" t="str">
        <f t="shared" ca="1" si="972"/>
        <v/>
      </c>
      <c r="HS140" s="41" t="str">
        <f t="shared" ca="1" si="972"/>
        <v/>
      </c>
      <c r="HT140" s="41" t="str">
        <f t="shared" ca="1" si="972"/>
        <v/>
      </c>
      <c r="HU140" s="41" t="str">
        <f t="shared" ca="1" si="972"/>
        <v/>
      </c>
      <c r="HV140" s="41" t="str">
        <f t="shared" ca="1" si="972"/>
        <v/>
      </c>
      <c r="HW140" s="41" t="str">
        <f t="shared" ca="1" si="972"/>
        <v/>
      </c>
      <c r="HX140" s="41" t="str">
        <f t="shared" ca="1" si="972"/>
        <v/>
      </c>
      <c r="HY140" s="41" t="str">
        <f t="shared" ca="1" si="972"/>
        <v/>
      </c>
      <c r="HZ140" s="41" t="str">
        <f t="shared" ca="1" si="972"/>
        <v/>
      </c>
      <c r="IA140" s="41" t="str">
        <f t="shared" ca="1" si="972"/>
        <v/>
      </c>
      <c r="IB140" s="41" t="str">
        <f t="shared" ca="1" si="972"/>
        <v/>
      </c>
      <c r="IC140" s="41" t="str">
        <f t="shared" ca="1" si="972"/>
        <v/>
      </c>
      <c r="ID140" s="41" t="str">
        <f t="shared" ca="1" si="972"/>
        <v/>
      </c>
      <c r="IE140" s="41" t="str">
        <f t="shared" ca="1" si="972"/>
        <v/>
      </c>
      <c r="IF140" s="41" t="str">
        <f t="shared" ca="1" si="972"/>
        <v/>
      </c>
      <c r="IG140" s="41" t="str">
        <f t="shared" ca="1" si="972"/>
        <v/>
      </c>
      <c r="IH140" s="41" t="str">
        <f t="shared" ca="1" si="972"/>
        <v/>
      </c>
      <c r="II140" s="41" t="str">
        <f t="shared" ca="1" si="972"/>
        <v/>
      </c>
      <c r="IJ140" s="41" t="str">
        <f t="shared" ca="1" si="972"/>
        <v/>
      </c>
      <c r="IK140" s="41" t="str">
        <f t="shared" ca="1" si="972"/>
        <v/>
      </c>
      <c r="IL140" s="41" t="str">
        <f t="shared" ca="1" si="972"/>
        <v/>
      </c>
      <c r="IM140" s="41" t="str">
        <f t="shared" ca="1" si="972"/>
        <v/>
      </c>
      <c r="IN140" s="41" t="str">
        <f t="shared" ca="1" si="972"/>
        <v/>
      </c>
      <c r="IO140" s="41" t="str">
        <f t="shared" ca="1" si="972"/>
        <v/>
      </c>
      <c r="IP140" s="41" t="str">
        <f t="shared" ca="1" si="972"/>
        <v/>
      </c>
      <c r="IQ140" s="41" t="str">
        <f t="shared" ca="1" si="972"/>
        <v/>
      </c>
      <c r="IR140" s="41" t="str">
        <f t="shared" ca="1" si="972"/>
        <v/>
      </c>
      <c r="IS140" s="41" t="str">
        <f t="shared" ca="1" si="972"/>
        <v/>
      </c>
      <c r="IT140" s="41" t="str">
        <f t="shared" ca="1" si="972"/>
        <v/>
      </c>
      <c r="IU140" s="41" t="str">
        <f t="shared" ca="1" si="972"/>
        <v/>
      </c>
      <c r="IV140" s="41" t="str">
        <f t="shared" ca="1" si="972"/>
        <v/>
      </c>
      <c r="IW140" s="41" t="str">
        <f t="shared" ca="1" si="972"/>
        <v/>
      </c>
      <c r="IX140" s="41" t="str">
        <f t="shared" ca="1" si="972"/>
        <v/>
      </c>
      <c r="IY140" s="41" t="str">
        <f t="shared" ref="IY140:LJ140" ca="1" si="973">IF(ISNUMBER(IY$132),INDEX(PeakTransactionLUT,MATCH(GrowthModel,PT_GrowthModelOptions,0)+MATCH(WeeklyBias,WeeklyBiasOptions,0),0)*SUM(APICallCountLUT)*PercentSupplierD,"")</f>
        <v/>
      </c>
      <c r="IZ140" s="41" t="str">
        <f t="shared" ca="1" si="973"/>
        <v/>
      </c>
      <c r="JA140" s="41" t="str">
        <f t="shared" ca="1" si="973"/>
        <v/>
      </c>
      <c r="JB140" s="41" t="str">
        <f t="shared" ca="1" si="973"/>
        <v/>
      </c>
      <c r="JC140" s="41" t="str">
        <f t="shared" ca="1" si="973"/>
        <v/>
      </c>
      <c r="JD140" s="41" t="str">
        <f t="shared" ca="1" si="973"/>
        <v/>
      </c>
      <c r="JE140" s="41" t="str">
        <f t="shared" ca="1" si="973"/>
        <v/>
      </c>
      <c r="JF140" s="41" t="str">
        <f t="shared" ca="1" si="973"/>
        <v/>
      </c>
      <c r="JG140" s="41" t="str">
        <f t="shared" ca="1" si="973"/>
        <v/>
      </c>
      <c r="JH140" s="41" t="str">
        <f t="shared" ca="1" si="973"/>
        <v/>
      </c>
      <c r="JI140" s="41" t="str">
        <f t="shared" ca="1" si="973"/>
        <v/>
      </c>
      <c r="JJ140" s="41" t="str">
        <f t="shared" ca="1" si="973"/>
        <v/>
      </c>
      <c r="JK140" s="41" t="str">
        <f t="shared" ca="1" si="973"/>
        <v/>
      </c>
      <c r="JL140" s="41" t="str">
        <f t="shared" ca="1" si="973"/>
        <v/>
      </c>
      <c r="JM140" s="41" t="str">
        <f t="shared" ca="1" si="973"/>
        <v/>
      </c>
      <c r="JN140" s="41" t="str">
        <f t="shared" ca="1" si="973"/>
        <v/>
      </c>
      <c r="JO140" s="41" t="str">
        <f t="shared" ca="1" si="973"/>
        <v/>
      </c>
      <c r="JP140" s="41" t="str">
        <f t="shared" ca="1" si="973"/>
        <v/>
      </c>
      <c r="JQ140" s="41" t="str">
        <f t="shared" ca="1" si="973"/>
        <v/>
      </c>
      <c r="JR140" s="41" t="str">
        <f t="shared" ca="1" si="973"/>
        <v/>
      </c>
      <c r="JS140" s="41" t="str">
        <f t="shared" ca="1" si="973"/>
        <v/>
      </c>
      <c r="JT140" s="41" t="str">
        <f t="shared" ca="1" si="973"/>
        <v/>
      </c>
      <c r="JU140" s="41" t="str">
        <f t="shared" ca="1" si="973"/>
        <v/>
      </c>
      <c r="JV140" s="41" t="str">
        <f t="shared" ca="1" si="973"/>
        <v/>
      </c>
      <c r="JW140" s="41" t="str">
        <f t="shared" ca="1" si="973"/>
        <v/>
      </c>
      <c r="JX140" s="41" t="str">
        <f t="shared" ca="1" si="973"/>
        <v/>
      </c>
      <c r="JY140" s="41" t="str">
        <f t="shared" ca="1" si="973"/>
        <v/>
      </c>
      <c r="JZ140" s="41" t="str">
        <f t="shared" ca="1" si="973"/>
        <v/>
      </c>
      <c r="KA140" s="41" t="str">
        <f t="shared" ca="1" si="973"/>
        <v/>
      </c>
      <c r="KB140" s="41" t="str">
        <f t="shared" ca="1" si="973"/>
        <v/>
      </c>
      <c r="KC140" s="41" t="str">
        <f t="shared" ca="1" si="973"/>
        <v/>
      </c>
      <c r="KD140" s="41" t="str">
        <f t="shared" ca="1" si="973"/>
        <v/>
      </c>
      <c r="KE140" s="41" t="str">
        <f t="shared" ca="1" si="973"/>
        <v/>
      </c>
      <c r="KF140" s="41" t="str">
        <f t="shared" ca="1" si="973"/>
        <v/>
      </c>
      <c r="KG140" s="41" t="str">
        <f t="shared" ca="1" si="973"/>
        <v/>
      </c>
      <c r="KH140" s="41" t="str">
        <f t="shared" ca="1" si="973"/>
        <v/>
      </c>
      <c r="KI140" s="41" t="str">
        <f t="shared" ca="1" si="973"/>
        <v/>
      </c>
      <c r="KJ140" s="41" t="str">
        <f t="shared" ca="1" si="973"/>
        <v/>
      </c>
      <c r="KK140" s="41" t="str">
        <f t="shared" ca="1" si="973"/>
        <v/>
      </c>
      <c r="KL140" s="41" t="str">
        <f t="shared" ca="1" si="973"/>
        <v/>
      </c>
      <c r="KM140" s="41" t="str">
        <f t="shared" ca="1" si="973"/>
        <v/>
      </c>
      <c r="KN140" s="41" t="str">
        <f t="shared" ca="1" si="973"/>
        <v/>
      </c>
      <c r="KO140" s="41" t="str">
        <f t="shared" ca="1" si="973"/>
        <v/>
      </c>
      <c r="KP140" s="41" t="str">
        <f t="shared" ca="1" si="973"/>
        <v/>
      </c>
      <c r="KQ140" s="41" t="str">
        <f t="shared" ca="1" si="973"/>
        <v/>
      </c>
      <c r="KR140" s="41" t="str">
        <f t="shared" ca="1" si="973"/>
        <v/>
      </c>
      <c r="KS140" s="41" t="str">
        <f t="shared" ca="1" si="973"/>
        <v/>
      </c>
      <c r="KT140" s="41" t="str">
        <f t="shared" ca="1" si="973"/>
        <v/>
      </c>
      <c r="KU140" s="41" t="str">
        <f t="shared" ca="1" si="973"/>
        <v/>
      </c>
      <c r="KV140" s="41" t="str">
        <f t="shared" ca="1" si="973"/>
        <v/>
      </c>
      <c r="KW140" s="41" t="str">
        <f t="shared" ca="1" si="973"/>
        <v/>
      </c>
      <c r="KX140" s="41" t="str">
        <f t="shared" ca="1" si="973"/>
        <v/>
      </c>
      <c r="KY140" s="41" t="str">
        <f t="shared" ca="1" si="973"/>
        <v/>
      </c>
      <c r="KZ140" s="41" t="str">
        <f t="shared" ca="1" si="973"/>
        <v/>
      </c>
      <c r="LA140" s="41" t="str">
        <f t="shared" ca="1" si="973"/>
        <v/>
      </c>
      <c r="LB140" s="41" t="str">
        <f t="shared" ca="1" si="973"/>
        <v/>
      </c>
      <c r="LC140" s="41" t="str">
        <f t="shared" ca="1" si="973"/>
        <v/>
      </c>
      <c r="LD140" s="41" t="str">
        <f t="shared" ca="1" si="973"/>
        <v/>
      </c>
      <c r="LE140" s="41" t="str">
        <f t="shared" ca="1" si="973"/>
        <v/>
      </c>
      <c r="LF140" s="41" t="str">
        <f t="shared" ca="1" si="973"/>
        <v/>
      </c>
      <c r="LG140" s="41" t="str">
        <f t="shared" ca="1" si="973"/>
        <v/>
      </c>
      <c r="LH140" s="41" t="str">
        <f t="shared" ca="1" si="973"/>
        <v/>
      </c>
      <c r="LI140" s="41" t="str">
        <f t="shared" ca="1" si="973"/>
        <v/>
      </c>
      <c r="LJ140" s="41" t="str">
        <f t="shared" ca="1" si="973"/>
        <v/>
      </c>
      <c r="LK140" s="41" t="str">
        <f t="shared" ref="LK140:NV140" ca="1" si="974">IF(ISNUMBER(LK$132),INDEX(PeakTransactionLUT,MATCH(GrowthModel,PT_GrowthModelOptions,0)+MATCH(WeeklyBias,WeeklyBiasOptions,0),0)*SUM(APICallCountLUT)*PercentSupplierD,"")</f>
        <v/>
      </c>
      <c r="LL140" s="41" t="str">
        <f t="shared" ca="1" si="974"/>
        <v/>
      </c>
      <c r="LM140" s="41" t="str">
        <f t="shared" ca="1" si="974"/>
        <v/>
      </c>
      <c r="LN140" s="41" t="str">
        <f t="shared" ca="1" si="974"/>
        <v/>
      </c>
      <c r="LO140" s="41" t="str">
        <f t="shared" ca="1" si="974"/>
        <v/>
      </c>
      <c r="LP140" s="41" t="str">
        <f t="shared" ca="1" si="974"/>
        <v/>
      </c>
      <c r="LQ140" s="41" t="str">
        <f t="shared" ca="1" si="974"/>
        <v/>
      </c>
      <c r="LR140" s="41" t="str">
        <f t="shared" ca="1" si="974"/>
        <v/>
      </c>
      <c r="LS140" s="41" t="str">
        <f t="shared" ca="1" si="974"/>
        <v/>
      </c>
      <c r="LT140" s="41" t="str">
        <f t="shared" ca="1" si="974"/>
        <v/>
      </c>
      <c r="LU140" s="41" t="str">
        <f t="shared" ca="1" si="974"/>
        <v/>
      </c>
      <c r="LV140" s="41" t="str">
        <f t="shared" ca="1" si="974"/>
        <v/>
      </c>
      <c r="LW140" s="41" t="str">
        <f t="shared" ca="1" si="974"/>
        <v/>
      </c>
      <c r="LX140" s="41" t="str">
        <f t="shared" ca="1" si="974"/>
        <v/>
      </c>
      <c r="LY140" s="41" t="str">
        <f t="shared" ca="1" si="974"/>
        <v/>
      </c>
      <c r="LZ140" s="41" t="str">
        <f t="shared" ca="1" si="974"/>
        <v/>
      </c>
      <c r="MA140" s="41" t="str">
        <f t="shared" ca="1" si="974"/>
        <v/>
      </c>
      <c r="MB140" s="41" t="str">
        <f t="shared" ca="1" si="974"/>
        <v/>
      </c>
      <c r="MC140" s="41" t="str">
        <f t="shared" ca="1" si="974"/>
        <v/>
      </c>
      <c r="MD140" s="41" t="str">
        <f t="shared" ca="1" si="974"/>
        <v/>
      </c>
      <c r="ME140" s="41" t="str">
        <f t="shared" ca="1" si="974"/>
        <v/>
      </c>
      <c r="MF140" s="41" t="str">
        <f t="shared" ca="1" si="974"/>
        <v/>
      </c>
      <c r="MG140" s="41" t="str">
        <f t="shared" ca="1" si="974"/>
        <v/>
      </c>
      <c r="MH140" s="41" t="str">
        <f t="shared" ca="1" si="974"/>
        <v/>
      </c>
      <c r="MI140" s="41" t="str">
        <f t="shared" ca="1" si="974"/>
        <v/>
      </c>
      <c r="MJ140" s="41" t="str">
        <f t="shared" ca="1" si="974"/>
        <v/>
      </c>
      <c r="MK140" s="41" t="str">
        <f t="shared" ca="1" si="974"/>
        <v/>
      </c>
      <c r="ML140" s="41" t="str">
        <f t="shared" ca="1" si="974"/>
        <v/>
      </c>
      <c r="MM140" s="41" t="str">
        <f t="shared" ca="1" si="974"/>
        <v/>
      </c>
      <c r="MN140" s="41" t="str">
        <f t="shared" ca="1" si="974"/>
        <v/>
      </c>
      <c r="MO140" s="41" t="str">
        <f t="shared" ca="1" si="974"/>
        <v/>
      </c>
      <c r="MP140" s="41" t="str">
        <f t="shared" ca="1" si="974"/>
        <v/>
      </c>
      <c r="MQ140" s="41" t="str">
        <f t="shared" ca="1" si="974"/>
        <v/>
      </c>
      <c r="MR140" s="41" t="str">
        <f t="shared" ca="1" si="974"/>
        <v/>
      </c>
      <c r="MS140" s="41" t="str">
        <f t="shared" ca="1" si="974"/>
        <v/>
      </c>
      <c r="MT140" s="41" t="str">
        <f t="shared" ca="1" si="974"/>
        <v/>
      </c>
      <c r="MU140" s="41" t="str">
        <f t="shared" ca="1" si="974"/>
        <v/>
      </c>
      <c r="MV140" s="41" t="str">
        <f t="shared" ca="1" si="974"/>
        <v/>
      </c>
      <c r="MW140" s="41" t="str">
        <f t="shared" ca="1" si="974"/>
        <v/>
      </c>
      <c r="MX140" s="41" t="str">
        <f t="shared" ca="1" si="974"/>
        <v/>
      </c>
      <c r="MY140" s="41" t="str">
        <f t="shared" ca="1" si="974"/>
        <v/>
      </c>
      <c r="MZ140" s="41" t="str">
        <f t="shared" ca="1" si="974"/>
        <v/>
      </c>
      <c r="NA140" s="41" t="str">
        <f t="shared" ca="1" si="974"/>
        <v/>
      </c>
      <c r="NB140" s="41" t="str">
        <f t="shared" ca="1" si="974"/>
        <v/>
      </c>
      <c r="NC140" s="41" t="str">
        <f t="shared" ca="1" si="974"/>
        <v/>
      </c>
      <c r="ND140" s="41" t="str">
        <f t="shared" ca="1" si="974"/>
        <v/>
      </c>
      <c r="NE140" s="41" t="str">
        <f t="shared" ca="1" si="974"/>
        <v/>
      </c>
      <c r="NF140" s="41" t="str">
        <f t="shared" ca="1" si="974"/>
        <v/>
      </c>
      <c r="NG140" s="41" t="str">
        <f t="shared" ca="1" si="974"/>
        <v/>
      </c>
      <c r="NH140" s="41" t="str">
        <f t="shared" ca="1" si="974"/>
        <v/>
      </c>
      <c r="NI140" s="41" t="str">
        <f t="shared" ca="1" si="974"/>
        <v/>
      </c>
      <c r="NJ140" s="41" t="str">
        <f t="shared" ca="1" si="974"/>
        <v/>
      </c>
      <c r="NK140" s="41" t="str">
        <f t="shared" ca="1" si="974"/>
        <v/>
      </c>
      <c r="NL140" s="41" t="str">
        <f t="shared" ca="1" si="974"/>
        <v/>
      </c>
      <c r="NM140" s="41" t="str">
        <f t="shared" ca="1" si="974"/>
        <v/>
      </c>
      <c r="NN140" s="41" t="str">
        <f t="shared" ca="1" si="974"/>
        <v/>
      </c>
      <c r="NO140" s="41" t="str">
        <f t="shared" ca="1" si="974"/>
        <v/>
      </c>
      <c r="NP140" s="41" t="str">
        <f t="shared" ca="1" si="974"/>
        <v/>
      </c>
      <c r="NQ140" s="41" t="str">
        <f t="shared" ca="1" si="974"/>
        <v/>
      </c>
      <c r="NR140" s="41" t="str">
        <f t="shared" ca="1" si="974"/>
        <v/>
      </c>
      <c r="NS140" s="41" t="str">
        <f t="shared" ca="1" si="974"/>
        <v/>
      </c>
      <c r="NT140" s="41" t="str">
        <f t="shared" ca="1" si="974"/>
        <v/>
      </c>
      <c r="NU140" s="41" t="str">
        <f t="shared" ca="1" si="974"/>
        <v/>
      </c>
      <c r="NV140" s="41" t="str">
        <f t="shared" ca="1" si="974"/>
        <v/>
      </c>
      <c r="NW140" s="41" t="str">
        <f t="shared" ref="NW140:QH140" ca="1" si="975">IF(ISNUMBER(NW$132),INDEX(PeakTransactionLUT,MATCH(GrowthModel,PT_GrowthModelOptions,0)+MATCH(WeeklyBias,WeeklyBiasOptions,0),0)*SUM(APICallCountLUT)*PercentSupplierD,"")</f>
        <v/>
      </c>
      <c r="NX140" s="41" t="str">
        <f t="shared" ca="1" si="975"/>
        <v/>
      </c>
      <c r="NY140" s="41" t="str">
        <f t="shared" ca="1" si="975"/>
        <v/>
      </c>
      <c r="NZ140" s="41" t="str">
        <f t="shared" ca="1" si="975"/>
        <v/>
      </c>
      <c r="OA140" s="41" t="str">
        <f t="shared" ca="1" si="975"/>
        <v/>
      </c>
      <c r="OB140" s="41" t="str">
        <f t="shared" ca="1" si="975"/>
        <v/>
      </c>
      <c r="OC140" s="41" t="str">
        <f t="shared" ca="1" si="975"/>
        <v/>
      </c>
      <c r="OD140" s="41" t="str">
        <f t="shared" ca="1" si="975"/>
        <v/>
      </c>
      <c r="OE140" s="41" t="str">
        <f t="shared" ca="1" si="975"/>
        <v/>
      </c>
      <c r="OF140" s="41" t="str">
        <f t="shared" ca="1" si="975"/>
        <v/>
      </c>
      <c r="OG140" s="41" t="str">
        <f t="shared" ca="1" si="975"/>
        <v/>
      </c>
      <c r="OH140" s="41" t="str">
        <f t="shared" ca="1" si="975"/>
        <v/>
      </c>
      <c r="OI140" s="41" t="str">
        <f t="shared" ca="1" si="975"/>
        <v/>
      </c>
      <c r="OJ140" s="41" t="str">
        <f t="shared" ca="1" si="975"/>
        <v/>
      </c>
      <c r="OK140" s="41" t="str">
        <f t="shared" ca="1" si="975"/>
        <v/>
      </c>
      <c r="OL140" s="41" t="str">
        <f t="shared" ca="1" si="975"/>
        <v/>
      </c>
      <c r="OM140" s="41" t="str">
        <f t="shared" ca="1" si="975"/>
        <v/>
      </c>
      <c r="ON140" s="41" t="str">
        <f t="shared" ca="1" si="975"/>
        <v/>
      </c>
      <c r="OO140" s="41" t="str">
        <f t="shared" ca="1" si="975"/>
        <v/>
      </c>
      <c r="OP140" s="41" t="str">
        <f t="shared" ca="1" si="975"/>
        <v/>
      </c>
      <c r="OQ140" s="41" t="str">
        <f t="shared" ca="1" si="975"/>
        <v/>
      </c>
      <c r="OR140" s="41" t="str">
        <f t="shared" ca="1" si="975"/>
        <v/>
      </c>
      <c r="OS140" s="41" t="str">
        <f t="shared" ca="1" si="975"/>
        <v/>
      </c>
      <c r="OT140" s="41" t="str">
        <f t="shared" ca="1" si="975"/>
        <v/>
      </c>
      <c r="OU140" s="41" t="str">
        <f t="shared" ca="1" si="975"/>
        <v/>
      </c>
      <c r="OV140" s="41" t="str">
        <f t="shared" ca="1" si="975"/>
        <v/>
      </c>
      <c r="OW140" s="41" t="str">
        <f t="shared" ca="1" si="975"/>
        <v/>
      </c>
      <c r="OX140" s="41" t="str">
        <f t="shared" ca="1" si="975"/>
        <v/>
      </c>
      <c r="OY140" s="41" t="str">
        <f t="shared" ca="1" si="975"/>
        <v/>
      </c>
      <c r="OZ140" s="41" t="str">
        <f t="shared" ca="1" si="975"/>
        <v/>
      </c>
      <c r="PA140" s="41" t="str">
        <f t="shared" ca="1" si="975"/>
        <v/>
      </c>
      <c r="PB140" s="41" t="str">
        <f t="shared" ca="1" si="975"/>
        <v/>
      </c>
      <c r="PC140" s="41" t="str">
        <f t="shared" ca="1" si="975"/>
        <v/>
      </c>
      <c r="PD140" s="41" t="str">
        <f t="shared" ca="1" si="975"/>
        <v/>
      </c>
      <c r="PE140" s="41" t="str">
        <f t="shared" ca="1" si="975"/>
        <v/>
      </c>
      <c r="PF140" s="41" t="str">
        <f t="shared" ca="1" si="975"/>
        <v/>
      </c>
      <c r="PG140" s="41" t="str">
        <f t="shared" ca="1" si="975"/>
        <v/>
      </c>
      <c r="PH140" s="41" t="str">
        <f t="shared" ca="1" si="975"/>
        <v/>
      </c>
      <c r="PI140" s="41" t="str">
        <f t="shared" ca="1" si="975"/>
        <v/>
      </c>
      <c r="PJ140" s="41" t="str">
        <f t="shared" ca="1" si="975"/>
        <v/>
      </c>
      <c r="PK140" s="41" t="str">
        <f t="shared" ca="1" si="975"/>
        <v/>
      </c>
      <c r="PL140" s="41" t="str">
        <f t="shared" ca="1" si="975"/>
        <v/>
      </c>
      <c r="PM140" s="41" t="str">
        <f t="shared" ca="1" si="975"/>
        <v/>
      </c>
      <c r="PN140" s="41" t="str">
        <f t="shared" ca="1" si="975"/>
        <v/>
      </c>
      <c r="PO140" s="41" t="str">
        <f t="shared" ca="1" si="975"/>
        <v/>
      </c>
      <c r="PP140" s="41" t="str">
        <f t="shared" ca="1" si="975"/>
        <v/>
      </c>
      <c r="PQ140" s="41" t="str">
        <f t="shared" ca="1" si="975"/>
        <v/>
      </c>
      <c r="PR140" s="41" t="str">
        <f t="shared" ca="1" si="975"/>
        <v/>
      </c>
      <c r="PS140" s="41" t="str">
        <f t="shared" ca="1" si="975"/>
        <v/>
      </c>
      <c r="PT140" s="41" t="str">
        <f t="shared" ca="1" si="975"/>
        <v/>
      </c>
      <c r="PU140" s="41" t="str">
        <f t="shared" ca="1" si="975"/>
        <v/>
      </c>
      <c r="PV140" s="41" t="str">
        <f t="shared" ca="1" si="975"/>
        <v/>
      </c>
      <c r="PW140" s="41" t="str">
        <f t="shared" ca="1" si="975"/>
        <v/>
      </c>
      <c r="PX140" s="41" t="str">
        <f t="shared" ca="1" si="975"/>
        <v/>
      </c>
      <c r="PY140" s="41" t="str">
        <f t="shared" ca="1" si="975"/>
        <v/>
      </c>
      <c r="PZ140" s="41" t="str">
        <f t="shared" ca="1" si="975"/>
        <v/>
      </c>
      <c r="QA140" s="41" t="str">
        <f t="shared" ca="1" si="975"/>
        <v/>
      </c>
      <c r="QB140" s="41" t="str">
        <f t="shared" ca="1" si="975"/>
        <v/>
      </c>
      <c r="QC140" s="41" t="str">
        <f t="shared" ca="1" si="975"/>
        <v/>
      </c>
      <c r="QD140" s="41" t="str">
        <f t="shared" ca="1" si="975"/>
        <v/>
      </c>
      <c r="QE140" s="41" t="str">
        <f t="shared" ca="1" si="975"/>
        <v/>
      </c>
      <c r="QF140" s="41" t="str">
        <f t="shared" ca="1" si="975"/>
        <v/>
      </c>
      <c r="QG140" s="41" t="str">
        <f t="shared" ca="1" si="975"/>
        <v/>
      </c>
      <c r="QH140" s="41" t="str">
        <f t="shared" ca="1" si="975"/>
        <v/>
      </c>
      <c r="QI140" s="41" t="str">
        <f t="shared" ref="QI140:ST140" ca="1" si="976">IF(ISNUMBER(QI$132),INDEX(PeakTransactionLUT,MATCH(GrowthModel,PT_GrowthModelOptions,0)+MATCH(WeeklyBias,WeeklyBiasOptions,0),0)*SUM(APICallCountLUT)*PercentSupplierD,"")</f>
        <v/>
      </c>
      <c r="QJ140" s="41" t="str">
        <f t="shared" ca="1" si="976"/>
        <v/>
      </c>
      <c r="QK140" s="41" t="str">
        <f t="shared" ca="1" si="976"/>
        <v/>
      </c>
      <c r="QL140" s="41" t="str">
        <f t="shared" ca="1" si="976"/>
        <v/>
      </c>
      <c r="QM140" s="41" t="str">
        <f t="shared" ca="1" si="976"/>
        <v/>
      </c>
      <c r="QN140" s="41" t="str">
        <f t="shared" ca="1" si="976"/>
        <v/>
      </c>
      <c r="QO140" s="41" t="str">
        <f t="shared" ca="1" si="976"/>
        <v/>
      </c>
      <c r="QP140" s="41" t="str">
        <f t="shared" ca="1" si="976"/>
        <v/>
      </c>
      <c r="QQ140" s="41" t="str">
        <f t="shared" ca="1" si="976"/>
        <v/>
      </c>
      <c r="QR140" s="41" t="str">
        <f t="shared" ca="1" si="976"/>
        <v/>
      </c>
      <c r="QS140" s="41" t="str">
        <f t="shared" ca="1" si="976"/>
        <v/>
      </c>
      <c r="QT140" s="41" t="str">
        <f t="shared" ca="1" si="976"/>
        <v/>
      </c>
      <c r="QU140" s="41" t="str">
        <f t="shared" ca="1" si="976"/>
        <v/>
      </c>
      <c r="QV140" s="41" t="str">
        <f t="shared" ca="1" si="976"/>
        <v/>
      </c>
      <c r="QW140" s="41" t="str">
        <f t="shared" ca="1" si="976"/>
        <v/>
      </c>
      <c r="QX140" s="41" t="str">
        <f t="shared" ca="1" si="976"/>
        <v/>
      </c>
      <c r="QY140" s="41" t="str">
        <f t="shared" ca="1" si="976"/>
        <v/>
      </c>
      <c r="QZ140" s="41" t="str">
        <f t="shared" ca="1" si="976"/>
        <v/>
      </c>
      <c r="RA140" s="41" t="str">
        <f t="shared" ca="1" si="976"/>
        <v/>
      </c>
      <c r="RB140" s="41" t="str">
        <f t="shared" ca="1" si="976"/>
        <v/>
      </c>
      <c r="RC140" s="41" t="str">
        <f t="shared" ca="1" si="976"/>
        <v/>
      </c>
      <c r="RD140" s="41" t="str">
        <f t="shared" ca="1" si="976"/>
        <v/>
      </c>
      <c r="RE140" s="41" t="str">
        <f t="shared" ca="1" si="976"/>
        <v/>
      </c>
      <c r="RF140" s="41" t="str">
        <f t="shared" ca="1" si="976"/>
        <v/>
      </c>
      <c r="RG140" s="41" t="str">
        <f t="shared" ca="1" si="976"/>
        <v/>
      </c>
      <c r="RH140" s="41" t="str">
        <f t="shared" ca="1" si="976"/>
        <v/>
      </c>
      <c r="RI140" s="41" t="str">
        <f t="shared" ca="1" si="976"/>
        <v/>
      </c>
      <c r="RJ140" s="41" t="str">
        <f t="shared" ca="1" si="976"/>
        <v/>
      </c>
      <c r="RK140" s="41" t="str">
        <f t="shared" ca="1" si="976"/>
        <v/>
      </c>
      <c r="RL140" s="41" t="str">
        <f t="shared" ca="1" si="976"/>
        <v/>
      </c>
      <c r="RM140" s="41" t="str">
        <f t="shared" ca="1" si="976"/>
        <v/>
      </c>
      <c r="RN140" s="41" t="str">
        <f t="shared" ca="1" si="976"/>
        <v/>
      </c>
      <c r="RO140" s="41" t="str">
        <f t="shared" ca="1" si="976"/>
        <v/>
      </c>
      <c r="RP140" s="41" t="str">
        <f t="shared" ca="1" si="976"/>
        <v/>
      </c>
      <c r="RQ140" s="41" t="str">
        <f t="shared" ca="1" si="976"/>
        <v/>
      </c>
      <c r="RR140" s="41" t="str">
        <f t="shared" ca="1" si="976"/>
        <v/>
      </c>
      <c r="RS140" s="41" t="str">
        <f t="shared" ca="1" si="976"/>
        <v/>
      </c>
      <c r="RT140" s="41" t="str">
        <f t="shared" ca="1" si="976"/>
        <v/>
      </c>
      <c r="RU140" s="41" t="str">
        <f t="shared" ca="1" si="976"/>
        <v/>
      </c>
      <c r="RV140" s="41" t="str">
        <f t="shared" ca="1" si="976"/>
        <v/>
      </c>
      <c r="RW140" s="41" t="str">
        <f t="shared" ca="1" si="976"/>
        <v/>
      </c>
      <c r="RX140" s="41" t="str">
        <f t="shared" ca="1" si="976"/>
        <v/>
      </c>
      <c r="RY140" s="41" t="str">
        <f t="shared" ca="1" si="976"/>
        <v/>
      </c>
      <c r="RZ140" s="41" t="str">
        <f t="shared" ca="1" si="976"/>
        <v/>
      </c>
      <c r="SA140" s="41" t="str">
        <f t="shared" ca="1" si="976"/>
        <v/>
      </c>
      <c r="SB140" s="41" t="str">
        <f t="shared" ca="1" si="976"/>
        <v/>
      </c>
      <c r="SC140" s="41" t="str">
        <f t="shared" ca="1" si="976"/>
        <v/>
      </c>
      <c r="SD140" s="41" t="str">
        <f t="shared" ca="1" si="976"/>
        <v/>
      </c>
      <c r="SE140" s="41" t="str">
        <f t="shared" ca="1" si="976"/>
        <v/>
      </c>
      <c r="SF140" s="41" t="str">
        <f t="shared" ca="1" si="976"/>
        <v/>
      </c>
      <c r="SG140" s="41" t="str">
        <f t="shared" ca="1" si="976"/>
        <v/>
      </c>
      <c r="SH140" s="41" t="str">
        <f t="shared" ca="1" si="976"/>
        <v/>
      </c>
      <c r="SI140" s="41" t="str">
        <f t="shared" ca="1" si="976"/>
        <v/>
      </c>
      <c r="SJ140" s="41" t="str">
        <f t="shared" ca="1" si="976"/>
        <v/>
      </c>
      <c r="SK140" s="41" t="str">
        <f t="shared" ca="1" si="976"/>
        <v/>
      </c>
      <c r="SL140" s="41" t="str">
        <f t="shared" ca="1" si="976"/>
        <v/>
      </c>
      <c r="SM140" s="41" t="str">
        <f t="shared" ca="1" si="976"/>
        <v/>
      </c>
      <c r="SN140" s="41" t="str">
        <f t="shared" ca="1" si="976"/>
        <v/>
      </c>
      <c r="SO140" s="41" t="str">
        <f t="shared" ca="1" si="976"/>
        <v/>
      </c>
      <c r="SP140" s="41" t="str">
        <f t="shared" ca="1" si="976"/>
        <v/>
      </c>
      <c r="SQ140" s="41" t="str">
        <f t="shared" ca="1" si="976"/>
        <v/>
      </c>
      <c r="SR140" s="41" t="str">
        <f t="shared" ca="1" si="976"/>
        <v/>
      </c>
      <c r="SS140" s="41" t="str">
        <f t="shared" ca="1" si="976"/>
        <v/>
      </c>
      <c r="ST140" s="41" t="str">
        <f t="shared" ca="1" si="976"/>
        <v/>
      </c>
      <c r="SU140" s="41" t="str">
        <f t="shared" ref="SU140:VF140" ca="1" si="977">IF(ISNUMBER(SU$132),INDEX(PeakTransactionLUT,MATCH(GrowthModel,PT_GrowthModelOptions,0)+MATCH(WeeklyBias,WeeklyBiasOptions,0),0)*SUM(APICallCountLUT)*PercentSupplierD,"")</f>
        <v/>
      </c>
      <c r="SV140" s="41" t="str">
        <f t="shared" ca="1" si="977"/>
        <v/>
      </c>
      <c r="SW140" s="41" t="str">
        <f t="shared" ca="1" si="977"/>
        <v/>
      </c>
      <c r="SX140" s="41" t="str">
        <f t="shared" ca="1" si="977"/>
        <v/>
      </c>
      <c r="SY140" s="41" t="str">
        <f t="shared" ca="1" si="977"/>
        <v/>
      </c>
      <c r="SZ140" s="41" t="str">
        <f t="shared" ca="1" si="977"/>
        <v/>
      </c>
      <c r="TA140" s="41" t="str">
        <f t="shared" ca="1" si="977"/>
        <v/>
      </c>
      <c r="TB140" s="41" t="str">
        <f t="shared" ca="1" si="977"/>
        <v/>
      </c>
      <c r="TC140" s="41" t="str">
        <f t="shared" ca="1" si="977"/>
        <v/>
      </c>
      <c r="TD140" s="41" t="str">
        <f t="shared" ca="1" si="977"/>
        <v/>
      </c>
      <c r="TE140" s="41" t="str">
        <f t="shared" ca="1" si="977"/>
        <v/>
      </c>
      <c r="TF140" s="41" t="str">
        <f t="shared" ca="1" si="977"/>
        <v/>
      </c>
      <c r="TG140" s="41" t="str">
        <f t="shared" ca="1" si="977"/>
        <v/>
      </c>
      <c r="TH140" s="41" t="str">
        <f t="shared" ca="1" si="977"/>
        <v/>
      </c>
      <c r="TI140" s="41" t="str">
        <f t="shared" ca="1" si="977"/>
        <v/>
      </c>
      <c r="TJ140" s="41" t="str">
        <f t="shared" ca="1" si="977"/>
        <v/>
      </c>
      <c r="TK140" s="41" t="str">
        <f t="shared" ca="1" si="977"/>
        <v/>
      </c>
      <c r="TL140" s="41" t="str">
        <f t="shared" ca="1" si="977"/>
        <v/>
      </c>
      <c r="TM140" s="41" t="str">
        <f t="shared" ca="1" si="977"/>
        <v/>
      </c>
      <c r="TN140" s="41" t="str">
        <f t="shared" ca="1" si="977"/>
        <v/>
      </c>
      <c r="TO140" s="41" t="str">
        <f t="shared" ca="1" si="977"/>
        <v/>
      </c>
      <c r="TP140" s="41" t="str">
        <f t="shared" ca="1" si="977"/>
        <v/>
      </c>
      <c r="TQ140" s="41" t="str">
        <f t="shared" ca="1" si="977"/>
        <v/>
      </c>
      <c r="TR140" s="41" t="str">
        <f t="shared" ca="1" si="977"/>
        <v/>
      </c>
      <c r="TS140" s="41" t="str">
        <f t="shared" ca="1" si="977"/>
        <v/>
      </c>
      <c r="TT140" s="41" t="str">
        <f t="shared" ca="1" si="977"/>
        <v/>
      </c>
      <c r="TU140" s="41" t="str">
        <f t="shared" ca="1" si="977"/>
        <v/>
      </c>
      <c r="TV140" s="41" t="str">
        <f t="shared" ca="1" si="977"/>
        <v/>
      </c>
      <c r="TW140" s="41" t="str">
        <f t="shared" ca="1" si="977"/>
        <v/>
      </c>
      <c r="TX140" s="41" t="str">
        <f t="shared" ca="1" si="977"/>
        <v/>
      </c>
      <c r="TY140" s="41" t="str">
        <f t="shared" ca="1" si="977"/>
        <v/>
      </c>
      <c r="TZ140" s="41" t="str">
        <f t="shared" ca="1" si="977"/>
        <v/>
      </c>
      <c r="UA140" s="41" t="str">
        <f t="shared" ca="1" si="977"/>
        <v/>
      </c>
      <c r="UB140" s="41" t="str">
        <f t="shared" ca="1" si="977"/>
        <v/>
      </c>
      <c r="UC140" s="41" t="str">
        <f t="shared" ca="1" si="977"/>
        <v/>
      </c>
      <c r="UD140" s="41" t="str">
        <f t="shared" ca="1" si="977"/>
        <v/>
      </c>
      <c r="UE140" s="41" t="str">
        <f t="shared" ca="1" si="977"/>
        <v/>
      </c>
      <c r="UF140" s="41" t="str">
        <f t="shared" ca="1" si="977"/>
        <v/>
      </c>
      <c r="UG140" s="41" t="str">
        <f t="shared" ca="1" si="977"/>
        <v/>
      </c>
      <c r="UH140" s="41" t="str">
        <f t="shared" ca="1" si="977"/>
        <v/>
      </c>
      <c r="UI140" s="41" t="str">
        <f t="shared" ca="1" si="977"/>
        <v/>
      </c>
      <c r="UJ140" s="41" t="str">
        <f t="shared" ca="1" si="977"/>
        <v/>
      </c>
      <c r="UK140" s="41" t="str">
        <f t="shared" ca="1" si="977"/>
        <v/>
      </c>
      <c r="UL140" s="41" t="str">
        <f t="shared" ca="1" si="977"/>
        <v/>
      </c>
      <c r="UM140" s="41" t="str">
        <f t="shared" ca="1" si="977"/>
        <v/>
      </c>
      <c r="UN140" s="41" t="str">
        <f t="shared" ca="1" si="977"/>
        <v/>
      </c>
      <c r="UO140" s="41" t="str">
        <f t="shared" ca="1" si="977"/>
        <v/>
      </c>
      <c r="UP140" s="41" t="str">
        <f t="shared" ca="1" si="977"/>
        <v/>
      </c>
      <c r="UQ140" s="41" t="str">
        <f t="shared" ca="1" si="977"/>
        <v/>
      </c>
      <c r="UR140" s="41" t="str">
        <f t="shared" ca="1" si="977"/>
        <v/>
      </c>
      <c r="US140" s="41" t="str">
        <f t="shared" ca="1" si="977"/>
        <v/>
      </c>
      <c r="UT140" s="41" t="str">
        <f t="shared" ca="1" si="977"/>
        <v/>
      </c>
      <c r="UU140" s="41" t="str">
        <f t="shared" ca="1" si="977"/>
        <v/>
      </c>
      <c r="UV140" s="41" t="str">
        <f t="shared" ca="1" si="977"/>
        <v/>
      </c>
      <c r="UW140" s="41" t="str">
        <f t="shared" ca="1" si="977"/>
        <v/>
      </c>
      <c r="UX140" s="41" t="str">
        <f t="shared" ca="1" si="977"/>
        <v/>
      </c>
      <c r="UY140" s="41" t="str">
        <f t="shared" ca="1" si="977"/>
        <v/>
      </c>
      <c r="UZ140" s="41" t="str">
        <f t="shared" ca="1" si="977"/>
        <v/>
      </c>
      <c r="VA140" s="41" t="str">
        <f t="shared" ca="1" si="977"/>
        <v/>
      </c>
      <c r="VB140" s="41" t="str">
        <f t="shared" ca="1" si="977"/>
        <v/>
      </c>
      <c r="VC140" s="41" t="str">
        <f t="shared" ca="1" si="977"/>
        <v/>
      </c>
      <c r="VD140" s="41" t="str">
        <f t="shared" ca="1" si="977"/>
        <v/>
      </c>
      <c r="VE140" s="41" t="str">
        <f t="shared" ca="1" si="977"/>
        <v/>
      </c>
      <c r="VF140" s="41" t="str">
        <f t="shared" ca="1" si="977"/>
        <v/>
      </c>
      <c r="VG140" s="41" t="str">
        <f t="shared" ref="VG140:XR140" ca="1" si="978">IF(ISNUMBER(VG$132),INDEX(PeakTransactionLUT,MATCH(GrowthModel,PT_GrowthModelOptions,0)+MATCH(WeeklyBias,WeeklyBiasOptions,0),0)*SUM(APICallCountLUT)*PercentSupplierD,"")</f>
        <v/>
      </c>
      <c r="VH140" s="41" t="str">
        <f t="shared" ca="1" si="978"/>
        <v/>
      </c>
      <c r="VI140" s="41" t="str">
        <f t="shared" ca="1" si="978"/>
        <v/>
      </c>
      <c r="VJ140" s="41" t="str">
        <f t="shared" ca="1" si="978"/>
        <v/>
      </c>
      <c r="VK140" s="41" t="str">
        <f t="shared" ca="1" si="978"/>
        <v/>
      </c>
      <c r="VL140" s="41" t="str">
        <f t="shared" ca="1" si="978"/>
        <v/>
      </c>
      <c r="VM140" s="41" t="str">
        <f t="shared" ca="1" si="978"/>
        <v/>
      </c>
      <c r="VN140" s="41" t="str">
        <f t="shared" ca="1" si="978"/>
        <v/>
      </c>
      <c r="VO140" s="41" t="str">
        <f t="shared" ca="1" si="978"/>
        <v/>
      </c>
      <c r="VP140" s="41" t="str">
        <f t="shared" ca="1" si="978"/>
        <v/>
      </c>
      <c r="VQ140" s="41" t="str">
        <f t="shared" ca="1" si="978"/>
        <v/>
      </c>
      <c r="VR140" s="41" t="str">
        <f t="shared" ca="1" si="978"/>
        <v/>
      </c>
      <c r="VS140" s="41" t="str">
        <f t="shared" ca="1" si="978"/>
        <v/>
      </c>
      <c r="VT140" s="41" t="str">
        <f t="shared" ca="1" si="978"/>
        <v/>
      </c>
      <c r="VU140" s="41" t="str">
        <f t="shared" ca="1" si="978"/>
        <v/>
      </c>
      <c r="VV140" s="41" t="str">
        <f t="shared" ca="1" si="978"/>
        <v/>
      </c>
      <c r="VW140" s="41" t="str">
        <f t="shared" ca="1" si="978"/>
        <v/>
      </c>
      <c r="VX140" s="41" t="str">
        <f t="shared" ca="1" si="978"/>
        <v/>
      </c>
      <c r="VY140" s="41" t="str">
        <f t="shared" ca="1" si="978"/>
        <v/>
      </c>
      <c r="VZ140" s="41" t="str">
        <f t="shared" ca="1" si="978"/>
        <v/>
      </c>
      <c r="WA140" s="41" t="str">
        <f t="shared" ca="1" si="978"/>
        <v/>
      </c>
      <c r="WB140" s="41" t="str">
        <f t="shared" ca="1" si="978"/>
        <v/>
      </c>
      <c r="WC140" s="41" t="str">
        <f t="shared" ca="1" si="978"/>
        <v/>
      </c>
      <c r="WD140" s="41" t="str">
        <f t="shared" ca="1" si="978"/>
        <v/>
      </c>
      <c r="WE140" s="41" t="str">
        <f t="shared" ca="1" si="978"/>
        <v/>
      </c>
      <c r="WF140" s="41" t="str">
        <f t="shared" ca="1" si="978"/>
        <v/>
      </c>
      <c r="WG140" s="41" t="str">
        <f t="shared" ca="1" si="978"/>
        <v/>
      </c>
      <c r="WH140" s="41" t="str">
        <f t="shared" ca="1" si="978"/>
        <v/>
      </c>
      <c r="WI140" s="41" t="str">
        <f t="shared" ca="1" si="978"/>
        <v/>
      </c>
      <c r="WJ140" s="41" t="str">
        <f t="shared" ca="1" si="978"/>
        <v/>
      </c>
      <c r="WK140" s="41" t="str">
        <f t="shared" ca="1" si="978"/>
        <v/>
      </c>
      <c r="WL140" s="41" t="str">
        <f t="shared" ca="1" si="978"/>
        <v/>
      </c>
      <c r="WM140" s="41" t="str">
        <f t="shared" ca="1" si="978"/>
        <v/>
      </c>
      <c r="WN140" s="41" t="str">
        <f t="shared" ca="1" si="978"/>
        <v/>
      </c>
      <c r="WO140" s="41" t="str">
        <f t="shared" ca="1" si="978"/>
        <v/>
      </c>
      <c r="WP140" s="41" t="str">
        <f t="shared" ca="1" si="978"/>
        <v/>
      </c>
      <c r="WQ140" s="41" t="str">
        <f t="shared" ca="1" si="978"/>
        <v/>
      </c>
      <c r="WR140" s="41" t="str">
        <f t="shared" ca="1" si="978"/>
        <v/>
      </c>
      <c r="WS140" s="41" t="str">
        <f t="shared" ca="1" si="978"/>
        <v/>
      </c>
      <c r="WT140" s="41" t="str">
        <f t="shared" ca="1" si="978"/>
        <v/>
      </c>
      <c r="WU140" s="41" t="str">
        <f t="shared" ca="1" si="978"/>
        <v/>
      </c>
      <c r="WV140" s="41" t="str">
        <f t="shared" ca="1" si="978"/>
        <v/>
      </c>
      <c r="WW140" s="41" t="str">
        <f t="shared" ca="1" si="978"/>
        <v/>
      </c>
      <c r="WX140" s="41" t="str">
        <f t="shared" ca="1" si="978"/>
        <v/>
      </c>
      <c r="WY140" s="41" t="str">
        <f t="shared" ca="1" si="978"/>
        <v/>
      </c>
      <c r="WZ140" s="41" t="str">
        <f t="shared" ca="1" si="978"/>
        <v/>
      </c>
      <c r="XA140" s="41" t="str">
        <f t="shared" ca="1" si="978"/>
        <v/>
      </c>
      <c r="XB140" s="41" t="str">
        <f t="shared" ca="1" si="978"/>
        <v/>
      </c>
      <c r="XC140" s="41" t="str">
        <f t="shared" ca="1" si="978"/>
        <v/>
      </c>
      <c r="XD140" s="41" t="str">
        <f t="shared" ca="1" si="978"/>
        <v/>
      </c>
      <c r="XE140" s="41" t="str">
        <f t="shared" ca="1" si="978"/>
        <v/>
      </c>
      <c r="XF140" s="41" t="str">
        <f t="shared" ca="1" si="978"/>
        <v/>
      </c>
      <c r="XG140" s="41" t="str">
        <f t="shared" ca="1" si="978"/>
        <v/>
      </c>
      <c r="XH140" s="41" t="str">
        <f t="shared" ca="1" si="978"/>
        <v/>
      </c>
      <c r="XI140" s="41" t="str">
        <f t="shared" ca="1" si="978"/>
        <v/>
      </c>
      <c r="XJ140" s="41" t="str">
        <f t="shared" ca="1" si="978"/>
        <v/>
      </c>
      <c r="XK140" s="41" t="str">
        <f t="shared" ca="1" si="978"/>
        <v/>
      </c>
      <c r="XL140" s="41" t="str">
        <f t="shared" ca="1" si="978"/>
        <v/>
      </c>
      <c r="XM140" s="41" t="str">
        <f t="shared" ca="1" si="978"/>
        <v/>
      </c>
      <c r="XN140" s="41" t="str">
        <f t="shared" ca="1" si="978"/>
        <v/>
      </c>
      <c r="XO140" s="41" t="str">
        <f t="shared" ca="1" si="978"/>
        <v/>
      </c>
      <c r="XP140" s="41" t="str">
        <f t="shared" ca="1" si="978"/>
        <v/>
      </c>
      <c r="XQ140" s="41" t="str">
        <f t="shared" ca="1" si="978"/>
        <v/>
      </c>
      <c r="XR140" s="41" t="str">
        <f t="shared" ca="1" si="978"/>
        <v/>
      </c>
      <c r="XS140" s="41" t="str">
        <f t="shared" ref="XS140:ZX140" ca="1" si="979">IF(ISNUMBER(XS$132),INDEX(PeakTransactionLUT,MATCH(GrowthModel,PT_GrowthModelOptions,0)+MATCH(WeeklyBias,WeeklyBiasOptions,0),0)*SUM(APICallCountLUT)*PercentSupplierD,"")</f>
        <v/>
      </c>
      <c r="XT140" s="41" t="str">
        <f t="shared" ca="1" si="979"/>
        <v/>
      </c>
      <c r="XU140" s="41" t="str">
        <f t="shared" ca="1" si="979"/>
        <v/>
      </c>
      <c r="XV140" s="41" t="str">
        <f t="shared" ca="1" si="979"/>
        <v/>
      </c>
      <c r="XW140" s="41" t="str">
        <f t="shared" ca="1" si="979"/>
        <v/>
      </c>
      <c r="XX140" s="41" t="str">
        <f t="shared" ca="1" si="979"/>
        <v/>
      </c>
      <c r="XY140" s="41" t="str">
        <f t="shared" ca="1" si="979"/>
        <v/>
      </c>
      <c r="XZ140" s="41" t="str">
        <f t="shared" ca="1" si="979"/>
        <v/>
      </c>
      <c r="YA140" s="41" t="str">
        <f t="shared" ca="1" si="979"/>
        <v/>
      </c>
      <c r="YB140" s="41" t="str">
        <f t="shared" ca="1" si="979"/>
        <v/>
      </c>
      <c r="YC140" s="41" t="str">
        <f t="shared" ca="1" si="979"/>
        <v/>
      </c>
      <c r="YD140" s="41" t="str">
        <f t="shared" ca="1" si="979"/>
        <v/>
      </c>
      <c r="YE140" s="41" t="str">
        <f t="shared" ca="1" si="979"/>
        <v/>
      </c>
      <c r="YF140" s="41" t="str">
        <f t="shared" ca="1" si="979"/>
        <v/>
      </c>
      <c r="YG140" s="41" t="str">
        <f t="shared" ca="1" si="979"/>
        <v/>
      </c>
      <c r="YH140" s="41" t="str">
        <f t="shared" ca="1" si="979"/>
        <v/>
      </c>
      <c r="YI140" s="41" t="str">
        <f t="shared" ca="1" si="979"/>
        <v/>
      </c>
      <c r="YJ140" s="41" t="str">
        <f t="shared" ca="1" si="979"/>
        <v/>
      </c>
      <c r="YK140" s="41" t="str">
        <f t="shared" ca="1" si="979"/>
        <v/>
      </c>
      <c r="YL140" s="41" t="str">
        <f t="shared" ca="1" si="979"/>
        <v/>
      </c>
      <c r="YM140" s="41" t="str">
        <f t="shared" ca="1" si="979"/>
        <v/>
      </c>
      <c r="YN140" s="41" t="str">
        <f t="shared" ca="1" si="979"/>
        <v/>
      </c>
      <c r="YO140" s="41" t="str">
        <f t="shared" ca="1" si="979"/>
        <v/>
      </c>
      <c r="YP140" s="41" t="str">
        <f t="shared" ca="1" si="979"/>
        <v/>
      </c>
      <c r="YQ140" s="41" t="str">
        <f t="shared" ca="1" si="979"/>
        <v/>
      </c>
      <c r="YR140" s="41" t="str">
        <f t="shared" ca="1" si="979"/>
        <v/>
      </c>
      <c r="YS140" s="41" t="str">
        <f t="shared" ca="1" si="979"/>
        <v/>
      </c>
      <c r="YT140" s="41" t="str">
        <f t="shared" ca="1" si="979"/>
        <v/>
      </c>
      <c r="YU140" s="41" t="str">
        <f t="shared" ca="1" si="979"/>
        <v/>
      </c>
      <c r="YV140" s="41" t="str">
        <f t="shared" ca="1" si="979"/>
        <v/>
      </c>
      <c r="YW140" s="41" t="str">
        <f t="shared" ca="1" si="979"/>
        <v/>
      </c>
      <c r="YX140" s="41" t="str">
        <f t="shared" ca="1" si="979"/>
        <v/>
      </c>
      <c r="YY140" s="41" t="str">
        <f t="shared" ca="1" si="979"/>
        <v/>
      </c>
      <c r="YZ140" s="41" t="str">
        <f t="shared" ca="1" si="979"/>
        <v/>
      </c>
      <c r="ZA140" s="41" t="str">
        <f t="shared" ca="1" si="979"/>
        <v/>
      </c>
      <c r="ZB140" s="41" t="str">
        <f t="shared" ca="1" si="979"/>
        <v/>
      </c>
      <c r="ZC140" s="41" t="str">
        <f t="shared" ca="1" si="979"/>
        <v/>
      </c>
      <c r="ZD140" s="41" t="str">
        <f t="shared" ca="1" si="979"/>
        <v/>
      </c>
      <c r="ZE140" s="41" t="str">
        <f t="shared" ca="1" si="979"/>
        <v/>
      </c>
      <c r="ZF140" s="41" t="str">
        <f t="shared" ca="1" si="979"/>
        <v/>
      </c>
      <c r="ZG140" s="41" t="str">
        <f t="shared" ca="1" si="979"/>
        <v/>
      </c>
      <c r="ZH140" s="41" t="str">
        <f t="shared" ca="1" si="979"/>
        <v/>
      </c>
      <c r="ZI140" s="41" t="str">
        <f t="shared" ca="1" si="979"/>
        <v/>
      </c>
      <c r="ZJ140" s="41" t="str">
        <f t="shared" ca="1" si="979"/>
        <v/>
      </c>
      <c r="ZK140" s="41" t="str">
        <f t="shared" ca="1" si="979"/>
        <v/>
      </c>
      <c r="ZL140" s="41" t="str">
        <f t="shared" ca="1" si="979"/>
        <v/>
      </c>
      <c r="ZM140" s="41" t="str">
        <f t="shared" ca="1" si="979"/>
        <v/>
      </c>
      <c r="ZN140" s="41" t="str">
        <f t="shared" ca="1" si="979"/>
        <v/>
      </c>
      <c r="ZO140" s="41" t="str">
        <f t="shared" ca="1" si="979"/>
        <v/>
      </c>
      <c r="ZP140" s="41" t="str">
        <f t="shared" ca="1" si="979"/>
        <v/>
      </c>
      <c r="ZQ140" s="41" t="str">
        <f t="shared" ca="1" si="979"/>
        <v/>
      </c>
      <c r="ZR140" s="41" t="str">
        <f t="shared" ca="1" si="979"/>
        <v/>
      </c>
      <c r="ZS140" s="41" t="str">
        <f t="shared" ca="1" si="979"/>
        <v/>
      </c>
      <c r="ZT140" s="41" t="str">
        <f t="shared" ca="1" si="979"/>
        <v/>
      </c>
      <c r="ZU140" s="41" t="str">
        <f t="shared" ca="1" si="979"/>
        <v/>
      </c>
      <c r="ZV140" s="41" t="str">
        <f t="shared" ca="1" si="979"/>
        <v/>
      </c>
      <c r="ZW140" s="41" t="str">
        <f t="shared" ca="1" si="979"/>
        <v/>
      </c>
      <c r="ZX140" s="42" t="str">
        <f t="shared" ca="1" si="979"/>
        <v/>
      </c>
    </row>
    <row r="141" spans="2:700">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c r="AA141" s="67"/>
      <c r="AB141" s="67"/>
      <c r="AC141" s="67"/>
      <c r="AD141" s="67"/>
      <c r="AE141" s="67"/>
      <c r="AF141" s="67"/>
      <c r="AG141" s="67"/>
      <c r="AH141" s="67"/>
      <c r="AI141" s="67"/>
      <c r="AJ141" s="67"/>
      <c r="AK141" s="67"/>
      <c r="AL141" s="67"/>
      <c r="AM141" s="67"/>
      <c r="AN141" s="67"/>
      <c r="AO141" s="67"/>
      <c r="AP141" s="67"/>
      <c r="AQ141" s="67"/>
      <c r="AR141" s="67"/>
      <c r="AS141" s="67"/>
      <c r="AT141" s="67"/>
      <c r="AU141" s="67"/>
      <c r="AV141" s="67"/>
      <c r="AW141" s="67"/>
      <c r="AX141" s="67"/>
      <c r="AY141" s="67"/>
      <c r="AZ141" s="67"/>
      <c r="BA141" s="67"/>
      <c r="BB141" s="67"/>
      <c r="BC141" s="67"/>
      <c r="BD141" s="67"/>
      <c r="BE141" s="67"/>
      <c r="BF141" s="67"/>
      <c r="BG141" s="67"/>
      <c r="BH141" s="67"/>
      <c r="BI141" s="67"/>
      <c r="BJ141" s="67"/>
      <c r="BK141" s="67"/>
      <c r="BL141" s="67"/>
      <c r="BM141" s="67"/>
      <c r="BN141" s="67"/>
      <c r="BO141" s="67"/>
      <c r="BP141" s="67"/>
      <c r="BQ141" s="67"/>
      <c r="BR141" s="67"/>
      <c r="BS141" s="67"/>
      <c r="BT141" s="67"/>
      <c r="BU141" s="67"/>
      <c r="BV141" s="67"/>
      <c r="BW141" s="67"/>
      <c r="BX141" s="67"/>
      <c r="BY141" s="67"/>
      <c r="BZ141" s="67"/>
      <c r="CA141" s="67"/>
      <c r="CB141" s="67"/>
      <c r="CC141" s="67"/>
      <c r="CD141" s="67"/>
      <c r="CE141" s="67"/>
      <c r="CF141" s="67"/>
      <c r="CG141" s="67"/>
      <c r="CH141" s="67"/>
      <c r="CI141" s="67"/>
      <c r="CJ141" s="67"/>
      <c r="CK141" s="67"/>
      <c r="CL141" s="67"/>
      <c r="CM141" s="67"/>
      <c r="CN141" s="67"/>
      <c r="CO141" s="67"/>
      <c r="CP141" s="67"/>
      <c r="CQ141" s="67"/>
      <c r="CR141" s="67"/>
      <c r="CS141" s="67"/>
      <c r="CT141" s="67"/>
      <c r="CU141" s="67"/>
      <c r="CV141" s="67"/>
      <c r="CW141" s="67"/>
      <c r="CX141" s="67"/>
      <c r="CY141" s="67"/>
      <c r="CZ141" s="67"/>
      <c r="DA141" s="67"/>
      <c r="DB141" s="67"/>
      <c r="DC141" s="67"/>
      <c r="DD141" s="67"/>
      <c r="DE141" s="67"/>
      <c r="DF141" s="67"/>
      <c r="DG141" s="67"/>
      <c r="DH141" s="67"/>
      <c r="DI141" s="67"/>
      <c r="DJ141" s="67"/>
      <c r="DK141" s="67"/>
      <c r="DL141" s="67"/>
      <c r="DM141" s="67"/>
      <c r="DN141" s="67"/>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c r="FF141" s="67"/>
      <c r="FG141" s="67"/>
      <c r="FH141" s="67"/>
      <c r="FI141" s="67"/>
      <c r="FJ141" s="67"/>
      <c r="FK141" s="67"/>
      <c r="FL141" s="67"/>
      <c r="FM141" s="67"/>
      <c r="FN141" s="67"/>
      <c r="FO141" s="67"/>
      <c r="FP141" s="67"/>
      <c r="FQ141" s="67"/>
      <c r="FR141" s="67"/>
      <c r="FS141" s="67"/>
      <c r="FT141" s="67"/>
      <c r="FU141" s="67"/>
      <c r="FV141" s="67"/>
      <c r="FW141" s="67"/>
      <c r="FX141" s="67"/>
      <c r="FY141" s="67"/>
      <c r="FZ141" s="67"/>
      <c r="GA141" s="67"/>
      <c r="GB141" s="67"/>
      <c r="GC141" s="67"/>
      <c r="GD141" s="67"/>
      <c r="GE141" s="67"/>
      <c r="GF141" s="67"/>
      <c r="GG141" s="67"/>
      <c r="GH141" s="67"/>
      <c r="GI141" s="67"/>
      <c r="GJ141" s="67"/>
      <c r="GK141" s="67"/>
      <c r="GL141" s="67"/>
      <c r="GM141" s="67"/>
      <c r="GN141" s="67"/>
      <c r="GO141" s="67"/>
      <c r="GP141" s="67"/>
      <c r="GQ141" s="67"/>
      <c r="GR141" s="67"/>
      <c r="GS141" s="67"/>
      <c r="GT141" s="67"/>
      <c r="GU141" s="67"/>
      <c r="GV141" s="67"/>
      <c r="GW141" s="67"/>
      <c r="GX141" s="67"/>
      <c r="GY141" s="67"/>
      <c r="GZ141" s="67"/>
      <c r="HA141" s="67"/>
      <c r="HB141" s="67"/>
      <c r="HC141" s="67"/>
      <c r="HD141" s="67"/>
      <c r="HE141" s="67"/>
      <c r="HF141" s="67"/>
      <c r="HG141" s="67"/>
      <c r="HH141" s="67"/>
      <c r="HI141" s="67"/>
      <c r="HJ141" s="67"/>
      <c r="HK141" s="67"/>
      <c r="HL141" s="67"/>
      <c r="HM141" s="67"/>
      <c r="HN141" s="67"/>
      <c r="HO141" s="67"/>
      <c r="HP141" s="67"/>
      <c r="HQ141" s="67"/>
      <c r="HR141" s="67"/>
      <c r="HS141" s="67"/>
      <c r="HT141" s="67"/>
      <c r="HU141" s="67"/>
      <c r="HV141" s="67"/>
      <c r="HW141" s="67"/>
      <c r="HX141" s="67"/>
      <c r="HY141" s="67"/>
      <c r="HZ141" s="67"/>
      <c r="IA141" s="67"/>
      <c r="IB141" s="67"/>
      <c r="IC141" s="67"/>
      <c r="ID141" s="67"/>
      <c r="IE141" s="67"/>
      <c r="IF141" s="67"/>
      <c r="IG141" s="67"/>
      <c r="IH141" s="67"/>
      <c r="II141" s="67"/>
      <c r="IJ141" s="67"/>
      <c r="IK141" s="67"/>
      <c r="IL141" s="67"/>
      <c r="IM141" s="67"/>
      <c r="IN141" s="67"/>
      <c r="IO141" s="67"/>
      <c r="IP141" s="67"/>
      <c r="IQ141" s="67"/>
      <c r="IR141" s="67"/>
      <c r="IS141" s="67"/>
      <c r="IT141" s="67"/>
      <c r="IU141" s="67"/>
      <c r="IV141" s="67"/>
      <c r="IW141" s="67"/>
      <c r="IX141" s="67"/>
      <c r="IY141" s="67"/>
      <c r="IZ141" s="67"/>
      <c r="JA141" s="67"/>
      <c r="JB141" s="67"/>
      <c r="JC141" s="67"/>
      <c r="JD141" s="67"/>
      <c r="JE141" s="67"/>
      <c r="JF141" s="67"/>
      <c r="JG141" s="67"/>
      <c r="JH141" s="67"/>
      <c r="JI141" s="67"/>
      <c r="JJ141" s="67"/>
      <c r="JK141" s="67"/>
      <c r="JL141" s="67"/>
      <c r="JM141" s="67"/>
      <c r="JN141" s="67"/>
      <c r="JO141" s="67"/>
      <c r="JP141" s="67"/>
      <c r="JQ141" s="67"/>
      <c r="JR141" s="67"/>
      <c r="JS141" s="67"/>
      <c r="JT141" s="67"/>
      <c r="JU141" s="67"/>
      <c r="JV141" s="67"/>
      <c r="JW141" s="67"/>
      <c r="JX141" s="67"/>
      <c r="JY141" s="67"/>
      <c r="JZ141" s="67"/>
      <c r="KA141" s="67"/>
      <c r="KB141" s="67"/>
      <c r="KC141" s="67"/>
      <c r="KD141" s="67"/>
      <c r="KE141" s="67"/>
      <c r="KF141" s="67"/>
      <c r="KG141" s="67"/>
      <c r="KH141" s="67"/>
      <c r="KI141" s="67"/>
      <c r="KJ141" s="67"/>
      <c r="KK141" s="67"/>
      <c r="KL141" s="67"/>
      <c r="KM141" s="67"/>
      <c r="KN141" s="67"/>
      <c r="KO141" s="67"/>
      <c r="KP141" s="67"/>
      <c r="KQ141" s="67"/>
      <c r="KR141" s="67"/>
      <c r="KS141" s="67"/>
      <c r="KT141" s="67"/>
      <c r="KU141" s="67"/>
      <c r="KV141" s="67"/>
      <c r="KW141" s="67"/>
      <c r="KX141" s="67"/>
      <c r="KY141" s="67"/>
      <c r="KZ141" s="67"/>
      <c r="LA141" s="67"/>
      <c r="LB141" s="67"/>
      <c r="LC141" s="67"/>
      <c r="LD141" s="67"/>
      <c r="LE141" s="67"/>
      <c r="LF141" s="67"/>
      <c r="LG141" s="67"/>
      <c r="LH141" s="67"/>
      <c r="LI141" s="67"/>
      <c r="LJ141" s="67"/>
      <c r="LK141" s="67"/>
      <c r="LL141" s="67"/>
      <c r="LM141" s="67"/>
      <c r="LN141" s="67"/>
      <c r="LO141" s="67"/>
      <c r="LP141" s="67"/>
      <c r="LQ141" s="67"/>
      <c r="LR141" s="67"/>
      <c r="LS141" s="67"/>
      <c r="LT141" s="67"/>
      <c r="LU141" s="67"/>
      <c r="LV141" s="67"/>
      <c r="LW141" s="67"/>
      <c r="LX141" s="67"/>
      <c r="LY141" s="67"/>
      <c r="LZ141" s="67"/>
      <c r="MA141" s="67"/>
      <c r="MB141" s="67"/>
      <c r="MC141" s="67"/>
      <c r="MD141" s="67"/>
      <c r="ME141" s="67"/>
      <c r="MF141" s="67"/>
      <c r="MG141" s="67"/>
      <c r="MH141" s="67"/>
      <c r="MI141" s="67"/>
      <c r="MJ141" s="67"/>
      <c r="MK141" s="67"/>
      <c r="ML141" s="67"/>
      <c r="MM141" s="67"/>
      <c r="MN141" s="67"/>
      <c r="MO141" s="67"/>
      <c r="MP141" s="67"/>
      <c r="MQ141" s="67"/>
      <c r="MR141" s="67"/>
      <c r="MS141" s="67"/>
      <c r="MT141" s="67"/>
      <c r="MU141" s="67"/>
      <c r="MV141" s="67"/>
      <c r="MW141" s="67"/>
      <c r="MX141" s="67"/>
      <c r="MY141" s="67"/>
      <c r="MZ141" s="67"/>
      <c r="NA141" s="67"/>
      <c r="NB141" s="67"/>
      <c r="NC141" s="67"/>
      <c r="ND141" s="67"/>
      <c r="NE141" s="67"/>
      <c r="NF141" s="67"/>
      <c r="NG141" s="67"/>
      <c r="NH141" s="67"/>
      <c r="NI141" s="67"/>
      <c r="NJ141" s="67"/>
      <c r="NK141" s="67"/>
      <c r="NL141" s="67"/>
      <c r="NM141" s="67"/>
      <c r="NN141" s="67"/>
      <c r="NO141" s="67"/>
      <c r="NP141" s="67"/>
      <c r="NQ141" s="67"/>
      <c r="NR141" s="67"/>
      <c r="NS141" s="67"/>
      <c r="NT141" s="67"/>
      <c r="NU141" s="67"/>
      <c r="NV141" s="67"/>
      <c r="NW141" s="67"/>
      <c r="NX141" s="67"/>
      <c r="NY141" s="67"/>
      <c r="NZ141" s="67"/>
      <c r="OA141" s="67"/>
      <c r="OB141" s="67"/>
      <c r="OC141" s="67"/>
      <c r="OD141" s="67"/>
      <c r="OE141" s="67"/>
      <c r="OF141" s="67"/>
      <c r="OG141" s="67"/>
      <c r="OH141" s="67"/>
      <c r="OI141" s="67"/>
      <c r="OJ141" s="67"/>
      <c r="OK141" s="67"/>
      <c r="OL141" s="67"/>
      <c r="OM141" s="67"/>
      <c r="ON141" s="67"/>
      <c r="OO141" s="67"/>
      <c r="OP141" s="67"/>
      <c r="OQ141" s="67"/>
      <c r="OR141" s="67"/>
      <c r="OS141" s="67"/>
      <c r="OT141" s="67"/>
      <c r="OU141" s="67"/>
      <c r="OV141" s="67"/>
      <c r="OW141" s="67"/>
      <c r="OX141" s="67"/>
      <c r="OY141" s="67"/>
      <c r="OZ141" s="67"/>
      <c r="PA141" s="67"/>
      <c r="PB141" s="67"/>
      <c r="PC141" s="67"/>
      <c r="PD141" s="67"/>
      <c r="PE141" s="67"/>
      <c r="PF141" s="67"/>
      <c r="PG141" s="67"/>
      <c r="PH141" s="67"/>
      <c r="PI141" s="67"/>
      <c r="PJ141" s="67"/>
      <c r="PK141" s="67"/>
      <c r="PL141" s="67"/>
      <c r="PM141" s="67"/>
      <c r="PN141" s="67"/>
      <c r="PO141" s="67"/>
      <c r="PP141" s="67"/>
      <c r="PQ141" s="67"/>
      <c r="PR141" s="67"/>
      <c r="PS141" s="67"/>
      <c r="PT141" s="67"/>
      <c r="PU141" s="67"/>
      <c r="PV141" s="67"/>
      <c r="PW141" s="67"/>
      <c r="PX141" s="67"/>
      <c r="PY141" s="67"/>
      <c r="PZ141" s="67"/>
      <c r="QA141" s="67"/>
      <c r="QB141" s="67"/>
      <c r="QC141" s="67"/>
      <c r="QD141" s="67"/>
      <c r="QE141" s="67"/>
      <c r="QF141" s="67"/>
      <c r="QG141" s="67"/>
      <c r="QH141" s="67"/>
      <c r="QI141" s="67"/>
      <c r="QJ141" s="67"/>
      <c r="QK141" s="67"/>
      <c r="QL141" s="67"/>
      <c r="QM141" s="67"/>
      <c r="QN141" s="67"/>
      <c r="QO141" s="67"/>
      <c r="QP141" s="67"/>
      <c r="QQ141" s="67"/>
      <c r="QR141" s="67"/>
      <c r="QS141" s="67"/>
      <c r="QT141" s="67"/>
      <c r="QU141" s="67"/>
      <c r="QV141" s="67"/>
      <c r="QW141" s="67"/>
      <c r="QX141" s="67"/>
      <c r="QY141" s="67"/>
      <c r="QZ141" s="67"/>
      <c r="RA141" s="67"/>
      <c r="RB141" s="67"/>
      <c r="RC141" s="67"/>
      <c r="RD141" s="67"/>
      <c r="RE141" s="67"/>
      <c r="RF141" s="67"/>
      <c r="RG141" s="67"/>
      <c r="RH141" s="67"/>
      <c r="RI141" s="67"/>
      <c r="RJ141" s="67"/>
      <c r="RK141" s="67"/>
      <c r="RL141" s="67"/>
      <c r="RM141" s="67"/>
      <c r="RN141" s="67"/>
      <c r="RO141" s="67"/>
      <c r="RP141" s="67"/>
      <c r="RQ141" s="67"/>
      <c r="RR141" s="67"/>
      <c r="RS141" s="67"/>
      <c r="RT141" s="67"/>
      <c r="RU141" s="67"/>
      <c r="RV141" s="67"/>
      <c r="RW141" s="67"/>
      <c r="RX141" s="67"/>
      <c r="RY141" s="67"/>
      <c r="RZ141" s="67"/>
      <c r="SA141" s="67"/>
      <c r="SB141" s="67"/>
      <c r="SC141" s="67"/>
      <c r="SD141" s="67"/>
      <c r="SE141" s="67"/>
      <c r="SF141" s="67"/>
      <c r="SG141" s="67"/>
      <c r="SH141" s="67"/>
      <c r="SI141" s="67"/>
      <c r="SJ141" s="67"/>
      <c r="SK141" s="67"/>
      <c r="SL141" s="67"/>
      <c r="SM141" s="67"/>
      <c r="SN141" s="67"/>
      <c r="SO141" s="67"/>
      <c r="SP141" s="67"/>
      <c r="SQ141" s="67"/>
      <c r="SR141" s="67"/>
      <c r="SS141" s="67"/>
      <c r="ST141" s="67"/>
      <c r="SU141" s="67"/>
      <c r="SV141" s="67"/>
      <c r="SW141" s="67"/>
      <c r="SX141" s="67"/>
      <c r="SY141" s="67"/>
      <c r="SZ141" s="67"/>
      <c r="TA141" s="67"/>
      <c r="TB141" s="67"/>
      <c r="TC141" s="67"/>
      <c r="TD141" s="67"/>
      <c r="TE141" s="67"/>
      <c r="TF141" s="67"/>
      <c r="TG141" s="67"/>
      <c r="TH141" s="67"/>
      <c r="TI141" s="67"/>
      <c r="TJ141" s="67"/>
      <c r="TK141" s="67"/>
      <c r="TL141" s="67"/>
      <c r="TM141" s="67"/>
      <c r="TN141" s="67"/>
      <c r="TO141" s="67"/>
      <c r="TP141" s="67"/>
      <c r="TQ141" s="67"/>
      <c r="TR141" s="67"/>
      <c r="TS141" s="67"/>
      <c r="TT141" s="67"/>
      <c r="TU141" s="67"/>
      <c r="TV141" s="67"/>
      <c r="TW141" s="67"/>
      <c r="TX141" s="67"/>
      <c r="TY141" s="67"/>
      <c r="TZ141" s="67"/>
      <c r="UA141" s="67"/>
      <c r="UB141" s="67"/>
      <c r="UC141" s="67"/>
      <c r="UD141" s="67"/>
      <c r="UE141" s="67"/>
      <c r="UF141" s="67"/>
      <c r="UG141" s="67"/>
      <c r="UH141" s="67"/>
      <c r="UI141" s="67"/>
      <c r="UJ141" s="67"/>
      <c r="UK141" s="67"/>
      <c r="UL141" s="67"/>
      <c r="UM141" s="67"/>
      <c r="UN141" s="67"/>
      <c r="UO141" s="67"/>
      <c r="UP141" s="67"/>
      <c r="UQ141" s="67"/>
      <c r="UR141" s="67"/>
      <c r="US141" s="67"/>
      <c r="UT141" s="67"/>
      <c r="UU141" s="67"/>
      <c r="UV141" s="67"/>
      <c r="UW141" s="67"/>
      <c r="UX141" s="67"/>
      <c r="UY141" s="67"/>
      <c r="UZ141" s="67"/>
      <c r="VA141" s="67"/>
      <c r="VB141" s="67"/>
      <c r="VC141" s="67"/>
      <c r="VD141" s="67"/>
      <c r="VE141" s="67"/>
      <c r="VF141" s="67"/>
      <c r="VG141" s="67"/>
      <c r="VH141" s="67"/>
      <c r="VI141" s="67"/>
      <c r="VJ141" s="67"/>
      <c r="VK141" s="67"/>
      <c r="VL141" s="67"/>
      <c r="VM141" s="67"/>
      <c r="VN141" s="67"/>
      <c r="VO141" s="67"/>
      <c r="VP141" s="67"/>
      <c r="VQ141" s="67"/>
      <c r="VR141" s="67"/>
      <c r="VS141" s="67"/>
      <c r="VT141" s="67"/>
      <c r="VU141" s="67"/>
      <c r="VV141" s="67"/>
      <c r="VW141" s="67"/>
      <c r="VX141" s="67"/>
      <c r="VY141" s="67"/>
      <c r="VZ141" s="67"/>
      <c r="WA141" s="67"/>
      <c r="WB141" s="67"/>
      <c r="WC141" s="67"/>
      <c r="WD141" s="67"/>
      <c r="WE141" s="67"/>
      <c r="WF141" s="67"/>
      <c r="WG141" s="67"/>
      <c r="WH141" s="67"/>
      <c r="WI141" s="67"/>
      <c r="WJ141" s="67"/>
      <c r="WK141" s="67"/>
      <c r="WL141" s="67"/>
      <c r="WM141" s="67"/>
      <c r="WN141" s="67"/>
      <c r="WO141" s="67"/>
      <c r="WP141" s="67"/>
      <c r="WQ141" s="67"/>
      <c r="WR141" s="67"/>
      <c r="WS141" s="67"/>
      <c r="WT141" s="67"/>
      <c r="WU141" s="67"/>
      <c r="WV141" s="67"/>
      <c r="WW141" s="67"/>
      <c r="WX141" s="67"/>
      <c r="WY141" s="67"/>
      <c r="WZ141" s="67"/>
      <c r="XA141" s="67"/>
      <c r="XB141" s="67"/>
      <c r="XC141" s="67"/>
      <c r="XD141" s="67"/>
      <c r="XE141" s="67"/>
      <c r="XF141" s="67"/>
      <c r="XG141" s="67"/>
      <c r="XH141" s="67"/>
      <c r="XI141" s="67"/>
      <c r="XJ141" s="67"/>
      <c r="XK141" s="67"/>
      <c r="XL141" s="67"/>
      <c r="XM141" s="67"/>
      <c r="XN141" s="67"/>
      <c r="XO141" s="67"/>
      <c r="XP141" s="67"/>
      <c r="XQ141" s="67"/>
      <c r="XR141" s="67"/>
      <c r="XS141" s="67"/>
      <c r="XT141" s="67"/>
      <c r="XU141" s="67"/>
      <c r="XV141" s="67"/>
      <c r="XW141" s="67"/>
      <c r="XX141" s="67"/>
      <c r="XY141" s="67"/>
      <c r="XZ141" s="67"/>
      <c r="YA141" s="67"/>
      <c r="YB141" s="67"/>
      <c r="YC141" s="67"/>
      <c r="YD141" s="67"/>
      <c r="YE141" s="67"/>
      <c r="YF141" s="67"/>
      <c r="YG141" s="67"/>
      <c r="YH141" s="67"/>
      <c r="YI141" s="67"/>
      <c r="YJ141" s="67"/>
      <c r="YK141" s="67"/>
      <c r="YL141" s="67"/>
      <c r="YM141" s="67"/>
      <c r="YN141" s="67"/>
      <c r="YO141" s="67"/>
      <c r="YP141" s="67"/>
      <c r="YQ141" s="67"/>
      <c r="YR141" s="67"/>
      <c r="YS141" s="67"/>
      <c r="YT141" s="67"/>
      <c r="YU141" s="67"/>
      <c r="YV141" s="67"/>
      <c r="YW141" s="67"/>
      <c r="YX141" s="67"/>
      <c r="YY141" s="67"/>
      <c r="YZ141" s="67"/>
      <c r="ZA141" s="67"/>
      <c r="ZB141" s="67"/>
      <c r="ZC141" s="67"/>
      <c r="ZD141" s="67"/>
      <c r="ZE141" s="67"/>
      <c r="ZF141" s="67"/>
      <c r="ZG141" s="67"/>
      <c r="ZH141" s="67"/>
      <c r="ZI141" s="67"/>
      <c r="ZJ141" s="67"/>
      <c r="ZK141" s="67"/>
      <c r="ZL141" s="67"/>
      <c r="ZM141" s="67"/>
      <c r="ZN141" s="67"/>
      <c r="ZO141" s="67"/>
      <c r="ZP141" s="67"/>
      <c r="ZQ141" s="67"/>
      <c r="ZR141" s="67"/>
      <c r="ZS141" s="67"/>
      <c r="ZT141" s="67"/>
      <c r="ZU141" s="67"/>
      <c r="ZV141" s="67"/>
      <c r="ZW141" s="67"/>
      <c r="ZX141" s="67"/>
    </row>
    <row r="142" spans="2:700">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c r="AA142" s="67"/>
      <c r="AB142" s="67"/>
      <c r="AC142" s="67"/>
      <c r="AD142" s="67"/>
      <c r="AE142" s="67"/>
      <c r="AF142" s="67"/>
      <c r="AG142" s="67"/>
      <c r="AH142" s="67"/>
      <c r="AI142" s="67"/>
      <c r="AJ142" s="67"/>
      <c r="AK142" s="67"/>
      <c r="AL142" s="67"/>
      <c r="AM142" s="67"/>
      <c r="AN142" s="67"/>
      <c r="AO142" s="67"/>
      <c r="AP142" s="67"/>
      <c r="AQ142" s="67"/>
      <c r="AR142" s="67"/>
      <c r="AS142" s="67"/>
      <c r="AT142" s="67"/>
      <c r="AU142" s="67"/>
      <c r="AV142" s="67"/>
      <c r="AW142" s="67"/>
      <c r="AX142" s="67"/>
      <c r="AY142" s="67"/>
      <c r="AZ142" s="67"/>
      <c r="BA142" s="67"/>
      <c r="BB142" s="67"/>
      <c r="BC142" s="67"/>
      <c r="BD142" s="67"/>
      <c r="BE142" s="67"/>
      <c r="BF142" s="67"/>
      <c r="BG142" s="67"/>
      <c r="BH142" s="67"/>
      <c r="BI142" s="67"/>
      <c r="BJ142" s="67"/>
      <c r="BK142" s="67"/>
      <c r="BL142" s="67"/>
      <c r="BM142" s="67"/>
      <c r="BN142" s="67"/>
      <c r="BO142" s="67"/>
      <c r="BP142" s="67"/>
      <c r="BQ142" s="67"/>
      <c r="BR142" s="67"/>
      <c r="BS142" s="67"/>
      <c r="BT142" s="67"/>
      <c r="BU142" s="67"/>
      <c r="BV142" s="67"/>
      <c r="BW142" s="67"/>
      <c r="BX142" s="67"/>
      <c r="BY142" s="67"/>
      <c r="BZ142" s="67"/>
      <c r="CA142" s="67"/>
      <c r="CB142" s="67"/>
      <c r="CC142" s="67"/>
      <c r="CD142" s="67"/>
      <c r="CE142" s="67"/>
      <c r="CF142" s="67"/>
      <c r="CG142" s="67"/>
      <c r="CH142" s="67"/>
      <c r="CI142" s="67"/>
      <c r="CJ142" s="67"/>
      <c r="CK142" s="67"/>
      <c r="CL142" s="67"/>
      <c r="CM142" s="67"/>
      <c r="CN142" s="67"/>
      <c r="CO142" s="67"/>
      <c r="CP142" s="67"/>
      <c r="CQ142" s="67"/>
      <c r="CR142" s="67"/>
      <c r="CS142" s="67"/>
      <c r="CT142" s="67"/>
      <c r="CU142" s="67"/>
      <c r="CV142" s="67"/>
      <c r="CW142" s="67"/>
      <c r="CX142" s="67"/>
      <c r="CY142" s="67"/>
      <c r="CZ142" s="67"/>
      <c r="DA142" s="67"/>
      <c r="DB142" s="67"/>
      <c r="DC142" s="67"/>
      <c r="DD142" s="67"/>
      <c r="DE142" s="67"/>
      <c r="DF142" s="67"/>
      <c r="DG142" s="67"/>
      <c r="DH142" s="67"/>
      <c r="DI142" s="67"/>
      <c r="DJ142" s="67"/>
      <c r="DK142" s="67"/>
      <c r="DL142" s="67"/>
      <c r="DM142" s="67"/>
      <c r="DN142" s="67"/>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7"/>
      <c r="ER142" s="67"/>
      <c r="ES142" s="67"/>
      <c r="ET142" s="67"/>
      <c r="EU142" s="67"/>
      <c r="EV142" s="67"/>
      <c r="EW142" s="67"/>
      <c r="EX142" s="67"/>
      <c r="EY142" s="67"/>
      <c r="EZ142" s="67"/>
      <c r="FA142" s="67"/>
      <c r="FB142" s="67"/>
      <c r="FC142" s="67"/>
      <c r="FD142" s="67"/>
      <c r="FE142" s="67"/>
      <c r="FF142" s="67"/>
      <c r="FG142" s="67"/>
      <c r="FH142" s="67"/>
      <c r="FI142" s="67"/>
      <c r="FJ142" s="67"/>
      <c r="FK142" s="67"/>
      <c r="FL142" s="67"/>
      <c r="FM142" s="67"/>
      <c r="FN142" s="67"/>
      <c r="FO142" s="67"/>
      <c r="FP142" s="67"/>
      <c r="FQ142" s="67"/>
      <c r="FR142" s="67"/>
      <c r="FS142" s="67"/>
      <c r="FT142" s="67"/>
      <c r="FU142" s="67"/>
      <c r="FV142" s="67"/>
      <c r="FW142" s="67"/>
      <c r="FX142" s="67"/>
      <c r="FY142" s="67"/>
      <c r="FZ142" s="67"/>
      <c r="GA142" s="67"/>
      <c r="GB142" s="67"/>
      <c r="GC142" s="67"/>
      <c r="GD142" s="67"/>
      <c r="GE142" s="67"/>
      <c r="GF142" s="67"/>
      <c r="GG142" s="67"/>
      <c r="GH142" s="67"/>
      <c r="GI142" s="67"/>
      <c r="GJ142" s="67"/>
      <c r="GK142" s="67"/>
      <c r="GL142" s="67"/>
      <c r="GM142" s="67"/>
      <c r="GN142" s="67"/>
      <c r="GO142" s="67"/>
      <c r="GP142" s="67"/>
      <c r="GQ142" s="67"/>
      <c r="GR142" s="67"/>
      <c r="GS142" s="67"/>
      <c r="GT142" s="67"/>
      <c r="GU142" s="67"/>
      <c r="GV142" s="67"/>
      <c r="GW142" s="67"/>
      <c r="GX142" s="67"/>
      <c r="GY142" s="67"/>
      <c r="GZ142" s="67"/>
      <c r="HA142" s="67"/>
      <c r="HB142" s="67"/>
      <c r="HC142" s="67"/>
      <c r="HD142" s="67"/>
      <c r="HE142" s="67"/>
      <c r="HF142" s="67"/>
      <c r="HG142" s="67"/>
      <c r="HH142" s="67"/>
      <c r="HI142" s="67"/>
      <c r="HJ142" s="67"/>
      <c r="HK142" s="67"/>
      <c r="HL142" s="67"/>
      <c r="HM142" s="67"/>
      <c r="HN142" s="67"/>
      <c r="HO142" s="67"/>
      <c r="HP142" s="67"/>
      <c r="HQ142" s="67"/>
      <c r="HR142" s="67"/>
      <c r="HS142" s="67"/>
      <c r="HT142" s="67"/>
      <c r="HU142" s="67"/>
      <c r="HV142" s="67"/>
      <c r="HW142" s="67"/>
      <c r="HX142" s="67"/>
      <c r="HY142" s="67"/>
      <c r="HZ142" s="67"/>
      <c r="IA142" s="67"/>
      <c r="IB142" s="67"/>
      <c r="IC142" s="67"/>
      <c r="ID142" s="67"/>
      <c r="IE142" s="67"/>
      <c r="IF142" s="67"/>
      <c r="IG142" s="67"/>
      <c r="IH142" s="67"/>
      <c r="II142" s="67"/>
      <c r="IJ142" s="67"/>
      <c r="IK142" s="67"/>
      <c r="IL142" s="67"/>
      <c r="IM142" s="67"/>
      <c r="IN142" s="67"/>
      <c r="IO142" s="67"/>
      <c r="IP142" s="67"/>
      <c r="IQ142" s="67"/>
      <c r="IR142" s="67"/>
      <c r="IS142" s="67"/>
      <c r="IT142" s="67"/>
      <c r="IU142" s="67"/>
      <c r="IV142" s="67"/>
      <c r="IW142" s="67"/>
      <c r="IX142" s="67"/>
      <c r="IY142" s="67"/>
      <c r="IZ142" s="67"/>
      <c r="JA142" s="67"/>
      <c r="JB142" s="67"/>
      <c r="JC142" s="67"/>
      <c r="JD142" s="67"/>
      <c r="JE142" s="67"/>
      <c r="JF142" s="67"/>
      <c r="JG142" s="67"/>
      <c r="JH142" s="67"/>
      <c r="JI142" s="67"/>
      <c r="JJ142" s="67"/>
      <c r="JK142" s="67"/>
      <c r="JL142" s="67"/>
      <c r="JM142" s="67"/>
      <c r="JN142" s="67"/>
      <c r="JO142" s="67"/>
      <c r="JP142" s="67"/>
      <c r="JQ142" s="67"/>
      <c r="JR142" s="67"/>
      <c r="JS142" s="67"/>
      <c r="JT142" s="67"/>
      <c r="JU142" s="67"/>
      <c r="JV142" s="67"/>
      <c r="JW142" s="67"/>
      <c r="JX142" s="67"/>
      <c r="JY142" s="67"/>
      <c r="JZ142" s="67"/>
      <c r="KA142" s="67"/>
      <c r="KB142" s="67"/>
      <c r="KC142" s="67"/>
      <c r="KD142" s="67"/>
      <c r="KE142" s="67"/>
      <c r="KF142" s="67"/>
      <c r="KG142" s="67"/>
      <c r="KH142" s="67"/>
      <c r="KI142" s="67"/>
      <c r="KJ142" s="67"/>
      <c r="KK142" s="67"/>
      <c r="KL142" s="67"/>
      <c r="KM142" s="67"/>
      <c r="KN142" s="67"/>
      <c r="KO142" s="67"/>
      <c r="KP142" s="67"/>
      <c r="KQ142" s="67"/>
      <c r="KR142" s="67"/>
      <c r="KS142" s="67"/>
      <c r="KT142" s="67"/>
      <c r="KU142" s="67"/>
      <c r="KV142" s="67"/>
      <c r="KW142" s="67"/>
      <c r="KX142" s="67"/>
      <c r="KY142" s="67"/>
      <c r="KZ142" s="67"/>
      <c r="LA142" s="67"/>
      <c r="LB142" s="67"/>
      <c r="LC142" s="67"/>
      <c r="LD142" s="67"/>
      <c r="LE142" s="67"/>
      <c r="LF142" s="67"/>
      <c r="LG142" s="67"/>
      <c r="LH142" s="67"/>
      <c r="LI142" s="67"/>
      <c r="LJ142" s="67"/>
      <c r="LK142" s="67"/>
      <c r="LL142" s="67"/>
      <c r="LM142" s="67"/>
      <c r="LN142" s="67"/>
      <c r="LO142" s="67"/>
      <c r="LP142" s="67"/>
      <c r="LQ142" s="67"/>
      <c r="LR142" s="67"/>
      <c r="LS142" s="67"/>
      <c r="LT142" s="67"/>
      <c r="LU142" s="67"/>
      <c r="LV142" s="67"/>
      <c r="LW142" s="67"/>
      <c r="LX142" s="67"/>
      <c r="LY142" s="67"/>
      <c r="LZ142" s="67"/>
      <c r="MA142" s="67"/>
      <c r="MB142" s="67"/>
      <c r="MC142" s="67"/>
      <c r="MD142" s="67"/>
      <c r="ME142" s="67"/>
      <c r="MF142" s="67"/>
      <c r="MG142" s="67"/>
      <c r="MH142" s="67"/>
      <c r="MI142" s="67"/>
      <c r="MJ142" s="67"/>
      <c r="MK142" s="67"/>
      <c r="ML142" s="67"/>
      <c r="MM142" s="67"/>
      <c r="MN142" s="67"/>
      <c r="MO142" s="67"/>
      <c r="MP142" s="67"/>
      <c r="MQ142" s="67"/>
      <c r="MR142" s="67"/>
      <c r="MS142" s="67"/>
      <c r="MT142" s="67"/>
      <c r="MU142" s="67"/>
      <c r="MV142" s="67"/>
      <c r="MW142" s="67"/>
      <c r="MX142" s="67"/>
      <c r="MY142" s="67"/>
      <c r="MZ142" s="67"/>
      <c r="NA142" s="67"/>
      <c r="NB142" s="67"/>
      <c r="NC142" s="67"/>
      <c r="ND142" s="67"/>
      <c r="NE142" s="67"/>
      <c r="NF142" s="67"/>
      <c r="NG142" s="67"/>
      <c r="NH142" s="67"/>
      <c r="NI142" s="67"/>
      <c r="NJ142" s="67"/>
      <c r="NK142" s="67"/>
      <c r="NL142" s="67"/>
      <c r="NM142" s="67"/>
      <c r="NN142" s="67"/>
      <c r="NO142" s="67"/>
      <c r="NP142" s="67"/>
      <c r="NQ142" s="67"/>
      <c r="NR142" s="67"/>
      <c r="NS142" s="67"/>
      <c r="NT142" s="67"/>
      <c r="NU142" s="67"/>
      <c r="NV142" s="67"/>
      <c r="NW142" s="67"/>
      <c r="NX142" s="67"/>
      <c r="NY142" s="67"/>
      <c r="NZ142" s="67"/>
      <c r="OA142" s="67"/>
      <c r="OB142" s="67"/>
      <c r="OC142" s="67"/>
      <c r="OD142" s="67"/>
      <c r="OE142" s="67"/>
      <c r="OF142" s="67"/>
      <c r="OG142" s="67"/>
      <c r="OH142" s="67"/>
      <c r="OI142" s="67"/>
      <c r="OJ142" s="67"/>
      <c r="OK142" s="67"/>
      <c r="OL142" s="67"/>
      <c r="OM142" s="67"/>
      <c r="ON142" s="67"/>
      <c r="OO142" s="67"/>
      <c r="OP142" s="67"/>
      <c r="OQ142" s="67"/>
      <c r="OR142" s="67"/>
      <c r="OS142" s="67"/>
      <c r="OT142" s="67"/>
      <c r="OU142" s="67"/>
      <c r="OV142" s="67"/>
      <c r="OW142" s="67"/>
      <c r="OX142" s="67"/>
      <c r="OY142" s="67"/>
      <c r="OZ142" s="67"/>
      <c r="PA142" s="67"/>
      <c r="PB142" s="67"/>
      <c r="PC142" s="67"/>
      <c r="PD142" s="67"/>
      <c r="PE142" s="67"/>
      <c r="PF142" s="67"/>
      <c r="PG142" s="67"/>
      <c r="PH142" s="67"/>
      <c r="PI142" s="67"/>
      <c r="PJ142" s="67"/>
      <c r="PK142" s="67"/>
      <c r="PL142" s="67"/>
      <c r="PM142" s="67"/>
      <c r="PN142" s="67"/>
      <c r="PO142" s="67"/>
      <c r="PP142" s="67"/>
      <c r="PQ142" s="67"/>
      <c r="PR142" s="67"/>
      <c r="PS142" s="67"/>
      <c r="PT142" s="67"/>
      <c r="PU142" s="67"/>
      <c r="PV142" s="67"/>
      <c r="PW142" s="67"/>
      <c r="PX142" s="67"/>
      <c r="PY142" s="67"/>
      <c r="PZ142" s="67"/>
      <c r="QA142" s="67"/>
      <c r="QB142" s="67"/>
      <c r="QC142" s="67"/>
      <c r="QD142" s="67"/>
      <c r="QE142" s="67"/>
      <c r="QF142" s="67"/>
      <c r="QG142" s="67"/>
      <c r="QH142" s="67"/>
      <c r="QI142" s="67"/>
      <c r="QJ142" s="67"/>
      <c r="QK142" s="67"/>
      <c r="QL142" s="67"/>
      <c r="QM142" s="67"/>
      <c r="QN142" s="67"/>
      <c r="QO142" s="67"/>
      <c r="QP142" s="67"/>
      <c r="QQ142" s="67"/>
      <c r="QR142" s="67"/>
      <c r="QS142" s="67"/>
      <c r="QT142" s="67"/>
      <c r="QU142" s="67"/>
      <c r="QV142" s="67"/>
      <c r="QW142" s="67"/>
      <c r="QX142" s="67"/>
      <c r="QY142" s="67"/>
      <c r="QZ142" s="67"/>
      <c r="RA142" s="67"/>
      <c r="RB142" s="67"/>
      <c r="RC142" s="67"/>
      <c r="RD142" s="67"/>
      <c r="RE142" s="67"/>
      <c r="RF142" s="67"/>
      <c r="RG142" s="67"/>
      <c r="RH142" s="67"/>
      <c r="RI142" s="67"/>
      <c r="RJ142" s="67"/>
      <c r="RK142" s="67"/>
      <c r="RL142" s="67"/>
      <c r="RM142" s="67"/>
      <c r="RN142" s="67"/>
      <c r="RO142" s="67"/>
      <c r="RP142" s="67"/>
      <c r="RQ142" s="67"/>
      <c r="RR142" s="67"/>
      <c r="RS142" s="67"/>
      <c r="RT142" s="67"/>
      <c r="RU142" s="67"/>
      <c r="RV142" s="67"/>
      <c r="RW142" s="67"/>
      <c r="RX142" s="67"/>
      <c r="RY142" s="67"/>
      <c r="RZ142" s="67"/>
      <c r="SA142" s="67"/>
      <c r="SB142" s="67"/>
      <c r="SC142" s="67"/>
      <c r="SD142" s="67"/>
      <c r="SE142" s="67"/>
      <c r="SF142" s="67"/>
      <c r="SG142" s="67"/>
      <c r="SH142" s="67"/>
      <c r="SI142" s="67"/>
      <c r="SJ142" s="67"/>
      <c r="SK142" s="67"/>
      <c r="SL142" s="67"/>
      <c r="SM142" s="67"/>
      <c r="SN142" s="67"/>
      <c r="SO142" s="67"/>
      <c r="SP142" s="67"/>
      <c r="SQ142" s="67"/>
      <c r="SR142" s="67"/>
      <c r="SS142" s="67"/>
      <c r="ST142" s="67"/>
      <c r="SU142" s="67"/>
      <c r="SV142" s="67"/>
      <c r="SW142" s="67"/>
      <c r="SX142" s="67"/>
      <c r="SY142" s="67"/>
      <c r="SZ142" s="67"/>
      <c r="TA142" s="67"/>
      <c r="TB142" s="67"/>
      <c r="TC142" s="67"/>
      <c r="TD142" s="67"/>
      <c r="TE142" s="67"/>
      <c r="TF142" s="67"/>
      <c r="TG142" s="67"/>
      <c r="TH142" s="67"/>
      <c r="TI142" s="67"/>
      <c r="TJ142" s="67"/>
      <c r="TK142" s="67"/>
      <c r="TL142" s="67"/>
      <c r="TM142" s="67"/>
      <c r="TN142" s="67"/>
      <c r="TO142" s="67"/>
      <c r="TP142" s="67"/>
      <c r="TQ142" s="67"/>
      <c r="TR142" s="67"/>
      <c r="TS142" s="67"/>
      <c r="TT142" s="67"/>
      <c r="TU142" s="67"/>
      <c r="TV142" s="67"/>
      <c r="TW142" s="67"/>
      <c r="TX142" s="67"/>
      <c r="TY142" s="67"/>
      <c r="TZ142" s="67"/>
      <c r="UA142" s="67"/>
      <c r="UB142" s="67"/>
      <c r="UC142" s="67"/>
      <c r="UD142" s="67"/>
      <c r="UE142" s="67"/>
      <c r="UF142" s="67"/>
      <c r="UG142" s="67"/>
      <c r="UH142" s="67"/>
      <c r="UI142" s="67"/>
      <c r="UJ142" s="67"/>
      <c r="UK142" s="67"/>
      <c r="UL142" s="67"/>
      <c r="UM142" s="67"/>
      <c r="UN142" s="67"/>
      <c r="UO142" s="67"/>
      <c r="UP142" s="67"/>
      <c r="UQ142" s="67"/>
      <c r="UR142" s="67"/>
      <c r="US142" s="67"/>
      <c r="UT142" s="67"/>
      <c r="UU142" s="67"/>
      <c r="UV142" s="67"/>
      <c r="UW142" s="67"/>
      <c r="UX142" s="67"/>
      <c r="UY142" s="67"/>
      <c r="UZ142" s="67"/>
      <c r="VA142" s="67"/>
      <c r="VB142" s="67"/>
      <c r="VC142" s="67"/>
      <c r="VD142" s="67"/>
      <c r="VE142" s="67"/>
      <c r="VF142" s="67"/>
      <c r="VG142" s="67"/>
      <c r="VH142" s="67"/>
      <c r="VI142" s="67"/>
      <c r="VJ142" s="67"/>
      <c r="VK142" s="67"/>
      <c r="VL142" s="67"/>
      <c r="VM142" s="67"/>
      <c r="VN142" s="67"/>
      <c r="VO142" s="67"/>
      <c r="VP142" s="67"/>
      <c r="VQ142" s="67"/>
      <c r="VR142" s="67"/>
      <c r="VS142" s="67"/>
      <c r="VT142" s="67"/>
      <c r="VU142" s="67"/>
      <c r="VV142" s="67"/>
      <c r="VW142" s="67"/>
      <c r="VX142" s="67"/>
      <c r="VY142" s="67"/>
      <c r="VZ142" s="67"/>
      <c r="WA142" s="67"/>
      <c r="WB142" s="67"/>
      <c r="WC142" s="67"/>
      <c r="WD142" s="67"/>
      <c r="WE142" s="67"/>
      <c r="WF142" s="67"/>
      <c r="WG142" s="67"/>
      <c r="WH142" s="67"/>
      <c r="WI142" s="67"/>
      <c r="WJ142" s="67"/>
      <c r="WK142" s="67"/>
      <c r="WL142" s="67"/>
      <c r="WM142" s="67"/>
      <c r="WN142" s="67"/>
      <c r="WO142" s="67"/>
      <c r="WP142" s="67"/>
      <c r="WQ142" s="67"/>
      <c r="WR142" s="67"/>
      <c r="WS142" s="67"/>
      <c r="WT142" s="67"/>
      <c r="WU142" s="67"/>
      <c r="WV142" s="67"/>
      <c r="WW142" s="67"/>
      <c r="WX142" s="67"/>
      <c r="WY142" s="67"/>
      <c r="WZ142" s="67"/>
      <c r="XA142" s="67"/>
      <c r="XB142" s="67"/>
      <c r="XC142" s="67"/>
      <c r="XD142" s="67"/>
      <c r="XE142" s="67"/>
      <c r="XF142" s="67"/>
      <c r="XG142" s="67"/>
      <c r="XH142" s="67"/>
      <c r="XI142" s="67"/>
      <c r="XJ142" s="67"/>
      <c r="XK142" s="67"/>
      <c r="XL142" s="67"/>
      <c r="XM142" s="67"/>
      <c r="XN142" s="67"/>
      <c r="XO142" s="67"/>
      <c r="XP142" s="67"/>
      <c r="XQ142" s="67"/>
      <c r="XR142" s="67"/>
      <c r="XS142" s="67"/>
      <c r="XT142" s="67"/>
      <c r="XU142" s="67"/>
      <c r="XV142" s="67"/>
      <c r="XW142" s="67"/>
      <c r="XX142" s="67"/>
      <c r="XY142" s="67"/>
      <c r="XZ142" s="67"/>
      <c r="YA142" s="67"/>
      <c r="YB142" s="67"/>
      <c r="YC142" s="67"/>
      <c r="YD142" s="67"/>
      <c r="YE142" s="67"/>
      <c r="YF142" s="67"/>
      <c r="YG142" s="67"/>
      <c r="YH142" s="67"/>
      <c r="YI142" s="67"/>
      <c r="YJ142" s="67"/>
      <c r="YK142" s="67"/>
      <c r="YL142" s="67"/>
      <c r="YM142" s="67"/>
      <c r="YN142" s="67"/>
      <c r="YO142" s="67"/>
      <c r="YP142" s="67"/>
      <c r="YQ142" s="67"/>
      <c r="YR142" s="67"/>
      <c r="YS142" s="67"/>
      <c r="YT142" s="67"/>
      <c r="YU142" s="67"/>
      <c r="YV142" s="67"/>
      <c r="YW142" s="67"/>
      <c r="YX142" s="67"/>
      <c r="YY142" s="67"/>
      <c r="YZ142" s="67"/>
      <c r="ZA142" s="67"/>
      <c r="ZB142" s="67"/>
      <c r="ZC142" s="67"/>
      <c r="ZD142" s="67"/>
      <c r="ZE142" s="67"/>
      <c r="ZF142" s="67"/>
      <c r="ZG142" s="67"/>
      <c r="ZH142" s="67"/>
      <c r="ZI142" s="67"/>
      <c r="ZJ142" s="67"/>
      <c r="ZK142" s="67"/>
      <c r="ZL142" s="67"/>
      <c r="ZM142" s="67"/>
      <c r="ZN142" s="67"/>
      <c r="ZO142" s="67"/>
      <c r="ZP142" s="67"/>
      <c r="ZQ142" s="67"/>
      <c r="ZR142" s="67"/>
      <c r="ZS142" s="67"/>
      <c r="ZT142" s="67"/>
      <c r="ZU142" s="67"/>
      <c r="ZV142" s="67"/>
      <c r="ZW142" s="67"/>
      <c r="ZX142" s="67"/>
    </row>
    <row r="143" spans="2:700">
      <c r="B143" s="286" t="s">
        <v>107</v>
      </c>
      <c r="C143" s="287"/>
      <c r="D143" s="288"/>
      <c r="F143" s="258" t="s">
        <v>108</v>
      </c>
      <c r="G143" s="259"/>
      <c r="H143" s="259" t="s">
        <v>109</v>
      </c>
      <c r="I143" s="260" t="s">
        <v>110</v>
      </c>
    </row>
    <row r="144" spans="2:700" ht="14.45">
      <c r="B144" s="244" t="s">
        <v>111</v>
      </c>
      <c r="C144" s="245"/>
      <c r="D144" s="246">
        <v>1460</v>
      </c>
      <c r="E144" s="289" t="s">
        <v>112</v>
      </c>
      <c r="F144" s="252" t="s">
        <v>32</v>
      </c>
      <c r="G144" s="253"/>
      <c r="H144" s="253">
        <f>ROUNDUP((INDEX(APICallPayloadLUT, MATCH($F144,APICallNameLUT,0))*1024)/Data!$D$144,0)*2*Data!$D$145+Data!$D$146</f>
        <v>7070</v>
      </c>
      <c r="I144" s="254">
        <f>1000/$H144</f>
        <v>0.14144271570014144</v>
      </c>
    </row>
    <row r="145" spans="2:700" ht="14.45">
      <c r="B145" s="248" t="s">
        <v>113</v>
      </c>
      <c r="C145" s="240"/>
      <c r="D145" s="241">
        <v>20</v>
      </c>
      <c r="F145" s="252" t="s">
        <v>33</v>
      </c>
      <c r="G145" s="253"/>
      <c r="H145" s="253">
        <f>ROUNDUP((INDEX(APICallPayloadLUT, MATCH($F145,APICallNameLUT,0))*1024)/Data!$D$144,0)*2*Data!$D$145+Data!$D$146</f>
        <v>70</v>
      </c>
      <c r="I145" s="254">
        <f>1000/$H145</f>
        <v>14.285714285714286</v>
      </c>
    </row>
    <row r="146" spans="2:700" ht="14.45">
      <c r="B146" s="247" t="s">
        <v>114</v>
      </c>
      <c r="C146" s="242"/>
      <c r="D146" s="243">
        <v>30</v>
      </c>
      <c r="F146" s="252" t="s">
        <v>55</v>
      </c>
      <c r="G146" s="253"/>
      <c r="H146" s="253">
        <f>ROUNDUP((INDEX(APICallPayloadLUT, MATCH($F146,APICallNameLUT,0))*1024)/Data!$D$144,0)*2*Data!$D$145+Data!$D$146</f>
        <v>70</v>
      </c>
      <c r="I146" s="254">
        <f>1000/$H146</f>
        <v>14.285714285714286</v>
      </c>
    </row>
    <row r="147" spans="2:700" ht="14.45">
      <c r="F147" s="252" t="s">
        <v>56</v>
      </c>
      <c r="G147" s="253"/>
      <c r="H147" s="253">
        <f>ROUNDUP((INDEX(APICallPayloadLUT, MATCH($F147,APICallNameLUT,0))*1024)/Data!$D$144,0)*2*Data!$D$145+Data!$D$146</f>
        <v>70</v>
      </c>
      <c r="I147" s="254">
        <f>1000/$H147</f>
        <v>14.285714285714286</v>
      </c>
    </row>
    <row r="148" spans="2:700" ht="14.45">
      <c r="F148" s="255" t="s">
        <v>36</v>
      </c>
      <c r="G148" s="256"/>
      <c r="H148" s="256">
        <f>ROUNDUP((INDEX(APICallPayloadLUT, MATCH($F148,APICallNameLUT,0))*1024)/Data!$D$144,0)*2*Data!$D$145+Data!$D$146</f>
        <v>70</v>
      </c>
      <c r="I148" s="257">
        <f>1000/$H148</f>
        <v>14.285714285714286</v>
      </c>
    </row>
    <row r="151" spans="2:700" ht="15.6">
      <c r="B151" s="154" t="s">
        <v>115</v>
      </c>
      <c r="C151" s="155"/>
      <c r="D151" s="155"/>
      <c r="E151" s="155"/>
      <c r="F151" s="155"/>
      <c r="G151" s="155"/>
      <c r="H151" s="155"/>
      <c r="I151" s="155"/>
      <c r="J151" s="155"/>
      <c r="K151" s="155"/>
      <c r="L151" s="155"/>
      <c r="M151" s="155"/>
      <c r="N151" s="155"/>
      <c r="O151" s="155"/>
      <c r="P151" s="155"/>
      <c r="Q151" s="155"/>
      <c r="R151" s="155"/>
      <c r="S151" s="155"/>
      <c r="T151" s="155"/>
      <c r="U151" s="155"/>
      <c r="V151" s="155"/>
      <c r="W151" s="155"/>
      <c r="X151" s="155"/>
      <c r="Y151" s="155"/>
      <c r="Z151" s="155"/>
      <c r="AA151" s="155"/>
      <c r="AB151" s="155"/>
      <c r="AC151" s="155"/>
      <c r="AD151" s="155"/>
      <c r="AE151" s="155"/>
      <c r="AF151" s="155"/>
      <c r="AG151" s="155"/>
      <c r="AH151" s="155"/>
      <c r="AI151" s="155"/>
      <c r="AJ151" s="155"/>
      <c r="AK151" s="155"/>
      <c r="AL151" s="155"/>
      <c r="AM151" s="155"/>
      <c r="AN151" s="155"/>
      <c r="AO151" s="155"/>
      <c r="AP151" s="155"/>
      <c r="AQ151" s="155"/>
      <c r="AR151" s="155"/>
      <c r="AS151" s="155"/>
      <c r="AT151" s="155"/>
      <c r="AU151" s="155"/>
      <c r="AV151" s="155"/>
      <c r="AW151" s="155"/>
      <c r="AX151" s="155"/>
      <c r="AY151" s="155"/>
      <c r="AZ151" s="155"/>
      <c r="BA151" s="155"/>
      <c r="BB151" s="155"/>
      <c r="BC151" s="155"/>
      <c r="BD151" s="155"/>
      <c r="BE151" s="155"/>
      <c r="BF151" s="155"/>
      <c r="BG151" s="155"/>
      <c r="BH151" s="155"/>
      <c r="BI151" s="155"/>
      <c r="BJ151" s="155"/>
      <c r="BK151" s="155"/>
      <c r="BL151" s="155"/>
      <c r="BM151" s="155"/>
      <c r="BN151" s="155"/>
      <c r="BO151" s="155"/>
      <c r="BP151" s="155"/>
      <c r="BQ151" s="155"/>
      <c r="BR151" s="155"/>
      <c r="BS151" s="155"/>
      <c r="BT151" s="155"/>
      <c r="BU151" s="155"/>
      <c r="BV151" s="155"/>
      <c r="BW151" s="155"/>
      <c r="BX151" s="155"/>
      <c r="BY151" s="155"/>
      <c r="BZ151" s="155"/>
      <c r="CA151" s="155"/>
      <c r="CB151" s="155"/>
      <c r="CC151" s="155"/>
      <c r="CD151" s="155"/>
      <c r="CE151" s="155"/>
      <c r="CF151" s="155"/>
      <c r="CG151" s="155"/>
      <c r="CH151" s="155"/>
      <c r="CI151" s="155"/>
      <c r="CJ151" s="155"/>
      <c r="CK151" s="155"/>
      <c r="CL151" s="155"/>
      <c r="CM151" s="155"/>
      <c r="CN151" s="155"/>
      <c r="CO151" s="155"/>
      <c r="CP151" s="155"/>
      <c r="CQ151" s="155"/>
      <c r="CR151" s="155"/>
      <c r="CS151" s="155"/>
      <c r="CT151" s="155"/>
      <c r="CU151" s="155"/>
      <c r="CV151" s="155"/>
      <c r="CW151" s="155"/>
      <c r="CX151" s="155"/>
      <c r="CY151" s="155"/>
      <c r="CZ151" s="155"/>
      <c r="DA151" s="155"/>
      <c r="DB151" s="155"/>
      <c r="DC151" s="155"/>
      <c r="DD151" s="155"/>
      <c r="DE151" s="155"/>
      <c r="DF151" s="155"/>
      <c r="DG151" s="155"/>
      <c r="DH151" s="155"/>
      <c r="DI151" s="155"/>
      <c r="DJ151" s="155"/>
      <c r="DK151" s="155"/>
      <c r="DL151" s="155"/>
      <c r="DM151" s="155"/>
      <c r="DN151" s="155"/>
      <c r="DO151" s="155"/>
      <c r="DP151" s="155"/>
      <c r="DQ151" s="155"/>
      <c r="DR151" s="155"/>
      <c r="DS151" s="155"/>
      <c r="DT151" s="155"/>
      <c r="DU151" s="155"/>
      <c r="DV151" s="155"/>
      <c r="DW151" s="155"/>
      <c r="DX151" s="155"/>
      <c r="DY151" s="155"/>
      <c r="DZ151" s="155"/>
      <c r="EA151" s="155"/>
      <c r="EB151" s="155"/>
      <c r="EC151" s="155"/>
      <c r="ED151" s="155"/>
      <c r="EE151" s="155"/>
      <c r="EF151" s="155"/>
      <c r="EG151" s="155"/>
      <c r="EH151" s="155"/>
      <c r="EI151" s="155"/>
      <c r="EJ151" s="155"/>
      <c r="EK151" s="155"/>
      <c r="EL151" s="155"/>
      <c r="EM151" s="155"/>
      <c r="EN151" s="155"/>
      <c r="EO151" s="155"/>
      <c r="EP151" s="155"/>
      <c r="EQ151" s="155"/>
      <c r="ER151" s="155"/>
      <c r="ES151" s="155"/>
      <c r="ET151" s="155"/>
      <c r="EU151" s="155"/>
      <c r="EV151" s="155"/>
      <c r="EW151" s="155"/>
      <c r="EX151" s="155"/>
      <c r="EY151" s="155"/>
      <c r="EZ151" s="155"/>
      <c r="FA151" s="155"/>
      <c r="FB151" s="155"/>
      <c r="FC151" s="155"/>
      <c r="FD151" s="155"/>
      <c r="FE151" s="155"/>
      <c r="FF151" s="155"/>
      <c r="FG151" s="155"/>
      <c r="FH151" s="155"/>
      <c r="FI151" s="155"/>
      <c r="FJ151" s="155"/>
      <c r="FK151" s="155"/>
      <c r="FL151" s="155"/>
      <c r="FM151" s="155"/>
      <c r="FN151" s="155"/>
      <c r="FO151" s="155"/>
      <c r="FP151" s="155"/>
      <c r="FQ151" s="155"/>
      <c r="FR151" s="155"/>
      <c r="FS151" s="155"/>
      <c r="FT151" s="155"/>
      <c r="FU151" s="155"/>
      <c r="FV151" s="155"/>
      <c r="FW151" s="155"/>
      <c r="FX151" s="155"/>
      <c r="FY151" s="155"/>
      <c r="FZ151" s="155"/>
      <c r="GA151" s="155"/>
      <c r="GB151" s="155"/>
      <c r="GC151" s="155"/>
      <c r="GD151" s="155"/>
      <c r="GE151" s="155"/>
      <c r="GF151" s="155"/>
      <c r="GG151" s="155"/>
      <c r="GH151" s="155"/>
      <c r="GI151" s="155"/>
      <c r="GJ151" s="155"/>
      <c r="GK151" s="155"/>
      <c r="GL151" s="155"/>
      <c r="GM151" s="155"/>
      <c r="GN151" s="155"/>
      <c r="GO151" s="155"/>
      <c r="GP151" s="155"/>
      <c r="GQ151" s="155"/>
      <c r="GR151" s="155"/>
      <c r="GS151" s="155"/>
      <c r="GT151" s="155"/>
      <c r="GU151" s="155"/>
      <c r="GV151" s="155"/>
      <c r="GW151" s="155"/>
      <c r="GX151" s="155"/>
      <c r="GY151" s="155"/>
      <c r="GZ151" s="155"/>
      <c r="HA151" s="155"/>
      <c r="HB151" s="155"/>
      <c r="HC151" s="155"/>
      <c r="HD151" s="155"/>
      <c r="HE151" s="155"/>
      <c r="HF151" s="155"/>
      <c r="HG151" s="155"/>
      <c r="HH151" s="155"/>
      <c r="HI151" s="155"/>
      <c r="HJ151" s="155"/>
      <c r="HK151" s="155"/>
      <c r="HL151" s="155"/>
      <c r="HM151" s="155"/>
      <c r="HN151" s="155"/>
      <c r="HO151" s="155"/>
      <c r="HP151" s="155"/>
      <c r="HQ151" s="155"/>
      <c r="HR151" s="155"/>
      <c r="HS151" s="155"/>
      <c r="HT151" s="155"/>
      <c r="HU151" s="155"/>
      <c r="HV151" s="155"/>
      <c r="HW151" s="155"/>
      <c r="HX151" s="155"/>
      <c r="HY151" s="155"/>
      <c r="HZ151" s="155"/>
      <c r="IA151" s="155"/>
      <c r="IB151" s="155"/>
      <c r="IC151" s="155"/>
      <c r="ID151" s="155"/>
      <c r="IE151" s="155"/>
      <c r="IF151" s="155"/>
      <c r="IG151" s="155"/>
      <c r="IH151" s="155"/>
      <c r="II151" s="155"/>
      <c r="IJ151" s="155"/>
      <c r="IK151" s="155"/>
      <c r="IL151" s="155"/>
      <c r="IM151" s="155"/>
      <c r="IN151" s="155"/>
      <c r="IO151" s="155"/>
      <c r="IP151" s="155"/>
      <c r="IQ151" s="155"/>
      <c r="IR151" s="155"/>
      <c r="IS151" s="155"/>
      <c r="IT151" s="155"/>
      <c r="IU151" s="155"/>
      <c r="IV151" s="155"/>
      <c r="IW151" s="155"/>
      <c r="IX151" s="155"/>
      <c r="IY151" s="155"/>
      <c r="IZ151" s="155"/>
      <c r="JA151" s="155"/>
      <c r="JB151" s="155"/>
      <c r="JC151" s="155"/>
      <c r="JD151" s="155"/>
      <c r="JE151" s="155"/>
      <c r="JF151" s="155"/>
      <c r="JG151" s="155"/>
      <c r="JH151" s="155"/>
      <c r="JI151" s="155"/>
      <c r="JJ151" s="155"/>
      <c r="JK151" s="155"/>
      <c r="JL151" s="155"/>
      <c r="JM151" s="155"/>
      <c r="JN151" s="155"/>
      <c r="JO151" s="155"/>
      <c r="JP151" s="155"/>
      <c r="JQ151" s="155"/>
      <c r="JR151" s="155"/>
      <c r="JS151" s="155"/>
      <c r="JT151" s="155"/>
      <c r="JU151" s="155"/>
      <c r="JV151" s="155"/>
      <c r="JW151" s="155"/>
      <c r="JX151" s="155"/>
      <c r="JY151" s="155"/>
      <c r="JZ151" s="155"/>
      <c r="KA151" s="155"/>
      <c r="KB151" s="155"/>
      <c r="KC151" s="155"/>
      <c r="KD151" s="155"/>
      <c r="KE151" s="155"/>
      <c r="KF151" s="155"/>
      <c r="KG151" s="155"/>
      <c r="KH151" s="155"/>
      <c r="KI151" s="155"/>
      <c r="KJ151" s="155"/>
      <c r="KK151" s="155"/>
      <c r="KL151" s="155"/>
      <c r="KM151" s="155"/>
      <c r="KN151" s="155"/>
      <c r="KO151" s="155"/>
      <c r="KP151" s="155"/>
      <c r="KQ151" s="155"/>
      <c r="KR151" s="155"/>
      <c r="KS151" s="155"/>
      <c r="KT151" s="155"/>
      <c r="KU151" s="155"/>
      <c r="KV151" s="155"/>
      <c r="KW151" s="155"/>
      <c r="KX151" s="155"/>
      <c r="KY151" s="155"/>
      <c r="KZ151" s="155"/>
      <c r="LA151" s="155"/>
      <c r="LB151" s="155"/>
      <c r="LC151" s="155"/>
      <c r="LD151" s="155"/>
      <c r="LE151" s="155"/>
      <c r="LF151" s="155"/>
      <c r="LG151" s="155"/>
      <c r="LH151" s="155"/>
      <c r="LI151" s="155"/>
      <c r="LJ151" s="155"/>
      <c r="LK151" s="155"/>
      <c r="LL151" s="155"/>
      <c r="LM151" s="155"/>
      <c r="LN151" s="155"/>
      <c r="LO151" s="155"/>
      <c r="LP151" s="155"/>
      <c r="LQ151" s="155"/>
      <c r="LR151" s="155"/>
      <c r="LS151" s="155"/>
      <c r="LT151" s="155"/>
      <c r="LU151" s="155"/>
      <c r="LV151" s="155"/>
      <c r="LW151" s="155"/>
      <c r="LX151" s="155"/>
      <c r="LY151" s="155"/>
      <c r="LZ151" s="155"/>
      <c r="MA151" s="155"/>
      <c r="MB151" s="155"/>
      <c r="MC151" s="155"/>
      <c r="MD151" s="155"/>
      <c r="ME151" s="155"/>
      <c r="MF151" s="155"/>
      <c r="MG151" s="155"/>
      <c r="MH151" s="155"/>
      <c r="MI151" s="155"/>
      <c r="MJ151" s="155"/>
      <c r="MK151" s="155"/>
      <c r="ML151" s="155"/>
      <c r="MM151" s="155"/>
      <c r="MN151" s="155"/>
      <c r="MO151" s="155"/>
      <c r="MP151" s="155"/>
      <c r="MQ151" s="155"/>
      <c r="MR151" s="155"/>
      <c r="MS151" s="155"/>
      <c r="MT151" s="155"/>
      <c r="MU151" s="155"/>
      <c r="MV151" s="155"/>
      <c r="MW151" s="155"/>
      <c r="MX151" s="155"/>
      <c r="MY151" s="155"/>
      <c r="MZ151" s="155"/>
      <c r="NA151" s="155"/>
      <c r="NB151" s="155"/>
      <c r="NC151" s="155"/>
      <c r="ND151" s="155"/>
      <c r="NE151" s="155"/>
      <c r="NF151" s="155"/>
      <c r="NG151" s="155"/>
      <c r="NH151" s="155"/>
      <c r="NI151" s="155"/>
      <c r="NJ151" s="155"/>
      <c r="NK151" s="155"/>
      <c r="NL151" s="155"/>
      <c r="NM151" s="155"/>
      <c r="NN151" s="155"/>
      <c r="NO151" s="155"/>
      <c r="NP151" s="155"/>
      <c r="NQ151" s="155"/>
      <c r="NR151" s="155"/>
      <c r="NS151" s="155"/>
      <c r="NT151" s="155"/>
      <c r="NU151" s="155"/>
      <c r="NV151" s="155"/>
      <c r="NW151" s="155"/>
      <c r="NX151" s="155"/>
      <c r="NY151" s="155"/>
      <c r="NZ151" s="155"/>
      <c r="OA151" s="155"/>
      <c r="OB151" s="155"/>
      <c r="OC151" s="155"/>
      <c r="OD151" s="155"/>
      <c r="OE151" s="155"/>
      <c r="OF151" s="155"/>
      <c r="OG151" s="155"/>
      <c r="OH151" s="155"/>
      <c r="OI151" s="155"/>
      <c r="OJ151" s="155"/>
      <c r="OK151" s="155"/>
      <c r="OL151" s="155"/>
      <c r="OM151" s="155"/>
      <c r="ON151" s="155"/>
      <c r="OO151" s="155"/>
      <c r="OP151" s="155"/>
      <c r="OQ151" s="155"/>
      <c r="OR151" s="155"/>
      <c r="OS151" s="155"/>
      <c r="OT151" s="155"/>
      <c r="OU151" s="155"/>
      <c r="OV151" s="155"/>
      <c r="OW151" s="155"/>
      <c r="OX151" s="155"/>
      <c r="OY151" s="155"/>
      <c r="OZ151" s="155"/>
      <c r="PA151" s="155"/>
      <c r="PB151" s="155"/>
      <c r="PC151" s="155"/>
      <c r="PD151" s="155"/>
      <c r="PE151" s="155"/>
      <c r="PF151" s="155"/>
      <c r="PG151" s="155"/>
      <c r="PH151" s="155"/>
      <c r="PI151" s="155"/>
      <c r="PJ151" s="155"/>
      <c r="PK151" s="155"/>
      <c r="PL151" s="155"/>
      <c r="PM151" s="155"/>
      <c r="PN151" s="155"/>
      <c r="PO151" s="155"/>
      <c r="PP151" s="155"/>
      <c r="PQ151" s="155"/>
      <c r="PR151" s="155"/>
      <c r="PS151" s="155"/>
      <c r="PT151" s="155"/>
      <c r="PU151" s="155"/>
      <c r="PV151" s="155"/>
      <c r="PW151" s="155"/>
      <c r="PX151" s="155"/>
      <c r="PY151" s="155"/>
      <c r="PZ151" s="155"/>
      <c r="QA151" s="155"/>
      <c r="QB151" s="155"/>
      <c r="QC151" s="155"/>
      <c r="QD151" s="155"/>
      <c r="QE151" s="155"/>
      <c r="QF151" s="155"/>
      <c r="QG151" s="155"/>
      <c r="QH151" s="155"/>
      <c r="QI151" s="155"/>
      <c r="QJ151" s="155"/>
      <c r="QK151" s="155"/>
      <c r="QL151" s="155"/>
      <c r="QM151" s="155"/>
      <c r="QN151" s="155"/>
      <c r="QO151" s="155"/>
      <c r="QP151" s="155"/>
      <c r="QQ151" s="155"/>
      <c r="QR151" s="155"/>
      <c r="QS151" s="155"/>
      <c r="QT151" s="155"/>
      <c r="QU151" s="155"/>
      <c r="QV151" s="155"/>
      <c r="QW151" s="155"/>
      <c r="QX151" s="155"/>
      <c r="QY151" s="155"/>
      <c r="QZ151" s="155"/>
      <c r="RA151" s="155"/>
      <c r="RB151" s="155"/>
      <c r="RC151" s="155"/>
      <c r="RD151" s="155"/>
      <c r="RE151" s="155"/>
      <c r="RF151" s="155"/>
      <c r="RG151" s="155"/>
      <c r="RH151" s="155"/>
      <c r="RI151" s="155"/>
      <c r="RJ151" s="155"/>
      <c r="RK151" s="155"/>
      <c r="RL151" s="155"/>
      <c r="RM151" s="155"/>
      <c r="RN151" s="155"/>
      <c r="RO151" s="155"/>
      <c r="RP151" s="155"/>
      <c r="RQ151" s="155"/>
      <c r="RR151" s="155"/>
      <c r="RS151" s="155"/>
      <c r="RT151" s="155"/>
      <c r="RU151" s="155"/>
      <c r="RV151" s="155"/>
      <c r="RW151" s="155"/>
      <c r="RX151" s="155"/>
      <c r="RY151" s="155"/>
      <c r="RZ151" s="155"/>
      <c r="SA151" s="155"/>
      <c r="SB151" s="155"/>
      <c r="SC151" s="155"/>
      <c r="SD151" s="155"/>
      <c r="SE151" s="155"/>
      <c r="SF151" s="155"/>
      <c r="SG151" s="155"/>
      <c r="SH151" s="155"/>
      <c r="SI151" s="155"/>
      <c r="SJ151" s="155"/>
      <c r="SK151" s="155"/>
      <c r="SL151" s="155"/>
      <c r="SM151" s="155"/>
      <c r="SN151" s="155"/>
      <c r="SO151" s="155"/>
      <c r="SP151" s="155"/>
      <c r="SQ151" s="155"/>
      <c r="SR151" s="155"/>
      <c r="SS151" s="155"/>
      <c r="ST151" s="155"/>
      <c r="SU151" s="155"/>
      <c r="SV151" s="155"/>
      <c r="SW151" s="155"/>
      <c r="SX151" s="155"/>
      <c r="SY151" s="155"/>
      <c r="SZ151" s="155"/>
      <c r="TA151" s="155"/>
      <c r="TB151" s="155"/>
      <c r="TC151" s="155"/>
      <c r="TD151" s="155"/>
      <c r="TE151" s="155"/>
      <c r="TF151" s="155"/>
      <c r="TG151" s="155"/>
      <c r="TH151" s="155"/>
      <c r="TI151" s="155"/>
      <c r="TJ151" s="155"/>
      <c r="TK151" s="155"/>
      <c r="TL151" s="155"/>
      <c r="TM151" s="155"/>
      <c r="TN151" s="155"/>
      <c r="TO151" s="155"/>
      <c r="TP151" s="155"/>
      <c r="TQ151" s="155"/>
      <c r="TR151" s="155"/>
      <c r="TS151" s="155"/>
      <c r="TT151" s="155"/>
      <c r="TU151" s="155"/>
      <c r="TV151" s="155"/>
      <c r="TW151" s="155"/>
      <c r="TX151" s="155"/>
      <c r="TY151" s="155"/>
      <c r="TZ151" s="155"/>
      <c r="UA151" s="155"/>
      <c r="UB151" s="155"/>
      <c r="UC151" s="155"/>
      <c r="UD151" s="155"/>
      <c r="UE151" s="155"/>
      <c r="UF151" s="155"/>
      <c r="UG151" s="155"/>
      <c r="UH151" s="155"/>
      <c r="UI151" s="155"/>
      <c r="UJ151" s="155"/>
      <c r="UK151" s="155"/>
      <c r="UL151" s="155"/>
      <c r="UM151" s="155"/>
      <c r="UN151" s="155"/>
      <c r="UO151" s="155"/>
      <c r="UP151" s="155"/>
      <c r="UQ151" s="155"/>
      <c r="UR151" s="155"/>
      <c r="US151" s="155"/>
      <c r="UT151" s="155"/>
      <c r="UU151" s="155"/>
      <c r="UV151" s="155"/>
      <c r="UW151" s="155"/>
      <c r="UX151" s="155"/>
      <c r="UY151" s="155"/>
      <c r="UZ151" s="155"/>
      <c r="VA151" s="155"/>
      <c r="VB151" s="155"/>
      <c r="VC151" s="155"/>
      <c r="VD151" s="155"/>
      <c r="VE151" s="155"/>
      <c r="VF151" s="155"/>
      <c r="VG151" s="155"/>
      <c r="VH151" s="155"/>
      <c r="VI151" s="155"/>
      <c r="VJ151" s="155"/>
      <c r="VK151" s="155"/>
      <c r="VL151" s="155"/>
      <c r="VM151" s="155"/>
      <c r="VN151" s="155"/>
      <c r="VO151" s="155"/>
      <c r="VP151" s="155"/>
      <c r="VQ151" s="155"/>
      <c r="VR151" s="155"/>
      <c r="VS151" s="155"/>
      <c r="VT151" s="155"/>
      <c r="VU151" s="155"/>
      <c r="VV151" s="155"/>
      <c r="VW151" s="155"/>
      <c r="VX151" s="155"/>
      <c r="VY151" s="155"/>
      <c r="VZ151" s="155"/>
      <c r="WA151" s="155"/>
      <c r="WB151" s="155"/>
      <c r="WC151" s="155"/>
      <c r="WD151" s="155"/>
      <c r="WE151" s="155"/>
      <c r="WF151" s="155"/>
      <c r="WG151" s="155"/>
      <c r="WH151" s="155"/>
      <c r="WI151" s="155"/>
      <c r="WJ151" s="155"/>
      <c r="WK151" s="155"/>
      <c r="WL151" s="155"/>
      <c r="WM151" s="155"/>
      <c r="WN151" s="155"/>
      <c r="WO151" s="155"/>
      <c r="WP151" s="155"/>
      <c r="WQ151" s="155"/>
      <c r="WR151" s="155"/>
      <c r="WS151" s="155"/>
      <c r="WT151" s="155"/>
      <c r="WU151" s="155"/>
      <c r="WV151" s="155"/>
      <c r="WW151" s="155"/>
      <c r="WX151" s="155"/>
      <c r="WY151" s="155"/>
      <c r="WZ151" s="155"/>
      <c r="XA151" s="155"/>
      <c r="XB151" s="155"/>
      <c r="XC151" s="155"/>
      <c r="XD151" s="155"/>
      <c r="XE151" s="155"/>
      <c r="XF151" s="155"/>
      <c r="XG151" s="155"/>
      <c r="XH151" s="155"/>
      <c r="XI151" s="155"/>
      <c r="XJ151" s="155"/>
      <c r="XK151" s="155"/>
      <c r="XL151" s="155"/>
      <c r="XM151" s="155"/>
      <c r="XN151" s="155"/>
      <c r="XO151" s="155"/>
      <c r="XP151" s="155"/>
      <c r="XQ151" s="155"/>
      <c r="XR151" s="155"/>
      <c r="XS151" s="155"/>
      <c r="XT151" s="155"/>
      <c r="XU151" s="155"/>
      <c r="XV151" s="155"/>
      <c r="XW151" s="155"/>
      <c r="XX151" s="155"/>
      <c r="XY151" s="155"/>
      <c r="XZ151" s="155"/>
      <c r="YA151" s="155"/>
      <c r="YB151" s="155"/>
      <c r="YC151" s="155"/>
      <c r="YD151" s="155"/>
      <c r="YE151" s="155"/>
      <c r="YF151" s="155"/>
      <c r="YG151" s="155"/>
      <c r="YH151" s="155"/>
      <c r="YI151" s="155"/>
      <c r="YJ151" s="155"/>
      <c r="YK151" s="155"/>
      <c r="YL151" s="155"/>
      <c r="YM151" s="155"/>
      <c r="YN151" s="155"/>
      <c r="YO151" s="155"/>
      <c r="YP151" s="155"/>
      <c r="YQ151" s="155"/>
      <c r="YR151" s="155"/>
      <c r="YS151" s="155"/>
      <c r="YT151" s="155"/>
      <c r="YU151" s="155"/>
      <c r="YV151" s="155"/>
      <c r="YW151" s="155"/>
      <c r="YX151" s="155"/>
      <c r="YY151" s="155"/>
      <c r="YZ151" s="155"/>
      <c r="ZA151" s="155"/>
      <c r="ZB151" s="155"/>
      <c r="ZC151" s="155"/>
      <c r="ZD151" s="155"/>
      <c r="ZE151" s="155"/>
      <c r="ZF151" s="155"/>
      <c r="ZG151" s="155"/>
      <c r="ZH151" s="155"/>
      <c r="ZI151" s="155"/>
      <c r="ZJ151" s="155"/>
      <c r="ZK151" s="155"/>
      <c r="ZL151" s="155"/>
      <c r="ZM151" s="155"/>
      <c r="ZN151" s="155"/>
      <c r="ZO151" s="155"/>
      <c r="ZP151" s="155"/>
      <c r="ZQ151" s="155"/>
      <c r="ZR151" s="155"/>
      <c r="ZS151" s="155"/>
      <c r="ZT151" s="155"/>
      <c r="ZU151" s="155"/>
      <c r="ZV151" s="155"/>
      <c r="ZW151" s="155"/>
      <c r="ZX151" s="156"/>
    </row>
    <row r="152" spans="2:700" s="110" customFormat="1" ht="15.6">
      <c r="B152" s="157" t="s">
        <v>71</v>
      </c>
      <c r="C152" s="104">
        <f>IF(ISNUMBER(C$126),C$126/$I$144,"")</f>
        <v>1527120</v>
      </c>
      <c r="D152" s="103">
        <f t="shared" ref="D152:BO152" si="980">IF(ISNUMBER(D$10),D$10*PercentagePopulationActive*D$9,"")</f>
        <v>1070136.9863013697</v>
      </c>
      <c r="E152" s="103">
        <f t="shared" si="980"/>
        <v>1945305.2054794519</v>
      </c>
      <c r="F152" s="103">
        <f t="shared" si="980"/>
        <v>2729490.4109589043</v>
      </c>
      <c r="G152" s="103">
        <f t="shared" si="980"/>
        <v>3667410.4109589038</v>
      </c>
      <c r="H152" s="103">
        <f t="shared" si="980"/>
        <v>4396043.8356164377</v>
      </c>
      <c r="I152" s="103">
        <f t="shared" si="980"/>
        <v>5389515.6164383553</v>
      </c>
      <c r="J152" s="103">
        <f t="shared" si="980"/>
        <v>6264683.8356164368</v>
      </c>
      <c r="K152" s="103">
        <f t="shared" si="980"/>
        <v>6448898.6301369844</v>
      </c>
      <c r="L152" s="103">
        <f t="shared" si="980"/>
        <v>7930326.5753424643</v>
      </c>
      <c r="M152" s="103">
        <f t="shared" si="980"/>
        <v>8521446.5753424633</v>
      </c>
      <c r="N152" s="103">
        <f t="shared" si="980"/>
        <v>9652431.7808219157</v>
      </c>
      <c r="O152" s="103">
        <f t="shared" si="980"/>
        <v>10187999.999999998</v>
      </c>
      <c r="P152" s="103">
        <f t="shared" si="980"/>
        <v>11374536.986301368</v>
      </c>
      <c r="Q152" s="103">
        <f t="shared" si="980"/>
        <v>12249705.205479449</v>
      </c>
      <c r="R152" s="103">
        <f t="shared" si="980"/>
        <v>12701490.410958903</v>
      </c>
      <c r="S152" s="103">
        <f t="shared" si="980"/>
        <v>13971810.410958901</v>
      </c>
      <c r="T152" s="103">
        <f t="shared" si="980"/>
        <v>14368043.835616438</v>
      </c>
      <c r="U152" s="103">
        <f t="shared" si="980"/>
        <v>15693915.616438353</v>
      </c>
      <c r="V152" s="103">
        <f t="shared" si="980"/>
        <v>16569083.835616436</v>
      </c>
      <c r="W152" s="103">
        <f t="shared" si="980"/>
        <v>15756098.630136983</v>
      </c>
      <c r="X152" s="103">
        <f t="shared" si="980"/>
        <v>18234726.575342465</v>
      </c>
      <c r="Y152" s="103">
        <f t="shared" si="980"/>
        <v>18493446.575342465</v>
      </c>
      <c r="Z152" s="103">
        <f t="shared" si="980"/>
        <v>19956831.780821916</v>
      </c>
      <c r="AA152" s="103">
        <f t="shared" si="980"/>
        <v>20160000</v>
      </c>
      <c r="AB152" s="103" t="str">
        <f t="shared" si="980"/>
        <v/>
      </c>
      <c r="AC152" s="103" t="str">
        <f t="shared" si="980"/>
        <v/>
      </c>
      <c r="AD152" s="103" t="str">
        <f t="shared" si="980"/>
        <v/>
      </c>
      <c r="AE152" s="103" t="str">
        <f t="shared" si="980"/>
        <v/>
      </c>
      <c r="AF152" s="103" t="str">
        <f t="shared" si="980"/>
        <v/>
      </c>
      <c r="AG152" s="103" t="str">
        <f t="shared" si="980"/>
        <v/>
      </c>
      <c r="AH152" s="103" t="str">
        <f t="shared" si="980"/>
        <v/>
      </c>
      <c r="AI152" s="103" t="str">
        <f t="shared" si="980"/>
        <v/>
      </c>
      <c r="AJ152" s="103" t="str">
        <f t="shared" si="980"/>
        <v/>
      </c>
      <c r="AK152" s="103" t="str">
        <f t="shared" si="980"/>
        <v/>
      </c>
      <c r="AL152" s="103" t="str">
        <f t="shared" si="980"/>
        <v/>
      </c>
      <c r="AM152" s="103" t="str">
        <f t="shared" si="980"/>
        <v/>
      </c>
      <c r="AN152" s="103" t="str">
        <f t="shared" si="980"/>
        <v/>
      </c>
      <c r="AO152" s="103" t="str">
        <f t="shared" si="980"/>
        <v/>
      </c>
      <c r="AP152" s="103" t="str">
        <f t="shared" si="980"/>
        <v/>
      </c>
      <c r="AQ152" s="103" t="str">
        <f t="shared" si="980"/>
        <v/>
      </c>
      <c r="AR152" s="103" t="str">
        <f t="shared" si="980"/>
        <v/>
      </c>
      <c r="AS152" s="103" t="str">
        <f t="shared" si="980"/>
        <v/>
      </c>
      <c r="AT152" s="103" t="str">
        <f t="shared" si="980"/>
        <v/>
      </c>
      <c r="AU152" s="103" t="str">
        <f t="shared" si="980"/>
        <v/>
      </c>
      <c r="AV152" s="103" t="str">
        <f t="shared" si="980"/>
        <v/>
      </c>
      <c r="AW152" s="103" t="str">
        <f t="shared" si="980"/>
        <v/>
      </c>
      <c r="AX152" s="103" t="str">
        <f t="shared" si="980"/>
        <v/>
      </c>
      <c r="AY152" s="103" t="str">
        <f t="shared" si="980"/>
        <v/>
      </c>
      <c r="AZ152" s="103" t="str">
        <f t="shared" si="980"/>
        <v/>
      </c>
      <c r="BA152" s="103" t="str">
        <f t="shared" si="980"/>
        <v/>
      </c>
      <c r="BB152" s="103" t="str">
        <f t="shared" si="980"/>
        <v/>
      </c>
      <c r="BC152" s="103" t="str">
        <f t="shared" si="980"/>
        <v/>
      </c>
      <c r="BD152" s="103" t="str">
        <f t="shared" si="980"/>
        <v/>
      </c>
      <c r="BE152" s="103" t="str">
        <f t="shared" si="980"/>
        <v/>
      </c>
      <c r="BF152" s="103" t="str">
        <f t="shared" si="980"/>
        <v/>
      </c>
      <c r="BG152" s="103" t="str">
        <f t="shared" si="980"/>
        <v/>
      </c>
      <c r="BH152" s="103" t="str">
        <f t="shared" si="980"/>
        <v/>
      </c>
      <c r="BI152" s="103" t="str">
        <f t="shared" si="980"/>
        <v/>
      </c>
      <c r="BJ152" s="103" t="str">
        <f t="shared" si="980"/>
        <v/>
      </c>
      <c r="BK152" s="103" t="str">
        <f t="shared" si="980"/>
        <v/>
      </c>
      <c r="BL152" s="103" t="str">
        <f t="shared" si="980"/>
        <v/>
      </c>
      <c r="BM152" s="103" t="str">
        <f t="shared" si="980"/>
        <v/>
      </c>
      <c r="BN152" s="103" t="str">
        <f t="shared" si="980"/>
        <v/>
      </c>
      <c r="BO152" s="103" t="str">
        <f t="shared" si="980"/>
        <v/>
      </c>
      <c r="BP152" s="103" t="str">
        <f t="shared" ref="BP152:EA152" si="981">IF(ISNUMBER(BP$10),BP$10*PercentagePopulationActive*BP$9,"")</f>
        <v/>
      </c>
      <c r="BQ152" s="103" t="str">
        <f t="shared" si="981"/>
        <v/>
      </c>
      <c r="BR152" s="103" t="str">
        <f t="shared" si="981"/>
        <v/>
      </c>
      <c r="BS152" s="103" t="str">
        <f t="shared" si="981"/>
        <v/>
      </c>
      <c r="BT152" s="103" t="str">
        <f t="shared" si="981"/>
        <v/>
      </c>
      <c r="BU152" s="103" t="str">
        <f t="shared" si="981"/>
        <v/>
      </c>
      <c r="BV152" s="103" t="str">
        <f t="shared" si="981"/>
        <v/>
      </c>
      <c r="BW152" s="103" t="str">
        <f t="shared" si="981"/>
        <v/>
      </c>
      <c r="BX152" s="103" t="str">
        <f t="shared" si="981"/>
        <v/>
      </c>
      <c r="BY152" s="103" t="str">
        <f t="shared" si="981"/>
        <v/>
      </c>
      <c r="BZ152" s="103" t="str">
        <f t="shared" si="981"/>
        <v/>
      </c>
      <c r="CA152" s="103" t="str">
        <f t="shared" si="981"/>
        <v/>
      </c>
      <c r="CB152" s="103" t="str">
        <f t="shared" si="981"/>
        <v/>
      </c>
      <c r="CC152" s="103" t="str">
        <f t="shared" si="981"/>
        <v/>
      </c>
      <c r="CD152" s="103" t="str">
        <f t="shared" si="981"/>
        <v/>
      </c>
      <c r="CE152" s="103" t="str">
        <f t="shared" si="981"/>
        <v/>
      </c>
      <c r="CF152" s="103" t="str">
        <f t="shared" si="981"/>
        <v/>
      </c>
      <c r="CG152" s="103" t="str">
        <f t="shared" si="981"/>
        <v/>
      </c>
      <c r="CH152" s="103" t="str">
        <f t="shared" si="981"/>
        <v/>
      </c>
      <c r="CI152" s="103" t="str">
        <f t="shared" si="981"/>
        <v/>
      </c>
      <c r="CJ152" s="103" t="str">
        <f t="shared" si="981"/>
        <v/>
      </c>
      <c r="CK152" s="103" t="str">
        <f t="shared" si="981"/>
        <v/>
      </c>
      <c r="CL152" s="103" t="str">
        <f t="shared" si="981"/>
        <v/>
      </c>
      <c r="CM152" s="103" t="str">
        <f t="shared" si="981"/>
        <v/>
      </c>
      <c r="CN152" s="103" t="str">
        <f t="shared" si="981"/>
        <v/>
      </c>
      <c r="CO152" s="103" t="str">
        <f t="shared" si="981"/>
        <v/>
      </c>
      <c r="CP152" s="103" t="str">
        <f t="shared" si="981"/>
        <v/>
      </c>
      <c r="CQ152" s="103" t="str">
        <f t="shared" si="981"/>
        <v/>
      </c>
      <c r="CR152" s="103" t="str">
        <f t="shared" si="981"/>
        <v/>
      </c>
      <c r="CS152" s="103" t="str">
        <f t="shared" si="981"/>
        <v/>
      </c>
      <c r="CT152" s="103" t="str">
        <f t="shared" si="981"/>
        <v/>
      </c>
      <c r="CU152" s="103" t="str">
        <f t="shared" si="981"/>
        <v/>
      </c>
      <c r="CV152" s="103" t="str">
        <f t="shared" si="981"/>
        <v/>
      </c>
      <c r="CW152" s="103" t="str">
        <f t="shared" si="981"/>
        <v/>
      </c>
      <c r="CX152" s="103" t="str">
        <f t="shared" si="981"/>
        <v/>
      </c>
      <c r="CY152" s="103" t="str">
        <f t="shared" si="981"/>
        <v/>
      </c>
      <c r="CZ152" s="103" t="str">
        <f t="shared" si="981"/>
        <v/>
      </c>
      <c r="DA152" s="103" t="str">
        <f t="shared" si="981"/>
        <v/>
      </c>
      <c r="DB152" s="103" t="str">
        <f t="shared" si="981"/>
        <v/>
      </c>
      <c r="DC152" s="103" t="str">
        <f t="shared" si="981"/>
        <v/>
      </c>
      <c r="DD152" s="103" t="str">
        <f t="shared" si="981"/>
        <v/>
      </c>
      <c r="DE152" s="103" t="str">
        <f t="shared" si="981"/>
        <v/>
      </c>
      <c r="DF152" s="103" t="str">
        <f t="shared" si="981"/>
        <v/>
      </c>
      <c r="DG152" s="103" t="str">
        <f t="shared" si="981"/>
        <v/>
      </c>
      <c r="DH152" s="103" t="str">
        <f t="shared" si="981"/>
        <v/>
      </c>
      <c r="DI152" s="103" t="str">
        <f t="shared" si="981"/>
        <v/>
      </c>
      <c r="DJ152" s="103" t="str">
        <f t="shared" si="981"/>
        <v/>
      </c>
      <c r="DK152" s="103" t="str">
        <f t="shared" si="981"/>
        <v/>
      </c>
      <c r="DL152" s="103" t="str">
        <f t="shared" si="981"/>
        <v/>
      </c>
      <c r="DM152" s="103" t="str">
        <f t="shared" si="981"/>
        <v/>
      </c>
      <c r="DN152" s="103" t="str">
        <f t="shared" si="981"/>
        <v/>
      </c>
      <c r="DO152" s="103" t="str">
        <f t="shared" si="981"/>
        <v/>
      </c>
      <c r="DP152" s="103" t="str">
        <f t="shared" si="981"/>
        <v/>
      </c>
      <c r="DQ152" s="103" t="str">
        <f t="shared" si="981"/>
        <v/>
      </c>
      <c r="DR152" s="103" t="str">
        <f t="shared" si="981"/>
        <v/>
      </c>
      <c r="DS152" s="103" t="str">
        <f t="shared" si="981"/>
        <v/>
      </c>
      <c r="DT152" s="103" t="str">
        <f t="shared" si="981"/>
        <v/>
      </c>
      <c r="DU152" s="103" t="str">
        <f t="shared" si="981"/>
        <v/>
      </c>
      <c r="DV152" s="103" t="str">
        <f t="shared" si="981"/>
        <v/>
      </c>
      <c r="DW152" s="103" t="str">
        <f t="shared" si="981"/>
        <v/>
      </c>
      <c r="DX152" s="103" t="str">
        <f t="shared" si="981"/>
        <v/>
      </c>
      <c r="DY152" s="103" t="str">
        <f t="shared" si="981"/>
        <v/>
      </c>
      <c r="DZ152" s="103" t="str">
        <f t="shared" si="981"/>
        <v/>
      </c>
      <c r="EA152" s="103" t="str">
        <f t="shared" si="981"/>
        <v/>
      </c>
      <c r="EB152" s="103" t="str">
        <f t="shared" ref="EB152:GM152" si="982">IF(ISNUMBER(EB$10),EB$10*PercentagePopulationActive*EB$9,"")</f>
        <v/>
      </c>
      <c r="EC152" s="103" t="str">
        <f t="shared" si="982"/>
        <v/>
      </c>
      <c r="ED152" s="103" t="str">
        <f t="shared" si="982"/>
        <v/>
      </c>
      <c r="EE152" s="103" t="str">
        <f t="shared" si="982"/>
        <v/>
      </c>
      <c r="EF152" s="103" t="str">
        <f t="shared" si="982"/>
        <v/>
      </c>
      <c r="EG152" s="103" t="str">
        <f t="shared" si="982"/>
        <v/>
      </c>
      <c r="EH152" s="103" t="str">
        <f t="shared" si="982"/>
        <v/>
      </c>
      <c r="EI152" s="103" t="str">
        <f t="shared" si="982"/>
        <v/>
      </c>
      <c r="EJ152" s="103" t="str">
        <f t="shared" si="982"/>
        <v/>
      </c>
      <c r="EK152" s="103" t="str">
        <f t="shared" si="982"/>
        <v/>
      </c>
      <c r="EL152" s="103" t="str">
        <f t="shared" si="982"/>
        <v/>
      </c>
      <c r="EM152" s="103" t="str">
        <f t="shared" si="982"/>
        <v/>
      </c>
      <c r="EN152" s="103" t="str">
        <f t="shared" si="982"/>
        <v/>
      </c>
      <c r="EO152" s="103" t="str">
        <f t="shared" si="982"/>
        <v/>
      </c>
      <c r="EP152" s="103" t="str">
        <f t="shared" si="982"/>
        <v/>
      </c>
      <c r="EQ152" s="103" t="str">
        <f t="shared" si="982"/>
        <v/>
      </c>
      <c r="ER152" s="103" t="str">
        <f t="shared" si="982"/>
        <v/>
      </c>
      <c r="ES152" s="103" t="str">
        <f t="shared" si="982"/>
        <v/>
      </c>
      <c r="ET152" s="103" t="str">
        <f t="shared" si="982"/>
        <v/>
      </c>
      <c r="EU152" s="103" t="str">
        <f t="shared" si="982"/>
        <v/>
      </c>
      <c r="EV152" s="103" t="str">
        <f t="shared" si="982"/>
        <v/>
      </c>
      <c r="EW152" s="103" t="str">
        <f t="shared" si="982"/>
        <v/>
      </c>
      <c r="EX152" s="103" t="str">
        <f t="shared" si="982"/>
        <v/>
      </c>
      <c r="EY152" s="103" t="str">
        <f t="shared" si="982"/>
        <v/>
      </c>
      <c r="EZ152" s="103" t="str">
        <f t="shared" si="982"/>
        <v/>
      </c>
      <c r="FA152" s="103" t="str">
        <f t="shared" si="982"/>
        <v/>
      </c>
      <c r="FB152" s="103" t="str">
        <f t="shared" si="982"/>
        <v/>
      </c>
      <c r="FC152" s="103" t="str">
        <f t="shared" si="982"/>
        <v/>
      </c>
      <c r="FD152" s="103" t="str">
        <f t="shared" si="982"/>
        <v/>
      </c>
      <c r="FE152" s="103" t="str">
        <f t="shared" si="982"/>
        <v/>
      </c>
      <c r="FF152" s="103" t="str">
        <f t="shared" si="982"/>
        <v/>
      </c>
      <c r="FG152" s="103" t="str">
        <f t="shared" si="982"/>
        <v/>
      </c>
      <c r="FH152" s="103" t="str">
        <f t="shared" si="982"/>
        <v/>
      </c>
      <c r="FI152" s="103" t="str">
        <f t="shared" si="982"/>
        <v/>
      </c>
      <c r="FJ152" s="103" t="str">
        <f t="shared" si="982"/>
        <v/>
      </c>
      <c r="FK152" s="103" t="str">
        <f t="shared" si="982"/>
        <v/>
      </c>
      <c r="FL152" s="103" t="str">
        <f t="shared" si="982"/>
        <v/>
      </c>
      <c r="FM152" s="103" t="str">
        <f t="shared" si="982"/>
        <v/>
      </c>
      <c r="FN152" s="103" t="str">
        <f t="shared" si="982"/>
        <v/>
      </c>
      <c r="FO152" s="103" t="str">
        <f t="shared" si="982"/>
        <v/>
      </c>
      <c r="FP152" s="103" t="str">
        <f t="shared" si="982"/>
        <v/>
      </c>
      <c r="FQ152" s="103" t="str">
        <f t="shared" si="982"/>
        <v/>
      </c>
      <c r="FR152" s="103" t="str">
        <f t="shared" si="982"/>
        <v/>
      </c>
      <c r="FS152" s="103" t="str">
        <f t="shared" si="982"/>
        <v/>
      </c>
      <c r="FT152" s="103" t="str">
        <f t="shared" si="982"/>
        <v/>
      </c>
      <c r="FU152" s="103" t="str">
        <f t="shared" si="982"/>
        <v/>
      </c>
      <c r="FV152" s="103" t="str">
        <f t="shared" si="982"/>
        <v/>
      </c>
      <c r="FW152" s="103" t="str">
        <f t="shared" si="982"/>
        <v/>
      </c>
      <c r="FX152" s="103" t="str">
        <f t="shared" si="982"/>
        <v/>
      </c>
      <c r="FY152" s="103" t="str">
        <f t="shared" si="982"/>
        <v/>
      </c>
      <c r="FZ152" s="103" t="str">
        <f t="shared" si="982"/>
        <v/>
      </c>
      <c r="GA152" s="103" t="str">
        <f t="shared" si="982"/>
        <v/>
      </c>
      <c r="GB152" s="103" t="str">
        <f t="shared" si="982"/>
        <v/>
      </c>
      <c r="GC152" s="103" t="str">
        <f t="shared" si="982"/>
        <v/>
      </c>
      <c r="GD152" s="103" t="str">
        <f t="shared" si="982"/>
        <v/>
      </c>
      <c r="GE152" s="103" t="str">
        <f t="shared" si="982"/>
        <v/>
      </c>
      <c r="GF152" s="103" t="str">
        <f t="shared" si="982"/>
        <v/>
      </c>
      <c r="GG152" s="103" t="str">
        <f t="shared" si="982"/>
        <v/>
      </c>
      <c r="GH152" s="103" t="str">
        <f t="shared" si="982"/>
        <v/>
      </c>
      <c r="GI152" s="103" t="str">
        <f t="shared" si="982"/>
        <v/>
      </c>
      <c r="GJ152" s="103" t="str">
        <f t="shared" si="982"/>
        <v/>
      </c>
      <c r="GK152" s="103" t="str">
        <f t="shared" si="982"/>
        <v/>
      </c>
      <c r="GL152" s="103" t="str">
        <f t="shared" si="982"/>
        <v/>
      </c>
      <c r="GM152" s="103" t="str">
        <f t="shared" si="982"/>
        <v/>
      </c>
      <c r="GN152" s="103" t="str">
        <f t="shared" ref="GN152:IY152" si="983">IF(ISNUMBER(GN$10),GN$10*PercentagePopulationActive*GN$9,"")</f>
        <v/>
      </c>
      <c r="GO152" s="103" t="str">
        <f t="shared" si="983"/>
        <v/>
      </c>
      <c r="GP152" s="103" t="str">
        <f t="shared" si="983"/>
        <v/>
      </c>
      <c r="GQ152" s="103" t="str">
        <f t="shared" si="983"/>
        <v/>
      </c>
      <c r="GR152" s="103" t="str">
        <f t="shared" si="983"/>
        <v/>
      </c>
      <c r="GS152" s="103" t="str">
        <f t="shared" si="983"/>
        <v/>
      </c>
      <c r="GT152" s="103" t="str">
        <f t="shared" si="983"/>
        <v/>
      </c>
      <c r="GU152" s="103" t="str">
        <f t="shared" si="983"/>
        <v/>
      </c>
      <c r="GV152" s="103" t="str">
        <f t="shared" si="983"/>
        <v/>
      </c>
      <c r="GW152" s="103" t="str">
        <f t="shared" si="983"/>
        <v/>
      </c>
      <c r="GX152" s="103" t="str">
        <f t="shared" si="983"/>
        <v/>
      </c>
      <c r="GY152" s="103" t="str">
        <f t="shared" si="983"/>
        <v/>
      </c>
      <c r="GZ152" s="103" t="str">
        <f t="shared" si="983"/>
        <v/>
      </c>
      <c r="HA152" s="103" t="str">
        <f t="shared" si="983"/>
        <v/>
      </c>
      <c r="HB152" s="103" t="str">
        <f t="shared" si="983"/>
        <v/>
      </c>
      <c r="HC152" s="103" t="str">
        <f t="shared" si="983"/>
        <v/>
      </c>
      <c r="HD152" s="103" t="str">
        <f t="shared" si="983"/>
        <v/>
      </c>
      <c r="HE152" s="103" t="str">
        <f t="shared" si="983"/>
        <v/>
      </c>
      <c r="HF152" s="103" t="str">
        <f t="shared" si="983"/>
        <v/>
      </c>
      <c r="HG152" s="103" t="str">
        <f t="shared" si="983"/>
        <v/>
      </c>
      <c r="HH152" s="103" t="str">
        <f t="shared" si="983"/>
        <v/>
      </c>
      <c r="HI152" s="103" t="str">
        <f t="shared" si="983"/>
        <v/>
      </c>
      <c r="HJ152" s="103" t="str">
        <f t="shared" si="983"/>
        <v/>
      </c>
      <c r="HK152" s="103" t="str">
        <f t="shared" si="983"/>
        <v/>
      </c>
      <c r="HL152" s="103" t="str">
        <f t="shared" si="983"/>
        <v/>
      </c>
      <c r="HM152" s="103" t="str">
        <f t="shared" si="983"/>
        <v/>
      </c>
      <c r="HN152" s="103" t="str">
        <f t="shared" si="983"/>
        <v/>
      </c>
      <c r="HO152" s="103" t="str">
        <f t="shared" si="983"/>
        <v/>
      </c>
      <c r="HP152" s="103" t="str">
        <f t="shared" si="983"/>
        <v/>
      </c>
      <c r="HQ152" s="103" t="str">
        <f t="shared" si="983"/>
        <v/>
      </c>
      <c r="HR152" s="103" t="str">
        <f t="shared" si="983"/>
        <v/>
      </c>
      <c r="HS152" s="103" t="str">
        <f t="shared" si="983"/>
        <v/>
      </c>
      <c r="HT152" s="103" t="str">
        <f t="shared" si="983"/>
        <v/>
      </c>
      <c r="HU152" s="103" t="str">
        <f t="shared" si="983"/>
        <v/>
      </c>
      <c r="HV152" s="103" t="str">
        <f t="shared" si="983"/>
        <v/>
      </c>
      <c r="HW152" s="103" t="str">
        <f t="shared" si="983"/>
        <v/>
      </c>
      <c r="HX152" s="103" t="str">
        <f t="shared" si="983"/>
        <v/>
      </c>
      <c r="HY152" s="103" t="str">
        <f t="shared" si="983"/>
        <v/>
      </c>
      <c r="HZ152" s="103" t="str">
        <f t="shared" si="983"/>
        <v/>
      </c>
      <c r="IA152" s="103" t="str">
        <f t="shared" si="983"/>
        <v/>
      </c>
      <c r="IB152" s="103" t="str">
        <f t="shared" si="983"/>
        <v/>
      </c>
      <c r="IC152" s="103" t="str">
        <f t="shared" si="983"/>
        <v/>
      </c>
      <c r="ID152" s="103" t="str">
        <f t="shared" si="983"/>
        <v/>
      </c>
      <c r="IE152" s="103" t="str">
        <f t="shared" si="983"/>
        <v/>
      </c>
      <c r="IF152" s="103" t="str">
        <f t="shared" si="983"/>
        <v/>
      </c>
      <c r="IG152" s="103" t="str">
        <f t="shared" si="983"/>
        <v/>
      </c>
      <c r="IH152" s="103" t="str">
        <f t="shared" si="983"/>
        <v/>
      </c>
      <c r="II152" s="103" t="str">
        <f t="shared" si="983"/>
        <v/>
      </c>
      <c r="IJ152" s="103" t="str">
        <f t="shared" si="983"/>
        <v/>
      </c>
      <c r="IK152" s="103" t="str">
        <f t="shared" si="983"/>
        <v/>
      </c>
      <c r="IL152" s="103" t="str">
        <f t="shared" si="983"/>
        <v/>
      </c>
      <c r="IM152" s="103" t="str">
        <f t="shared" si="983"/>
        <v/>
      </c>
      <c r="IN152" s="103" t="str">
        <f t="shared" si="983"/>
        <v/>
      </c>
      <c r="IO152" s="103" t="str">
        <f t="shared" si="983"/>
        <v/>
      </c>
      <c r="IP152" s="103" t="str">
        <f t="shared" si="983"/>
        <v/>
      </c>
      <c r="IQ152" s="103" t="str">
        <f t="shared" si="983"/>
        <v/>
      </c>
      <c r="IR152" s="103" t="str">
        <f t="shared" si="983"/>
        <v/>
      </c>
      <c r="IS152" s="103" t="str">
        <f t="shared" si="983"/>
        <v/>
      </c>
      <c r="IT152" s="103" t="str">
        <f t="shared" si="983"/>
        <v/>
      </c>
      <c r="IU152" s="103" t="str">
        <f t="shared" si="983"/>
        <v/>
      </c>
      <c r="IV152" s="103" t="str">
        <f t="shared" si="983"/>
        <v/>
      </c>
      <c r="IW152" s="103" t="str">
        <f t="shared" si="983"/>
        <v/>
      </c>
      <c r="IX152" s="103" t="str">
        <f t="shared" si="983"/>
        <v/>
      </c>
      <c r="IY152" s="103" t="str">
        <f t="shared" si="983"/>
        <v/>
      </c>
      <c r="IZ152" s="103" t="str">
        <f t="shared" ref="IZ152:LK152" si="984">IF(ISNUMBER(IZ$10),IZ$10*PercentagePopulationActive*IZ$9,"")</f>
        <v/>
      </c>
      <c r="JA152" s="103" t="str">
        <f t="shared" si="984"/>
        <v/>
      </c>
      <c r="JB152" s="103" t="str">
        <f t="shared" si="984"/>
        <v/>
      </c>
      <c r="JC152" s="103" t="str">
        <f t="shared" si="984"/>
        <v/>
      </c>
      <c r="JD152" s="103" t="str">
        <f t="shared" si="984"/>
        <v/>
      </c>
      <c r="JE152" s="103" t="str">
        <f t="shared" si="984"/>
        <v/>
      </c>
      <c r="JF152" s="103" t="str">
        <f t="shared" si="984"/>
        <v/>
      </c>
      <c r="JG152" s="103" t="str">
        <f t="shared" si="984"/>
        <v/>
      </c>
      <c r="JH152" s="103" t="str">
        <f t="shared" si="984"/>
        <v/>
      </c>
      <c r="JI152" s="103" t="str">
        <f t="shared" si="984"/>
        <v/>
      </c>
      <c r="JJ152" s="103" t="str">
        <f t="shared" si="984"/>
        <v/>
      </c>
      <c r="JK152" s="103" t="str">
        <f t="shared" si="984"/>
        <v/>
      </c>
      <c r="JL152" s="103" t="str">
        <f t="shared" si="984"/>
        <v/>
      </c>
      <c r="JM152" s="103" t="str">
        <f t="shared" si="984"/>
        <v/>
      </c>
      <c r="JN152" s="103" t="str">
        <f t="shared" si="984"/>
        <v/>
      </c>
      <c r="JO152" s="103" t="str">
        <f t="shared" si="984"/>
        <v/>
      </c>
      <c r="JP152" s="103" t="str">
        <f t="shared" si="984"/>
        <v/>
      </c>
      <c r="JQ152" s="103" t="str">
        <f t="shared" si="984"/>
        <v/>
      </c>
      <c r="JR152" s="103" t="str">
        <f t="shared" si="984"/>
        <v/>
      </c>
      <c r="JS152" s="103" t="str">
        <f t="shared" si="984"/>
        <v/>
      </c>
      <c r="JT152" s="103" t="str">
        <f t="shared" si="984"/>
        <v/>
      </c>
      <c r="JU152" s="103" t="str">
        <f t="shared" si="984"/>
        <v/>
      </c>
      <c r="JV152" s="103" t="str">
        <f t="shared" si="984"/>
        <v/>
      </c>
      <c r="JW152" s="103" t="str">
        <f t="shared" si="984"/>
        <v/>
      </c>
      <c r="JX152" s="103" t="str">
        <f t="shared" si="984"/>
        <v/>
      </c>
      <c r="JY152" s="103" t="str">
        <f t="shared" si="984"/>
        <v/>
      </c>
      <c r="JZ152" s="103" t="str">
        <f t="shared" si="984"/>
        <v/>
      </c>
      <c r="KA152" s="103" t="str">
        <f t="shared" si="984"/>
        <v/>
      </c>
      <c r="KB152" s="103" t="str">
        <f t="shared" si="984"/>
        <v/>
      </c>
      <c r="KC152" s="103" t="str">
        <f t="shared" si="984"/>
        <v/>
      </c>
      <c r="KD152" s="103" t="str">
        <f t="shared" si="984"/>
        <v/>
      </c>
      <c r="KE152" s="103" t="str">
        <f t="shared" si="984"/>
        <v/>
      </c>
      <c r="KF152" s="103" t="str">
        <f t="shared" si="984"/>
        <v/>
      </c>
      <c r="KG152" s="103" t="str">
        <f t="shared" si="984"/>
        <v/>
      </c>
      <c r="KH152" s="103" t="str">
        <f t="shared" si="984"/>
        <v/>
      </c>
      <c r="KI152" s="103" t="str">
        <f t="shared" si="984"/>
        <v/>
      </c>
      <c r="KJ152" s="103" t="str">
        <f t="shared" si="984"/>
        <v/>
      </c>
      <c r="KK152" s="103" t="str">
        <f t="shared" si="984"/>
        <v/>
      </c>
      <c r="KL152" s="103" t="str">
        <f t="shared" si="984"/>
        <v/>
      </c>
      <c r="KM152" s="103" t="str">
        <f t="shared" si="984"/>
        <v/>
      </c>
      <c r="KN152" s="103" t="str">
        <f t="shared" si="984"/>
        <v/>
      </c>
      <c r="KO152" s="103" t="str">
        <f t="shared" si="984"/>
        <v/>
      </c>
      <c r="KP152" s="103" t="str">
        <f t="shared" si="984"/>
        <v/>
      </c>
      <c r="KQ152" s="103" t="str">
        <f t="shared" si="984"/>
        <v/>
      </c>
      <c r="KR152" s="103" t="str">
        <f t="shared" si="984"/>
        <v/>
      </c>
      <c r="KS152" s="103" t="str">
        <f t="shared" si="984"/>
        <v/>
      </c>
      <c r="KT152" s="103" t="str">
        <f t="shared" si="984"/>
        <v/>
      </c>
      <c r="KU152" s="103" t="str">
        <f t="shared" si="984"/>
        <v/>
      </c>
      <c r="KV152" s="103" t="str">
        <f t="shared" si="984"/>
        <v/>
      </c>
      <c r="KW152" s="103" t="str">
        <f t="shared" si="984"/>
        <v/>
      </c>
      <c r="KX152" s="103" t="str">
        <f t="shared" si="984"/>
        <v/>
      </c>
      <c r="KY152" s="103" t="str">
        <f t="shared" si="984"/>
        <v/>
      </c>
      <c r="KZ152" s="103" t="str">
        <f t="shared" si="984"/>
        <v/>
      </c>
      <c r="LA152" s="103" t="str">
        <f t="shared" si="984"/>
        <v/>
      </c>
      <c r="LB152" s="103" t="str">
        <f t="shared" si="984"/>
        <v/>
      </c>
      <c r="LC152" s="103" t="str">
        <f t="shared" si="984"/>
        <v/>
      </c>
      <c r="LD152" s="103" t="str">
        <f t="shared" si="984"/>
        <v/>
      </c>
      <c r="LE152" s="103" t="str">
        <f t="shared" si="984"/>
        <v/>
      </c>
      <c r="LF152" s="103" t="str">
        <f t="shared" si="984"/>
        <v/>
      </c>
      <c r="LG152" s="103" t="str">
        <f t="shared" si="984"/>
        <v/>
      </c>
      <c r="LH152" s="103" t="str">
        <f t="shared" si="984"/>
        <v/>
      </c>
      <c r="LI152" s="103" t="str">
        <f t="shared" si="984"/>
        <v/>
      </c>
      <c r="LJ152" s="103" t="str">
        <f t="shared" si="984"/>
        <v/>
      </c>
      <c r="LK152" s="103" t="str">
        <f t="shared" si="984"/>
        <v/>
      </c>
      <c r="LL152" s="103" t="str">
        <f t="shared" ref="LL152:NW152" si="985">IF(ISNUMBER(LL$10),LL$10*PercentagePopulationActive*LL$9,"")</f>
        <v/>
      </c>
      <c r="LM152" s="103" t="str">
        <f t="shared" si="985"/>
        <v/>
      </c>
      <c r="LN152" s="103" t="str">
        <f t="shared" si="985"/>
        <v/>
      </c>
      <c r="LO152" s="103" t="str">
        <f t="shared" si="985"/>
        <v/>
      </c>
      <c r="LP152" s="103" t="str">
        <f t="shared" si="985"/>
        <v/>
      </c>
      <c r="LQ152" s="103" t="str">
        <f t="shared" si="985"/>
        <v/>
      </c>
      <c r="LR152" s="103" t="str">
        <f t="shared" si="985"/>
        <v/>
      </c>
      <c r="LS152" s="103" t="str">
        <f t="shared" si="985"/>
        <v/>
      </c>
      <c r="LT152" s="103" t="str">
        <f t="shared" si="985"/>
        <v/>
      </c>
      <c r="LU152" s="103" t="str">
        <f t="shared" si="985"/>
        <v/>
      </c>
      <c r="LV152" s="103" t="str">
        <f t="shared" si="985"/>
        <v/>
      </c>
      <c r="LW152" s="103" t="str">
        <f t="shared" si="985"/>
        <v/>
      </c>
      <c r="LX152" s="103" t="str">
        <f t="shared" si="985"/>
        <v/>
      </c>
      <c r="LY152" s="103" t="str">
        <f t="shared" si="985"/>
        <v/>
      </c>
      <c r="LZ152" s="103" t="str">
        <f t="shared" si="985"/>
        <v/>
      </c>
      <c r="MA152" s="103" t="str">
        <f t="shared" si="985"/>
        <v/>
      </c>
      <c r="MB152" s="103" t="str">
        <f t="shared" si="985"/>
        <v/>
      </c>
      <c r="MC152" s="103" t="str">
        <f t="shared" si="985"/>
        <v/>
      </c>
      <c r="MD152" s="103" t="str">
        <f t="shared" si="985"/>
        <v/>
      </c>
      <c r="ME152" s="103" t="str">
        <f t="shared" si="985"/>
        <v/>
      </c>
      <c r="MF152" s="103" t="str">
        <f t="shared" si="985"/>
        <v/>
      </c>
      <c r="MG152" s="103" t="str">
        <f t="shared" si="985"/>
        <v/>
      </c>
      <c r="MH152" s="103" t="str">
        <f t="shared" si="985"/>
        <v/>
      </c>
      <c r="MI152" s="103" t="str">
        <f t="shared" si="985"/>
        <v/>
      </c>
      <c r="MJ152" s="103" t="str">
        <f t="shared" si="985"/>
        <v/>
      </c>
      <c r="MK152" s="103" t="str">
        <f t="shared" si="985"/>
        <v/>
      </c>
      <c r="ML152" s="103" t="str">
        <f t="shared" si="985"/>
        <v/>
      </c>
      <c r="MM152" s="103" t="str">
        <f t="shared" si="985"/>
        <v/>
      </c>
      <c r="MN152" s="103" t="str">
        <f t="shared" si="985"/>
        <v/>
      </c>
      <c r="MO152" s="103" t="str">
        <f t="shared" si="985"/>
        <v/>
      </c>
      <c r="MP152" s="103" t="str">
        <f t="shared" si="985"/>
        <v/>
      </c>
      <c r="MQ152" s="103" t="str">
        <f t="shared" si="985"/>
        <v/>
      </c>
      <c r="MR152" s="103" t="str">
        <f t="shared" si="985"/>
        <v/>
      </c>
      <c r="MS152" s="103" t="str">
        <f t="shared" si="985"/>
        <v/>
      </c>
      <c r="MT152" s="103" t="str">
        <f t="shared" si="985"/>
        <v/>
      </c>
      <c r="MU152" s="103" t="str">
        <f t="shared" si="985"/>
        <v/>
      </c>
      <c r="MV152" s="103" t="str">
        <f t="shared" si="985"/>
        <v/>
      </c>
      <c r="MW152" s="103" t="str">
        <f t="shared" si="985"/>
        <v/>
      </c>
      <c r="MX152" s="103" t="str">
        <f t="shared" si="985"/>
        <v/>
      </c>
      <c r="MY152" s="103" t="str">
        <f t="shared" si="985"/>
        <v/>
      </c>
      <c r="MZ152" s="103" t="str">
        <f t="shared" si="985"/>
        <v/>
      </c>
      <c r="NA152" s="103" t="str">
        <f t="shared" si="985"/>
        <v/>
      </c>
      <c r="NB152" s="103" t="str">
        <f t="shared" si="985"/>
        <v/>
      </c>
      <c r="NC152" s="103" t="str">
        <f t="shared" si="985"/>
        <v/>
      </c>
      <c r="ND152" s="103" t="str">
        <f t="shared" si="985"/>
        <v/>
      </c>
      <c r="NE152" s="103" t="str">
        <f t="shared" si="985"/>
        <v/>
      </c>
      <c r="NF152" s="103" t="str">
        <f t="shared" si="985"/>
        <v/>
      </c>
      <c r="NG152" s="103" t="str">
        <f t="shared" si="985"/>
        <v/>
      </c>
      <c r="NH152" s="103" t="str">
        <f t="shared" si="985"/>
        <v/>
      </c>
      <c r="NI152" s="103" t="str">
        <f t="shared" si="985"/>
        <v/>
      </c>
      <c r="NJ152" s="103" t="str">
        <f t="shared" si="985"/>
        <v/>
      </c>
      <c r="NK152" s="103" t="str">
        <f t="shared" si="985"/>
        <v/>
      </c>
      <c r="NL152" s="103" t="str">
        <f t="shared" si="985"/>
        <v/>
      </c>
      <c r="NM152" s="103" t="str">
        <f t="shared" si="985"/>
        <v/>
      </c>
      <c r="NN152" s="103" t="str">
        <f t="shared" si="985"/>
        <v/>
      </c>
      <c r="NO152" s="103" t="str">
        <f t="shared" si="985"/>
        <v/>
      </c>
      <c r="NP152" s="103" t="str">
        <f t="shared" si="985"/>
        <v/>
      </c>
      <c r="NQ152" s="103" t="str">
        <f t="shared" si="985"/>
        <v/>
      </c>
      <c r="NR152" s="103" t="str">
        <f t="shared" si="985"/>
        <v/>
      </c>
      <c r="NS152" s="103" t="str">
        <f t="shared" si="985"/>
        <v/>
      </c>
      <c r="NT152" s="103" t="str">
        <f t="shared" si="985"/>
        <v/>
      </c>
      <c r="NU152" s="103" t="str">
        <f t="shared" si="985"/>
        <v/>
      </c>
      <c r="NV152" s="103" t="str">
        <f t="shared" si="985"/>
        <v/>
      </c>
      <c r="NW152" s="103" t="str">
        <f t="shared" si="985"/>
        <v/>
      </c>
      <c r="NX152" s="103" t="str">
        <f t="shared" ref="NX152:QI152" si="986">IF(ISNUMBER(NX$10),NX$10*PercentagePopulationActive*NX$9,"")</f>
        <v/>
      </c>
      <c r="NY152" s="103" t="str">
        <f t="shared" si="986"/>
        <v/>
      </c>
      <c r="NZ152" s="103" t="str">
        <f t="shared" si="986"/>
        <v/>
      </c>
      <c r="OA152" s="103" t="str">
        <f t="shared" si="986"/>
        <v/>
      </c>
      <c r="OB152" s="103" t="str">
        <f t="shared" si="986"/>
        <v/>
      </c>
      <c r="OC152" s="103" t="str">
        <f t="shared" si="986"/>
        <v/>
      </c>
      <c r="OD152" s="103" t="str">
        <f t="shared" si="986"/>
        <v/>
      </c>
      <c r="OE152" s="103" t="str">
        <f t="shared" si="986"/>
        <v/>
      </c>
      <c r="OF152" s="103" t="str">
        <f t="shared" si="986"/>
        <v/>
      </c>
      <c r="OG152" s="103" t="str">
        <f t="shared" si="986"/>
        <v/>
      </c>
      <c r="OH152" s="103" t="str">
        <f t="shared" si="986"/>
        <v/>
      </c>
      <c r="OI152" s="103" t="str">
        <f t="shared" si="986"/>
        <v/>
      </c>
      <c r="OJ152" s="103" t="str">
        <f t="shared" si="986"/>
        <v/>
      </c>
      <c r="OK152" s="103" t="str">
        <f t="shared" si="986"/>
        <v/>
      </c>
      <c r="OL152" s="103" t="str">
        <f t="shared" si="986"/>
        <v/>
      </c>
      <c r="OM152" s="103" t="str">
        <f t="shared" si="986"/>
        <v/>
      </c>
      <c r="ON152" s="103" t="str">
        <f t="shared" si="986"/>
        <v/>
      </c>
      <c r="OO152" s="103" t="str">
        <f t="shared" si="986"/>
        <v/>
      </c>
      <c r="OP152" s="103" t="str">
        <f t="shared" si="986"/>
        <v/>
      </c>
      <c r="OQ152" s="103" t="str">
        <f t="shared" si="986"/>
        <v/>
      </c>
      <c r="OR152" s="103" t="str">
        <f t="shared" si="986"/>
        <v/>
      </c>
      <c r="OS152" s="103" t="str">
        <f t="shared" si="986"/>
        <v/>
      </c>
      <c r="OT152" s="103" t="str">
        <f t="shared" si="986"/>
        <v/>
      </c>
      <c r="OU152" s="103" t="str">
        <f t="shared" si="986"/>
        <v/>
      </c>
      <c r="OV152" s="103" t="str">
        <f t="shared" si="986"/>
        <v/>
      </c>
      <c r="OW152" s="103" t="str">
        <f t="shared" si="986"/>
        <v/>
      </c>
      <c r="OX152" s="103" t="str">
        <f t="shared" si="986"/>
        <v/>
      </c>
      <c r="OY152" s="103" t="str">
        <f t="shared" si="986"/>
        <v/>
      </c>
      <c r="OZ152" s="103" t="str">
        <f t="shared" si="986"/>
        <v/>
      </c>
      <c r="PA152" s="103" t="str">
        <f t="shared" si="986"/>
        <v/>
      </c>
      <c r="PB152" s="103" t="str">
        <f t="shared" si="986"/>
        <v/>
      </c>
      <c r="PC152" s="103" t="str">
        <f t="shared" si="986"/>
        <v/>
      </c>
      <c r="PD152" s="103" t="str">
        <f t="shared" si="986"/>
        <v/>
      </c>
      <c r="PE152" s="103" t="str">
        <f t="shared" si="986"/>
        <v/>
      </c>
      <c r="PF152" s="103" t="str">
        <f t="shared" si="986"/>
        <v/>
      </c>
      <c r="PG152" s="103" t="str">
        <f t="shared" si="986"/>
        <v/>
      </c>
      <c r="PH152" s="103" t="str">
        <f t="shared" si="986"/>
        <v/>
      </c>
      <c r="PI152" s="103" t="str">
        <f t="shared" si="986"/>
        <v/>
      </c>
      <c r="PJ152" s="103" t="str">
        <f t="shared" si="986"/>
        <v/>
      </c>
      <c r="PK152" s="103" t="str">
        <f t="shared" si="986"/>
        <v/>
      </c>
      <c r="PL152" s="103" t="str">
        <f t="shared" si="986"/>
        <v/>
      </c>
      <c r="PM152" s="103" t="str">
        <f t="shared" si="986"/>
        <v/>
      </c>
      <c r="PN152" s="103" t="str">
        <f t="shared" si="986"/>
        <v/>
      </c>
      <c r="PO152" s="103" t="str">
        <f t="shared" si="986"/>
        <v/>
      </c>
      <c r="PP152" s="103" t="str">
        <f t="shared" si="986"/>
        <v/>
      </c>
      <c r="PQ152" s="103" t="str">
        <f t="shared" si="986"/>
        <v/>
      </c>
      <c r="PR152" s="103" t="str">
        <f t="shared" si="986"/>
        <v/>
      </c>
      <c r="PS152" s="103" t="str">
        <f t="shared" si="986"/>
        <v/>
      </c>
      <c r="PT152" s="103" t="str">
        <f t="shared" si="986"/>
        <v/>
      </c>
      <c r="PU152" s="103" t="str">
        <f t="shared" si="986"/>
        <v/>
      </c>
      <c r="PV152" s="103" t="str">
        <f t="shared" si="986"/>
        <v/>
      </c>
      <c r="PW152" s="103" t="str">
        <f t="shared" si="986"/>
        <v/>
      </c>
      <c r="PX152" s="103" t="str">
        <f t="shared" si="986"/>
        <v/>
      </c>
      <c r="PY152" s="103" t="str">
        <f t="shared" si="986"/>
        <v/>
      </c>
      <c r="PZ152" s="103" t="str">
        <f t="shared" si="986"/>
        <v/>
      </c>
      <c r="QA152" s="103" t="str">
        <f t="shared" si="986"/>
        <v/>
      </c>
      <c r="QB152" s="103" t="str">
        <f t="shared" si="986"/>
        <v/>
      </c>
      <c r="QC152" s="103" t="str">
        <f t="shared" si="986"/>
        <v/>
      </c>
      <c r="QD152" s="103" t="str">
        <f t="shared" si="986"/>
        <v/>
      </c>
      <c r="QE152" s="103" t="str">
        <f t="shared" si="986"/>
        <v/>
      </c>
      <c r="QF152" s="103" t="str">
        <f t="shared" si="986"/>
        <v/>
      </c>
      <c r="QG152" s="103" t="str">
        <f t="shared" si="986"/>
        <v/>
      </c>
      <c r="QH152" s="103" t="str">
        <f t="shared" si="986"/>
        <v/>
      </c>
      <c r="QI152" s="103" t="str">
        <f t="shared" si="986"/>
        <v/>
      </c>
      <c r="QJ152" s="103" t="str">
        <f t="shared" ref="QJ152:SU152" si="987">IF(ISNUMBER(QJ$10),QJ$10*PercentagePopulationActive*QJ$9,"")</f>
        <v/>
      </c>
      <c r="QK152" s="103" t="str">
        <f t="shared" si="987"/>
        <v/>
      </c>
      <c r="QL152" s="103" t="str">
        <f t="shared" si="987"/>
        <v/>
      </c>
      <c r="QM152" s="103" t="str">
        <f t="shared" si="987"/>
        <v/>
      </c>
      <c r="QN152" s="103" t="str">
        <f t="shared" si="987"/>
        <v/>
      </c>
      <c r="QO152" s="103" t="str">
        <f t="shared" si="987"/>
        <v/>
      </c>
      <c r="QP152" s="103" t="str">
        <f t="shared" si="987"/>
        <v/>
      </c>
      <c r="QQ152" s="103" t="str">
        <f t="shared" si="987"/>
        <v/>
      </c>
      <c r="QR152" s="103" t="str">
        <f t="shared" si="987"/>
        <v/>
      </c>
      <c r="QS152" s="103" t="str">
        <f t="shared" si="987"/>
        <v/>
      </c>
      <c r="QT152" s="103" t="str">
        <f t="shared" si="987"/>
        <v/>
      </c>
      <c r="QU152" s="103" t="str">
        <f t="shared" si="987"/>
        <v/>
      </c>
      <c r="QV152" s="103" t="str">
        <f t="shared" si="987"/>
        <v/>
      </c>
      <c r="QW152" s="103" t="str">
        <f t="shared" si="987"/>
        <v/>
      </c>
      <c r="QX152" s="103" t="str">
        <f t="shared" si="987"/>
        <v/>
      </c>
      <c r="QY152" s="103" t="str">
        <f t="shared" si="987"/>
        <v/>
      </c>
      <c r="QZ152" s="103" t="str">
        <f t="shared" si="987"/>
        <v/>
      </c>
      <c r="RA152" s="103" t="str">
        <f t="shared" si="987"/>
        <v/>
      </c>
      <c r="RB152" s="103" t="str">
        <f t="shared" si="987"/>
        <v/>
      </c>
      <c r="RC152" s="103" t="str">
        <f t="shared" si="987"/>
        <v/>
      </c>
      <c r="RD152" s="103" t="str">
        <f t="shared" si="987"/>
        <v/>
      </c>
      <c r="RE152" s="103" t="str">
        <f t="shared" si="987"/>
        <v/>
      </c>
      <c r="RF152" s="103" t="str">
        <f t="shared" si="987"/>
        <v/>
      </c>
      <c r="RG152" s="103" t="str">
        <f t="shared" si="987"/>
        <v/>
      </c>
      <c r="RH152" s="103" t="str">
        <f t="shared" si="987"/>
        <v/>
      </c>
      <c r="RI152" s="103" t="str">
        <f t="shared" si="987"/>
        <v/>
      </c>
      <c r="RJ152" s="103" t="str">
        <f t="shared" si="987"/>
        <v/>
      </c>
      <c r="RK152" s="103" t="str">
        <f t="shared" si="987"/>
        <v/>
      </c>
      <c r="RL152" s="103" t="str">
        <f t="shared" si="987"/>
        <v/>
      </c>
      <c r="RM152" s="103" t="str">
        <f t="shared" si="987"/>
        <v/>
      </c>
      <c r="RN152" s="103" t="str">
        <f t="shared" si="987"/>
        <v/>
      </c>
      <c r="RO152" s="103" t="str">
        <f t="shared" si="987"/>
        <v/>
      </c>
      <c r="RP152" s="103" t="str">
        <f t="shared" si="987"/>
        <v/>
      </c>
      <c r="RQ152" s="103" t="str">
        <f t="shared" si="987"/>
        <v/>
      </c>
      <c r="RR152" s="103" t="str">
        <f t="shared" si="987"/>
        <v/>
      </c>
      <c r="RS152" s="103" t="str">
        <f t="shared" si="987"/>
        <v/>
      </c>
      <c r="RT152" s="103" t="str">
        <f t="shared" si="987"/>
        <v/>
      </c>
      <c r="RU152" s="103" t="str">
        <f t="shared" si="987"/>
        <v/>
      </c>
      <c r="RV152" s="103" t="str">
        <f t="shared" si="987"/>
        <v/>
      </c>
      <c r="RW152" s="103" t="str">
        <f t="shared" si="987"/>
        <v/>
      </c>
      <c r="RX152" s="103" t="str">
        <f t="shared" si="987"/>
        <v/>
      </c>
      <c r="RY152" s="103" t="str">
        <f t="shared" si="987"/>
        <v/>
      </c>
      <c r="RZ152" s="103" t="str">
        <f t="shared" si="987"/>
        <v/>
      </c>
      <c r="SA152" s="103" t="str">
        <f t="shared" si="987"/>
        <v/>
      </c>
      <c r="SB152" s="103" t="str">
        <f t="shared" si="987"/>
        <v/>
      </c>
      <c r="SC152" s="103" t="str">
        <f t="shared" si="987"/>
        <v/>
      </c>
      <c r="SD152" s="103" t="str">
        <f t="shared" si="987"/>
        <v/>
      </c>
      <c r="SE152" s="103" t="str">
        <f t="shared" si="987"/>
        <v/>
      </c>
      <c r="SF152" s="103" t="str">
        <f t="shared" si="987"/>
        <v/>
      </c>
      <c r="SG152" s="103" t="str">
        <f t="shared" si="987"/>
        <v/>
      </c>
      <c r="SH152" s="103" t="str">
        <f t="shared" si="987"/>
        <v/>
      </c>
      <c r="SI152" s="103" t="str">
        <f t="shared" si="987"/>
        <v/>
      </c>
      <c r="SJ152" s="103" t="str">
        <f t="shared" si="987"/>
        <v/>
      </c>
      <c r="SK152" s="103" t="str">
        <f t="shared" si="987"/>
        <v/>
      </c>
      <c r="SL152" s="103" t="str">
        <f t="shared" si="987"/>
        <v/>
      </c>
      <c r="SM152" s="103" t="str">
        <f t="shared" si="987"/>
        <v/>
      </c>
      <c r="SN152" s="103" t="str">
        <f t="shared" si="987"/>
        <v/>
      </c>
      <c r="SO152" s="103" t="str">
        <f t="shared" si="987"/>
        <v/>
      </c>
      <c r="SP152" s="103" t="str">
        <f t="shared" si="987"/>
        <v/>
      </c>
      <c r="SQ152" s="103" t="str">
        <f t="shared" si="987"/>
        <v/>
      </c>
      <c r="SR152" s="103" t="str">
        <f t="shared" si="987"/>
        <v/>
      </c>
      <c r="SS152" s="103" t="str">
        <f t="shared" si="987"/>
        <v/>
      </c>
      <c r="ST152" s="103" t="str">
        <f t="shared" si="987"/>
        <v/>
      </c>
      <c r="SU152" s="103" t="str">
        <f t="shared" si="987"/>
        <v/>
      </c>
      <c r="SV152" s="103" t="str">
        <f t="shared" ref="SV152:VG152" si="988">IF(ISNUMBER(SV$10),SV$10*PercentagePopulationActive*SV$9,"")</f>
        <v/>
      </c>
      <c r="SW152" s="103" t="str">
        <f t="shared" si="988"/>
        <v/>
      </c>
      <c r="SX152" s="103" t="str">
        <f t="shared" si="988"/>
        <v/>
      </c>
      <c r="SY152" s="103" t="str">
        <f t="shared" si="988"/>
        <v/>
      </c>
      <c r="SZ152" s="103" t="str">
        <f t="shared" si="988"/>
        <v/>
      </c>
      <c r="TA152" s="103" t="str">
        <f t="shared" si="988"/>
        <v/>
      </c>
      <c r="TB152" s="103" t="str">
        <f t="shared" si="988"/>
        <v/>
      </c>
      <c r="TC152" s="103" t="str">
        <f t="shared" si="988"/>
        <v/>
      </c>
      <c r="TD152" s="103" t="str">
        <f t="shared" si="988"/>
        <v/>
      </c>
      <c r="TE152" s="103" t="str">
        <f t="shared" si="988"/>
        <v/>
      </c>
      <c r="TF152" s="103" t="str">
        <f t="shared" si="988"/>
        <v/>
      </c>
      <c r="TG152" s="103" t="str">
        <f t="shared" si="988"/>
        <v/>
      </c>
      <c r="TH152" s="103" t="str">
        <f t="shared" si="988"/>
        <v/>
      </c>
      <c r="TI152" s="103" t="str">
        <f t="shared" si="988"/>
        <v/>
      </c>
      <c r="TJ152" s="103" t="str">
        <f t="shared" si="988"/>
        <v/>
      </c>
      <c r="TK152" s="103" t="str">
        <f t="shared" si="988"/>
        <v/>
      </c>
      <c r="TL152" s="103" t="str">
        <f t="shared" si="988"/>
        <v/>
      </c>
      <c r="TM152" s="103" t="str">
        <f t="shared" si="988"/>
        <v/>
      </c>
      <c r="TN152" s="103" t="str">
        <f t="shared" si="988"/>
        <v/>
      </c>
      <c r="TO152" s="103" t="str">
        <f t="shared" si="988"/>
        <v/>
      </c>
      <c r="TP152" s="103" t="str">
        <f t="shared" si="988"/>
        <v/>
      </c>
      <c r="TQ152" s="103" t="str">
        <f t="shared" si="988"/>
        <v/>
      </c>
      <c r="TR152" s="103" t="str">
        <f t="shared" si="988"/>
        <v/>
      </c>
      <c r="TS152" s="103" t="str">
        <f t="shared" si="988"/>
        <v/>
      </c>
      <c r="TT152" s="103" t="str">
        <f t="shared" si="988"/>
        <v/>
      </c>
      <c r="TU152" s="103" t="str">
        <f t="shared" si="988"/>
        <v/>
      </c>
      <c r="TV152" s="103" t="str">
        <f t="shared" si="988"/>
        <v/>
      </c>
      <c r="TW152" s="103" t="str">
        <f t="shared" si="988"/>
        <v/>
      </c>
      <c r="TX152" s="103" t="str">
        <f t="shared" si="988"/>
        <v/>
      </c>
      <c r="TY152" s="103" t="str">
        <f t="shared" si="988"/>
        <v/>
      </c>
      <c r="TZ152" s="103" t="str">
        <f t="shared" si="988"/>
        <v/>
      </c>
      <c r="UA152" s="103" t="str">
        <f t="shared" si="988"/>
        <v/>
      </c>
      <c r="UB152" s="103" t="str">
        <f t="shared" si="988"/>
        <v/>
      </c>
      <c r="UC152" s="103" t="str">
        <f t="shared" si="988"/>
        <v/>
      </c>
      <c r="UD152" s="103" t="str">
        <f t="shared" si="988"/>
        <v/>
      </c>
      <c r="UE152" s="103" t="str">
        <f t="shared" si="988"/>
        <v/>
      </c>
      <c r="UF152" s="103" t="str">
        <f t="shared" si="988"/>
        <v/>
      </c>
      <c r="UG152" s="103" t="str">
        <f t="shared" si="988"/>
        <v/>
      </c>
      <c r="UH152" s="103" t="str">
        <f t="shared" si="988"/>
        <v/>
      </c>
      <c r="UI152" s="103" t="str">
        <f t="shared" si="988"/>
        <v/>
      </c>
      <c r="UJ152" s="103" t="str">
        <f t="shared" si="988"/>
        <v/>
      </c>
      <c r="UK152" s="103" t="str">
        <f t="shared" si="988"/>
        <v/>
      </c>
      <c r="UL152" s="103" t="str">
        <f t="shared" si="988"/>
        <v/>
      </c>
      <c r="UM152" s="103" t="str">
        <f t="shared" si="988"/>
        <v/>
      </c>
      <c r="UN152" s="103" t="str">
        <f t="shared" si="988"/>
        <v/>
      </c>
      <c r="UO152" s="103" t="str">
        <f t="shared" si="988"/>
        <v/>
      </c>
      <c r="UP152" s="103" t="str">
        <f t="shared" si="988"/>
        <v/>
      </c>
      <c r="UQ152" s="103" t="str">
        <f t="shared" si="988"/>
        <v/>
      </c>
      <c r="UR152" s="103" t="str">
        <f t="shared" si="988"/>
        <v/>
      </c>
      <c r="US152" s="103" t="str">
        <f t="shared" si="988"/>
        <v/>
      </c>
      <c r="UT152" s="103" t="str">
        <f t="shared" si="988"/>
        <v/>
      </c>
      <c r="UU152" s="103" t="str">
        <f t="shared" si="988"/>
        <v/>
      </c>
      <c r="UV152" s="103" t="str">
        <f t="shared" si="988"/>
        <v/>
      </c>
      <c r="UW152" s="103" t="str">
        <f t="shared" si="988"/>
        <v/>
      </c>
      <c r="UX152" s="103" t="str">
        <f t="shared" si="988"/>
        <v/>
      </c>
      <c r="UY152" s="103" t="str">
        <f t="shared" si="988"/>
        <v/>
      </c>
      <c r="UZ152" s="103" t="str">
        <f t="shared" si="988"/>
        <v/>
      </c>
      <c r="VA152" s="103" t="str">
        <f t="shared" si="988"/>
        <v/>
      </c>
      <c r="VB152" s="103" t="str">
        <f t="shared" si="988"/>
        <v/>
      </c>
      <c r="VC152" s="103" t="str">
        <f t="shared" si="988"/>
        <v/>
      </c>
      <c r="VD152" s="103" t="str">
        <f t="shared" si="988"/>
        <v/>
      </c>
      <c r="VE152" s="103" t="str">
        <f t="shared" si="988"/>
        <v/>
      </c>
      <c r="VF152" s="103" t="str">
        <f t="shared" si="988"/>
        <v/>
      </c>
      <c r="VG152" s="103" t="str">
        <f t="shared" si="988"/>
        <v/>
      </c>
      <c r="VH152" s="103" t="str">
        <f t="shared" ref="VH152:XS152" si="989">IF(ISNUMBER(VH$10),VH$10*PercentagePopulationActive*VH$9,"")</f>
        <v/>
      </c>
      <c r="VI152" s="103" t="str">
        <f t="shared" si="989"/>
        <v/>
      </c>
      <c r="VJ152" s="103" t="str">
        <f t="shared" si="989"/>
        <v/>
      </c>
      <c r="VK152" s="103" t="str">
        <f t="shared" si="989"/>
        <v/>
      </c>
      <c r="VL152" s="103" t="str">
        <f t="shared" si="989"/>
        <v/>
      </c>
      <c r="VM152" s="103" t="str">
        <f t="shared" si="989"/>
        <v/>
      </c>
      <c r="VN152" s="103" t="str">
        <f t="shared" si="989"/>
        <v/>
      </c>
      <c r="VO152" s="103" t="str">
        <f t="shared" si="989"/>
        <v/>
      </c>
      <c r="VP152" s="103" t="str">
        <f t="shared" si="989"/>
        <v/>
      </c>
      <c r="VQ152" s="103" t="str">
        <f t="shared" si="989"/>
        <v/>
      </c>
      <c r="VR152" s="103" t="str">
        <f t="shared" si="989"/>
        <v/>
      </c>
      <c r="VS152" s="103" t="str">
        <f t="shared" si="989"/>
        <v/>
      </c>
      <c r="VT152" s="103" t="str">
        <f t="shared" si="989"/>
        <v/>
      </c>
      <c r="VU152" s="103" t="str">
        <f t="shared" si="989"/>
        <v/>
      </c>
      <c r="VV152" s="103" t="str">
        <f t="shared" si="989"/>
        <v/>
      </c>
      <c r="VW152" s="103" t="str">
        <f t="shared" si="989"/>
        <v/>
      </c>
      <c r="VX152" s="103" t="str">
        <f t="shared" si="989"/>
        <v/>
      </c>
      <c r="VY152" s="103" t="str">
        <f t="shared" si="989"/>
        <v/>
      </c>
      <c r="VZ152" s="103" t="str">
        <f t="shared" si="989"/>
        <v/>
      </c>
      <c r="WA152" s="103" t="str">
        <f t="shared" si="989"/>
        <v/>
      </c>
      <c r="WB152" s="103" t="str">
        <f t="shared" si="989"/>
        <v/>
      </c>
      <c r="WC152" s="103" t="str">
        <f t="shared" si="989"/>
        <v/>
      </c>
      <c r="WD152" s="103" t="str">
        <f t="shared" si="989"/>
        <v/>
      </c>
      <c r="WE152" s="103" t="str">
        <f t="shared" si="989"/>
        <v/>
      </c>
      <c r="WF152" s="103" t="str">
        <f t="shared" si="989"/>
        <v/>
      </c>
      <c r="WG152" s="103" t="str">
        <f t="shared" si="989"/>
        <v/>
      </c>
      <c r="WH152" s="103" t="str">
        <f t="shared" si="989"/>
        <v/>
      </c>
      <c r="WI152" s="103" t="str">
        <f t="shared" si="989"/>
        <v/>
      </c>
      <c r="WJ152" s="103" t="str">
        <f t="shared" si="989"/>
        <v/>
      </c>
      <c r="WK152" s="103" t="str">
        <f t="shared" si="989"/>
        <v/>
      </c>
      <c r="WL152" s="103" t="str">
        <f t="shared" si="989"/>
        <v/>
      </c>
      <c r="WM152" s="103" t="str">
        <f t="shared" si="989"/>
        <v/>
      </c>
      <c r="WN152" s="103" t="str">
        <f t="shared" si="989"/>
        <v/>
      </c>
      <c r="WO152" s="103" t="str">
        <f t="shared" si="989"/>
        <v/>
      </c>
      <c r="WP152" s="103" t="str">
        <f t="shared" si="989"/>
        <v/>
      </c>
      <c r="WQ152" s="103" t="str">
        <f t="shared" si="989"/>
        <v/>
      </c>
      <c r="WR152" s="103" t="str">
        <f t="shared" si="989"/>
        <v/>
      </c>
      <c r="WS152" s="103" t="str">
        <f t="shared" si="989"/>
        <v/>
      </c>
      <c r="WT152" s="103" t="str">
        <f t="shared" si="989"/>
        <v/>
      </c>
      <c r="WU152" s="103" t="str">
        <f t="shared" si="989"/>
        <v/>
      </c>
      <c r="WV152" s="103" t="str">
        <f t="shared" si="989"/>
        <v/>
      </c>
      <c r="WW152" s="103" t="str">
        <f t="shared" si="989"/>
        <v/>
      </c>
      <c r="WX152" s="103" t="str">
        <f t="shared" si="989"/>
        <v/>
      </c>
      <c r="WY152" s="103" t="str">
        <f t="shared" si="989"/>
        <v/>
      </c>
      <c r="WZ152" s="103" t="str">
        <f t="shared" si="989"/>
        <v/>
      </c>
      <c r="XA152" s="103" t="str">
        <f t="shared" si="989"/>
        <v/>
      </c>
      <c r="XB152" s="103" t="str">
        <f t="shared" si="989"/>
        <v/>
      </c>
      <c r="XC152" s="103" t="str">
        <f t="shared" si="989"/>
        <v/>
      </c>
      <c r="XD152" s="103" t="str">
        <f t="shared" si="989"/>
        <v/>
      </c>
      <c r="XE152" s="103" t="str">
        <f t="shared" si="989"/>
        <v/>
      </c>
      <c r="XF152" s="103" t="str">
        <f t="shared" si="989"/>
        <v/>
      </c>
      <c r="XG152" s="103" t="str">
        <f t="shared" si="989"/>
        <v/>
      </c>
      <c r="XH152" s="103" t="str">
        <f t="shared" si="989"/>
        <v/>
      </c>
      <c r="XI152" s="103" t="str">
        <f t="shared" si="989"/>
        <v/>
      </c>
      <c r="XJ152" s="103" t="str">
        <f t="shared" si="989"/>
        <v/>
      </c>
      <c r="XK152" s="103" t="str">
        <f t="shared" si="989"/>
        <v/>
      </c>
      <c r="XL152" s="103" t="str">
        <f t="shared" si="989"/>
        <v/>
      </c>
      <c r="XM152" s="103" t="str">
        <f t="shared" si="989"/>
        <v/>
      </c>
      <c r="XN152" s="103" t="str">
        <f t="shared" si="989"/>
        <v/>
      </c>
      <c r="XO152" s="103" t="str">
        <f t="shared" si="989"/>
        <v/>
      </c>
      <c r="XP152" s="103" t="str">
        <f t="shared" si="989"/>
        <v/>
      </c>
      <c r="XQ152" s="103" t="str">
        <f t="shared" si="989"/>
        <v/>
      </c>
      <c r="XR152" s="103" t="str">
        <f t="shared" si="989"/>
        <v/>
      </c>
      <c r="XS152" s="103" t="str">
        <f t="shared" si="989"/>
        <v/>
      </c>
      <c r="XT152" s="103" t="str">
        <f t="shared" ref="XT152:ZX152" si="990">IF(ISNUMBER(XT$10),XT$10*PercentagePopulationActive*XT$9,"")</f>
        <v/>
      </c>
      <c r="XU152" s="103" t="str">
        <f t="shared" si="990"/>
        <v/>
      </c>
      <c r="XV152" s="103" t="str">
        <f t="shared" si="990"/>
        <v/>
      </c>
      <c r="XW152" s="103" t="str">
        <f t="shared" si="990"/>
        <v/>
      </c>
      <c r="XX152" s="103" t="str">
        <f t="shared" si="990"/>
        <v/>
      </c>
      <c r="XY152" s="103" t="str">
        <f t="shared" si="990"/>
        <v/>
      </c>
      <c r="XZ152" s="103" t="str">
        <f t="shared" si="990"/>
        <v/>
      </c>
      <c r="YA152" s="103" t="str">
        <f t="shared" si="990"/>
        <v/>
      </c>
      <c r="YB152" s="103" t="str">
        <f t="shared" si="990"/>
        <v/>
      </c>
      <c r="YC152" s="103" t="str">
        <f t="shared" si="990"/>
        <v/>
      </c>
      <c r="YD152" s="103" t="str">
        <f t="shared" si="990"/>
        <v/>
      </c>
      <c r="YE152" s="103" t="str">
        <f t="shared" si="990"/>
        <v/>
      </c>
      <c r="YF152" s="103" t="str">
        <f t="shared" si="990"/>
        <v/>
      </c>
      <c r="YG152" s="103" t="str">
        <f t="shared" si="990"/>
        <v/>
      </c>
      <c r="YH152" s="103" t="str">
        <f t="shared" si="990"/>
        <v/>
      </c>
      <c r="YI152" s="103" t="str">
        <f t="shared" si="990"/>
        <v/>
      </c>
      <c r="YJ152" s="103" t="str">
        <f t="shared" si="990"/>
        <v/>
      </c>
      <c r="YK152" s="103" t="str">
        <f t="shared" si="990"/>
        <v/>
      </c>
      <c r="YL152" s="103" t="str">
        <f t="shared" si="990"/>
        <v/>
      </c>
      <c r="YM152" s="103" t="str">
        <f t="shared" si="990"/>
        <v/>
      </c>
      <c r="YN152" s="103" t="str">
        <f t="shared" si="990"/>
        <v/>
      </c>
      <c r="YO152" s="103" t="str">
        <f t="shared" si="990"/>
        <v/>
      </c>
      <c r="YP152" s="103" t="str">
        <f t="shared" si="990"/>
        <v/>
      </c>
      <c r="YQ152" s="103" t="str">
        <f t="shared" si="990"/>
        <v/>
      </c>
      <c r="YR152" s="103" t="str">
        <f t="shared" si="990"/>
        <v/>
      </c>
      <c r="YS152" s="103" t="str">
        <f t="shared" si="990"/>
        <v/>
      </c>
      <c r="YT152" s="103" t="str">
        <f t="shared" si="990"/>
        <v/>
      </c>
      <c r="YU152" s="103" t="str">
        <f t="shared" si="990"/>
        <v/>
      </c>
      <c r="YV152" s="103" t="str">
        <f t="shared" si="990"/>
        <v/>
      </c>
      <c r="YW152" s="103" t="str">
        <f t="shared" si="990"/>
        <v/>
      </c>
      <c r="YX152" s="103" t="str">
        <f t="shared" si="990"/>
        <v/>
      </c>
      <c r="YY152" s="103" t="str">
        <f t="shared" si="990"/>
        <v/>
      </c>
      <c r="YZ152" s="103" t="str">
        <f t="shared" si="990"/>
        <v/>
      </c>
      <c r="ZA152" s="103" t="str">
        <f t="shared" si="990"/>
        <v/>
      </c>
      <c r="ZB152" s="103" t="str">
        <f t="shared" si="990"/>
        <v/>
      </c>
      <c r="ZC152" s="103" t="str">
        <f t="shared" si="990"/>
        <v/>
      </c>
      <c r="ZD152" s="103" t="str">
        <f t="shared" si="990"/>
        <v/>
      </c>
      <c r="ZE152" s="103" t="str">
        <f t="shared" si="990"/>
        <v/>
      </c>
      <c r="ZF152" s="103" t="str">
        <f t="shared" si="990"/>
        <v/>
      </c>
      <c r="ZG152" s="103" t="str">
        <f t="shared" si="990"/>
        <v/>
      </c>
      <c r="ZH152" s="103" t="str">
        <f t="shared" si="990"/>
        <v/>
      </c>
      <c r="ZI152" s="103" t="str">
        <f t="shared" si="990"/>
        <v/>
      </c>
      <c r="ZJ152" s="103" t="str">
        <f t="shared" si="990"/>
        <v/>
      </c>
      <c r="ZK152" s="103" t="str">
        <f t="shared" si="990"/>
        <v/>
      </c>
      <c r="ZL152" s="103" t="str">
        <f t="shared" si="990"/>
        <v/>
      </c>
      <c r="ZM152" s="103" t="str">
        <f t="shared" si="990"/>
        <v/>
      </c>
      <c r="ZN152" s="103" t="str">
        <f t="shared" si="990"/>
        <v/>
      </c>
      <c r="ZO152" s="103" t="str">
        <f t="shared" si="990"/>
        <v/>
      </c>
      <c r="ZP152" s="103" t="str">
        <f t="shared" si="990"/>
        <v/>
      </c>
      <c r="ZQ152" s="103" t="str">
        <f t="shared" si="990"/>
        <v/>
      </c>
      <c r="ZR152" s="103" t="str">
        <f t="shared" si="990"/>
        <v/>
      </c>
      <c r="ZS152" s="103" t="str">
        <f t="shared" si="990"/>
        <v/>
      </c>
      <c r="ZT152" s="103" t="str">
        <f t="shared" si="990"/>
        <v/>
      </c>
      <c r="ZU152" s="103" t="str">
        <f t="shared" si="990"/>
        <v/>
      </c>
      <c r="ZV152" s="103" t="str">
        <f t="shared" si="990"/>
        <v/>
      </c>
      <c r="ZW152" s="103" t="str">
        <f t="shared" si="990"/>
        <v/>
      </c>
      <c r="ZX152" s="307" t="str">
        <f t="shared" si="990"/>
        <v/>
      </c>
    </row>
    <row r="153" spans="2:700" s="110" customFormat="1" ht="15.6">
      <c r="B153" s="306" t="s">
        <v>41</v>
      </c>
      <c r="C153" s="308">
        <f t="shared" ref="C153:BN153" si="991">IF(ISNUMBER(C$11),C$11*PercentagePopulationActive*C$9,"")</f>
        <v>216000</v>
      </c>
      <c r="D153" s="10">
        <f t="shared" si="991"/>
        <v>265053.70165302133</v>
      </c>
      <c r="E153" s="10">
        <f t="shared" si="991"/>
        <v>292776.05475613778</v>
      </c>
      <c r="F153" s="10">
        <f t="shared" si="991"/>
        <v>326016.62925136648</v>
      </c>
      <c r="G153" s="10">
        <f t="shared" si="991"/>
        <v>411747.68412991922</v>
      </c>
      <c r="H153" s="10">
        <f t="shared" si="991"/>
        <v>513048.85649288219</v>
      </c>
      <c r="I153" s="10">
        <f t="shared" si="991"/>
        <v>729143.70460557262</v>
      </c>
      <c r="J153" s="10">
        <f t="shared" si="991"/>
        <v>1051876.7062575095</v>
      </c>
      <c r="K153" s="10">
        <f t="shared" si="991"/>
        <v>1360342.1475350508</v>
      </c>
      <c r="L153" s="10">
        <f t="shared" si="991"/>
        <v>2273873.0892528119</v>
      </c>
      <c r="M153" s="10">
        <f t="shared" si="991"/>
        <v>3271760.3789089601</v>
      </c>
      <c r="N153" s="10">
        <f t="shared" si="991"/>
        <v>4993626.4418254457</v>
      </c>
      <c r="O153" s="10">
        <f t="shared" si="991"/>
        <v>6803411.4532088004</v>
      </c>
      <c r="P153" s="10">
        <f t="shared" si="991"/>
        <v>9514558.4117949717</v>
      </c>
      <c r="Q153" s="10">
        <f t="shared" si="991"/>
        <v>12123825.437535448</v>
      </c>
      <c r="R153" s="10">
        <f t="shared" si="991"/>
        <v>14000203.205094477</v>
      </c>
      <c r="S153" s="10">
        <f t="shared" si="991"/>
        <v>16470354.850104699</v>
      </c>
      <c r="T153" s="10">
        <f t="shared" si="991"/>
        <v>17350817.95682478</v>
      </c>
      <c r="U153" s="10">
        <f t="shared" si="991"/>
        <v>18984239.890146159</v>
      </c>
      <c r="V153" s="10">
        <f t="shared" si="991"/>
        <v>19680761.303361427</v>
      </c>
      <c r="W153" s="10">
        <f t="shared" si="991"/>
        <v>18145945.470852569</v>
      </c>
      <c r="X153" s="10">
        <f t="shared" si="991"/>
        <v>20379843.242418472</v>
      </c>
      <c r="Y153" s="10">
        <f t="shared" si="991"/>
        <v>19890473.596138407</v>
      </c>
      <c r="Z153" s="10">
        <f t="shared" si="991"/>
        <v>20663779.203618761</v>
      </c>
      <c r="AA153" s="10">
        <f t="shared" si="991"/>
        <v>20060264.704866968</v>
      </c>
      <c r="AB153" s="10" t="str">
        <f t="shared" si="991"/>
        <v/>
      </c>
      <c r="AC153" s="10" t="str">
        <f t="shared" si="991"/>
        <v/>
      </c>
      <c r="AD153" s="10" t="str">
        <f t="shared" si="991"/>
        <v/>
      </c>
      <c r="AE153" s="10" t="str">
        <f t="shared" si="991"/>
        <v/>
      </c>
      <c r="AF153" s="10" t="str">
        <f t="shared" si="991"/>
        <v/>
      </c>
      <c r="AG153" s="10" t="str">
        <f t="shared" si="991"/>
        <v/>
      </c>
      <c r="AH153" s="10" t="str">
        <f t="shared" si="991"/>
        <v/>
      </c>
      <c r="AI153" s="10" t="str">
        <f t="shared" si="991"/>
        <v/>
      </c>
      <c r="AJ153" s="10" t="str">
        <f t="shared" si="991"/>
        <v/>
      </c>
      <c r="AK153" s="10" t="str">
        <f t="shared" si="991"/>
        <v/>
      </c>
      <c r="AL153" s="10" t="str">
        <f t="shared" si="991"/>
        <v/>
      </c>
      <c r="AM153" s="10" t="str">
        <f t="shared" si="991"/>
        <v/>
      </c>
      <c r="AN153" s="10" t="str">
        <f t="shared" si="991"/>
        <v/>
      </c>
      <c r="AO153" s="10" t="str">
        <f t="shared" si="991"/>
        <v/>
      </c>
      <c r="AP153" s="10" t="str">
        <f t="shared" si="991"/>
        <v/>
      </c>
      <c r="AQ153" s="10" t="str">
        <f t="shared" si="991"/>
        <v/>
      </c>
      <c r="AR153" s="10" t="str">
        <f t="shared" si="991"/>
        <v/>
      </c>
      <c r="AS153" s="10" t="str">
        <f t="shared" si="991"/>
        <v/>
      </c>
      <c r="AT153" s="10" t="str">
        <f t="shared" si="991"/>
        <v/>
      </c>
      <c r="AU153" s="10" t="str">
        <f t="shared" si="991"/>
        <v/>
      </c>
      <c r="AV153" s="10" t="str">
        <f t="shared" si="991"/>
        <v/>
      </c>
      <c r="AW153" s="10" t="str">
        <f t="shared" si="991"/>
        <v/>
      </c>
      <c r="AX153" s="10" t="str">
        <f t="shared" si="991"/>
        <v/>
      </c>
      <c r="AY153" s="10" t="str">
        <f t="shared" si="991"/>
        <v/>
      </c>
      <c r="AZ153" s="10" t="str">
        <f t="shared" si="991"/>
        <v/>
      </c>
      <c r="BA153" s="10" t="str">
        <f t="shared" si="991"/>
        <v/>
      </c>
      <c r="BB153" s="10" t="str">
        <f t="shared" si="991"/>
        <v/>
      </c>
      <c r="BC153" s="10" t="str">
        <f t="shared" si="991"/>
        <v/>
      </c>
      <c r="BD153" s="10" t="str">
        <f t="shared" si="991"/>
        <v/>
      </c>
      <c r="BE153" s="10" t="str">
        <f t="shared" si="991"/>
        <v/>
      </c>
      <c r="BF153" s="10" t="str">
        <f t="shared" si="991"/>
        <v/>
      </c>
      <c r="BG153" s="10" t="str">
        <f t="shared" si="991"/>
        <v/>
      </c>
      <c r="BH153" s="10" t="str">
        <f t="shared" si="991"/>
        <v/>
      </c>
      <c r="BI153" s="10" t="str">
        <f t="shared" si="991"/>
        <v/>
      </c>
      <c r="BJ153" s="10" t="str">
        <f t="shared" si="991"/>
        <v/>
      </c>
      <c r="BK153" s="10" t="str">
        <f t="shared" si="991"/>
        <v/>
      </c>
      <c r="BL153" s="10" t="str">
        <f t="shared" si="991"/>
        <v/>
      </c>
      <c r="BM153" s="10" t="str">
        <f t="shared" si="991"/>
        <v/>
      </c>
      <c r="BN153" s="10" t="str">
        <f t="shared" si="991"/>
        <v/>
      </c>
      <c r="BO153" s="10" t="str">
        <f t="shared" ref="BO153:DZ153" si="992">IF(ISNUMBER(BO$11),BO$11*PercentagePopulationActive*BO$9,"")</f>
        <v/>
      </c>
      <c r="BP153" s="10" t="str">
        <f t="shared" si="992"/>
        <v/>
      </c>
      <c r="BQ153" s="10" t="str">
        <f t="shared" si="992"/>
        <v/>
      </c>
      <c r="BR153" s="10" t="str">
        <f t="shared" si="992"/>
        <v/>
      </c>
      <c r="BS153" s="10" t="str">
        <f t="shared" si="992"/>
        <v/>
      </c>
      <c r="BT153" s="10" t="str">
        <f t="shared" si="992"/>
        <v/>
      </c>
      <c r="BU153" s="10" t="str">
        <f t="shared" si="992"/>
        <v/>
      </c>
      <c r="BV153" s="10" t="str">
        <f t="shared" si="992"/>
        <v/>
      </c>
      <c r="BW153" s="10" t="str">
        <f t="shared" si="992"/>
        <v/>
      </c>
      <c r="BX153" s="10" t="str">
        <f t="shared" si="992"/>
        <v/>
      </c>
      <c r="BY153" s="10" t="str">
        <f t="shared" si="992"/>
        <v/>
      </c>
      <c r="BZ153" s="10" t="str">
        <f t="shared" si="992"/>
        <v/>
      </c>
      <c r="CA153" s="10" t="str">
        <f t="shared" si="992"/>
        <v/>
      </c>
      <c r="CB153" s="10" t="str">
        <f t="shared" si="992"/>
        <v/>
      </c>
      <c r="CC153" s="10" t="str">
        <f t="shared" si="992"/>
        <v/>
      </c>
      <c r="CD153" s="10" t="str">
        <f t="shared" si="992"/>
        <v/>
      </c>
      <c r="CE153" s="10" t="str">
        <f t="shared" si="992"/>
        <v/>
      </c>
      <c r="CF153" s="10" t="str">
        <f t="shared" si="992"/>
        <v/>
      </c>
      <c r="CG153" s="10" t="str">
        <f t="shared" si="992"/>
        <v/>
      </c>
      <c r="CH153" s="10" t="str">
        <f t="shared" si="992"/>
        <v/>
      </c>
      <c r="CI153" s="10" t="str">
        <f t="shared" si="992"/>
        <v/>
      </c>
      <c r="CJ153" s="10" t="str">
        <f t="shared" si="992"/>
        <v/>
      </c>
      <c r="CK153" s="10" t="str">
        <f t="shared" si="992"/>
        <v/>
      </c>
      <c r="CL153" s="10" t="str">
        <f t="shared" si="992"/>
        <v/>
      </c>
      <c r="CM153" s="10" t="str">
        <f t="shared" si="992"/>
        <v/>
      </c>
      <c r="CN153" s="10" t="str">
        <f t="shared" si="992"/>
        <v/>
      </c>
      <c r="CO153" s="10" t="str">
        <f t="shared" si="992"/>
        <v/>
      </c>
      <c r="CP153" s="10" t="str">
        <f t="shared" si="992"/>
        <v/>
      </c>
      <c r="CQ153" s="10" t="str">
        <f t="shared" si="992"/>
        <v/>
      </c>
      <c r="CR153" s="10" t="str">
        <f t="shared" si="992"/>
        <v/>
      </c>
      <c r="CS153" s="10" t="str">
        <f t="shared" si="992"/>
        <v/>
      </c>
      <c r="CT153" s="10" t="str">
        <f t="shared" si="992"/>
        <v/>
      </c>
      <c r="CU153" s="10" t="str">
        <f t="shared" si="992"/>
        <v/>
      </c>
      <c r="CV153" s="10" t="str">
        <f t="shared" si="992"/>
        <v/>
      </c>
      <c r="CW153" s="10" t="str">
        <f t="shared" si="992"/>
        <v/>
      </c>
      <c r="CX153" s="10" t="str">
        <f t="shared" si="992"/>
        <v/>
      </c>
      <c r="CY153" s="10" t="str">
        <f t="shared" si="992"/>
        <v/>
      </c>
      <c r="CZ153" s="10" t="str">
        <f t="shared" si="992"/>
        <v/>
      </c>
      <c r="DA153" s="10" t="str">
        <f t="shared" si="992"/>
        <v/>
      </c>
      <c r="DB153" s="10" t="str">
        <f t="shared" si="992"/>
        <v/>
      </c>
      <c r="DC153" s="10" t="str">
        <f t="shared" si="992"/>
        <v/>
      </c>
      <c r="DD153" s="10" t="str">
        <f t="shared" si="992"/>
        <v/>
      </c>
      <c r="DE153" s="10" t="str">
        <f t="shared" si="992"/>
        <v/>
      </c>
      <c r="DF153" s="10" t="str">
        <f t="shared" si="992"/>
        <v/>
      </c>
      <c r="DG153" s="10" t="str">
        <f t="shared" si="992"/>
        <v/>
      </c>
      <c r="DH153" s="10" t="str">
        <f t="shared" si="992"/>
        <v/>
      </c>
      <c r="DI153" s="10" t="str">
        <f t="shared" si="992"/>
        <v/>
      </c>
      <c r="DJ153" s="10" t="str">
        <f t="shared" si="992"/>
        <v/>
      </c>
      <c r="DK153" s="10" t="str">
        <f t="shared" si="992"/>
        <v/>
      </c>
      <c r="DL153" s="10" t="str">
        <f t="shared" si="992"/>
        <v/>
      </c>
      <c r="DM153" s="10" t="str">
        <f t="shared" si="992"/>
        <v/>
      </c>
      <c r="DN153" s="10" t="str">
        <f t="shared" si="992"/>
        <v/>
      </c>
      <c r="DO153" s="10" t="str">
        <f t="shared" si="992"/>
        <v/>
      </c>
      <c r="DP153" s="10" t="str">
        <f t="shared" si="992"/>
        <v/>
      </c>
      <c r="DQ153" s="10" t="str">
        <f t="shared" si="992"/>
        <v/>
      </c>
      <c r="DR153" s="10" t="str">
        <f t="shared" si="992"/>
        <v/>
      </c>
      <c r="DS153" s="10" t="str">
        <f t="shared" si="992"/>
        <v/>
      </c>
      <c r="DT153" s="10" t="str">
        <f t="shared" si="992"/>
        <v/>
      </c>
      <c r="DU153" s="10" t="str">
        <f t="shared" si="992"/>
        <v/>
      </c>
      <c r="DV153" s="10" t="str">
        <f t="shared" si="992"/>
        <v/>
      </c>
      <c r="DW153" s="10" t="str">
        <f t="shared" si="992"/>
        <v/>
      </c>
      <c r="DX153" s="10" t="str">
        <f t="shared" si="992"/>
        <v/>
      </c>
      <c r="DY153" s="10" t="str">
        <f t="shared" si="992"/>
        <v/>
      </c>
      <c r="DZ153" s="10" t="str">
        <f t="shared" si="992"/>
        <v/>
      </c>
      <c r="EA153" s="10" t="str">
        <f t="shared" ref="EA153:GL153" si="993">IF(ISNUMBER(EA$11),EA$11*PercentagePopulationActive*EA$9,"")</f>
        <v/>
      </c>
      <c r="EB153" s="10" t="str">
        <f t="shared" si="993"/>
        <v/>
      </c>
      <c r="EC153" s="10" t="str">
        <f t="shared" si="993"/>
        <v/>
      </c>
      <c r="ED153" s="10" t="str">
        <f t="shared" si="993"/>
        <v/>
      </c>
      <c r="EE153" s="10" t="str">
        <f t="shared" si="993"/>
        <v/>
      </c>
      <c r="EF153" s="10" t="str">
        <f t="shared" si="993"/>
        <v/>
      </c>
      <c r="EG153" s="10" t="str">
        <f t="shared" si="993"/>
        <v/>
      </c>
      <c r="EH153" s="10" t="str">
        <f t="shared" si="993"/>
        <v/>
      </c>
      <c r="EI153" s="10" t="str">
        <f t="shared" si="993"/>
        <v/>
      </c>
      <c r="EJ153" s="10" t="str">
        <f t="shared" si="993"/>
        <v/>
      </c>
      <c r="EK153" s="10" t="str">
        <f t="shared" si="993"/>
        <v/>
      </c>
      <c r="EL153" s="10" t="str">
        <f t="shared" si="993"/>
        <v/>
      </c>
      <c r="EM153" s="10" t="str">
        <f t="shared" si="993"/>
        <v/>
      </c>
      <c r="EN153" s="10" t="str">
        <f t="shared" si="993"/>
        <v/>
      </c>
      <c r="EO153" s="10" t="str">
        <f t="shared" si="993"/>
        <v/>
      </c>
      <c r="EP153" s="10" t="str">
        <f t="shared" si="993"/>
        <v/>
      </c>
      <c r="EQ153" s="10" t="str">
        <f t="shared" si="993"/>
        <v/>
      </c>
      <c r="ER153" s="10" t="str">
        <f t="shared" si="993"/>
        <v/>
      </c>
      <c r="ES153" s="10" t="str">
        <f t="shared" si="993"/>
        <v/>
      </c>
      <c r="ET153" s="10" t="str">
        <f t="shared" si="993"/>
        <v/>
      </c>
      <c r="EU153" s="10" t="str">
        <f t="shared" si="993"/>
        <v/>
      </c>
      <c r="EV153" s="10" t="str">
        <f t="shared" si="993"/>
        <v/>
      </c>
      <c r="EW153" s="10" t="str">
        <f t="shared" si="993"/>
        <v/>
      </c>
      <c r="EX153" s="10" t="str">
        <f t="shared" si="993"/>
        <v/>
      </c>
      <c r="EY153" s="10" t="str">
        <f t="shared" si="993"/>
        <v/>
      </c>
      <c r="EZ153" s="10" t="str">
        <f t="shared" si="993"/>
        <v/>
      </c>
      <c r="FA153" s="10" t="str">
        <f t="shared" si="993"/>
        <v/>
      </c>
      <c r="FB153" s="10" t="str">
        <f t="shared" si="993"/>
        <v/>
      </c>
      <c r="FC153" s="10" t="str">
        <f t="shared" si="993"/>
        <v/>
      </c>
      <c r="FD153" s="10" t="str">
        <f t="shared" si="993"/>
        <v/>
      </c>
      <c r="FE153" s="10" t="str">
        <f t="shared" si="993"/>
        <v/>
      </c>
      <c r="FF153" s="10" t="str">
        <f t="shared" si="993"/>
        <v/>
      </c>
      <c r="FG153" s="10" t="str">
        <f t="shared" si="993"/>
        <v/>
      </c>
      <c r="FH153" s="10" t="str">
        <f t="shared" si="993"/>
        <v/>
      </c>
      <c r="FI153" s="10" t="str">
        <f t="shared" si="993"/>
        <v/>
      </c>
      <c r="FJ153" s="10" t="str">
        <f t="shared" si="993"/>
        <v/>
      </c>
      <c r="FK153" s="10" t="str">
        <f t="shared" si="993"/>
        <v/>
      </c>
      <c r="FL153" s="10" t="str">
        <f t="shared" si="993"/>
        <v/>
      </c>
      <c r="FM153" s="10" t="str">
        <f t="shared" si="993"/>
        <v/>
      </c>
      <c r="FN153" s="10" t="str">
        <f t="shared" si="993"/>
        <v/>
      </c>
      <c r="FO153" s="10" t="str">
        <f t="shared" si="993"/>
        <v/>
      </c>
      <c r="FP153" s="10" t="str">
        <f t="shared" si="993"/>
        <v/>
      </c>
      <c r="FQ153" s="10" t="str">
        <f t="shared" si="993"/>
        <v/>
      </c>
      <c r="FR153" s="10" t="str">
        <f t="shared" si="993"/>
        <v/>
      </c>
      <c r="FS153" s="10" t="str">
        <f t="shared" si="993"/>
        <v/>
      </c>
      <c r="FT153" s="10" t="str">
        <f t="shared" si="993"/>
        <v/>
      </c>
      <c r="FU153" s="10" t="str">
        <f t="shared" si="993"/>
        <v/>
      </c>
      <c r="FV153" s="10" t="str">
        <f t="shared" si="993"/>
        <v/>
      </c>
      <c r="FW153" s="10" t="str">
        <f t="shared" si="993"/>
        <v/>
      </c>
      <c r="FX153" s="10" t="str">
        <f t="shared" si="993"/>
        <v/>
      </c>
      <c r="FY153" s="10" t="str">
        <f t="shared" si="993"/>
        <v/>
      </c>
      <c r="FZ153" s="10" t="str">
        <f t="shared" si="993"/>
        <v/>
      </c>
      <c r="GA153" s="10" t="str">
        <f t="shared" si="993"/>
        <v/>
      </c>
      <c r="GB153" s="10" t="str">
        <f t="shared" si="993"/>
        <v/>
      </c>
      <c r="GC153" s="10" t="str">
        <f t="shared" si="993"/>
        <v/>
      </c>
      <c r="GD153" s="10" t="str">
        <f t="shared" si="993"/>
        <v/>
      </c>
      <c r="GE153" s="10" t="str">
        <f t="shared" si="993"/>
        <v/>
      </c>
      <c r="GF153" s="10" t="str">
        <f t="shared" si="993"/>
        <v/>
      </c>
      <c r="GG153" s="10" t="str">
        <f t="shared" si="993"/>
        <v/>
      </c>
      <c r="GH153" s="10" t="str">
        <f t="shared" si="993"/>
        <v/>
      </c>
      <c r="GI153" s="10" t="str">
        <f t="shared" si="993"/>
        <v/>
      </c>
      <c r="GJ153" s="10" t="str">
        <f t="shared" si="993"/>
        <v/>
      </c>
      <c r="GK153" s="10" t="str">
        <f t="shared" si="993"/>
        <v/>
      </c>
      <c r="GL153" s="10" t="str">
        <f t="shared" si="993"/>
        <v/>
      </c>
      <c r="GM153" s="10" t="str">
        <f t="shared" ref="GM153:IX153" si="994">IF(ISNUMBER(GM$11),GM$11*PercentagePopulationActive*GM$9,"")</f>
        <v/>
      </c>
      <c r="GN153" s="10" t="str">
        <f t="shared" si="994"/>
        <v/>
      </c>
      <c r="GO153" s="10" t="str">
        <f t="shared" si="994"/>
        <v/>
      </c>
      <c r="GP153" s="10" t="str">
        <f t="shared" si="994"/>
        <v/>
      </c>
      <c r="GQ153" s="10" t="str">
        <f t="shared" si="994"/>
        <v/>
      </c>
      <c r="GR153" s="10" t="str">
        <f t="shared" si="994"/>
        <v/>
      </c>
      <c r="GS153" s="10" t="str">
        <f t="shared" si="994"/>
        <v/>
      </c>
      <c r="GT153" s="10" t="str">
        <f t="shared" si="994"/>
        <v/>
      </c>
      <c r="GU153" s="10" t="str">
        <f t="shared" si="994"/>
        <v/>
      </c>
      <c r="GV153" s="10" t="str">
        <f t="shared" si="994"/>
        <v/>
      </c>
      <c r="GW153" s="10" t="str">
        <f t="shared" si="994"/>
        <v/>
      </c>
      <c r="GX153" s="10" t="str">
        <f t="shared" si="994"/>
        <v/>
      </c>
      <c r="GY153" s="10" t="str">
        <f t="shared" si="994"/>
        <v/>
      </c>
      <c r="GZ153" s="10" t="str">
        <f t="shared" si="994"/>
        <v/>
      </c>
      <c r="HA153" s="10" t="str">
        <f t="shared" si="994"/>
        <v/>
      </c>
      <c r="HB153" s="10" t="str">
        <f t="shared" si="994"/>
        <v/>
      </c>
      <c r="HC153" s="10" t="str">
        <f t="shared" si="994"/>
        <v/>
      </c>
      <c r="HD153" s="10" t="str">
        <f t="shared" si="994"/>
        <v/>
      </c>
      <c r="HE153" s="10" t="str">
        <f t="shared" si="994"/>
        <v/>
      </c>
      <c r="HF153" s="10" t="str">
        <f t="shared" si="994"/>
        <v/>
      </c>
      <c r="HG153" s="10" t="str">
        <f t="shared" si="994"/>
        <v/>
      </c>
      <c r="HH153" s="10" t="str">
        <f t="shared" si="994"/>
        <v/>
      </c>
      <c r="HI153" s="10" t="str">
        <f t="shared" si="994"/>
        <v/>
      </c>
      <c r="HJ153" s="10" t="str">
        <f t="shared" si="994"/>
        <v/>
      </c>
      <c r="HK153" s="10" t="str">
        <f t="shared" si="994"/>
        <v/>
      </c>
      <c r="HL153" s="10" t="str">
        <f t="shared" si="994"/>
        <v/>
      </c>
      <c r="HM153" s="10" t="str">
        <f t="shared" si="994"/>
        <v/>
      </c>
      <c r="HN153" s="10" t="str">
        <f t="shared" si="994"/>
        <v/>
      </c>
      <c r="HO153" s="10" t="str">
        <f t="shared" si="994"/>
        <v/>
      </c>
      <c r="HP153" s="10" t="str">
        <f t="shared" si="994"/>
        <v/>
      </c>
      <c r="HQ153" s="10" t="str">
        <f t="shared" si="994"/>
        <v/>
      </c>
      <c r="HR153" s="10" t="str">
        <f t="shared" si="994"/>
        <v/>
      </c>
      <c r="HS153" s="10" t="str">
        <f t="shared" si="994"/>
        <v/>
      </c>
      <c r="HT153" s="10" t="str">
        <f t="shared" si="994"/>
        <v/>
      </c>
      <c r="HU153" s="10" t="str">
        <f t="shared" si="994"/>
        <v/>
      </c>
      <c r="HV153" s="10" t="str">
        <f t="shared" si="994"/>
        <v/>
      </c>
      <c r="HW153" s="10" t="str">
        <f t="shared" si="994"/>
        <v/>
      </c>
      <c r="HX153" s="10" t="str">
        <f t="shared" si="994"/>
        <v/>
      </c>
      <c r="HY153" s="10" t="str">
        <f t="shared" si="994"/>
        <v/>
      </c>
      <c r="HZ153" s="10" t="str">
        <f t="shared" si="994"/>
        <v/>
      </c>
      <c r="IA153" s="10" t="str">
        <f t="shared" si="994"/>
        <v/>
      </c>
      <c r="IB153" s="10" t="str">
        <f t="shared" si="994"/>
        <v/>
      </c>
      <c r="IC153" s="10" t="str">
        <f t="shared" si="994"/>
        <v/>
      </c>
      <c r="ID153" s="10" t="str">
        <f t="shared" si="994"/>
        <v/>
      </c>
      <c r="IE153" s="10" t="str">
        <f t="shared" si="994"/>
        <v/>
      </c>
      <c r="IF153" s="10" t="str">
        <f t="shared" si="994"/>
        <v/>
      </c>
      <c r="IG153" s="10" t="str">
        <f t="shared" si="994"/>
        <v/>
      </c>
      <c r="IH153" s="10" t="str">
        <f t="shared" si="994"/>
        <v/>
      </c>
      <c r="II153" s="10" t="str">
        <f t="shared" si="994"/>
        <v/>
      </c>
      <c r="IJ153" s="10" t="str">
        <f t="shared" si="994"/>
        <v/>
      </c>
      <c r="IK153" s="10" t="str">
        <f t="shared" si="994"/>
        <v/>
      </c>
      <c r="IL153" s="10" t="str">
        <f t="shared" si="994"/>
        <v/>
      </c>
      <c r="IM153" s="10" t="str">
        <f t="shared" si="994"/>
        <v/>
      </c>
      <c r="IN153" s="10" t="str">
        <f t="shared" si="994"/>
        <v/>
      </c>
      <c r="IO153" s="10" t="str">
        <f t="shared" si="994"/>
        <v/>
      </c>
      <c r="IP153" s="10" t="str">
        <f t="shared" si="994"/>
        <v/>
      </c>
      <c r="IQ153" s="10" t="str">
        <f t="shared" si="994"/>
        <v/>
      </c>
      <c r="IR153" s="10" t="str">
        <f t="shared" si="994"/>
        <v/>
      </c>
      <c r="IS153" s="10" t="str">
        <f t="shared" si="994"/>
        <v/>
      </c>
      <c r="IT153" s="10" t="str">
        <f t="shared" si="994"/>
        <v/>
      </c>
      <c r="IU153" s="10" t="str">
        <f t="shared" si="994"/>
        <v/>
      </c>
      <c r="IV153" s="10" t="str">
        <f t="shared" si="994"/>
        <v/>
      </c>
      <c r="IW153" s="10" t="str">
        <f t="shared" si="994"/>
        <v/>
      </c>
      <c r="IX153" s="10" t="str">
        <f t="shared" si="994"/>
        <v/>
      </c>
      <c r="IY153" s="10" t="str">
        <f t="shared" ref="IY153:LJ153" si="995">IF(ISNUMBER(IY$11),IY$11*PercentagePopulationActive*IY$9,"")</f>
        <v/>
      </c>
      <c r="IZ153" s="10" t="str">
        <f t="shared" si="995"/>
        <v/>
      </c>
      <c r="JA153" s="10" t="str">
        <f t="shared" si="995"/>
        <v/>
      </c>
      <c r="JB153" s="10" t="str">
        <f t="shared" si="995"/>
        <v/>
      </c>
      <c r="JC153" s="10" t="str">
        <f t="shared" si="995"/>
        <v/>
      </c>
      <c r="JD153" s="10" t="str">
        <f t="shared" si="995"/>
        <v/>
      </c>
      <c r="JE153" s="10" t="str">
        <f t="shared" si="995"/>
        <v/>
      </c>
      <c r="JF153" s="10" t="str">
        <f t="shared" si="995"/>
        <v/>
      </c>
      <c r="JG153" s="10" t="str">
        <f t="shared" si="995"/>
        <v/>
      </c>
      <c r="JH153" s="10" t="str">
        <f t="shared" si="995"/>
        <v/>
      </c>
      <c r="JI153" s="10" t="str">
        <f t="shared" si="995"/>
        <v/>
      </c>
      <c r="JJ153" s="10" t="str">
        <f t="shared" si="995"/>
        <v/>
      </c>
      <c r="JK153" s="10" t="str">
        <f t="shared" si="995"/>
        <v/>
      </c>
      <c r="JL153" s="10" t="str">
        <f t="shared" si="995"/>
        <v/>
      </c>
      <c r="JM153" s="10" t="str">
        <f t="shared" si="995"/>
        <v/>
      </c>
      <c r="JN153" s="10" t="str">
        <f t="shared" si="995"/>
        <v/>
      </c>
      <c r="JO153" s="10" t="str">
        <f t="shared" si="995"/>
        <v/>
      </c>
      <c r="JP153" s="10" t="str">
        <f t="shared" si="995"/>
        <v/>
      </c>
      <c r="JQ153" s="10" t="str">
        <f t="shared" si="995"/>
        <v/>
      </c>
      <c r="JR153" s="10" t="str">
        <f t="shared" si="995"/>
        <v/>
      </c>
      <c r="JS153" s="10" t="str">
        <f t="shared" si="995"/>
        <v/>
      </c>
      <c r="JT153" s="10" t="str">
        <f t="shared" si="995"/>
        <v/>
      </c>
      <c r="JU153" s="10" t="str">
        <f t="shared" si="995"/>
        <v/>
      </c>
      <c r="JV153" s="10" t="str">
        <f t="shared" si="995"/>
        <v/>
      </c>
      <c r="JW153" s="10" t="str">
        <f t="shared" si="995"/>
        <v/>
      </c>
      <c r="JX153" s="10" t="str">
        <f t="shared" si="995"/>
        <v/>
      </c>
      <c r="JY153" s="10" t="str">
        <f t="shared" si="995"/>
        <v/>
      </c>
      <c r="JZ153" s="10" t="str">
        <f t="shared" si="995"/>
        <v/>
      </c>
      <c r="KA153" s="10" t="str">
        <f t="shared" si="995"/>
        <v/>
      </c>
      <c r="KB153" s="10" t="str">
        <f t="shared" si="995"/>
        <v/>
      </c>
      <c r="KC153" s="10" t="str">
        <f t="shared" si="995"/>
        <v/>
      </c>
      <c r="KD153" s="10" t="str">
        <f t="shared" si="995"/>
        <v/>
      </c>
      <c r="KE153" s="10" t="str">
        <f t="shared" si="995"/>
        <v/>
      </c>
      <c r="KF153" s="10" t="str">
        <f t="shared" si="995"/>
        <v/>
      </c>
      <c r="KG153" s="10" t="str">
        <f t="shared" si="995"/>
        <v/>
      </c>
      <c r="KH153" s="10" t="str">
        <f t="shared" si="995"/>
        <v/>
      </c>
      <c r="KI153" s="10" t="str">
        <f t="shared" si="995"/>
        <v/>
      </c>
      <c r="KJ153" s="10" t="str">
        <f t="shared" si="995"/>
        <v/>
      </c>
      <c r="KK153" s="10" t="str">
        <f t="shared" si="995"/>
        <v/>
      </c>
      <c r="KL153" s="10" t="str">
        <f t="shared" si="995"/>
        <v/>
      </c>
      <c r="KM153" s="10" t="str">
        <f t="shared" si="995"/>
        <v/>
      </c>
      <c r="KN153" s="10" t="str">
        <f t="shared" si="995"/>
        <v/>
      </c>
      <c r="KO153" s="10" t="str">
        <f t="shared" si="995"/>
        <v/>
      </c>
      <c r="KP153" s="10" t="str">
        <f t="shared" si="995"/>
        <v/>
      </c>
      <c r="KQ153" s="10" t="str">
        <f t="shared" si="995"/>
        <v/>
      </c>
      <c r="KR153" s="10" t="str">
        <f t="shared" si="995"/>
        <v/>
      </c>
      <c r="KS153" s="10" t="str">
        <f t="shared" si="995"/>
        <v/>
      </c>
      <c r="KT153" s="10" t="str">
        <f t="shared" si="995"/>
        <v/>
      </c>
      <c r="KU153" s="10" t="str">
        <f t="shared" si="995"/>
        <v/>
      </c>
      <c r="KV153" s="10" t="str">
        <f t="shared" si="995"/>
        <v/>
      </c>
      <c r="KW153" s="10" t="str">
        <f t="shared" si="995"/>
        <v/>
      </c>
      <c r="KX153" s="10" t="str">
        <f t="shared" si="995"/>
        <v/>
      </c>
      <c r="KY153" s="10" t="str">
        <f t="shared" si="995"/>
        <v/>
      </c>
      <c r="KZ153" s="10" t="str">
        <f t="shared" si="995"/>
        <v/>
      </c>
      <c r="LA153" s="10" t="str">
        <f t="shared" si="995"/>
        <v/>
      </c>
      <c r="LB153" s="10" t="str">
        <f t="shared" si="995"/>
        <v/>
      </c>
      <c r="LC153" s="10" t="str">
        <f t="shared" si="995"/>
        <v/>
      </c>
      <c r="LD153" s="10" t="str">
        <f t="shared" si="995"/>
        <v/>
      </c>
      <c r="LE153" s="10" t="str">
        <f t="shared" si="995"/>
        <v/>
      </c>
      <c r="LF153" s="10" t="str">
        <f t="shared" si="995"/>
        <v/>
      </c>
      <c r="LG153" s="10" t="str">
        <f t="shared" si="995"/>
        <v/>
      </c>
      <c r="LH153" s="10" t="str">
        <f t="shared" si="995"/>
        <v/>
      </c>
      <c r="LI153" s="10" t="str">
        <f t="shared" si="995"/>
        <v/>
      </c>
      <c r="LJ153" s="10" t="str">
        <f t="shared" si="995"/>
        <v/>
      </c>
      <c r="LK153" s="10" t="str">
        <f t="shared" ref="LK153:NV153" si="996">IF(ISNUMBER(LK$11),LK$11*PercentagePopulationActive*LK$9,"")</f>
        <v/>
      </c>
      <c r="LL153" s="10" t="str">
        <f t="shared" si="996"/>
        <v/>
      </c>
      <c r="LM153" s="10" t="str">
        <f t="shared" si="996"/>
        <v/>
      </c>
      <c r="LN153" s="10" t="str">
        <f t="shared" si="996"/>
        <v/>
      </c>
      <c r="LO153" s="10" t="str">
        <f t="shared" si="996"/>
        <v/>
      </c>
      <c r="LP153" s="10" t="str">
        <f t="shared" si="996"/>
        <v/>
      </c>
      <c r="LQ153" s="10" t="str">
        <f t="shared" si="996"/>
        <v/>
      </c>
      <c r="LR153" s="10" t="str">
        <f t="shared" si="996"/>
        <v/>
      </c>
      <c r="LS153" s="10" t="str">
        <f t="shared" si="996"/>
        <v/>
      </c>
      <c r="LT153" s="10" t="str">
        <f t="shared" si="996"/>
        <v/>
      </c>
      <c r="LU153" s="10" t="str">
        <f t="shared" si="996"/>
        <v/>
      </c>
      <c r="LV153" s="10" t="str">
        <f t="shared" si="996"/>
        <v/>
      </c>
      <c r="LW153" s="10" t="str">
        <f t="shared" si="996"/>
        <v/>
      </c>
      <c r="LX153" s="10" t="str">
        <f t="shared" si="996"/>
        <v/>
      </c>
      <c r="LY153" s="10" t="str">
        <f t="shared" si="996"/>
        <v/>
      </c>
      <c r="LZ153" s="10" t="str">
        <f t="shared" si="996"/>
        <v/>
      </c>
      <c r="MA153" s="10" t="str">
        <f t="shared" si="996"/>
        <v/>
      </c>
      <c r="MB153" s="10" t="str">
        <f t="shared" si="996"/>
        <v/>
      </c>
      <c r="MC153" s="10" t="str">
        <f t="shared" si="996"/>
        <v/>
      </c>
      <c r="MD153" s="10" t="str">
        <f t="shared" si="996"/>
        <v/>
      </c>
      <c r="ME153" s="10" t="str">
        <f t="shared" si="996"/>
        <v/>
      </c>
      <c r="MF153" s="10" t="str">
        <f t="shared" si="996"/>
        <v/>
      </c>
      <c r="MG153" s="10" t="str">
        <f t="shared" si="996"/>
        <v/>
      </c>
      <c r="MH153" s="10" t="str">
        <f t="shared" si="996"/>
        <v/>
      </c>
      <c r="MI153" s="10" t="str">
        <f t="shared" si="996"/>
        <v/>
      </c>
      <c r="MJ153" s="10" t="str">
        <f t="shared" si="996"/>
        <v/>
      </c>
      <c r="MK153" s="10" t="str">
        <f t="shared" si="996"/>
        <v/>
      </c>
      <c r="ML153" s="10" t="str">
        <f t="shared" si="996"/>
        <v/>
      </c>
      <c r="MM153" s="10" t="str">
        <f t="shared" si="996"/>
        <v/>
      </c>
      <c r="MN153" s="10" t="str">
        <f t="shared" si="996"/>
        <v/>
      </c>
      <c r="MO153" s="10" t="str">
        <f t="shared" si="996"/>
        <v/>
      </c>
      <c r="MP153" s="10" t="str">
        <f t="shared" si="996"/>
        <v/>
      </c>
      <c r="MQ153" s="10" t="str">
        <f t="shared" si="996"/>
        <v/>
      </c>
      <c r="MR153" s="10" t="str">
        <f t="shared" si="996"/>
        <v/>
      </c>
      <c r="MS153" s="10" t="str">
        <f t="shared" si="996"/>
        <v/>
      </c>
      <c r="MT153" s="10" t="str">
        <f t="shared" si="996"/>
        <v/>
      </c>
      <c r="MU153" s="10" t="str">
        <f t="shared" si="996"/>
        <v/>
      </c>
      <c r="MV153" s="10" t="str">
        <f t="shared" si="996"/>
        <v/>
      </c>
      <c r="MW153" s="10" t="str">
        <f t="shared" si="996"/>
        <v/>
      </c>
      <c r="MX153" s="10" t="str">
        <f t="shared" si="996"/>
        <v/>
      </c>
      <c r="MY153" s="10" t="str">
        <f t="shared" si="996"/>
        <v/>
      </c>
      <c r="MZ153" s="10" t="str">
        <f t="shared" si="996"/>
        <v/>
      </c>
      <c r="NA153" s="10" t="str">
        <f t="shared" si="996"/>
        <v/>
      </c>
      <c r="NB153" s="10" t="str">
        <f t="shared" si="996"/>
        <v/>
      </c>
      <c r="NC153" s="10" t="str">
        <f t="shared" si="996"/>
        <v/>
      </c>
      <c r="ND153" s="10" t="str">
        <f t="shared" si="996"/>
        <v/>
      </c>
      <c r="NE153" s="10" t="str">
        <f t="shared" si="996"/>
        <v/>
      </c>
      <c r="NF153" s="10" t="str">
        <f t="shared" si="996"/>
        <v/>
      </c>
      <c r="NG153" s="10" t="str">
        <f t="shared" si="996"/>
        <v/>
      </c>
      <c r="NH153" s="10" t="str">
        <f t="shared" si="996"/>
        <v/>
      </c>
      <c r="NI153" s="10" t="str">
        <f t="shared" si="996"/>
        <v/>
      </c>
      <c r="NJ153" s="10" t="str">
        <f t="shared" si="996"/>
        <v/>
      </c>
      <c r="NK153" s="10" t="str">
        <f t="shared" si="996"/>
        <v/>
      </c>
      <c r="NL153" s="10" t="str">
        <f t="shared" si="996"/>
        <v/>
      </c>
      <c r="NM153" s="10" t="str">
        <f t="shared" si="996"/>
        <v/>
      </c>
      <c r="NN153" s="10" t="str">
        <f t="shared" si="996"/>
        <v/>
      </c>
      <c r="NO153" s="10" t="str">
        <f t="shared" si="996"/>
        <v/>
      </c>
      <c r="NP153" s="10" t="str">
        <f t="shared" si="996"/>
        <v/>
      </c>
      <c r="NQ153" s="10" t="str">
        <f t="shared" si="996"/>
        <v/>
      </c>
      <c r="NR153" s="10" t="str">
        <f t="shared" si="996"/>
        <v/>
      </c>
      <c r="NS153" s="10" t="str">
        <f t="shared" si="996"/>
        <v/>
      </c>
      <c r="NT153" s="10" t="str">
        <f t="shared" si="996"/>
        <v/>
      </c>
      <c r="NU153" s="10" t="str">
        <f t="shared" si="996"/>
        <v/>
      </c>
      <c r="NV153" s="10" t="str">
        <f t="shared" si="996"/>
        <v/>
      </c>
      <c r="NW153" s="10" t="str">
        <f t="shared" ref="NW153:QH153" si="997">IF(ISNUMBER(NW$11),NW$11*PercentagePopulationActive*NW$9,"")</f>
        <v/>
      </c>
      <c r="NX153" s="10" t="str">
        <f t="shared" si="997"/>
        <v/>
      </c>
      <c r="NY153" s="10" t="str">
        <f t="shared" si="997"/>
        <v/>
      </c>
      <c r="NZ153" s="10" t="str">
        <f t="shared" si="997"/>
        <v/>
      </c>
      <c r="OA153" s="10" t="str">
        <f t="shared" si="997"/>
        <v/>
      </c>
      <c r="OB153" s="10" t="str">
        <f t="shared" si="997"/>
        <v/>
      </c>
      <c r="OC153" s="10" t="str">
        <f t="shared" si="997"/>
        <v/>
      </c>
      <c r="OD153" s="10" t="str">
        <f t="shared" si="997"/>
        <v/>
      </c>
      <c r="OE153" s="10" t="str">
        <f t="shared" si="997"/>
        <v/>
      </c>
      <c r="OF153" s="10" t="str">
        <f t="shared" si="997"/>
        <v/>
      </c>
      <c r="OG153" s="10" t="str">
        <f t="shared" si="997"/>
        <v/>
      </c>
      <c r="OH153" s="10" t="str">
        <f t="shared" si="997"/>
        <v/>
      </c>
      <c r="OI153" s="10" t="str">
        <f t="shared" si="997"/>
        <v/>
      </c>
      <c r="OJ153" s="10" t="str">
        <f t="shared" si="997"/>
        <v/>
      </c>
      <c r="OK153" s="10" t="str">
        <f t="shared" si="997"/>
        <v/>
      </c>
      <c r="OL153" s="10" t="str">
        <f t="shared" si="997"/>
        <v/>
      </c>
      <c r="OM153" s="10" t="str">
        <f t="shared" si="997"/>
        <v/>
      </c>
      <c r="ON153" s="10" t="str">
        <f t="shared" si="997"/>
        <v/>
      </c>
      <c r="OO153" s="10" t="str">
        <f t="shared" si="997"/>
        <v/>
      </c>
      <c r="OP153" s="10" t="str">
        <f t="shared" si="997"/>
        <v/>
      </c>
      <c r="OQ153" s="10" t="str">
        <f t="shared" si="997"/>
        <v/>
      </c>
      <c r="OR153" s="10" t="str">
        <f t="shared" si="997"/>
        <v/>
      </c>
      <c r="OS153" s="10" t="str">
        <f t="shared" si="997"/>
        <v/>
      </c>
      <c r="OT153" s="10" t="str">
        <f t="shared" si="997"/>
        <v/>
      </c>
      <c r="OU153" s="10" t="str">
        <f t="shared" si="997"/>
        <v/>
      </c>
      <c r="OV153" s="10" t="str">
        <f t="shared" si="997"/>
        <v/>
      </c>
      <c r="OW153" s="10" t="str">
        <f t="shared" si="997"/>
        <v/>
      </c>
      <c r="OX153" s="10" t="str">
        <f t="shared" si="997"/>
        <v/>
      </c>
      <c r="OY153" s="10" t="str">
        <f t="shared" si="997"/>
        <v/>
      </c>
      <c r="OZ153" s="10" t="str">
        <f t="shared" si="997"/>
        <v/>
      </c>
      <c r="PA153" s="10" t="str">
        <f t="shared" si="997"/>
        <v/>
      </c>
      <c r="PB153" s="10" t="str">
        <f t="shared" si="997"/>
        <v/>
      </c>
      <c r="PC153" s="10" t="str">
        <f t="shared" si="997"/>
        <v/>
      </c>
      <c r="PD153" s="10" t="str">
        <f t="shared" si="997"/>
        <v/>
      </c>
      <c r="PE153" s="10" t="str">
        <f t="shared" si="997"/>
        <v/>
      </c>
      <c r="PF153" s="10" t="str">
        <f t="shared" si="997"/>
        <v/>
      </c>
      <c r="PG153" s="10" t="str">
        <f t="shared" si="997"/>
        <v/>
      </c>
      <c r="PH153" s="10" t="str">
        <f t="shared" si="997"/>
        <v/>
      </c>
      <c r="PI153" s="10" t="str">
        <f t="shared" si="997"/>
        <v/>
      </c>
      <c r="PJ153" s="10" t="str">
        <f t="shared" si="997"/>
        <v/>
      </c>
      <c r="PK153" s="10" t="str">
        <f t="shared" si="997"/>
        <v/>
      </c>
      <c r="PL153" s="10" t="str">
        <f t="shared" si="997"/>
        <v/>
      </c>
      <c r="PM153" s="10" t="str">
        <f t="shared" si="997"/>
        <v/>
      </c>
      <c r="PN153" s="10" t="str">
        <f t="shared" si="997"/>
        <v/>
      </c>
      <c r="PO153" s="10" t="str">
        <f t="shared" si="997"/>
        <v/>
      </c>
      <c r="PP153" s="10" t="str">
        <f t="shared" si="997"/>
        <v/>
      </c>
      <c r="PQ153" s="10" t="str">
        <f t="shared" si="997"/>
        <v/>
      </c>
      <c r="PR153" s="10" t="str">
        <f t="shared" si="997"/>
        <v/>
      </c>
      <c r="PS153" s="10" t="str">
        <f t="shared" si="997"/>
        <v/>
      </c>
      <c r="PT153" s="10" t="str">
        <f t="shared" si="997"/>
        <v/>
      </c>
      <c r="PU153" s="10" t="str">
        <f t="shared" si="997"/>
        <v/>
      </c>
      <c r="PV153" s="10" t="str">
        <f t="shared" si="997"/>
        <v/>
      </c>
      <c r="PW153" s="10" t="str">
        <f t="shared" si="997"/>
        <v/>
      </c>
      <c r="PX153" s="10" t="str">
        <f t="shared" si="997"/>
        <v/>
      </c>
      <c r="PY153" s="10" t="str">
        <f t="shared" si="997"/>
        <v/>
      </c>
      <c r="PZ153" s="10" t="str">
        <f t="shared" si="997"/>
        <v/>
      </c>
      <c r="QA153" s="10" t="str">
        <f t="shared" si="997"/>
        <v/>
      </c>
      <c r="QB153" s="10" t="str">
        <f t="shared" si="997"/>
        <v/>
      </c>
      <c r="QC153" s="10" t="str">
        <f t="shared" si="997"/>
        <v/>
      </c>
      <c r="QD153" s="10" t="str">
        <f t="shared" si="997"/>
        <v/>
      </c>
      <c r="QE153" s="10" t="str">
        <f t="shared" si="997"/>
        <v/>
      </c>
      <c r="QF153" s="10" t="str">
        <f t="shared" si="997"/>
        <v/>
      </c>
      <c r="QG153" s="10" t="str">
        <f t="shared" si="997"/>
        <v/>
      </c>
      <c r="QH153" s="10" t="str">
        <f t="shared" si="997"/>
        <v/>
      </c>
      <c r="QI153" s="10" t="str">
        <f t="shared" ref="QI153:ST153" si="998">IF(ISNUMBER(QI$11),QI$11*PercentagePopulationActive*QI$9,"")</f>
        <v/>
      </c>
      <c r="QJ153" s="10" t="str">
        <f t="shared" si="998"/>
        <v/>
      </c>
      <c r="QK153" s="10" t="str">
        <f t="shared" si="998"/>
        <v/>
      </c>
      <c r="QL153" s="10" t="str">
        <f t="shared" si="998"/>
        <v/>
      </c>
      <c r="QM153" s="10" t="str">
        <f t="shared" si="998"/>
        <v/>
      </c>
      <c r="QN153" s="10" t="str">
        <f t="shared" si="998"/>
        <v/>
      </c>
      <c r="QO153" s="10" t="str">
        <f t="shared" si="998"/>
        <v/>
      </c>
      <c r="QP153" s="10" t="str">
        <f t="shared" si="998"/>
        <v/>
      </c>
      <c r="QQ153" s="10" t="str">
        <f t="shared" si="998"/>
        <v/>
      </c>
      <c r="QR153" s="10" t="str">
        <f t="shared" si="998"/>
        <v/>
      </c>
      <c r="QS153" s="10" t="str">
        <f t="shared" si="998"/>
        <v/>
      </c>
      <c r="QT153" s="10" t="str">
        <f t="shared" si="998"/>
        <v/>
      </c>
      <c r="QU153" s="10" t="str">
        <f t="shared" si="998"/>
        <v/>
      </c>
      <c r="QV153" s="10" t="str">
        <f t="shared" si="998"/>
        <v/>
      </c>
      <c r="QW153" s="10" t="str">
        <f t="shared" si="998"/>
        <v/>
      </c>
      <c r="QX153" s="10" t="str">
        <f t="shared" si="998"/>
        <v/>
      </c>
      <c r="QY153" s="10" t="str">
        <f t="shared" si="998"/>
        <v/>
      </c>
      <c r="QZ153" s="10" t="str">
        <f t="shared" si="998"/>
        <v/>
      </c>
      <c r="RA153" s="10" t="str">
        <f t="shared" si="998"/>
        <v/>
      </c>
      <c r="RB153" s="10" t="str">
        <f t="shared" si="998"/>
        <v/>
      </c>
      <c r="RC153" s="10" t="str">
        <f t="shared" si="998"/>
        <v/>
      </c>
      <c r="RD153" s="10" t="str">
        <f t="shared" si="998"/>
        <v/>
      </c>
      <c r="RE153" s="10" t="str">
        <f t="shared" si="998"/>
        <v/>
      </c>
      <c r="RF153" s="10" t="str">
        <f t="shared" si="998"/>
        <v/>
      </c>
      <c r="RG153" s="10" t="str">
        <f t="shared" si="998"/>
        <v/>
      </c>
      <c r="RH153" s="10" t="str">
        <f t="shared" si="998"/>
        <v/>
      </c>
      <c r="RI153" s="10" t="str">
        <f t="shared" si="998"/>
        <v/>
      </c>
      <c r="RJ153" s="10" t="str">
        <f t="shared" si="998"/>
        <v/>
      </c>
      <c r="RK153" s="10" t="str">
        <f t="shared" si="998"/>
        <v/>
      </c>
      <c r="RL153" s="10" t="str">
        <f t="shared" si="998"/>
        <v/>
      </c>
      <c r="RM153" s="10" t="str">
        <f t="shared" si="998"/>
        <v/>
      </c>
      <c r="RN153" s="10" t="str">
        <f t="shared" si="998"/>
        <v/>
      </c>
      <c r="RO153" s="10" t="str">
        <f t="shared" si="998"/>
        <v/>
      </c>
      <c r="RP153" s="10" t="str">
        <f t="shared" si="998"/>
        <v/>
      </c>
      <c r="RQ153" s="10" t="str">
        <f t="shared" si="998"/>
        <v/>
      </c>
      <c r="RR153" s="10" t="str">
        <f t="shared" si="998"/>
        <v/>
      </c>
      <c r="RS153" s="10" t="str">
        <f t="shared" si="998"/>
        <v/>
      </c>
      <c r="RT153" s="10" t="str">
        <f t="shared" si="998"/>
        <v/>
      </c>
      <c r="RU153" s="10" t="str">
        <f t="shared" si="998"/>
        <v/>
      </c>
      <c r="RV153" s="10" t="str">
        <f t="shared" si="998"/>
        <v/>
      </c>
      <c r="RW153" s="10" t="str">
        <f t="shared" si="998"/>
        <v/>
      </c>
      <c r="RX153" s="10" t="str">
        <f t="shared" si="998"/>
        <v/>
      </c>
      <c r="RY153" s="10" t="str">
        <f t="shared" si="998"/>
        <v/>
      </c>
      <c r="RZ153" s="10" t="str">
        <f t="shared" si="998"/>
        <v/>
      </c>
      <c r="SA153" s="10" t="str">
        <f t="shared" si="998"/>
        <v/>
      </c>
      <c r="SB153" s="10" t="str">
        <f t="shared" si="998"/>
        <v/>
      </c>
      <c r="SC153" s="10" t="str">
        <f t="shared" si="998"/>
        <v/>
      </c>
      <c r="SD153" s="10" t="str">
        <f t="shared" si="998"/>
        <v/>
      </c>
      <c r="SE153" s="10" t="str">
        <f t="shared" si="998"/>
        <v/>
      </c>
      <c r="SF153" s="10" t="str">
        <f t="shared" si="998"/>
        <v/>
      </c>
      <c r="SG153" s="10" t="str">
        <f t="shared" si="998"/>
        <v/>
      </c>
      <c r="SH153" s="10" t="str">
        <f t="shared" si="998"/>
        <v/>
      </c>
      <c r="SI153" s="10" t="str">
        <f t="shared" si="998"/>
        <v/>
      </c>
      <c r="SJ153" s="10" t="str">
        <f t="shared" si="998"/>
        <v/>
      </c>
      <c r="SK153" s="10" t="str">
        <f t="shared" si="998"/>
        <v/>
      </c>
      <c r="SL153" s="10" t="str">
        <f t="shared" si="998"/>
        <v/>
      </c>
      <c r="SM153" s="10" t="str">
        <f t="shared" si="998"/>
        <v/>
      </c>
      <c r="SN153" s="10" t="str">
        <f t="shared" si="998"/>
        <v/>
      </c>
      <c r="SO153" s="10" t="str">
        <f t="shared" si="998"/>
        <v/>
      </c>
      <c r="SP153" s="10" t="str">
        <f t="shared" si="998"/>
        <v/>
      </c>
      <c r="SQ153" s="10" t="str">
        <f t="shared" si="998"/>
        <v/>
      </c>
      <c r="SR153" s="10" t="str">
        <f t="shared" si="998"/>
        <v/>
      </c>
      <c r="SS153" s="10" t="str">
        <f t="shared" si="998"/>
        <v/>
      </c>
      <c r="ST153" s="10" t="str">
        <f t="shared" si="998"/>
        <v/>
      </c>
      <c r="SU153" s="10" t="str">
        <f t="shared" ref="SU153:VF153" si="999">IF(ISNUMBER(SU$11),SU$11*PercentagePopulationActive*SU$9,"")</f>
        <v/>
      </c>
      <c r="SV153" s="10" t="str">
        <f t="shared" si="999"/>
        <v/>
      </c>
      <c r="SW153" s="10" t="str">
        <f t="shared" si="999"/>
        <v/>
      </c>
      <c r="SX153" s="10" t="str">
        <f t="shared" si="999"/>
        <v/>
      </c>
      <c r="SY153" s="10" t="str">
        <f t="shared" si="999"/>
        <v/>
      </c>
      <c r="SZ153" s="10" t="str">
        <f t="shared" si="999"/>
        <v/>
      </c>
      <c r="TA153" s="10" t="str">
        <f t="shared" si="999"/>
        <v/>
      </c>
      <c r="TB153" s="10" t="str">
        <f t="shared" si="999"/>
        <v/>
      </c>
      <c r="TC153" s="10" t="str">
        <f t="shared" si="999"/>
        <v/>
      </c>
      <c r="TD153" s="10" t="str">
        <f t="shared" si="999"/>
        <v/>
      </c>
      <c r="TE153" s="10" t="str">
        <f t="shared" si="999"/>
        <v/>
      </c>
      <c r="TF153" s="10" t="str">
        <f t="shared" si="999"/>
        <v/>
      </c>
      <c r="TG153" s="10" t="str">
        <f t="shared" si="999"/>
        <v/>
      </c>
      <c r="TH153" s="10" t="str">
        <f t="shared" si="999"/>
        <v/>
      </c>
      <c r="TI153" s="10" t="str">
        <f t="shared" si="999"/>
        <v/>
      </c>
      <c r="TJ153" s="10" t="str">
        <f t="shared" si="999"/>
        <v/>
      </c>
      <c r="TK153" s="10" t="str">
        <f t="shared" si="999"/>
        <v/>
      </c>
      <c r="TL153" s="10" t="str">
        <f t="shared" si="999"/>
        <v/>
      </c>
      <c r="TM153" s="10" t="str">
        <f t="shared" si="999"/>
        <v/>
      </c>
      <c r="TN153" s="10" t="str">
        <f t="shared" si="999"/>
        <v/>
      </c>
      <c r="TO153" s="10" t="str">
        <f t="shared" si="999"/>
        <v/>
      </c>
      <c r="TP153" s="10" t="str">
        <f t="shared" si="999"/>
        <v/>
      </c>
      <c r="TQ153" s="10" t="str">
        <f t="shared" si="999"/>
        <v/>
      </c>
      <c r="TR153" s="10" t="str">
        <f t="shared" si="999"/>
        <v/>
      </c>
      <c r="TS153" s="10" t="str">
        <f t="shared" si="999"/>
        <v/>
      </c>
      <c r="TT153" s="10" t="str">
        <f t="shared" si="999"/>
        <v/>
      </c>
      <c r="TU153" s="10" t="str">
        <f t="shared" si="999"/>
        <v/>
      </c>
      <c r="TV153" s="10" t="str">
        <f t="shared" si="999"/>
        <v/>
      </c>
      <c r="TW153" s="10" t="str">
        <f t="shared" si="999"/>
        <v/>
      </c>
      <c r="TX153" s="10" t="str">
        <f t="shared" si="999"/>
        <v/>
      </c>
      <c r="TY153" s="10" t="str">
        <f t="shared" si="999"/>
        <v/>
      </c>
      <c r="TZ153" s="10" t="str">
        <f t="shared" si="999"/>
        <v/>
      </c>
      <c r="UA153" s="10" t="str">
        <f t="shared" si="999"/>
        <v/>
      </c>
      <c r="UB153" s="10" t="str">
        <f t="shared" si="999"/>
        <v/>
      </c>
      <c r="UC153" s="10" t="str">
        <f t="shared" si="999"/>
        <v/>
      </c>
      <c r="UD153" s="10" t="str">
        <f t="shared" si="999"/>
        <v/>
      </c>
      <c r="UE153" s="10" t="str">
        <f t="shared" si="999"/>
        <v/>
      </c>
      <c r="UF153" s="10" t="str">
        <f t="shared" si="999"/>
        <v/>
      </c>
      <c r="UG153" s="10" t="str">
        <f t="shared" si="999"/>
        <v/>
      </c>
      <c r="UH153" s="10" t="str">
        <f t="shared" si="999"/>
        <v/>
      </c>
      <c r="UI153" s="10" t="str">
        <f t="shared" si="999"/>
        <v/>
      </c>
      <c r="UJ153" s="10" t="str">
        <f t="shared" si="999"/>
        <v/>
      </c>
      <c r="UK153" s="10" t="str">
        <f t="shared" si="999"/>
        <v/>
      </c>
      <c r="UL153" s="10" t="str">
        <f t="shared" si="999"/>
        <v/>
      </c>
      <c r="UM153" s="10" t="str">
        <f t="shared" si="999"/>
        <v/>
      </c>
      <c r="UN153" s="10" t="str">
        <f t="shared" si="999"/>
        <v/>
      </c>
      <c r="UO153" s="10" t="str">
        <f t="shared" si="999"/>
        <v/>
      </c>
      <c r="UP153" s="10" t="str">
        <f t="shared" si="999"/>
        <v/>
      </c>
      <c r="UQ153" s="10" t="str">
        <f t="shared" si="999"/>
        <v/>
      </c>
      <c r="UR153" s="10" t="str">
        <f t="shared" si="999"/>
        <v/>
      </c>
      <c r="US153" s="10" t="str">
        <f t="shared" si="999"/>
        <v/>
      </c>
      <c r="UT153" s="10" t="str">
        <f t="shared" si="999"/>
        <v/>
      </c>
      <c r="UU153" s="10" t="str">
        <f t="shared" si="999"/>
        <v/>
      </c>
      <c r="UV153" s="10" t="str">
        <f t="shared" si="999"/>
        <v/>
      </c>
      <c r="UW153" s="10" t="str">
        <f t="shared" si="999"/>
        <v/>
      </c>
      <c r="UX153" s="10" t="str">
        <f t="shared" si="999"/>
        <v/>
      </c>
      <c r="UY153" s="10" t="str">
        <f t="shared" si="999"/>
        <v/>
      </c>
      <c r="UZ153" s="10" t="str">
        <f t="shared" si="999"/>
        <v/>
      </c>
      <c r="VA153" s="10" t="str">
        <f t="shared" si="999"/>
        <v/>
      </c>
      <c r="VB153" s="10" t="str">
        <f t="shared" si="999"/>
        <v/>
      </c>
      <c r="VC153" s="10" t="str">
        <f t="shared" si="999"/>
        <v/>
      </c>
      <c r="VD153" s="10" t="str">
        <f t="shared" si="999"/>
        <v/>
      </c>
      <c r="VE153" s="10" t="str">
        <f t="shared" si="999"/>
        <v/>
      </c>
      <c r="VF153" s="10" t="str">
        <f t="shared" si="999"/>
        <v/>
      </c>
      <c r="VG153" s="10" t="str">
        <f t="shared" ref="VG153:XR153" si="1000">IF(ISNUMBER(VG$11),VG$11*PercentagePopulationActive*VG$9,"")</f>
        <v/>
      </c>
      <c r="VH153" s="10" t="str">
        <f t="shared" si="1000"/>
        <v/>
      </c>
      <c r="VI153" s="10" t="str">
        <f t="shared" si="1000"/>
        <v/>
      </c>
      <c r="VJ153" s="10" t="str">
        <f t="shared" si="1000"/>
        <v/>
      </c>
      <c r="VK153" s="10" t="str">
        <f t="shared" si="1000"/>
        <v/>
      </c>
      <c r="VL153" s="10" t="str">
        <f t="shared" si="1000"/>
        <v/>
      </c>
      <c r="VM153" s="10" t="str">
        <f t="shared" si="1000"/>
        <v/>
      </c>
      <c r="VN153" s="10" t="str">
        <f t="shared" si="1000"/>
        <v/>
      </c>
      <c r="VO153" s="10" t="str">
        <f t="shared" si="1000"/>
        <v/>
      </c>
      <c r="VP153" s="10" t="str">
        <f t="shared" si="1000"/>
        <v/>
      </c>
      <c r="VQ153" s="10" t="str">
        <f t="shared" si="1000"/>
        <v/>
      </c>
      <c r="VR153" s="10" t="str">
        <f t="shared" si="1000"/>
        <v/>
      </c>
      <c r="VS153" s="10" t="str">
        <f t="shared" si="1000"/>
        <v/>
      </c>
      <c r="VT153" s="10" t="str">
        <f t="shared" si="1000"/>
        <v/>
      </c>
      <c r="VU153" s="10" t="str">
        <f t="shared" si="1000"/>
        <v/>
      </c>
      <c r="VV153" s="10" t="str">
        <f t="shared" si="1000"/>
        <v/>
      </c>
      <c r="VW153" s="10" t="str">
        <f t="shared" si="1000"/>
        <v/>
      </c>
      <c r="VX153" s="10" t="str">
        <f t="shared" si="1000"/>
        <v/>
      </c>
      <c r="VY153" s="10" t="str">
        <f t="shared" si="1000"/>
        <v/>
      </c>
      <c r="VZ153" s="10" t="str">
        <f t="shared" si="1000"/>
        <v/>
      </c>
      <c r="WA153" s="10" t="str">
        <f t="shared" si="1000"/>
        <v/>
      </c>
      <c r="WB153" s="10" t="str">
        <f t="shared" si="1000"/>
        <v/>
      </c>
      <c r="WC153" s="10" t="str">
        <f t="shared" si="1000"/>
        <v/>
      </c>
      <c r="WD153" s="10" t="str">
        <f t="shared" si="1000"/>
        <v/>
      </c>
      <c r="WE153" s="10" t="str">
        <f t="shared" si="1000"/>
        <v/>
      </c>
      <c r="WF153" s="10" t="str">
        <f t="shared" si="1000"/>
        <v/>
      </c>
      <c r="WG153" s="10" t="str">
        <f t="shared" si="1000"/>
        <v/>
      </c>
      <c r="WH153" s="10" t="str">
        <f t="shared" si="1000"/>
        <v/>
      </c>
      <c r="WI153" s="10" t="str">
        <f t="shared" si="1000"/>
        <v/>
      </c>
      <c r="WJ153" s="10" t="str">
        <f t="shared" si="1000"/>
        <v/>
      </c>
      <c r="WK153" s="10" t="str">
        <f t="shared" si="1000"/>
        <v/>
      </c>
      <c r="WL153" s="10" t="str">
        <f t="shared" si="1000"/>
        <v/>
      </c>
      <c r="WM153" s="10" t="str">
        <f t="shared" si="1000"/>
        <v/>
      </c>
      <c r="WN153" s="10" t="str">
        <f t="shared" si="1000"/>
        <v/>
      </c>
      <c r="WO153" s="10" t="str">
        <f t="shared" si="1000"/>
        <v/>
      </c>
      <c r="WP153" s="10" t="str">
        <f t="shared" si="1000"/>
        <v/>
      </c>
      <c r="WQ153" s="10" t="str">
        <f t="shared" si="1000"/>
        <v/>
      </c>
      <c r="WR153" s="10" t="str">
        <f t="shared" si="1000"/>
        <v/>
      </c>
      <c r="WS153" s="10" t="str">
        <f t="shared" si="1000"/>
        <v/>
      </c>
      <c r="WT153" s="10" t="str">
        <f t="shared" si="1000"/>
        <v/>
      </c>
      <c r="WU153" s="10" t="str">
        <f t="shared" si="1000"/>
        <v/>
      </c>
      <c r="WV153" s="10" t="str">
        <f t="shared" si="1000"/>
        <v/>
      </c>
      <c r="WW153" s="10" t="str">
        <f t="shared" si="1000"/>
        <v/>
      </c>
      <c r="WX153" s="10" t="str">
        <f t="shared" si="1000"/>
        <v/>
      </c>
      <c r="WY153" s="10" t="str">
        <f t="shared" si="1000"/>
        <v/>
      </c>
      <c r="WZ153" s="10" t="str">
        <f t="shared" si="1000"/>
        <v/>
      </c>
      <c r="XA153" s="10" t="str">
        <f t="shared" si="1000"/>
        <v/>
      </c>
      <c r="XB153" s="10" t="str">
        <f t="shared" si="1000"/>
        <v/>
      </c>
      <c r="XC153" s="10" t="str">
        <f t="shared" si="1000"/>
        <v/>
      </c>
      <c r="XD153" s="10" t="str">
        <f t="shared" si="1000"/>
        <v/>
      </c>
      <c r="XE153" s="10" t="str">
        <f t="shared" si="1000"/>
        <v/>
      </c>
      <c r="XF153" s="10" t="str">
        <f t="shared" si="1000"/>
        <v/>
      </c>
      <c r="XG153" s="10" t="str">
        <f t="shared" si="1000"/>
        <v/>
      </c>
      <c r="XH153" s="10" t="str">
        <f t="shared" si="1000"/>
        <v/>
      </c>
      <c r="XI153" s="10" t="str">
        <f t="shared" si="1000"/>
        <v/>
      </c>
      <c r="XJ153" s="10" t="str">
        <f t="shared" si="1000"/>
        <v/>
      </c>
      <c r="XK153" s="10" t="str">
        <f t="shared" si="1000"/>
        <v/>
      </c>
      <c r="XL153" s="10" t="str">
        <f t="shared" si="1000"/>
        <v/>
      </c>
      <c r="XM153" s="10" t="str">
        <f t="shared" si="1000"/>
        <v/>
      </c>
      <c r="XN153" s="10" t="str">
        <f t="shared" si="1000"/>
        <v/>
      </c>
      <c r="XO153" s="10" t="str">
        <f t="shared" si="1000"/>
        <v/>
      </c>
      <c r="XP153" s="10" t="str">
        <f t="shared" si="1000"/>
        <v/>
      </c>
      <c r="XQ153" s="10" t="str">
        <f t="shared" si="1000"/>
        <v/>
      </c>
      <c r="XR153" s="10" t="str">
        <f t="shared" si="1000"/>
        <v/>
      </c>
      <c r="XS153" s="10" t="str">
        <f t="shared" ref="XS153:ZX153" si="1001">IF(ISNUMBER(XS$11),XS$11*PercentagePopulationActive*XS$9,"")</f>
        <v/>
      </c>
      <c r="XT153" s="10" t="str">
        <f t="shared" si="1001"/>
        <v/>
      </c>
      <c r="XU153" s="10" t="str">
        <f t="shared" si="1001"/>
        <v/>
      </c>
      <c r="XV153" s="10" t="str">
        <f t="shared" si="1001"/>
        <v/>
      </c>
      <c r="XW153" s="10" t="str">
        <f t="shared" si="1001"/>
        <v/>
      </c>
      <c r="XX153" s="10" t="str">
        <f t="shared" si="1001"/>
        <v/>
      </c>
      <c r="XY153" s="10" t="str">
        <f t="shared" si="1001"/>
        <v/>
      </c>
      <c r="XZ153" s="10" t="str">
        <f t="shared" si="1001"/>
        <v/>
      </c>
      <c r="YA153" s="10" t="str">
        <f t="shared" si="1001"/>
        <v/>
      </c>
      <c r="YB153" s="10" t="str">
        <f t="shared" si="1001"/>
        <v/>
      </c>
      <c r="YC153" s="10" t="str">
        <f t="shared" si="1001"/>
        <v/>
      </c>
      <c r="YD153" s="10" t="str">
        <f t="shared" si="1001"/>
        <v/>
      </c>
      <c r="YE153" s="10" t="str">
        <f t="shared" si="1001"/>
        <v/>
      </c>
      <c r="YF153" s="10" t="str">
        <f t="shared" si="1001"/>
        <v/>
      </c>
      <c r="YG153" s="10" t="str">
        <f t="shared" si="1001"/>
        <v/>
      </c>
      <c r="YH153" s="10" t="str">
        <f t="shared" si="1001"/>
        <v/>
      </c>
      <c r="YI153" s="10" t="str">
        <f t="shared" si="1001"/>
        <v/>
      </c>
      <c r="YJ153" s="10" t="str">
        <f t="shared" si="1001"/>
        <v/>
      </c>
      <c r="YK153" s="10" t="str">
        <f t="shared" si="1001"/>
        <v/>
      </c>
      <c r="YL153" s="10" t="str">
        <f t="shared" si="1001"/>
        <v/>
      </c>
      <c r="YM153" s="10" t="str">
        <f t="shared" si="1001"/>
        <v/>
      </c>
      <c r="YN153" s="10" t="str">
        <f t="shared" si="1001"/>
        <v/>
      </c>
      <c r="YO153" s="10" t="str">
        <f t="shared" si="1001"/>
        <v/>
      </c>
      <c r="YP153" s="10" t="str">
        <f t="shared" si="1001"/>
        <v/>
      </c>
      <c r="YQ153" s="10" t="str">
        <f t="shared" si="1001"/>
        <v/>
      </c>
      <c r="YR153" s="10" t="str">
        <f t="shared" si="1001"/>
        <v/>
      </c>
      <c r="YS153" s="10" t="str">
        <f t="shared" si="1001"/>
        <v/>
      </c>
      <c r="YT153" s="10" t="str">
        <f t="shared" si="1001"/>
        <v/>
      </c>
      <c r="YU153" s="10" t="str">
        <f t="shared" si="1001"/>
        <v/>
      </c>
      <c r="YV153" s="10" t="str">
        <f t="shared" si="1001"/>
        <v/>
      </c>
      <c r="YW153" s="10" t="str">
        <f t="shared" si="1001"/>
        <v/>
      </c>
      <c r="YX153" s="10" t="str">
        <f t="shared" si="1001"/>
        <v/>
      </c>
      <c r="YY153" s="10" t="str">
        <f t="shared" si="1001"/>
        <v/>
      </c>
      <c r="YZ153" s="10" t="str">
        <f t="shared" si="1001"/>
        <v/>
      </c>
      <c r="ZA153" s="10" t="str">
        <f t="shared" si="1001"/>
        <v/>
      </c>
      <c r="ZB153" s="10" t="str">
        <f t="shared" si="1001"/>
        <v/>
      </c>
      <c r="ZC153" s="10" t="str">
        <f t="shared" si="1001"/>
        <v/>
      </c>
      <c r="ZD153" s="10" t="str">
        <f t="shared" si="1001"/>
        <v/>
      </c>
      <c r="ZE153" s="10" t="str">
        <f t="shared" si="1001"/>
        <v/>
      </c>
      <c r="ZF153" s="10" t="str">
        <f t="shared" si="1001"/>
        <v/>
      </c>
      <c r="ZG153" s="10" t="str">
        <f t="shared" si="1001"/>
        <v/>
      </c>
      <c r="ZH153" s="10" t="str">
        <f t="shared" si="1001"/>
        <v/>
      </c>
      <c r="ZI153" s="10" t="str">
        <f t="shared" si="1001"/>
        <v/>
      </c>
      <c r="ZJ153" s="10" t="str">
        <f t="shared" si="1001"/>
        <v/>
      </c>
      <c r="ZK153" s="10" t="str">
        <f t="shared" si="1001"/>
        <v/>
      </c>
      <c r="ZL153" s="10" t="str">
        <f t="shared" si="1001"/>
        <v/>
      </c>
      <c r="ZM153" s="10" t="str">
        <f t="shared" si="1001"/>
        <v/>
      </c>
      <c r="ZN153" s="10" t="str">
        <f t="shared" si="1001"/>
        <v/>
      </c>
      <c r="ZO153" s="10" t="str">
        <f t="shared" si="1001"/>
        <v/>
      </c>
      <c r="ZP153" s="10" t="str">
        <f t="shared" si="1001"/>
        <v/>
      </c>
      <c r="ZQ153" s="10" t="str">
        <f t="shared" si="1001"/>
        <v/>
      </c>
      <c r="ZR153" s="10" t="str">
        <f t="shared" si="1001"/>
        <v/>
      </c>
      <c r="ZS153" s="10" t="str">
        <f t="shared" si="1001"/>
        <v/>
      </c>
      <c r="ZT153" s="10" t="str">
        <f t="shared" si="1001"/>
        <v/>
      </c>
      <c r="ZU153" s="10" t="str">
        <f t="shared" si="1001"/>
        <v/>
      </c>
      <c r="ZV153" s="10" t="str">
        <f t="shared" si="1001"/>
        <v/>
      </c>
      <c r="ZW153" s="10" t="str">
        <f t="shared" si="1001"/>
        <v/>
      </c>
      <c r="ZX153" s="309" t="str">
        <f t="shared" si="1001"/>
        <v/>
      </c>
    </row>
    <row r="155" spans="2:700" ht="18">
      <c r="B155" s="318" t="s">
        <v>116</v>
      </c>
      <c r="C155" s="319"/>
      <c r="D155" s="319"/>
      <c r="E155" s="319"/>
      <c r="F155" s="319"/>
      <c r="G155" s="319"/>
      <c r="H155" s="319"/>
      <c r="I155" s="319"/>
      <c r="J155" s="319"/>
      <c r="K155" s="319"/>
      <c r="L155" s="319"/>
      <c r="M155" s="319"/>
      <c r="N155" s="319"/>
      <c r="O155" s="319"/>
      <c r="P155" s="319"/>
      <c r="Q155" s="319"/>
      <c r="R155" s="319"/>
      <c r="S155" s="319"/>
      <c r="T155" s="319"/>
      <c r="U155" s="319"/>
      <c r="V155" s="319"/>
      <c r="W155" s="319"/>
      <c r="X155" s="319"/>
      <c r="Y155" s="319"/>
      <c r="Z155" s="319"/>
      <c r="AA155" s="319"/>
      <c r="AB155" s="319"/>
      <c r="AC155" s="319"/>
      <c r="AD155" s="319"/>
      <c r="AE155" s="319"/>
      <c r="AF155" s="319"/>
      <c r="AG155" s="319"/>
      <c r="AH155" s="319"/>
      <c r="AI155" s="319"/>
      <c r="AJ155" s="319"/>
      <c r="AK155" s="319"/>
      <c r="AL155" s="319"/>
      <c r="AM155" s="319"/>
      <c r="AN155" s="319"/>
      <c r="AO155" s="319"/>
      <c r="AP155" s="319"/>
      <c r="AQ155" s="319"/>
      <c r="AR155" s="319"/>
      <c r="AS155" s="319"/>
      <c r="AT155" s="319"/>
      <c r="AU155" s="319"/>
      <c r="AV155" s="319"/>
      <c r="AW155" s="319"/>
      <c r="AX155" s="319"/>
      <c r="AY155" s="319"/>
      <c r="AZ155" s="319"/>
      <c r="BA155" s="319"/>
      <c r="BB155" s="319"/>
      <c r="BC155" s="319"/>
      <c r="BD155" s="319"/>
      <c r="BE155" s="319"/>
      <c r="BF155" s="319"/>
      <c r="BG155" s="319"/>
      <c r="BH155" s="319"/>
      <c r="BI155" s="319"/>
      <c r="BJ155" s="319"/>
      <c r="BK155" s="319"/>
      <c r="BL155" s="319"/>
      <c r="BM155" s="319"/>
      <c r="BN155" s="319"/>
      <c r="BO155" s="319"/>
      <c r="BP155" s="319"/>
      <c r="BQ155" s="319"/>
      <c r="BR155" s="319"/>
      <c r="BS155" s="319"/>
      <c r="BT155" s="319"/>
      <c r="BU155" s="319"/>
      <c r="BV155" s="319"/>
      <c r="BW155" s="319"/>
      <c r="BX155" s="319"/>
      <c r="BY155" s="319"/>
      <c r="BZ155" s="319"/>
      <c r="CA155" s="319"/>
      <c r="CB155" s="319"/>
      <c r="CC155" s="319"/>
      <c r="CD155" s="319"/>
      <c r="CE155" s="319"/>
      <c r="CF155" s="319"/>
      <c r="CG155" s="319"/>
      <c r="CH155" s="319"/>
      <c r="CI155" s="319"/>
      <c r="CJ155" s="319"/>
      <c r="CK155" s="319"/>
      <c r="CL155" s="319"/>
      <c r="CM155" s="319"/>
      <c r="CN155" s="319"/>
      <c r="CO155" s="319"/>
      <c r="CP155" s="319"/>
      <c r="CQ155" s="319"/>
      <c r="CR155" s="319"/>
      <c r="CS155" s="319"/>
      <c r="CT155" s="319"/>
      <c r="CU155" s="319"/>
      <c r="CV155" s="319"/>
      <c r="CW155" s="319"/>
      <c r="CX155" s="319"/>
      <c r="CY155" s="319"/>
      <c r="CZ155" s="319"/>
      <c r="DA155" s="319"/>
      <c r="DB155" s="319"/>
      <c r="DC155" s="319"/>
      <c r="DD155" s="319"/>
      <c r="DE155" s="319"/>
      <c r="DF155" s="319"/>
      <c r="DG155" s="319"/>
      <c r="DH155" s="319"/>
      <c r="DI155" s="319"/>
      <c r="DJ155" s="319"/>
      <c r="DK155" s="319"/>
      <c r="DL155" s="319"/>
      <c r="DM155" s="319"/>
      <c r="DN155" s="319"/>
      <c r="DO155" s="319"/>
      <c r="DP155" s="319"/>
      <c r="DQ155" s="319"/>
      <c r="DR155" s="319"/>
      <c r="DS155" s="319"/>
      <c r="DT155" s="319"/>
      <c r="DU155" s="319"/>
      <c r="DV155" s="319"/>
      <c r="DW155" s="319"/>
      <c r="DX155" s="319"/>
      <c r="DY155" s="319"/>
      <c r="DZ155" s="319"/>
      <c r="EA155" s="319"/>
      <c r="EB155" s="319"/>
      <c r="EC155" s="319"/>
      <c r="ED155" s="319"/>
      <c r="EE155" s="319"/>
      <c r="EF155" s="319"/>
      <c r="EG155" s="319"/>
      <c r="EH155" s="319"/>
      <c r="EI155" s="319"/>
      <c r="EJ155" s="319"/>
      <c r="EK155" s="319"/>
      <c r="EL155" s="319"/>
      <c r="EM155" s="319"/>
      <c r="EN155" s="319"/>
      <c r="EO155" s="319"/>
      <c r="EP155" s="319"/>
      <c r="EQ155" s="319"/>
      <c r="ER155" s="319"/>
      <c r="ES155" s="319"/>
      <c r="ET155" s="319"/>
      <c r="EU155" s="319"/>
      <c r="EV155" s="319"/>
      <c r="EW155" s="319"/>
      <c r="EX155" s="319"/>
      <c r="EY155" s="319"/>
      <c r="EZ155" s="319"/>
      <c r="FA155" s="319"/>
      <c r="FB155" s="319"/>
      <c r="FC155" s="319"/>
      <c r="FD155" s="319"/>
      <c r="FE155" s="319"/>
      <c r="FF155" s="319"/>
      <c r="FG155" s="319"/>
      <c r="FH155" s="319"/>
      <c r="FI155" s="319"/>
      <c r="FJ155" s="319"/>
      <c r="FK155" s="319"/>
      <c r="FL155" s="319"/>
      <c r="FM155" s="319"/>
      <c r="FN155" s="319"/>
      <c r="FO155" s="319"/>
      <c r="FP155" s="319"/>
      <c r="FQ155" s="319"/>
      <c r="FR155" s="319"/>
      <c r="FS155" s="319"/>
      <c r="FT155" s="319"/>
      <c r="FU155" s="319"/>
      <c r="FV155" s="319"/>
      <c r="FW155" s="319"/>
      <c r="FX155" s="319"/>
      <c r="FY155" s="319"/>
      <c r="FZ155" s="319"/>
      <c r="GA155" s="319"/>
      <c r="GB155" s="319"/>
      <c r="GC155" s="319"/>
      <c r="GD155" s="319"/>
      <c r="GE155" s="319"/>
      <c r="GF155" s="319"/>
      <c r="GG155" s="319"/>
      <c r="GH155" s="319"/>
      <c r="GI155" s="319"/>
      <c r="GJ155" s="319"/>
      <c r="GK155" s="319"/>
      <c r="GL155" s="319"/>
      <c r="GM155" s="319"/>
      <c r="GN155" s="319"/>
      <c r="GO155" s="319"/>
      <c r="GP155" s="319"/>
      <c r="GQ155" s="319"/>
      <c r="GR155" s="319"/>
      <c r="GS155" s="319"/>
      <c r="GT155" s="319"/>
      <c r="GU155" s="319"/>
      <c r="GV155" s="319"/>
      <c r="GW155" s="319"/>
      <c r="GX155" s="319"/>
      <c r="GY155" s="319"/>
      <c r="GZ155" s="319"/>
      <c r="HA155" s="319"/>
      <c r="HB155" s="319"/>
      <c r="HC155" s="319"/>
      <c r="HD155" s="319"/>
      <c r="HE155" s="319"/>
      <c r="HF155" s="319"/>
      <c r="HG155" s="319"/>
      <c r="HH155" s="319"/>
      <c r="HI155" s="319"/>
      <c r="HJ155" s="319"/>
      <c r="HK155" s="319"/>
      <c r="HL155" s="319"/>
      <c r="HM155" s="319"/>
      <c r="HN155" s="319"/>
      <c r="HO155" s="319"/>
      <c r="HP155" s="319"/>
      <c r="HQ155" s="319"/>
      <c r="HR155" s="319"/>
      <c r="HS155" s="319"/>
      <c r="HT155" s="319"/>
      <c r="HU155" s="319"/>
      <c r="HV155" s="319"/>
      <c r="HW155" s="319"/>
      <c r="HX155" s="319"/>
      <c r="HY155" s="319"/>
      <c r="HZ155" s="319"/>
      <c r="IA155" s="319"/>
      <c r="IB155" s="319"/>
      <c r="IC155" s="319"/>
      <c r="ID155" s="319"/>
      <c r="IE155" s="319"/>
      <c r="IF155" s="319"/>
      <c r="IG155" s="319"/>
      <c r="IH155" s="319"/>
      <c r="II155" s="319"/>
      <c r="IJ155" s="319"/>
      <c r="IK155" s="319"/>
      <c r="IL155" s="319"/>
      <c r="IM155" s="319"/>
      <c r="IN155" s="319"/>
      <c r="IO155" s="319"/>
      <c r="IP155" s="319"/>
      <c r="IQ155" s="319"/>
      <c r="IR155" s="319"/>
      <c r="IS155" s="319"/>
      <c r="IT155" s="319"/>
      <c r="IU155" s="319"/>
      <c r="IV155" s="319"/>
      <c r="IW155" s="319"/>
      <c r="IX155" s="319"/>
      <c r="IY155" s="319"/>
      <c r="IZ155" s="319"/>
      <c r="JA155" s="319"/>
      <c r="JB155" s="319"/>
      <c r="JC155" s="319"/>
      <c r="JD155" s="319"/>
      <c r="JE155" s="319"/>
      <c r="JF155" s="319"/>
      <c r="JG155" s="319"/>
      <c r="JH155" s="319"/>
      <c r="JI155" s="319"/>
      <c r="JJ155" s="319"/>
      <c r="JK155" s="319"/>
      <c r="JL155" s="319"/>
      <c r="JM155" s="319"/>
      <c r="JN155" s="319"/>
      <c r="JO155" s="319"/>
      <c r="JP155" s="319"/>
      <c r="JQ155" s="319"/>
      <c r="JR155" s="319"/>
      <c r="JS155" s="319"/>
      <c r="JT155" s="319"/>
      <c r="JU155" s="319"/>
      <c r="JV155" s="319"/>
      <c r="JW155" s="319"/>
      <c r="JX155" s="319"/>
      <c r="JY155" s="319"/>
      <c r="JZ155" s="319"/>
      <c r="KA155" s="319"/>
      <c r="KB155" s="319"/>
      <c r="KC155" s="319"/>
      <c r="KD155" s="319"/>
      <c r="KE155" s="319"/>
      <c r="KF155" s="319"/>
      <c r="KG155" s="319"/>
      <c r="KH155" s="319"/>
      <c r="KI155" s="319"/>
      <c r="KJ155" s="319"/>
      <c r="KK155" s="319"/>
      <c r="KL155" s="319"/>
      <c r="KM155" s="319"/>
      <c r="KN155" s="319"/>
      <c r="KO155" s="319"/>
      <c r="KP155" s="319"/>
      <c r="KQ155" s="319"/>
      <c r="KR155" s="319"/>
      <c r="KS155" s="319"/>
      <c r="KT155" s="319"/>
      <c r="KU155" s="319"/>
      <c r="KV155" s="319"/>
      <c r="KW155" s="319"/>
      <c r="KX155" s="319"/>
      <c r="KY155" s="319"/>
      <c r="KZ155" s="319"/>
      <c r="LA155" s="319"/>
      <c r="LB155" s="319"/>
      <c r="LC155" s="319"/>
      <c r="LD155" s="319"/>
      <c r="LE155" s="319"/>
      <c r="LF155" s="319"/>
      <c r="LG155" s="319"/>
      <c r="LH155" s="319"/>
      <c r="LI155" s="319"/>
      <c r="LJ155" s="319"/>
      <c r="LK155" s="319"/>
      <c r="LL155" s="319"/>
      <c r="LM155" s="319"/>
      <c r="LN155" s="319"/>
      <c r="LO155" s="319"/>
      <c r="LP155" s="319"/>
      <c r="LQ155" s="319"/>
      <c r="LR155" s="319"/>
      <c r="LS155" s="319"/>
      <c r="LT155" s="319"/>
      <c r="LU155" s="319"/>
      <c r="LV155" s="319"/>
      <c r="LW155" s="319"/>
      <c r="LX155" s="319"/>
      <c r="LY155" s="319"/>
      <c r="LZ155" s="319"/>
      <c r="MA155" s="319"/>
      <c r="MB155" s="319"/>
      <c r="MC155" s="319"/>
      <c r="MD155" s="319"/>
      <c r="ME155" s="319"/>
      <c r="MF155" s="319"/>
      <c r="MG155" s="319"/>
      <c r="MH155" s="319"/>
      <c r="MI155" s="319"/>
      <c r="MJ155" s="319"/>
      <c r="MK155" s="319"/>
      <c r="ML155" s="319"/>
      <c r="MM155" s="319"/>
      <c r="MN155" s="319"/>
      <c r="MO155" s="319"/>
      <c r="MP155" s="319"/>
      <c r="MQ155" s="319"/>
      <c r="MR155" s="319"/>
      <c r="MS155" s="319"/>
      <c r="MT155" s="319"/>
      <c r="MU155" s="319"/>
      <c r="MV155" s="319"/>
      <c r="MW155" s="319"/>
      <c r="MX155" s="319"/>
      <c r="MY155" s="319"/>
      <c r="MZ155" s="319"/>
      <c r="NA155" s="319"/>
      <c r="NB155" s="319"/>
      <c r="NC155" s="319"/>
      <c r="ND155" s="319"/>
      <c r="NE155" s="319"/>
      <c r="NF155" s="319"/>
      <c r="NG155" s="319"/>
      <c r="NH155" s="319"/>
      <c r="NI155" s="319"/>
      <c r="NJ155" s="319"/>
      <c r="NK155" s="319"/>
      <c r="NL155" s="319"/>
      <c r="NM155" s="319"/>
      <c r="NN155" s="319"/>
      <c r="NO155" s="319"/>
      <c r="NP155" s="319"/>
      <c r="NQ155" s="319"/>
      <c r="NR155" s="319"/>
      <c r="NS155" s="319"/>
      <c r="NT155" s="319"/>
      <c r="NU155" s="319"/>
      <c r="NV155" s="319"/>
      <c r="NW155" s="319"/>
      <c r="NX155" s="319"/>
      <c r="NY155" s="319"/>
      <c r="NZ155" s="319"/>
      <c r="OA155" s="319"/>
      <c r="OB155" s="319"/>
      <c r="OC155" s="319"/>
      <c r="OD155" s="319"/>
      <c r="OE155" s="319"/>
      <c r="OF155" s="319"/>
      <c r="OG155" s="319"/>
      <c r="OH155" s="319"/>
      <c r="OI155" s="319"/>
      <c r="OJ155" s="319"/>
      <c r="OK155" s="319"/>
      <c r="OL155" s="319"/>
      <c r="OM155" s="319"/>
      <c r="ON155" s="319"/>
      <c r="OO155" s="319"/>
      <c r="OP155" s="319"/>
      <c r="OQ155" s="319"/>
      <c r="OR155" s="319"/>
      <c r="OS155" s="319"/>
      <c r="OT155" s="319"/>
      <c r="OU155" s="319"/>
      <c r="OV155" s="319"/>
      <c r="OW155" s="319"/>
      <c r="OX155" s="319"/>
      <c r="OY155" s="319"/>
      <c r="OZ155" s="319"/>
      <c r="PA155" s="319"/>
      <c r="PB155" s="319"/>
      <c r="PC155" s="319"/>
      <c r="PD155" s="319"/>
      <c r="PE155" s="319"/>
      <c r="PF155" s="319"/>
      <c r="PG155" s="319"/>
      <c r="PH155" s="319"/>
      <c r="PI155" s="319"/>
      <c r="PJ155" s="319"/>
      <c r="PK155" s="319"/>
      <c r="PL155" s="319"/>
      <c r="PM155" s="319"/>
      <c r="PN155" s="319"/>
      <c r="PO155" s="319"/>
      <c r="PP155" s="319"/>
      <c r="PQ155" s="319"/>
      <c r="PR155" s="319"/>
      <c r="PS155" s="319"/>
      <c r="PT155" s="319"/>
      <c r="PU155" s="319"/>
      <c r="PV155" s="319"/>
      <c r="PW155" s="319"/>
      <c r="PX155" s="319"/>
      <c r="PY155" s="319"/>
      <c r="PZ155" s="319"/>
      <c r="QA155" s="319"/>
      <c r="QB155" s="319"/>
      <c r="QC155" s="319"/>
      <c r="QD155" s="319"/>
      <c r="QE155" s="319"/>
      <c r="QF155" s="319"/>
      <c r="QG155" s="319"/>
      <c r="QH155" s="319"/>
      <c r="QI155" s="319"/>
      <c r="QJ155" s="319"/>
      <c r="QK155" s="319"/>
      <c r="QL155" s="319"/>
      <c r="QM155" s="319"/>
      <c r="QN155" s="319"/>
      <c r="QO155" s="319"/>
      <c r="QP155" s="319"/>
      <c r="QQ155" s="319"/>
      <c r="QR155" s="319"/>
      <c r="QS155" s="319"/>
      <c r="QT155" s="319"/>
      <c r="QU155" s="319"/>
      <c r="QV155" s="319"/>
      <c r="QW155" s="319"/>
      <c r="QX155" s="319"/>
      <c r="QY155" s="319"/>
      <c r="QZ155" s="319"/>
      <c r="RA155" s="319"/>
      <c r="RB155" s="319"/>
      <c r="RC155" s="319"/>
      <c r="RD155" s="319"/>
      <c r="RE155" s="319"/>
      <c r="RF155" s="319"/>
      <c r="RG155" s="319"/>
      <c r="RH155" s="319"/>
      <c r="RI155" s="319"/>
      <c r="RJ155" s="319"/>
      <c r="RK155" s="319"/>
      <c r="RL155" s="319"/>
      <c r="RM155" s="319"/>
      <c r="RN155" s="319"/>
      <c r="RO155" s="319"/>
      <c r="RP155" s="319"/>
      <c r="RQ155" s="319"/>
      <c r="RR155" s="319"/>
      <c r="RS155" s="319"/>
      <c r="RT155" s="319"/>
      <c r="RU155" s="319"/>
      <c r="RV155" s="319"/>
      <c r="RW155" s="319"/>
      <c r="RX155" s="319"/>
      <c r="RY155" s="319"/>
      <c r="RZ155" s="319"/>
      <c r="SA155" s="319"/>
      <c r="SB155" s="319"/>
      <c r="SC155" s="319"/>
      <c r="SD155" s="319"/>
      <c r="SE155" s="319"/>
      <c r="SF155" s="319"/>
      <c r="SG155" s="319"/>
      <c r="SH155" s="319"/>
      <c r="SI155" s="319"/>
      <c r="SJ155" s="319"/>
      <c r="SK155" s="319"/>
      <c r="SL155" s="319"/>
      <c r="SM155" s="319"/>
      <c r="SN155" s="319"/>
      <c r="SO155" s="319"/>
      <c r="SP155" s="319"/>
      <c r="SQ155" s="319"/>
      <c r="SR155" s="319"/>
      <c r="SS155" s="319"/>
      <c r="ST155" s="319"/>
      <c r="SU155" s="319"/>
      <c r="SV155" s="319"/>
      <c r="SW155" s="319"/>
      <c r="SX155" s="319"/>
      <c r="SY155" s="319"/>
      <c r="SZ155" s="319"/>
      <c r="TA155" s="319"/>
      <c r="TB155" s="319"/>
      <c r="TC155" s="319"/>
      <c r="TD155" s="319"/>
      <c r="TE155" s="319"/>
      <c r="TF155" s="319"/>
      <c r="TG155" s="319"/>
      <c r="TH155" s="319"/>
      <c r="TI155" s="319"/>
      <c r="TJ155" s="319"/>
      <c r="TK155" s="319"/>
      <c r="TL155" s="319"/>
      <c r="TM155" s="319"/>
      <c r="TN155" s="319"/>
      <c r="TO155" s="319"/>
      <c r="TP155" s="319"/>
      <c r="TQ155" s="319"/>
      <c r="TR155" s="319"/>
      <c r="TS155" s="319"/>
      <c r="TT155" s="319"/>
      <c r="TU155" s="319"/>
      <c r="TV155" s="319"/>
      <c r="TW155" s="319"/>
      <c r="TX155" s="319"/>
      <c r="TY155" s="319"/>
      <c r="TZ155" s="319"/>
      <c r="UA155" s="319"/>
      <c r="UB155" s="319"/>
      <c r="UC155" s="319"/>
      <c r="UD155" s="319"/>
      <c r="UE155" s="319"/>
      <c r="UF155" s="319"/>
      <c r="UG155" s="319"/>
      <c r="UH155" s="319"/>
      <c r="UI155" s="319"/>
      <c r="UJ155" s="319"/>
      <c r="UK155" s="319"/>
      <c r="UL155" s="319"/>
      <c r="UM155" s="319"/>
      <c r="UN155" s="319"/>
      <c r="UO155" s="319"/>
      <c r="UP155" s="319"/>
      <c r="UQ155" s="319"/>
      <c r="UR155" s="319"/>
      <c r="US155" s="319"/>
      <c r="UT155" s="319"/>
      <c r="UU155" s="319"/>
      <c r="UV155" s="319"/>
      <c r="UW155" s="319"/>
      <c r="UX155" s="319"/>
      <c r="UY155" s="319"/>
      <c r="UZ155" s="319"/>
      <c r="VA155" s="319"/>
      <c r="VB155" s="319"/>
      <c r="VC155" s="319"/>
      <c r="VD155" s="319"/>
      <c r="VE155" s="319"/>
      <c r="VF155" s="319"/>
      <c r="VG155" s="319"/>
      <c r="VH155" s="319"/>
      <c r="VI155" s="319"/>
      <c r="VJ155" s="319"/>
      <c r="VK155" s="319"/>
      <c r="VL155" s="319"/>
      <c r="VM155" s="319"/>
      <c r="VN155" s="319"/>
      <c r="VO155" s="319"/>
      <c r="VP155" s="319"/>
      <c r="VQ155" s="319"/>
      <c r="VR155" s="319"/>
      <c r="VS155" s="319"/>
      <c r="VT155" s="319"/>
      <c r="VU155" s="319"/>
      <c r="VV155" s="319"/>
      <c r="VW155" s="319"/>
      <c r="VX155" s="319"/>
      <c r="VY155" s="319"/>
      <c r="VZ155" s="319"/>
      <c r="WA155" s="319"/>
      <c r="WB155" s="319"/>
      <c r="WC155" s="319"/>
      <c r="WD155" s="319"/>
      <c r="WE155" s="319"/>
      <c r="WF155" s="319"/>
      <c r="WG155" s="319"/>
      <c r="WH155" s="319"/>
      <c r="WI155" s="319"/>
      <c r="WJ155" s="319"/>
      <c r="WK155" s="319"/>
      <c r="WL155" s="319"/>
      <c r="WM155" s="319"/>
      <c r="WN155" s="319"/>
      <c r="WO155" s="319"/>
      <c r="WP155" s="319"/>
      <c r="WQ155" s="319"/>
      <c r="WR155" s="319"/>
      <c r="WS155" s="319"/>
      <c r="WT155" s="319"/>
      <c r="WU155" s="319"/>
      <c r="WV155" s="319"/>
      <c r="WW155" s="319"/>
      <c r="WX155" s="319"/>
      <c r="WY155" s="319"/>
      <c r="WZ155" s="319"/>
      <c r="XA155" s="319"/>
      <c r="XB155" s="319"/>
      <c r="XC155" s="319"/>
      <c r="XD155" s="319"/>
      <c r="XE155" s="319"/>
      <c r="XF155" s="319"/>
      <c r="XG155" s="319"/>
      <c r="XH155" s="319"/>
      <c r="XI155" s="319"/>
      <c r="XJ155" s="319"/>
      <c r="XK155" s="319"/>
      <c r="XL155" s="319"/>
      <c r="XM155" s="319"/>
      <c r="XN155" s="319"/>
      <c r="XO155" s="319"/>
      <c r="XP155" s="319"/>
      <c r="XQ155" s="319"/>
      <c r="XR155" s="319"/>
      <c r="XS155" s="319"/>
      <c r="XT155" s="319"/>
      <c r="XU155" s="319"/>
      <c r="XV155" s="319"/>
      <c r="XW155" s="319"/>
      <c r="XX155" s="319"/>
      <c r="XY155" s="319"/>
      <c r="XZ155" s="319"/>
      <c r="YA155" s="319"/>
      <c r="YB155" s="319"/>
      <c r="YC155" s="319"/>
      <c r="YD155" s="319"/>
      <c r="YE155" s="319"/>
      <c r="YF155" s="319"/>
      <c r="YG155" s="319"/>
      <c r="YH155" s="319"/>
      <c r="YI155" s="319"/>
      <c r="YJ155" s="319"/>
      <c r="YK155" s="319"/>
      <c r="YL155" s="319"/>
      <c r="YM155" s="319"/>
      <c r="YN155" s="319"/>
      <c r="YO155" s="319"/>
      <c r="YP155" s="319"/>
      <c r="YQ155" s="319"/>
      <c r="YR155" s="319"/>
      <c r="YS155" s="319"/>
      <c r="YT155" s="319"/>
      <c r="YU155" s="319"/>
      <c r="YV155" s="319"/>
      <c r="YW155" s="319"/>
      <c r="YX155" s="319"/>
      <c r="YY155" s="319"/>
      <c r="YZ155" s="319"/>
      <c r="ZA155" s="319"/>
      <c r="ZB155" s="319"/>
      <c r="ZC155" s="319"/>
      <c r="ZD155" s="319"/>
      <c r="ZE155" s="319"/>
      <c r="ZF155" s="319"/>
      <c r="ZG155" s="319"/>
      <c r="ZH155" s="319"/>
      <c r="ZI155" s="319"/>
      <c r="ZJ155" s="319"/>
      <c r="ZK155" s="319"/>
      <c r="ZL155" s="319"/>
      <c r="ZM155" s="319"/>
      <c r="ZN155" s="319"/>
      <c r="ZO155" s="319"/>
      <c r="ZP155" s="319"/>
      <c r="ZQ155" s="319"/>
      <c r="ZR155" s="319"/>
      <c r="ZS155" s="319"/>
      <c r="ZT155" s="319"/>
      <c r="ZU155" s="319"/>
      <c r="ZV155" s="319"/>
      <c r="ZW155" s="319"/>
      <c r="ZX155" s="320" t="s">
        <v>67</v>
      </c>
    </row>
    <row r="156" spans="2:700" ht="15.6">
      <c r="B156" s="154" t="s">
        <v>69</v>
      </c>
      <c r="C156" s="313">
        <f t="shared" ref="C156:BN156" si="1002">IF(ISNUMBER(C$7),EDATE(StartDate,C$7),"")</f>
        <v>42522</v>
      </c>
      <c r="D156" s="313">
        <f t="shared" si="1002"/>
        <v>42552</v>
      </c>
      <c r="E156" s="313">
        <f t="shared" si="1002"/>
        <v>42583</v>
      </c>
      <c r="F156" s="313">
        <f t="shared" si="1002"/>
        <v>42614</v>
      </c>
      <c r="G156" s="313">
        <f t="shared" si="1002"/>
        <v>42644</v>
      </c>
      <c r="H156" s="313">
        <f t="shared" si="1002"/>
        <v>42675</v>
      </c>
      <c r="I156" s="313">
        <f t="shared" si="1002"/>
        <v>42705</v>
      </c>
      <c r="J156" s="313">
        <f t="shared" si="1002"/>
        <v>42736</v>
      </c>
      <c r="K156" s="313">
        <f t="shared" si="1002"/>
        <v>42767</v>
      </c>
      <c r="L156" s="313">
        <f t="shared" si="1002"/>
        <v>42795</v>
      </c>
      <c r="M156" s="313">
        <f t="shared" si="1002"/>
        <v>42826</v>
      </c>
      <c r="N156" s="313">
        <f t="shared" si="1002"/>
        <v>42856</v>
      </c>
      <c r="O156" s="313">
        <f t="shared" si="1002"/>
        <v>42887</v>
      </c>
      <c r="P156" s="313">
        <f t="shared" si="1002"/>
        <v>42917</v>
      </c>
      <c r="Q156" s="313">
        <f t="shared" si="1002"/>
        <v>42948</v>
      </c>
      <c r="R156" s="313">
        <f t="shared" si="1002"/>
        <v>42979</v>
      </c>
      <c r="S156" s="313">
        <f t="shared" si="1002"/>
        <v>43009</v>
      </c>
      <c r="T156" s="313">
        <f t="shared" si="1002"/>
        <v>43040</v>
      </c>
      <c r="U156" s="313">
        <f t="shared" si="1002"/>
        <v>43070</v>
      </c>
      <c r="V156" s="313">
        <f t="shared" si="1002"/>
        <v>43101</v>
      </c>
      <c r="W156" s="313">
        <f t="shared" si="1002"/>
        <v>43132</v>
      </c>
      <c r="X156" s="313">
        <f t="shared" si="1002"/>
        <v>43160</v>
      </c>
      <c r="Y156" s="313">
        <f t="shared" si="1002"/>
        <v>43191</v>
      </c>
      <c r="Z156" s="313">
        <f t="shared" si="1002"/>
        <v>43221</v>
      </c>
      <c r="AA156" s="313">
        <f t="shared" si="1002"/>
        <v>43252</v>
      </c>
      <c r="AB156" s="313" t="str">
        <f t="shared" si="1002"/>
        <v/>
      </c>
      <c r="AC156" s="313" t="str">
        <f t="shared" si="1002"/>
        <v/>
      </c>
      <c r="AD156" s="313" t="str">
        <f t="shared" si="1002"/>
        <v/>
      </c>
      <c r="AE156" s="313" t="str">
        <f t="shared" si="1002"/>
        <v/>
      </c>
      <c r="AF156" s="313" t="str">
        <f t="shared" si="1002"/>
        <v/>
      </c>
      <c r="AG156" s="313" t="str">
        <f t="shared" si="1002"/>
        <v/>
      </c>
      <c r="AH156" s="313" t="str">
        <f t="shared" si="1002"/>
        <v/>
      </c>
      <c r="AI156" s="313" t="str">
        <f t="shared" si="1002"/>
        <v/>
      </c>
      <c r="AJ156" s="313" t="str">
        <f t="shared" si="1002"/>
        <v/>
      </c>
      <c r="AK156" s="313" t="str">
        <f t="shared" si="1002"/>
        <v/>
      </c>
      <c r="AL156" s="313" t="str">
        <f t="shared" si="1002"/>
        <v/>
      </c>
      <c r="AM156" s="313" t="str">
        <f t="shared" si="1002"/>
        <v/>
      </c>
      <c r="AN156" s="313" t="str">
        <f t="shared" si="1002"/>
        <v/>
      </c>
      <c r="AO156" s="313" t="str">
        <f t="shared" si="1002"/>
        <v/>
      </c>
      <c r="AP156" s="313" t="str">
        <f t="shared" si="1002"/>
        <v/>
      </c>
      <c r="AQ156" s="313" t="str">
        <f t="shared" si="1002"/>
        <v/>
      </c>
      <c r="AR156" s="313" t="str">
        <f t="shared" si="1002"/>
        <v/>
      </c>
      <c r="AS156" s="313" t="str">
        <f t="shared" si="1002"/>
        <v/>
      </c>
      <c r="AT156" s="313" t="str">
        <f t="shared" si="1002"/>
        <v/>
      </c>
      <c r="AU156" s="313" t="str">
        <f t="shared" si="1002"/>
        <v/>
      </c>
      <c r="AV156" s="313" t="str">
        <f t="shared" si="1002"/>
        <v/>
      </c>
      <c r="AW156" s="313" t="str">
        <f t="shared" si="1002"/>
        <v/>
      </c>
      <c r="AX156" s="313" t="str">
        <f t="shared" si="1002"/>
        <v/>
      </c>
      <c r="AY156" s="313" t="str">
        <f t="shared" si="1002"/>
        <v/>
      </c>
      <c r="AZ156" s="313" t="str">
        <f t="shared" si="1002"/>
        <v/>
      </c>
      <c r="BA156" s="313" t="str">
        <f t="shared" si="1002"/>
        <v/>
      </c>
      <c r="BB156" s="313" t="str">
        <f t="shared" si="1002"/>
        <v/>
      </c>
      <c r="BC156" s="313" t="str">
        <f t="shared" si="1002"/>
        <v/>
      </c>
      <c r="BD156" s="313" t="str">
        <f t="shared" si="1002"/>
        <v/>
      </c>
      <c r="BE156" s="313" t="str">
        <f t="shared" si="1002"/>
        <v/>
      </c>
      <c r="BF156" s="313" t="str">
        <f t="shared" si="1002"/>
        <v/>
      </c>
      <c r="BG156" s="313" t="str">
        <f t="shared" si="1002"/>
        <v/>
      </c>
      <c r="BH156" s="313" t="str">
        <f t="shared" si="1002"/>
        <v/>
      </c>
      <c r="BI156" s="313" t="str">
        <f t="shared" si="1002"/>
        <v/>
      </c>
      <c r="BJ156" s="313" t="str">
        <f t="shared" si="1002"/>
        <v/>
      </c>
      <c r="BK156" s="313" t="str">
        <f t="shared" si="1002"/>
        <v/>
      </c>
      <c r="BL156" s="313" t="str">
        <f t="shared" si="1002"/>
        <v/>
      </c>
      <c r="BM156" s="313" t="str">
        <f t="shared" si="1002"/>
        <v/>
      </c>
      <c r="BN156" s="313" t="str">
        <f t="shared" si="1002"/>
        <v/>
      </c>
      <c r="BO156" s="313" t="str">
        <f t="shared" ref="BO156:DZ156" si="1003">IF(ISNUMBER(BO$7),EDATE(StartDate,BO$7),"")</f>
        <v/>
      </c>
      <c r="BP156" s="313" t="str">
        <f t="shared" si="1003"/>
        <v/>
      </c>
      <c r="BQ156" s="313" t="str">
        <f t="shared" si="1003"/>
        <v/>
      </c>
      <c r="BR156" s="313" t="str">
        <f t="shared" si="1003"/>
        <v/>
      </c>
      <c r="BS156" s="313" t="str">
        <f t="shared" si="1003"/>
        <v/>
      </c>
      <c r="BT156" s="313" t="str">
        <f t="shared" si="1003"/>
        <v/>
      </c>
      <c r="BU156" s="313" t="str">
        <f t="shared" si="1003"/>
        <v/>
      </c>
      <c r="BV156" s="313" t="str">
        <f t="shared" si="1003"/>
        <v/>
      </c>
      <c r="BW156" s="313" t="str">
        <f t="shared" si="1003"/>
        <v/>
      </c>
      <c r="BX156" s="313" t="str">
        <f t="shared" si="1003"/>
        <v/>
      </c>
      <c r="BY156" s="313" t="str">
        <f t="shared" si="1003"/>
        <v/>
      </c>
      <c r="BZ156" s="313" t="str">
        <f t="shared" si="1003"/>
        <v/>
      </c>
      <c r="CA156" s="313" t="str">
        <f t="shared" si="1003"/>
        <v/>
      </c>
      <c r="CB156" s="313" t="str">
        <f t="shared" si="1003"/>
        <v/>
      </c>
      <c r="CC156" s="313" t="str">
        <f t="shared" si="1003"/>
        <v/>
      </c>
      <c r="CD156" s="313" t="str">
        <f t="shared" si="1003"/>
        <v/>
      </c>
      <c r="CE156" s="313" t="str">
        <f t="shared" si="1003"/>
        <v/>
      </c>
      <c r="CF156" s="313" t="str">
        <f t="shared" si="1003"/>
        <v/>
      </c>
      <c r="CG156" s="313" t="str">
        <f t="shared" si="1003"/>
        <v/>
      </c>
      <c r="CH156" s="313" t="str">
        <f t="shared" si="1003"/>
        <v/>
      </c>
      <c r="CI156" s="313" t="str">
        <f t="shared" si="1003"/>
        <v/>
      </c>
      <c r="CJ156" s="313" t="str">
        <f t="shared" si="1003"/>
        <v/>
      </c>
      <c r="CK156" s="313" t="str">
        <f t="shared" si="1003"/>
        <v/>
      </c>
      <c r="CL156" s="313" t="str">
        <f t="shared" si="1003"/>
        <v/>
      </c>
      <c r="CM156" s="313" t="str">
        <f t="shared" si="1003"/>
        <v/>
      </c>
      <c r="CN156" s="313" t="str">
        <f t="shared" si="1003"/>
        <v/>
      </c>
      <c r="CO156" s="313" t="str">
        <f t="shared" si="1003"/>
        <v/>
      </c>
      <c r="CP156" s="313" t="str">
        <f t="shared" si="1003"/>
        <v/>
      </c>
      <c r="CQ156" s="313" t="str">
        <f t="shared" si="1003"/>
        <v/>
      </c>
      <c r="CR156" s="313" t="str">
        <f t="shared" si="1003"/>
        <v/>
      </c>
      <c r="CS156" s="313" t="str">
        <f t="shared" si="1003"/>
        <v/>
      </c>
      <c r="CT156" s="313" t="str">
        <f t="shared" si="1003"/>
        <v/>
      </c>
      <c r="CU156" s="313" t="str">
        <f t="shared" si="1003"/>
        <v/>
      </c>
      <c r="CV156" s="313" t="str">
        <f t="shared" si="1003"/>
        <v/>
      </c>
      <c r="CW156" s="313" t="str">
        <f t="shared" si="1003"/>
        <v/>
      </c>
      <c r="CX156" s="313" t="str">
        <f t="shared" si="1003"/>
        <v/>
      </c>
      <c r="CY156" s="313" t="str">
        <f t="shared" si="1003"/>
        <v/>
      </c>
      <c r="CZ156" s="313" t="str">
        <f t="shared" si="1003"/>
        <v/>
      </c>
      <c r="DA156" s="313" t="str">
        <f t="shared" si="1003"/>
        <v/>
      </c>
      <c r="DB156" s="313" t="str">
        <f t="shared" si="1003"/>
        <v/>
      </c>
      <c r="DC156" s="313" t="str">
        <f t="shared" si="1003"/>
        <v/>
      </c>
      <c r="DD156" s="313" t="str">
        <f t="shared" si="1003"/>
        <v/>
      </c>
      <c r="DE156" s="313" t="str">
        <f t="shared" si="1003"/>
        <v/>
      </c>
      <c r="DF156" s="313" t="str">
        <f t="shared" si="1003"/>
        <v/>
      </c>
      <c r="DG156" s="313" t="str">
        <f t="shared" si="1003"/>
        <v/>
      </c>
      <c r="DH156" s="313" t="str">
        <f t="shared" si="1003"/>
        <v/>
      </c>
      <c r="DI156" s="313" t="str">
        <f t="shared" si="1003"/>
        <v/>
      </c>
      <c r="DJ156" s="313" t="str">
        <f t="shared" si="1003"/>
        <v/>
      </c>
      <c r="DK156" s="313" t="str">
        <f t="shared" si="1003"/>
        <v/>
      </c>
      <c r="DL156" s="313" t="str">
        <f t="shared" si="1003"/>
        <v/>
      </c>
      <c r="DM156" s="313" t="str">
        <f t="shared" si="1003"/>
        <v/>
      </c>
      <c r="DN156" s="313" t="str">
        <f t="shared" si="1003"/>
        <v/>
      </c>
      <c r="DO156" s="313" t="str">
        <f t="shared" si="1003"/>
        <v/>
      </c>
      <c r="DP156" s="313" t="str">
        <f t="shared" si="1003"/>
        <v/>
      </c>
      <c r="DQ156" s="313" t="str">
        <f t="shared" si="1003"/>
        <v/>
      </c>
      <c r="DR156" s="313" t="str">
        <f t="shared" si="1003"/>
        <v/>
      </c>
      <c r="DS156" s="313" t="str">
        <f t="shared" si="1003"/>
        <v/>
      </c>
      <c r="DT156" s="313" t="str">
        <f t="shared" si="1003"/>
        <v/>
      </c>
      <c r="DU156" s="313" t="str">
        <f t="shared" si="1003"/>
        <v/>
      </c>
      <c r="DV156" s="313" t="str">
        <f t="shared" si="1003"/>
        <v/>
      </c>
      <c r="DW156" s="313" t="str">
        <f t="shared" si="1003"/>
        <v/>
      </c>
      <c r="DX156" s="313" t="str">
        <f t="shared" si="1003"/>
        <v/>
      </c>
      <c r="DY156" s="313" t="str">
        <f t="shared" si="1003"/>
        <v/>
      </c>
      <c r="DZ156" s="313" t="str">
        <f t="shared" si="1003"/>
        <v/>
      </c>
      <c r="EA156" s="313" t="str">
        <f t="shared" ref="EA156:GL156" si="1004">IF(ISNUMBER(EA$7),EDATE(StartDate,EA$7),"")</f>
        <v/>
      </c>
      <c r="EB156" s="313" t="str">
        <f t="shared" si="1004"/>
        <v/>
      </c>
      <c r="EC156" s="313" t="str">
        <f t="shared" si="1004"/>
        <v/>
      </c>
      <c r="ED156" s="313" t="str">
        <f t="shared" si="1004"/>
        <v/>
      </c>
      <c r="EE156" s="313" t="str">
        <f t="shared" si="1004"/>
        <v/>
      </c>
      <c r="EF156" s="313" t="str">
        <f t="shared" si="1004"/>
        <v/>
      </c>
      <c r="EG156" s="313" t="str">
        <f t="shared" si="1004"/>
        <v/>
      </c>
      <c r="EH156" s="313" t="str">
        <f t="shared" si="1004"/>
        <v/>
      </c>
      <c r="EI156" s="313" t="str">
        <f t="shared" si="1004"/>
        <v/>
      </c>
      <c r="EJ156" s="313" t="str">
        <f t="shared" si="1004"/>
        <v/>
      </c>
      <c r="EK156" s="313" t="str">
        <f t="shared" si="1004"/>
        <v/>
      </c>
      <c r="EL156" s="313" t="str">
        <f t="shared" si="1004"/>
        <v/>
      </c>
      <c r="EM156" s="313" t="str">
        <f t="shared" si="1004"/>
        <v/>
      </c>
      <c r="EN156" s="313" t="str">
        <f t="shared" si="1004"/>
        <v/>
      </c>
      <c r="EO156" s="313" t="str">
        <f t="shared" si="1004"/>
        <v/>
      </c>
      <c r="EP156" s="313" t="str">
        <f t="shared" si="1004"/>
        <v/>
      </c>
      <c r="EQ156" s="313" t="str">
        <f t="shared" si="1004"/>
        <v/>
      </c>
      <c r="ER156" s="313" t="str">
        <f t="shared" si="1004"/>
        <v/>
      </c>
      <c r="ES156" s="313" t="str">
        <f t="shared" si="1004"/>
        <v/>
      </c>
      <c r="ET156" s="313" t="str">
        <f t="shared" si="1004"/>
        <v/>
      </c>
      <c r="EU156" s="313" t="str">
        <f t="shared" si="1004"/>
        <v/>
      </c>
      <c r="EV156" s="313" t="str">
        <f t="shared" si="1004"/>
        <v/>
      </c>
      <c r="EW156" s="313" t="str">
        <f t="shared" si="1004"/>
        <v/>
      </c>
      <c r="EX156" s="313" t="str">
        <f t="shared" si="1004"/>
        <v/>
      </c>
      <c r="EY156" s="313" t="str">
        <f t="shared" si="1004"/>
        <v/>
      </c>
      <c r="EZ156" s="313" t="str">
        <f t="shared" si="1004"/>
        <v/>
      </c>
      <c r="FA156" s="313" t="str">
        <f t="shared" si="1004"/>
        <v/>
      </c>
      <c r="FB156" s="313" t="str">
        <f t="shared" si="1004"/>
        <v/>
      </c>
      <c r="FC156" s="313" t="str">
        <f t="shared" si="1004"/>
        <v/>
      </c>
      <c r="FD156" s="313" t="str">
        <f t="shared" si="1004"/>
        <v/>
      </c>
      <c r="FE156" s="313" t="str">
        <f t="shared" si="1004"/>
        <v/>
      </c>
      <c r="FF156" s="313" t="str">
        <f t="shared" si="1004"/>
        <v/>
      </c>
      <c r="FG156" s="313" t="str">
        <f t="shared" si="1004"/>
        <v/>
      </c>
      <c r="FH156" s="313" t="str">
        <f t="shared" si="1004"/>
        <v/>
      </c>
      <c r="FI156" s="313" t="str">
        <f t="shared" si="1004"/>
        <v/>
      </c>
      <c r="FJ156" s="313" t="str">
        <f t="shared" si="1004"/>
        <v/>
      </c>
      <c r="FK156" s="313" t="str">
        <f t="shared" si="1004"/>
        <v/>
      </c>
      <c r="FL156" s="313" t="str">
        <f t="shared" si="1004"/>
        <v/>
      </c>
      <c r="FM156" s="313" t="str">
        <f t="shared" si="1004"/>
        <v/>
      </c>
      <c r="FN156" s="313" t="str">
        <f t="shared" si="1004"/>
        <v/>
      </c>
      <c r="FO156" s="313" t="str">
        <f t="shared" si="1004"/>
        <v/>
      </c>
      <c r="FP156" s="313" t="str">
        <f t="shared" si="1004"/>
        <v/>
      </c>
      <c r="FQ156" s="313" t="str">
        <f t="shared" si="1004"/>
        <v/>
      </c>
      <c r="FR156" s="313" t="str">
        <f t="shared" si="1004"/>
        <v/>
      </c>
      <c r="FS156" s="313" t="str">
        <f t="shared" si="1004"/>
        <v/>
      </c>
      <c r="FT156" s="313" t="str">
        <f t="shared" si="1004"/>
        <v/>
      </c>
      <c r="FU156" s="313" t="str">
        <f t="shared" si="1004"/>
        <v/>
      </c>
      <c r="FV156" s="313" t="str">
        <f t="shared" si="1004"/>
        <v/>
      </c>
      <c r="FW156" s="313" t="str">
        <f t="shared" si="1004"/>
        <v/>
      </c>
      <c r="FX156" s="313" t="str">
        <f t="shared" si="1004"/>
        <v/>
      </c>
      <c r="FY156" s="313" t="str">
        <f t="shared" si="1004"/>
        <v/>
      </c>
      <c r="FZ156" s="313" t="str">
        <f t="shared" si="1004"/>
        <v/>
      </c>
      <c r="GA156" s="313" t="str">
        <f t="shared" si="1004"/>
        <v/>
      </c>
      <c r="GB156" s="313" t="str">
        <f t="shared" si="1004"/>
        <v/>
      </c>
      <c r="GC156" s="313" t="str">
        <f t="shared" si="1004"/>
        <v/>
      </c>
      <c r="GD156" s="313" t="str">
        <f t="shared" si="1004"/>
        <v/>
      </c>
      <c r="GE156" s="313" t="str">
        <f t="shared" si="1004"/>
        <v/>
      </c>
      <c r="GF156" s="313" t="str">
        <f t="shared" si="1004"/>
        <v/>
      </c>
      <c r="GG156" s="313" t="str">
        <f t="shared" si="1004"/>
        <v/>
      </c>
      <c r="GH156" s="313" t="str">
        <f t="shared" si="1004"/>
        <v/>
      </c>
      <c r="GI156" s="313" t="str">
        <f t="shared" si="1004"/>
        <v/>
      </c>
      <c r="GJ156" s="313" t="str">
        <f t="shared" si="1004"/>
        <v/>
      </c>
      <c r="GK156" s="313" t="str">
        <f t="shared" si="1004"/>
        <v/>
      </c>
      <c r="GL156" s="313" t="str">
        <f t="shared" si="1004"/>
        <v/>
      </c>
      <c r="GM156" s="313" t="str">
        <f t="shared" ref="GM156:IX156" si="1005">IF(ISNUMBER(GM$7),EDATE(StartDate,GM$7),"")</f>
        <v/>
      </c>
      <c r="GN156" s="313" t="str">
        <f t="shared" si="1005"/>
        <v/>
      </c>
      <c r="GO156" s="313" t="str">
        <f t="shared" si="1005"/>
        <v/>
      </c>
      <c r="GP156" s="313" t="str">
        <f t="shared" si="1005"/>
        <v/>
      </c>
      <c r="GQ156" s="313" t="str">
        <f t="shared" si="1005"/>
        <v/>
      </c>
      <c r="GR156" s="313" t="str">
        <f t="shared" si="1005"/>
        <v/>
      </c>
      <c r="GS156" s="313" t="str">
        <f t="shared" si="1005"/>
        <v/>
      </c>
      <c r="GT156" s="313" t="str">
        <f t="shared" si="1005"/>
        <v/>
      </c>
      <c r="GU156" s="313" t="str">
        <f t="shared" si="1005"/>
        <v/>
      </c>
      <c r="GV156" s="313" t="str">
        <f t="shared" si="1005"/>
        <v/>
      </c>
      <c r="GW156" s="313" t="str">
        <f t="shared" si="1005"/>
        <v/>
      </c>
      <c r="GX156" s="313" t="str">
        <f t="shared" si="1005"/>
        <v/>
      </c>
      <c r="GY156" s="313" t="str">
        <f t="shared" si="1005"/>
        <v/>
      </c>
      <c r="GZ156" s="313" t="str">
        <f t="shared" si="1005"/>
        <v/>
      </c>
      <c r="HA156" s="313" t="str">
        <f t="shared" si="1005"/>
        <v/>
      </c>
      <c r="HB156" s="313" t="str">
        <f t="shared" si="1005"/>
        <v/>
      </c>
      <c r="HC156" s="313" t="str">
        <f t="shared" si="1005"/>
        <v/>
      </c>
      <c r="HD156" s="313" t="str">
        <f t="shared" si="1005"/>
        <v/>
      </c>
      <c r="HE156" s="313" t="str">
        <f t="shared" si="1005"/>
        <v/>
      </c>
      <c r="HF156" s="313" t="str">
        <f t="shared" si="1005"/>
        <v/>
      </c>
      <c r="HG156" s="313" t="str">
        <f t="shared" si="1005"/>
        <v/>
      </c>
      <c r="HH156" s="313" t="str">
        <f t="shared" si="1005"/>
        <v/>
      </c>
      <c r="HI156" s="313" t="str">
        <f t="shared" si="1005"/>
        <v/>
      </c>
      <c r="HJ156" s="313" t="str">
        <f t="shared" si="1005"/>
        <v/>
      </c>
      <c r="HK156" s="313" t="str">
        <f t="shared" si="1005"/>
        <v/>
      </c>
      <c r="HL156" s="313" t="str">
        <f t="shared" si="1005"/>
        <v/>
      </c>
      <c r="HM156" s="313" t="str">
        <f t="shared" si="1005"/>
        <v/>
      </c>
      <c r="HN156" s="313" t="str">
        <f t="shared" si="1005"/>
        <v/>
      </c>
      <c r="HO156" s="313" t="str">
        <f t="shared" si="1005"/>
        <v/>
      </c>
      <c r="HP156" s="313" t="str">
        <f t="shared" si="1005"/>
        <v/>
      </c>
      <c r="HQ156" s="313" t="str">
        <f t="shared" si="1005"/>
        <v/>
      </c>
      <c r="HR156" s="313" t="str">
        <f t="shared" si="1005"/>
        <v/>
      </c>
      <c r="HS156" s="313" t="str">
        <f t="shared" si="1005"/>
        <v/>
      </c>
      <c r="HT156" s="313" t="str">
        <f t="shared" si="1005"/>
        <v/>
      </c>
      <c r="HU156" s="313" t="str">
        <f t="shared" si="1005"/>
        <v/>
      </c>
      <c r="HV156" s="313" t="str">
        <f t="shared" si="1005"/>
        <v/>
      </c>
      <c r="HW156" s="313" t="str">
        <f t="shared" si="1005"/>
        <v/>
      </c>
      <c r="HX156" s="313" t="str">
        <f t="shared" si="1005"/>
        <v/>
      </c>
      <c r="HY156" s="313" t="str">
        <f t="shared" si="1005"/>
        <v/>
      </c>
      <c r="HZ156" s="313" t="str">
        <f t="shared" si="1005"/>
        <v/>
      </c>
      <c r="IA156" s="313" t="str">
        <f t="shared" si="1005"/>
        <v/>
      </c>
      <c r="IB156" s="313" t="str">
        <f t="shared" si="1005"/>
        <v/>
      </c>
      <c r="IC156" s="313" t="str">
        <f t="shared" si="1005"/>
        <v/>
      </c>
      <c r="ID156" s="313" t="str">
        <f t="shared" si="1005"/>
        <v/>
      </c>
      <c r="IE156" s="313" t="str">
        <f t="shared" si="1005"/>
        <v/>
      </c>
      <c r="IF156" s="313" t="str">
        <f t="shared" si="1005"/>
        <v/>
      </c>
      <c r="IG156" s="313" t="str">
        <f t="shared" si="1005"/>
        <v/>
      </c>
      <c r="IH156" s="313" t="str">
        <f t="shared" si="1005"/>
        <v/>
      </c>
      <c r="II156" s="313" t="str">
        <f t="shared" si="1005"/>
        <v/>
      </c>
      <c r="IJ156" s="313" t="str">
        <f t="shared" si="1005"/>
        <v/>
      </c>
      <c r="IK156" s="313" t="str">
        <f t="shared" si="1005"/>
        <v/>
      </c>
      <c r="IL156" s="313" t="str">
        <f t="shared" si="1005"/>
        <v/>
      </c>
      <c r="IM156" s="313" t="str">
        <f t="shared" si="1005"/>
        <v/>
      </c>
      <c r="IN156" s="313" t="str">
        <f t="shared" si="1005"/>
        <v/>
      </c>
      <c r="IO156" s="313" t="str">
        <f t="shared" si="1005"/>
        <v/>
      </c>
      <c r="IP156" s="313" t="str">
        <f t="shared" si="1005"/>
        <v/>
      </c>
      <c r="IQ156" s="313" t="str">
        <f t="shared" si="1005"/>
        <v/>
      </c>
      <c r="IR156" s="313" t="str">
        <f t="shared" si="1005"/>
        <v/>
      </c>
      <c r="IS156" s="313" t="str">
        <f t="shared" si="1005"/>
        <v/>
      </c>
      <c r="IT156" s="313" t="str">
        <f t="shared" si="1005"/>
        <v/>
      </c>
      <c r="IU156" s="313" t="str">
        <f t="shared" si="1005"/>
        <v/>
      </c>
      <c r="IV156" s="313" t="str">
        <f t="shared" si="1005"/>
        <v/>
      </c>
      <c r="IW156" s="313" t="str">
        <f t="shared" si="1005"/>
        <v/>
      </c>
      <c r="IX156" s="313" t="str">
        <f t="shared" si="1005"/>
        <v/>
      </c>
      <c r="IY156" s="313" t="str">
        <f t="shared" ref="IY156:LJ156" si="1006">IF(ISNUMBER(IY$7),EDATE(StartDate,IY$7),"")</f>
        <v/>
      </c>
      <c r="IZ156" s="313" t="str">
        <f t="shared" si="1006"/>
        <v/>
      </c>
      <c r="JA156" s="313" t="str">
        <f t="shared" si="1006"/>
        <v/>
      </c>
      <c r="JB156" s="313" t="str">
        <f t="shared" si="1006"/>
        <v/>
      </c>
      <c r="JC156" s="313" t="str">
        <f t="shared" si="1006"/>
        <v/>
      </c>
      <c r="JD156" s="313" t="str">
        <f t="shared" si="1006"/>
        <v/>
      </c>
      <c r="JE156" s="313" t="str">
        <f t="shared" si="1006"/>
        <v/>
      </c>
      <c r="JF156" s="313" t="str">
        <f t="shared" si="1006"/>
        <v/>
      </c>
      <c r="JG156" s="313" t="str">
        <f t="shared" si="1006"/>
        <v/>
      </c>
      <c r="JH156" s="313" t="str">
        <f t="shared" si="1006"/>
        <v/>
      </c>
      <c r="JI156" s="313" t="str">
        <f t="shared" si="1006"/>
        <v/>
      </c>
      <c r="JJ156" s="313" t="str">
        <f t="shared" si="1006"/>
        <v/>
      </c>
      <c r="JK156" s="313" t="str">
        <f t="shared" si="1006"/>
        <v/>
      </c>
      <c r="JL156" s="313" t="str">
        <f t="shared" si="1006"/>
        <v/>
      </c>
      <c r="JM156" s="313" t="str">
        <f t="shared" si="1006"/>
        <v/>
      </c>
      <c r="JN156" s="313" t="str">
        <f t="shared" si="1006"/>
        <v/>
      </c>
      <c r="JO156" s="313" t="str">
        <f t="shared" si="1006"/>
        <v/>
      </c>
      <c r="JP156" s="313" t="str">
        <f t="shared" si="1006"/>
        <v/>
      </c>
      <c r="JQ156" s="313" t="str">
        <f t="shared" si="1006"/>
        <v/>
      </c>
      <c r="JR156" s="313" t="str">
        <f t="shared" si="1006"/>
        <v/>
      </c>
      <c r="JS156" s="313" t="str">
        <f t="shared" si="1006"/>
        <v/>
      </c>
      <c r="JT156" s="313" t="str">
        <f t="shared" si="1006"/>
        <v/>
      </c>
      <c r="JU156" s="313" t="str">
        <f t="shared" si="1006"/>
        <v/>
      </c>
      <c r="JV156" s="313" t="str">
        <f t="shared" si="1006"/>
        <v/>
      </c>
      <c r="JW156" s="313" t="str">
        <f t="shared" si="1006"/>
        <v/>
      </c>
      <c r="JX156" s="313" t="str">
        <f t="shared" si="1006"/>
        <v/>
      </c>
      <c r="JY156" s="313" t="str">
        <f t="shared" si="1006"/>
        <v/>
      </c>
      <c r="JZ156" s="313" t="str">
        <f t="shared" si="1006"/>
        <v/>
      </c>
      <c r="KA156" s="313" t="str">
        <f t="shared" si="1006"/>
        <v/>
      </c>
      <c r="KB156" s="313" t="str">
        <f t="shared" si="1006"/>
        <v/>
      </c>
      <c r="KC156" s="313" t="str">
        <f t="shared" si="1006"/>
        <v/>
      </c>
      <c r="KD156" s="313" t="str">
        <f t="shared" si="1006"/>
        <v/>
      </c>
      <c r="KE156" s="313" t="str">
        <f t="shared" si="1006"/>
        <v/>
      </c>
      <c r="KF156" s="313" t="str">
        <f t="shared" si="1006"/>
        <v/>
      </c>
      <c r="KG156" s="313" t="str">
        <f t="shared" si="1006"/>
        <v/>
      </c>
      <c r="KH156" s="313" t="str">
        <f t="shared" si="1006"/>
        <v/>
      </c>
      <c r="KI156" s="313" t="str">
        <f t="shared" si="1006"/>
        <v/>
      </c>
      <c r="KJ156" s="313" t="str">
        <f t="shared" si="1006"/>
        <v/>
      </c>
      <c r="KK156" s="313" t="str">
        <f t="shared" si="1006"/>
        <v/>
      </c>
      <c r="KL156" s="313" t="str">
        <f t="shared" si="1006"/>
        <v/>
      </c>
      <c r="KM156" s="313" t="str">
        <f t="shared" si="1006"/>
        <v/>
      </c>
      <c r="KN156" s="313" t="str">
        <f t="shared" si="1006"/>
        <v/>
      </c>
      <c r="KO156" s="313" t="str">
        <f t="shared" si="1006"/>
        <v/>
      </c>
      <c r="KP156" s="313" t="str">
        <f t="shared" si="1006"/>
        <v/>
      </c>
      <c r="KQ156" s="313" t="str">
        <f t="shared" si="1006"/>
        <v/>
      </c>
      <c r="KR156" s="313" t="str">
        <f t="shared" si="1006"/>
        <v/>
      </c>
      <c r="KS156" s="313" t="str">
        <f t="shared" si="1006"/>
        <v/>
      </c>
      <c r="KT156" s="313" t="str">
        <f t="shared" si="1006"/>
        <v/>
      </c>
      <c r="KU156" s="313" t="str">
        <f t="shared" si="1006"/>
        <v/>
      </c>
      <c r="KV156" s="313" t="str">
        <f t="shared" si="1006"/>
        <v/>
      </c>
      <c r="KW156" s="313" t="str">
        <f t="shared" si="1006"/>
        <v/>
      </c>
      <c r="KX156" s="313" t="str">
        <f t="shared" si="1006"/>
        <v/>
      </c>
      <c r="KY156" s="313" t="str">
        <f t="shared" si="1006"/>
        <v/>
      </c>
      <c r="KZ156" s="313" t="str">
        <f t="shared" si="1006"/>
        <v/>
      </c>
      <c r="LA156" s="313" t="str">
        <f t="shared" si="1006"/>
        <v/>
      </c>
      <c r="LB156" s="313" t="str">
        <f t="shared" si="1006"/>
        <v/>
      </c>
      <c r="LC156" s="313" t="str">
        <f t="shared" si="1006"/>
        <v/>
      </c>
      <c r="LD156" s="313" t="str">
        <f t="shared" si="1006"/>
        <v/>
      </c>
      <c r="LE156" s="313" t="str">
        <f t="shared" si="1006"/>
        <v/>
      </c>
      <c r="LF156" s="313" t="str">
        <f t="shared" si="1006"/>
        <v/>
      </c>
      <c r="LG156" s="313" t="str">
        <f t="shared" si="1006"/>
        <v/>
      </c>
      <c r="LH156" s="313" t="str">
        <f t="shared" si="1006"/>
        <v/>
      </c>
      <c r="LI156" s="313" t="str">
        <f t="shared" si="1006"/>
        <v/>
      </c>
      <c r="LJ156" s="313" t="str">
        <f t="shared" si="1006"/>
        <v/>
      </c>
      <c r="LK156" s="313" t="str">
        <f t="shared" ref="LK156:NV156" si="1007">IF(ISNUMBER(LK$7),EDATE(StartDate,LK$7),"")</f>
        <v/>
      </c>
      <c r="LL156" s="313" t="str">
        <f t="shared" si="1007"/>
        <v/>
      </c>
      <c r="LM156" s="313" t="str">
        <f t="shared" si="1007"/>
        <v/>
      </c>
      <c r="LN156" s="313" t="str">
        <f t="shared" si="1007"/>
        <v/>
      </c>
      <c r="LO156" s="313" t="str">
        <f t="shared" si="1007"/>
        <v/>
      </c>
      <c r="LP156" s="313" t="str">
        <f t="shared" si="1007"/>
        <v/>
      </c>
      <c r="LQ156" s="313" t="str">
        <f t="shared" si="1007"/>
        <v/>
      </c>
      <c r="LR156" s="313" t="str">
        <f t="shared" si="1007"/>
        <v/>
      </c>
      <c r="LS156" s="313" t="str">
        <f t="shared" si="1007"/>
        <v/>
      </c>
      <c r="LT156" s="313" t="str">
        <f t="shared" si="1007"/>
        <v/>
      </c>
      <c r="LU156" s="313" t="str">
        <f t="shared" si="1007"/>
        <v/>
      </c>
      <c r="LV156" s="313" t="str">
        <f t="shared" si="1007"/>
        <v/>
      </c>
      <c r="LW156" s="313" t="str">
        <f t="shared" si="1007"/>
        <v/>
      </c>
      <c r="LX156" s="313" t="str">
        <f t="shared" si="1007"/>
        <v/>
      </c>
      <c r="LY156" s="313" t="str">
        <f t="shared" si="1007"/>
        <v/>
      </c>
      <c r="LZ156" s="313" t="str">
        <f t="shared" si="1007"/>
        <v/>
      </c>
      <c r="MA156" s="313" t="str">
        <f t="shared" si="1007"/>
        <v/>
      </c>
      <c r="MB156" s="313" t="str">
        <f t="shared" si="1007"/>
        <v/>
      </c>
      <c r="MC156" s="313" t="str">
        <f t="shared" si="1007"/>
        <v/>
      </c>
      <c r="MD156" s="313" t="str">
        <f t="shared" si="1007"/>
        <v/>
      </c>
      <c r="ME156" s="313" t="str">
        <f t="shared" si="1007"/>
        <v/>
      </c>
      <c r="MF156" s="313" t="str">
        <f t="shared" si="1007"/>
        <v/>
      </c>
      <c r="MG156" s="313" t="str">
        <f t="shared" si="1007"/>
        <v/>
      </c>
      <c r="MH156" s="313" t="str">
        <f t="shared" si="1007"/>
        <v/>
      </c>
      <c r="MI156" s="313" t="str">
        <f t="shared" si="1007"/>
        <v/>
      </c>
      <c r="MJ156" s="313" t="str">
        <f t="shared" si="1007"/>
        <v/>
      </c>
      <c r="MK156" s="313" t="str">
        <f t="shared" si="1007"/>
        <v/>
      </c>
      <c r="ML156" s="313" t="str">
        <f t="shared" si="1007"/>
        <v/>
      </c>
      <c r="MM156" s="313" t="str">
        <f t="shared" si="1007"/>
        <v/>
      </c>
      <c r="MN156" s="313" t="str">
        <f t="shared" si="1007"/>
        <v/>
      </c>
      <c r="MO156" s="313" t="str">
        <f t="shared" si="1007"/>
        <v/>
      </c>
      <c r="MP156" s="313" t="str">
        <f t="shared" si="1007"/>
        <v/>
      </c>
      <c r="MQ156" s="313" t="str">
        <f t="shared" si="1007"/>
        <v/>
      </c>
      <c r="MR156" s="313" t="str">
        <f t="shared" si="1007"/>
        <v/>
      </c>
      <c r="MS156" s="313" t="str">
        <f t="shared" si="1007"/>
        <v/>
      </c>
      <c r="MT156" s="313" t="str">
        <f t="shared" si="1007"/>
        <v/>
      </c>
      <c r="MU156" s="313" t="str">
        <f t="shared" si="1007"/>
        <v/>
      </c>
      <c r="MV156" s="313" t="str">
        <f t="shared" si="1007"/>
        <v/>
      </c>
      <c r="MW156" s="313" t="str">
        <f t="shared" si="1007"/>
        <v/>
      </c>
      <c r="MX156" s="313" t="str">
        <f t="shared" si="1007"/>
        <v/>
      </c>
      <c r="MY156" s="313" t="str">
        <f t="shared" si="1007"/>
        <v/>
      </c>
      <c r="MZ156" s="313" t="str">
        <f t="shared" si="1007"/>
        <v/>
      </c>
      <c r="NA156" s="313" t="str">
        <f t="shared" si="1007"/>
        <v/>
      </c>
      <c r="NB156" s="313" t="str">
        <f t="shared" si="1007"/>
        <v/>
      </c>
      <c r="NC156" s="313" t="str">
        <f t="shared" si="1007"/>
        <v/>
      </c>
      <c r="ND156" s="313" t="str">
        <f t="shared" si="1007"/>
        <v/>
      </c>
      <c r="NE156" s="313" t="str">
        <f t="shared" si="1007"/>
        <v/>
      </c>
      <c r="NF156" s="313" t="str">
        <f t="shared" si="1007"/>
        <v/>
      </c>
      <c r="NG156" s="313" t="str">
        <f t="shared" si="1007"/>
        <v/>
      </c>
      <c r="NH156" s="313" t="str">
        <f t="shared" si="1007"/>
        <v/>
      </c>
      <c r="NI156" s="313" t="str">
        <f t="shared" si="1007"/>
        <v/>
      </c>
      <c r="NJ156" s="313" t="str">
        <f t="shared" si="1007"/>
        <v/>
      </c>
      <c r="NK156" s="313" t="str">
        <f t="shared" si="1007"/>
        <v/>
      </c>
      <c r="NL156" s="313" t="str">
        <f t="shared" si="1007"/>
        <v/>
      </c>
      <c r="NM156" s="313" t="str">
        <f t="shared" si="1007"/>
        <v/>
      </c>
      <c r="NN156" s="313" t="str">
        <f t="shared" si="1007"/>
        <v/>
      </c>
      <c r="NO156" s="313" t="str">
        <f t="shared" si="1007"/>
        <v/>
      </c>
      <c r="NP156" s="313" t="str">
        <f t="shared" si="1007"/>
        <v/>
      </c>
      <c r="NQ156" s="313" t="str">
        <f t="shared" si="1007"/>
        <v/>
      </c>
      <c r="NR156" s="313" t="str">
        <f t="shared" si="1007"/>
        <v/>
      </c>
      <c r="NS156" s="313" t="str">
        <f t="shared" si="1007"/>
        <v/>
      </c>
      <c r="NT156" s="313" t="str">
        <f t="shared" si="1007"/>
        <v/>
      </c>
      <c r="NU156" s="313" t="str">
        <f t="shared" si="1007"/>
        <v/>
      </c>
      <c r="NV156" s="313" t="str">
        <f t="shared" si="1007"/>
        <v/>
      </c>
      <c r="NW156" s="313" t="str">
        <f t="shared" ref="NW156:QH156" si="1008">IF(ISNUMBER(NW$7),EDATE(StartDate,NW$7),"")</f>
        <v/>
      </c>
      <c r="NX156" s="313" t="str">
        <f t="shared" si="1008"/>
        <v/>
      </c>
      <c r="NY156" s="313" t="str">
        <f t="shared" si="1008"/>
        <v/>
      </c>
      <c r="NZ156" s="313" t="str">
        <f t="shared" si="1008"/>
        <v/>
      </c>
      <c r="OA156" s="313" t="str">
        <f t="shared" si="1008"/>
        <v/>
      </c>
      <c r="OB156" s="313" t="str">
        <f t="shared" si="1008"/>
        <v/>
      </c>
      <c r="OC156" s="313" t="str">
        <f t="shared" si="1008"/>
        <v/>
      </c>
      <c r="OD156" s="313" t="str">
        <f t="shared" si="1008"/>
        <v/>
      </c>
      <c r="OE156" s="313" t="str">
        <f t="shared" si="1008"/>
        <v/>
      </c>
      <c r="OF156" s="313" t="str">
        <f t="shared" si="1008"/>
        <v/>
      </c>
      <c r="OG156" s="313" t="str">
        <f t="shared" si="1008"/>
        <v/>
      </c>
      <c r="OH156" s="313" t="str">
        <f t="shared" si="1008"/>
        <v/>
      </c>
      <c r="OI156" s="313" t="str">
        <f t="shared" si="1008"/>
        <v/>
      </c>
      <c r="OJ156" s="313" t="str">
        <f t="shared" si="1008"/>
        <v/>
      </c>
      <c r="OK156" s="313" t="str">
        <f t="shared" si="1008"/>
        <v/>
      </c>
      <c r="OL156" s="313" t="str">
        <f t="shared" si="1008"/>
        <v/>
      </c>
      <c r="OM156" s="313" t="str">
        <f t="shared" si="1008"/>
        <v/>
      </c>
      <c r="ON156" s="313" t="str">
        <f t="shared" si="1008"/>
        <v/>
      </c>
      <c r="OO156" s="313" t="str">
        <f t="shared" si="1008"/>
        <v/>
      </c>
      <c r="OP156" s="313" t="str">
        <f t="shared" si="1008"/>
        <v/>
      </c>
      <c r="OQ156" s="313" t="str">
        <f t="shared" si="1008"/>
        <v/>
      </c>
      <c r="OR156" s="313" t="str">
        <f t="shared" si="1008"/>
        <v/>
      </c>
      <c r="OS156" s="313" t="str">
        <f t="shared" si="1008"/>
        <v/>
      </c>
      <c r="OT156" s="313" t="str">
        <f t="shared" si="1008"/>
        <v/>
      </c>
      <c r="OU156" s="313" t="str">
        <f t="shared" si="1008"/>
        <v/>
      </c>
      <c r="OV156" s="313" t="str">
        <f t="shared" si="1008"/>
        <v/>
      </c>
      <c r="OW156" s="313" t="str">
        <f t="shared" si="1008"/>
        <v/>
      </c>
      <c r="OX156" s="313" t="str">
        <f t="shared" si="1008"/>
        <v/>
      </c>
      <c r="OY156" s="313" t="str">
        <f t="shared" si="1008"/>
        <v/>
      </c>
      <c r="OZ156" s="313" t="str">
        <f t="shared" si="1008"/>
        <v/>
      </c>
      <c r="PA156" s="313" t="str">
        <f t="shared" si="1008"/>
        <v/>
      </c>
      <c r="PB156" s="313" t="str">
        <f t="shared" si="1008"/>
        <v/>
      </c>
      <c r="PC156" s="313" t="str">
        <f t="shared" si="1008"/>
        <v/>
      </c>
      <c r="PD156" s="313" t="str">
        <f t="shared" si="1008"/>
        <v/>
      </c>
      <c r="PE156" s="313" t="str">
        <f t="shared" si="1008"/>
        <v/>
      </c>
      <c r="PF156" s="313" t="str">
        <f t="shared" si="1008"/>
        <v/>
      </c>
      <c r="PG156" s="313" t="str">
        <f t="shared" si="1008"/>
        <v/>
      </c>
      <c r="PH156" s="313" t="str">
        <f t="shared" si="1008"/>
        <v/>
      </c>
      <c r="PI156" s="313" t="str">
        <f t="shared" si="1008"/>
        <v/>
      </c>
      <c r="PJ156" s="313" t="str">
        <f t="shared" si="1008"/>
        <v/>
      </c>
      <c r="PK156" s="313" t="str">
        <f t="shared" si="1008"/>
        <v/>
      </c>
      <c r="PL156" s="313" t="str">
        <f t="shared" si="1008"/>
        <v/>
      </c>
      <c r="PM156" s="313" t="str">
        <f t="shared" si="1008"/>
        <v/>
      </c>
      <c r="PN156" s="313" t="str">
        <f t="shared" si="1008"/>
        <v/>
      </c>
      <c r="PO156" s="313" t="str">
        <f t="shared" si="1008"/>
        <v/>
      </c>
      <c r="PP156" s="313" t="str">
        <f t="shared" si="1008"/>
        <v/>
      </c>
      <c r="PQ156" s="313" t="str">
        <f t="shared" si="1008"/>
        <v/>
      </c>
      <c r="PR156" s="313" t="str">
        <f t="shared" si="1008"/>
        <v/>
      </c>
      <c r="PS156" s="313" t="str">
        <f t="shared" si="1008"/>
        <v/>
      </c>
      <c r="PT156" s="313" t="str">
        <f t="shared" si="1008"/>
        <v/>
      </c>
      <c r="PU156" s="313" t="str">
        <f t="shared" si="1008"/>
        <v/>
      </c>
      <c r="PV156" s="313" t="str">
        <f t="shared" si="1008"/>
        <v/>
      </c>
      <c r="PW156" s="313" t="str">
        <f t="shared" si="1008"/>
        <v/>
      </c>
      <c r="PX156" s="313" t="str">
        <f t="shared" si="1008"/>
        <v/>
      </c>
      <c r="PY156" s="313" t="str">
        <f t="shared" si="1008"/>
        <v/>
      </c>
      <c r="PZ156" s="313" t="str">
        <f t="shared" si="1008"/>
        <v/>
      </c>
      <c r="QA156" s="313" t="str">
        <f t="shared" si="1008"/>
        <v/>
      </c>
      <c r="QB156" s="313" t="str">
        <f t="shared" si="1008"/>
        <v/>
      </c>
      <c r="QC156" s="313" t="str">
        <f t="shared" si="1008"/>
        <v/>
      </c>
      <c r="QD156" s="313" t="str">
        <f t="shared" si="1008"/>
        <v/>
      </c>
      <c r="QE156" s="313" t="str">
        <f t="shared" si="1008"/>
        <v/>
      </c>
      <c r="QF156" s="313" t="str">
        <f t="shared" si="1008"/>
        <v/>
      </c>
      <c r="QG156" s="313" t="str">
        <f t="shared" si="1008"/>
        <v/>
      </c>
      <c r="QH156" s="313" t="str">
        <f t="shared" si="1008"/>
        <v/>
      </c>
      <c r="QI156" s="313" t="str">
        <f t="shared" ref="QI156:ST156" si="1009">IF(ISNUMBER(QI$7),EDATE(StartDate,QI$7),"")</f>
        <v/>
      </c>
      <c r="QJ156" s="313" t="str">
        <f t="shared" si="1009"/>
        <v/>
      </c>
      <c r="QK156" s="313" t="str">
        <f t="shared" si="1009"/>
        <v/>
      </c>
      <c r="QL156" s="313" t="str">
        <f t="shared" si="1009"/>
        <v/>
      </c>
      <c r="QM156" s="313" t="str">
        <f t="shared" si="1009"/>
        <v/>
      </c>
      <c r="QN156" s="313" t="str">
        <f t="shared" si="1009"/>
        <v/>
      </c>
      <c r="QO156" s="313" t="str">
        <f t="shared" si="1009"/>
        <v/>
      </c>
      <c r="QP156" s="313" t="str">
        <f t="shared" si="1009"/>
        <v/>
      </c>
      <c r="QQ156" s="313" t="str">
        <f t="shared" si="1009"/>
        <v/>
      </c>
      <c r="QR156" s="313" t="str">
        <f t="shared" si="1009"/>
        <v/>
      </c>
      <c r="QS156" s="313" t="str">
        <f t="shared" si="1009"/>
        <v/>
      </c>
      <c r="QT156" s="313" t="str">
        <f t="shared" si="1009"/>
        <v/>
      </c>
      <c r="QU156" s="313" t="str">
        <f t="shared" si="1009"/>
        <v/>
      </c>
      <c r="QV156" s="313" t="str">
        <f t="shared" si="1009"/>
        <v/>
      </c>
      <c r="QW156" s="313" t="str">
        <f t="shared" si="1009"/>
        <v/>
      </c>
      <c r="QX156" s="313" t="str">
        <f t="shared" si="1009"/>
        <v/>
      </c>
      <c r="QY156" s="313" t="str">
        <f t="shared" si="1009"/>
        <v/>
      </c>
      <c r="QZ156" s="313" t="str">
        <f t="shared" si="1009"/>
        <v/>
      </c>
      <c r="RA156" s="313" t="str">
        <f t="shared" si="1009"/>
        <v/>
      </c>
      <c r="RB156" s="313" t="str">
        <f t="shared" si="1009"/>
        <v/>
      </c>
      <c r="RC156" s="313" t="str">
        <f t="shared" si="1009"/>
        <v/>
      </c>
      <c r="RD156" s="313" t="str">
        <f t="shared" si="1009"/>
        <v/>
      </c>
      <c r="RE156" s="313" t="str">
        <f t="shared" si="1009"/>
        <v/>
      </c>
      <c r="RF156" s="313" t="str">
        <f t="shared" si="1009"/>
        <v/>
      </c>
      <c r="RG156" s="313" t="str">
        <f t="shared" si="1009"/>
        <v/>
      </c>
      <c r="RH156" s="313" t="str">
        <f t="shared" si="1009"/>
        <v/>
      </c>
      <c r="RI156" s="313" t="str">
        <f t="shared" si="1009"/>
        <v/>
      </c>
      <c r="RJ156" s="313" t="str">
        <f t="shared" si="1009"/>
        <v/>
      </c>
      <c r="RK156" s="313" t="str">
        <f t="shared" si="1009"/>
        <v/>
      </c>
      <c r="RL156" s="313" t="str">
        <f t="shared" si="1009"/>
        <v/>
      </c>
      <c r="RM156" s="313" t="str">
        <f t="shared" si="1009"/>
        <v/>
      </c>
      <c r="RN156" s="313" t="str">
        <f t="shared" si="1009"/>
        <v/>
      </c>
      <c r="RO156" s="313" t="str">
        <f t="shared" si="1009"/>
        <v/>
      </c>
      <c r="RP156" s="313" t="str">
        <f t="shared" si="1009"/>
        <v/>
      </c>
      <c r="RQ156" s="313" t="str">
        <f t="shared" si="1009"/>
        <v/>
      </c>
      <c r="RR156" s="313" t="str">
        <f t="shared" si="1009"/>
        <v/>
      </c>
      <c r="RS156" s="313" t="str">
        <f t="shared" si="1009"/>
        <v/>
      </c>
      <c r="RT156" s="313" t="str">
        <f t="shared" si="1009"/>
        <v/>
      </c>
      <c r="RU156" s="313" t="str">
        <f t="shared" si="1009"/>
        <v/>
      </c>
      <c r="RV156" s="313" t="str">
        <f t="shared" si="1009"/>
        <v/>
      </c>
      <c r="RW156" s="313" t="str">
        <f t="shared" si="1009"/>
        <v/>
      </c>
      <c r="RX156" s="313" t="str">
        <f t="shared" si="1009"/>
        <v/>
      </c>
      <c r="RY156" s="313" t="str">
        <f t="shared" si="1009"/>
        <v/>
      </c>
      <c r="RZ156" s="313" t="str">
        <f t="shared" si="1009"/>
        <v/>
      </c>
      <c r="SA156" s="313" t="str">
        <f t="shared" si="1009"/>
        <v/>
      </c>
      <c r="SB156" s="313" t="str">
        <f t="shared" si="1009"/>
        <v/>
      </c>
      <c r="SC156" s="313" t="str">
        <f t="shared" si="1009"/>
        <v/>
      </c>
      <c r="SD156" s="313" t="str">
        <f t="shared" si="1009"/>
        <v/>
      </c>
      <c r="SE156" s="313" t="str">
        <f t="shared" si="1009"/>
        <v/>
      </c>
      <c r="SF156" s="313" t="str">
        <f t="shared" si="1009"/>
        <v/>
      </c>
      <c r="SG156" s="313" t="str">
        <f t="shared" si="1009"/>
        <v/>
      </c>
      <c r="SH156" s="313" t="str">
        <f t="shared" si="1009"/>
        <v/>
      </c>
      <c r="SI156" s="313" t="str">
        <f t="shared" si="1009"/>
        <v/>
      </c>
      <c r="SJ156" s="313" t="str">
        <f t="shared" si="1009"/>
        <v/>
      </c>
      <c r="SK156" s="313" t="str">
        <f t="shared" si="1009"/>
        <v/>
      </c>
      <c r="SL156" s="313" t="str">
        <f t="shared" si="1009"/>
        <v/>
      </c>
      <c r="SM156" s="313" t="str">
        <f t="shared" si="1009"/>
        <v/>
      </c>
      <c r="SN156" s="313" t="str">
        <f t="shared" si="1009"/>
        <v/>
      </c>
      <c r="SO156" s="313" t="str">
        <f t="shared" si="1009"/>
        <v/>
      </c>
      <c r="SP156" s="313" t="str">
        <f t="shared" si="1009"/>
        <v/>
      </c>
      <c r="SQ156" s="313" t="str">
        <f t="shared" si="1009"/>
        <v/>
      </c>
      <c r="SR156" s="313" t="str">
        <f t="shared" si="1009"/>
        <v/>
      </c>
      <c r="SS156" s="313" t="str">
        <f t="shared" si="1009"/>
        <v/>
      </c>
      <c r="ST156" s="313" t="str">
        <f t="shared" si="1009"/>
        <v/>
      </c>
      <c r="SU156" s="313" t="str">
        <f t="shared" ref="SU156:VF156" si="1010">IF(ISNUMBER(SU$7),EDATE(StartDate,SU$7),"")</f>
        <v/>
      </c>
      <c r="SV156" s="313" t="str">
        <f t="shared" si="1010"/>
        <v/>
      </c>
      <c r="SW156" s="313" t="str">
        <f t="shared" si="1010"/>
        <v/>
      </c>
      <c r="SX156" s="313" t="str">
        <f t="shared" si="1010"/>
        <v/>
      </c>
      <c r="SY156" s="313" t="str">
        <f t="shared" si="1010"/>
        <v/>
      </c>
      <c r="SZ156" s="313" t="str">
        <f t="shared" si="1010"/>
        <v/>
      </c>
      <c r="TA156" s="313" t="str">
        <f t="shared" si="1010"/>
        <v/>
      </c>
      <c r="TB156" s="313" t="str">
        <f t="shared" si="1010"/>
        <v/>
      </c>
      <c r="TC156" s="313" t="str">
        <f t="shared" si="1010"/>
        <v/>
      </c>
      <c r="TD156" s="313" t="str">
        <f t="shared" si="1010"/>
        <v/>
      </c>
      <c r="TE156" s="313" t="str">
        <f t="shared" si="1010"/>
        <v/>
      </c>
      <c r="TF156" s="313" t="str">
        <f t="shared" si="1010"/>
        <v/>
      </c>
      <c r="TG156" s="313" t="str">
        <f t="shared" si="1010"/>
        <v/>
      </c>
      <c r="TH156" s="313" t="str">
        <f t="shared" si="1010"/>
        <v/>
      </c>
      <c r="TI156" s="313" t="str">
        <f t="shared" si="1010"/>
        <v/>
      </c>
      <c r="TJ156" s="313" t="str">
        <f t="shared" si="1010"/>
        <v/>
      </c>
      <c r="TK156" s="313" t="str">
        <f t="shared" si="1010"/>
        <v/>
      </c>
      <c r="TL156" s="313" t="str">
        <f t="shared" si="1010"/>
        <v/>
      </c>
      <c r="TM156" s="313" t="str">
        <f t="shared" si="1010"/>
        <v/>
      </c>
      <c r="TN156" s="313" t="str">
        <f t="shared" si="1010"/>
        <v/>
      </c>
      <c r="TO156" s="313" t="str">
        <f t="shared" si="1010"/>
        <v/>
      </c>
      <c r="TP156" s="313" t="str">
        <f t="shared" si="1010"/>
        <v/>
      </c>
      <c r="TQ156" s="313" t="str">
        <f t="shared" si="1010"/>
        <v/>
      </c>
      <c r="TR156" s="313" t="str">
        <f t="shared" si="1010"/>
        <v/>
      </c>
      <c r="TS156" s="313" t="str">
        <f t="shared" si="1010"/>
        <v/>
      </c>
      <c r="TT156" s="313" t="str">
        <f t="shared" si="1010"/>
        <v/>
      </c>
      <c r="TU156" s="313" t="str">
        <f t="shared" si="1010"/>
        <v/>
      </c>
      <c r="TV156" s="313" t="str">
        <f t="shared" si="1010"/>
        <v/>
      </c>
      <c r="TW156" s="313" t="str">
        <f t="shared" si="1010"/>
        <v/>
      </c>
      <c r="TX156" s="313" t="str">
        <f t="shared" si="1010"/>
        <v/>
      </c>
      <c r="TY156" s="313" t="str">
        <f t="shared" si="1010"/>
        <v/>
      </c>
      <c r="TZ156" s="313" t="str">
        <f t="shared" si="1010"/>
        <v/>
      </c>
      <c r="UA156" s="313" t="str">
        <f t="shared" si="1010"/>
        <v/>
      </c>
      <c r="UB156" s="313" t="str">
        <f t="shared" si="1010"/>
        <v/>
      </c>
      <c r="UC156" s="313" t="str">
        <f t="shared" si="1010"/>
        <v/>
      </c>
      <c r="UD156" s="313" t="str">
        <f t="shared" si="1010"/>
        <v/>
      </c>
      <c r="UE156" s="313" t="str">
        <f t="shared" si="1010"/>
        <v/>
      </c>
      <c r="UF156" s="313" t="str">
        <f t="shared" si="1010"/>
        <v/>
      </c>
      <c r="UG156" s="313" t="str">
        <f t="shared" si="1010"/>
        <v/>
      </c>
      <c r="UH156" s="313" t="str">
        <f t="shared" si="1010"/>
        <v/>
      </c>
      <c r="UI156" s="313" t="str">
        <f t="shared" si="1010"/>
        <v/>
      </c>
      <c r="UJ156" s="313" t="str">
        <f t="shared" si="1010"/>
        <v/>
      </c>
      <c r="UK156" s="313" t="str">
        <f t="shared" si="1010"/>
        <v/>
      </c>
      <c r="UL156" s="313" t="str">
        <f t="shared" si="1010"/>
        <v/>
      </c>
      <c r="UM156" s="313" t="str">
        <f t="shared" si="1010"/>
        <v/>
      </c>
      <c r="UN156" s="313" t="str">
        <f t="shared" si="1010"/>
        <v/>
      </c>
      <c r="UO156" s="313" t="str">
        <f t="shared" si="1010"/>
        <v/>
      </c>
      <c r="UP156" s="313" t="str">
        <f t="shared" si="1010"/>
        <v/>
      </c>
      <c r="UQ156" s="313" t="str">
        <f t="shared" si="1010"/>
        <v/>
      </c>
      <c r="UR156" s="313" t="str">
        <f t="shared" si="1010"/>
        <v/>
      </c>
      <c r="US156" s="313" t="str">
        <f t="shared" si="1010"/>
        <v/>
      </c>
      <c r="UT156" s="313" t="str">
        <f t="shared" si="1010"/>
        <v/>
      </c>
      <c r="UU156" s="313" t="str">
        <f t="shared" si="1010"/>
        <v/>
      </c>
      <c r="UV156" s="313" t="str">
        <f t="shared" si="1010"/>
        <v/>
      </c>
      <c r="UW156" s="313" t="str">
        <f t="shared" si="1010"/>
        <v/>
      </c>
      <c r="UX156" s="313" t="str">
        <f t="shared" si="1010"/>
        <v/>
      </c>
      <c r="UY156" s="313" t="str">
        <f t="shared" si="1010"/>
        <v/>
      </c>
      <c r="UZ156" s="313" t="str">
        <f t="shared" si="1010"/>
        <v/>
      </c>
      <c r="VA156" s="313" t="str">
        <f t="shared" si="1010"/>
        <v/>
      </c>
      <c r="VB156" s="313" t="str">
        <f t="shared" si="1010"/>
        <v/>
      </c>
      <c r="VC156" s="313" t="str">
        <f t="shared" si="1010"/>
        <v/>
      </c>
      <c r="VD156" s="313" t="str">
        <f t="shared" si="1010"/>
        <v/>
      </c>
      <c r="VE156" s="313" t="str">
        <f t="shared" si="1010"/>
        <v/>
      </c>
      <c r="VF156" s="313" t="str">
        <f t="shared" si="1010"/>
        <v/>
      </c>
      <c r="VG156" s="313" t="str">
        <f t="shared" ref="VG156:XR156" si="1011">IF(ISNUMBER(VG$7),EDATE(StartDate,VG$7),"")</f>
        <v/>
      </c>
      <c r="VH156" s="313" t="str">
        <f t="shared" si="1011"/>
        <v/>
      </c>
      <c r="VI156" s="313" t="str">
        <f t="shared" si="1011"/>
        <v/>
      </c>
      <c r="VJ156" s="313" t="str">
        <f t="shared" si="1011"/>
        <v/>
      </c>
      <c r="VK156" s="313" t="str">
        <f t="shared" si="1011"/>
        <v/>
      </c>
      <c r="VL156" s="313" t="str">
        <f t="shared" si="1011"/>
        <v/>
      </c>
      <c r="VM156" s="313" t="str">
        <f t="shared" si="1011"/>
        <v/>
      </c>
      <c r="VN156" s="313" t="str">
        <f t="shared" si="1011"/>
        <v/>
      </c>
      <c r="VO156" s="313" t="str">
        <f t="shared" si="1011"/>
        <v/>
      </c>
      <c r="VP156" s="313" t="str">
        <f t="shared" si="1011"/>
        <v/>
      </c>
      <c r="VQ156" s="313" t="str">
        <f t="shared" si="1011"/>
        <v/>
      </c>
      <c r="VR156" s="313" t="str">
        <f t="shared" si="1011"/>
        <v/>
      </c>
      <c r="VS156" s="313" t="str">
        <f t="shared" si="1011"/>
        <v/>
      </c>
      <c r="VT156" s="313" t="str">
        <f t="shared" si="1011"/>
        <v/>
      </c>
      <c r="VU156" s="313" t="str">
        <f t="shared" si="1011"/>
        <v/>
      </c>
      <c r="VV156" s="313" t="str">
        <f t="shared" si="1011"/>
        <v/>
      </c>
      <c r="VW156" s="313" t="str">
        <f t="shared" si="1011"/>
        <v/>
      </c>
      <c r="VX156" s="313" t="str">
        <f t="shared" si="1011"/>
        <v/>
      </c>
      <c r="VY156" s="313" t="str">
        <f t="shared" si="1011"/>
        <v/>
      </c>
      <c r="VZ156" s="313" t="str">
        <f t="shared" si="1011"/>
        <v/>
      </c>
      <c r="WA156" s="313" t="str">
        <f t="shared" si="1011"/>
        <v/>
      </c>
      <c r="WB156" s="313" t="str">
        <f t="shared" si="1011"/>
        <v/>
      </c>
      <c r="WC156" s="313" t="str">
        <f t="shared" si="1011"/>
        <v/>
      </c>
      <c r="WD156" s="313" t="str">
        <f t="shared" si="1011"/>
        <v/>
      </c>
      <c r="WE156" s="313" t="str">
        <f t="shared" si="1011"/>
        <v/>
      </c>
      <c r="WF156" s="313" t="str">
        <f t="shared" si="1011"/>
        <v/>
      </c>
      <c r="WG156" s="313" t="str">
        <f t="shared" si="1011"/>
        <v/>
      </c>
      <c r="WH156" s="313" t="str">
        <f t="shared" si="1011"/>
        <v/>
      </c>
      <c r="WI156" s="313" t="str">
        <f t="shared" si="1011"/>
        <v/>
      </c>
      <c r="WJ156" s="313" t="str">
        <f t="shared" si="1011"/>
        <v/>
      </c>
      <c r="WK156" s="313" t="str">
        <f t="shared" si="1011"/>
        <v/>
      </c>
      <c r="WL156" s="313" t="str">
        <f t="shared" si="1011"/>
        <v/>
      </c>
      <c r="WM156" s="313" t="str">
        <f t="shared" si="1011"/>
        <v/>
      </c>
      <c r="WN156" s="313" t="str">
        <f t="shared" si="1011"/>
        <v/>
      </c>
      <c r="WO156" s="313" t="str">
        <f t="shared" si="1011"/>
        <v/>
      </c>
      <c r="WP156" s="313" t="str">
        <f t="shared" si="1011"/>
        <v/>
      </c>
      <c r="WQ156" s="313" t="str">
        <f t="shared" si="1011"/>
        <v/>
      </c>
      <c r="WR156" s="313" t="str">
        <f t="shared" si="1011"/>
        <v/>
      </c>
      <c r="WS156" s="313" t="str">
        <f t="shared" si="1011"/>
        <v/>
      </c>
      <c r="WT156" s="313" t="str">
        <f t="shared" si="1011"/>
        <v/>
      </c>
      <c r="WU156" s="313" t="str">
        <f t="shared" si="1011"/>
        <v/>
      </c>
      <c r="WV156" s="313" t="str">
        <f t="shared" si="1011"/>
        <v/>
      </c>
      <c r="WW156" s="313" t="str">
        <f t="shared" si="1011"/>
        <v/>
      </c>
      <c r="WX156" s="313" t="str">
        <f t="shared" si="1011"/>
        <v/>
      </c>
      <c r="WY156" s="313" t="str">
        <f t="shared" si="1011"/>
        <v/>
      </c>
      <c r="WZ156" s="313" t="str">
        <f t="shared" si="1011"/>
        <v/>
      </c>
      <c r="XA156" s="313" t="str">
        <f t="shared" si="1011"/>
        <v/>
      </c>
      <c r="XB156" s="313" t="str">
        <f t="shared" si="1011"/>
        <v/>
      </c>
      <c r="XC156" s="313" t="str">
        <f t="shared" si="1011"/>
        <v/>
      </c>
      <c r="XD156" s="313" t="str">
        <f t="shared" si="1011"/>
        <v/>
      </c>
      <c r="XE156" s="313" t="str">
        <f t="shared" si="1011"/>
        <v/>
      </c>
      <c r="XF156" s="313" t="str">
        <f t="shared" si="1011"/>
        <v/>
      </c>
      <c r="XG156" s="313" t="str">
        <f t="shared" si="1011"/>
        <v/>
      </c>
      <c r="XH156" s="313" t="str">
        <f t="shared" si="1011"/>
        <v/>
      </c>
      <c r="XI156" s="313" t="str">
        <f t="shared" si="1011"/>
        <v/>
      </c>
      <c r="XJ156" s="313" t="str">
        <f t="shared" si="1011"/>
        <v/>
      </c>
      <c r="XK156" s="313" t="str">
        <f t="shared" si="1011"/>
        <v/>
      </c>
      <c r="XL156" s="313" t="str">
        <f t="shared" si="1011"/>
        <v/>
      </c>
      <c r="XM156" s="313" t="str">
        <f t="shared" si="1011"/>
        <v/>
      </c>
      <c r="XN156" s="313" t="str">
        <f t="shared" si="1011"/>
        <v/>
      </c>
      <c r="XO156" s="313" t="str">
        <f t="shared" si="1011"/>
        <v/>
      </c>
      <c r="XP156" s="313" t="str">
        <f t="shared" si="1011"/>
        <v/>
      </c>
      <c r="XQ156" s="313" t="str">
        <f t="shared" si="1011"/>
        <v/>
      </c>
      <c r="XR156" s="313" t="str">
        <f t="shared" si="1011"/>
        <v/>
      </c>
      <c r="XS156" s="313" t="str">
        <f t="shared" ref="XS156:ZX156" si="1012">IF(ISNUMBER(XS$7),EDATE(StartDate,XS$7),"")</f>
        <v/>
      </c>
      <c r="XT156" s="313" t="str">
        <f t="shared" si="1012"/>
        <v/>
      </c>
      <c r="XU156" s="313" t="str">
        <f t="shared" si="1012"/>
        <v/>
      </c>
      <c r="XV156" s="313" t="str">
        <f t="shared" si="1012"/>
        <v/>
      </c>
      <c r="XW156" s="313" t="str">
        <f t="shared" si="1012"/>
        <v/>
      </c>
      <c r="XX156" s="313" t="str">
        <f t="shared" si="1012"/>
        <v/>
      </c>
      <c r="XY156" s="313" t="str">
        <f t="shared" si="1012"/>
        <v/>
      </c>
      <c r="XZ156" s="313" t="str">
        <f t="shared" si="1012"/>
        <v/>
      </c>
      <c r="YA156" s="313" t="str">
        <f t="shared" si="1012"/>
        <v/>
      </c>
      <c r="YB156" s="313" t="str">
        <f t="shared" si="1012"/>
        <v/>
      </c>
      <c r="YC156" s="313" t="str">
        <f t="shared" si="1012"/>
        <v/>
      </c>
      <c r="YD156" s="313" t="str">
        <f t="shared" si="1012"/>
        <v/>
      </c>
      <c r="YE156" s="313" t="str">
        <f t="shared" si="1012"/>
        <v/>
      </c>
      <c r="YF156" s="313" t="str">
        <f t="shared" si="1012"/>
        <v/>
      </c>
      <c r="YG156" s="313" t="str">
        <f t="shared" si="1012"/>
        <v/>
      </c>
      <c r="YH156" s="313" t="str">
        <f t="shared" si="1012"/>
        <v/>
      </c>
      <c r="YI156" s="313" t="str">
        <f t="shared" si="1012"/>
        <v/>
      </c>
      <c r="YJ156" s="313" t="str">
        <f t="shared" si="1012"/>
        <v/>
      </c>
      <c r="YK156" s="313" t="str">
        <f t="shared" si="1012"/>
        <v/>
      </c>
      <c r="YL156" s="313" t="str">
        <f t="shared" si="1012"/>
        <v/>
      </c>
      <c r="YM156" s="313" t="str">
        <f t="shared" si="1012"/>
        <v/>
      </c>
      <c r="YN156" s="313" t="str">
        <f t="shared" si="1012"/>
        <v/>
      </c>
      <c r="YO156" s="313" t="str">
        <f t="shared" si="1012"/>
        <v/>
      </c>
      <c r="YP156" s="313" t="str">
        <f t="shared" si="1012"/>
        <v/>
      </c>
      <c r="YQ156" s="313" t="str">
        <f t="shared" si="1012"/>
        <v/>
      </c>
      <c r="YR156" s="313" t="str">
        <f t="shared" si="1012"/>
        <v/>
      </c>
      <c r="YS156" s="313" t="str">
        <f t="shared" si="1012"/>
        <v/>
      </c>
      <c r="YT156" s="313" t="str">
        <f t="shared" si="1012"/>
        <v/>
      </c>
      <c r="YU156" s="313" t="str">
        <f t="shared" si="1012"/>
        <v/>
      </c>
      <c r="YV156" s="313" t="str">
        <f t="shared" si="1012"/>
        <v/>
      </c>
      <c r="YW156" s="313" t="str">
        <f t="shared" si="1012"/>
        <v/>
      </c>
      <c r="YX156" s="313" t="str">
        <f t="shared" si="1012"/>
        <v/>
      </c>
      <c r="YY156" s="313" t="str">
        <f t="shared" si="1012"/>
        <v/>
      </c>
      <c r="YZ156" s="313" t="str">
        <f t="shared" si="1012"/>
        <v/>
      </c>
      <c r="ZA156" s="313" t="str">
        <f t="shared" si="1012"/>
        <v/>
      </c>
      <c r="ZB156" s="313" t="str">
        <f t="shared" si="1012"/>
        <v/>
      </c>
      <c r="ZC156" s="313" t="str">
        <f t="shared" si="1012"/>
        <v/>
      </c>
      <c r="ZD156" s="313" t="str">
        <f t="shared" si="1012"/>
        <v/>
      </c>
      <c r="ZE156" s="313" t="str">
        <f t="shared" si="1012"/>
        <v/>
      </c>
      <c r="ZF156" s="313" t="str">
        <f t="shared" si="1012"/>
        <v/>
      </c>
      <c r="ZG156" s="313" t="str">
        <f t="shared" si="1012"/>
        <v/>
      </c>
      <c r="ZH156" s="313" t="str">
        <f t="shared" si="1012"/>
        <v/>
      </c>
      <c r="ZI156" s="313" t="str">
        <f t="shared" si="1012"/>
        <v/>
      </c>
      <c r="ZJ156" s="313" t="str">
        <f t="shared" si="1012"/>
        <v/>
      </c>
      <c r="ZK156" s="313" t="str">
        <f t="shared" si="1012"/>
        <v/>
      </c>
      <c r="ZL156" s="313" t="str">
        <f t="shared" si="1012"/>
        <v/>
      </c>
      <c r="ZM156" s="313" t="str">
        <f t="shared" si="1012"/>
        <v/>
      </c>
      <c r="ZN156" s="313" t="str">
        <f t="shared" si="1012"/>
        <v/>
      </c>
      <c r="ZO156" s="313" t="str">
        <f t="shared" si="1012"/>
        <v/>
      </c>
      <c r="ZP156" s="313" t="str">
        <f t="shared" si="1012"/>
        <v/>
      </c>
      <c r="ZQ156" s="313" t="str">
        <f t="shared" si="1012"/>
        <v/>
      </c>
      <c r="ZR156" s="313" t="str">
        <f t="shared" si="1012"/>
        <v/>
      </c>
      <c r="ZS156" s="313" t="str">
        <f t="shared" si="1012"/>
        <v/>
      </c>
      <c r="ZT156" s="313" t="str">
        <f t="shared" si="1012"/>
        <v/>
      </c>
      <c r="ZU156" s="313" t="str">
        <f t="shared" si="1012"/>
        <v/>
      </c>
      <c r="ZV156" s="313" t="str">
        <f t="shared" si="1012"/>
        <v/>
      </c>
      <c r="ZW156" s="313" t="str">
        <f t="shared" si="1012"/>
        <v/>
      </c>
      <c r="ZX156" s="314" t="str">
        <f t="shared" si="1012"/>
        <v/>
      </c>
    </row>
    <row r="157" spans="2:700" ht="15.6">
      <c r="B157" s="315" t="s">
        <v>71</v>
      </c>
      <c r="C157" s="316"/>
      <c r="D157" s="316"/>
      <c r="E157" s="316"/>
      <c r="F157" s="316"/>
      <c r="G157" s="316"/>
      <c r="H157" s="316"/>
      <c r="I157" s="316"/>
      <c r="J157" s="316"/>
      <c r="K157" s="316"/>
      <c r="L157" s="316"/>
      <c r="M157" s="316"/>
      <c r="N157" s="316"/>
      <c r="O157" s="316"/>
      <c r="P157" s="316"/>
      <c r="Q157" s="316"/>
      <c r="R157" s="316"/>
      <c r="S157" s="316"/>
      <c r="T157" s="316"/>
      <c r="U157" s="316"/>
      <c r="V157" s="316"/>
      <c r="W157" s="316"/>
      <c r="X157" s="316"/>
      <c r="Y157" s="316"/>
      <c r="Z157" s="316"/>
      <c r="AA157" s="316"/>
      <c r="AB157" s="316"/>
      <c r="AC157" s="316"/>
      <c r="AD157" s="316"/>
      <c r="AE157" s="316"/>
      <c r="AF157" s="316"/>
      <c r="AG157" s="316"/>
      <c r="AH157" s="316"/>
      <c r="AI157" s="316"/>
      <c r="AJ157" s="316"/>
      <c r="AK157" s="316"/>
      <c r="AL157" s="316"/>
      <c r="AM157" s="316"/>
      <c r="AN157" s="316"/>
      <c r="AO157" s="316"/>
      <c r="AP157" s="316"/>
      <c r="AQ157" s="316"/>
      <c r="AR157" s="316"/>
      <c r="AS157" s="316"/>
      <c r="AT157" s="316"/>
      <c r="AU157" s="316"/>
      <c r="AV157" s="316"/>
      <c r="AW157" s="316"/>
      <c r="AX157" s="316"/>
      <c r="AY157" s="316"/>
      <c r="AZ157" s="316"/>
      <c r="BA157" s="316"/>
      <c r="BB157" s="316"/>
      <c r="BC157" s="316"/>
      <c r="BD157" s="316"/>
      <c r="BE157" s="316"/>
      <c r="BF157" s="316"/>
      <c r="BG157" s="316"/>
      <c r="BH157" s="316"/>
      <c r="BI157" s="316"/>
      <c r="BJ157" s="316"/>
      <c r="BK157" s="316"/>
      <c r="BL157" s="316"/>
      <c r="BM157" s="316"/>
      <c r="BN157" s="316"/>
      <c r="BO157" s="316"/>
      <c r="BP157" s="316"/>
      <c r="BQ157" s="316"/>
      <c r="BR157" s="316"/>
      <c r="BS157" s="316"/>
      <c r="BT157" s="316"/>
      <c r="BU157" s="316"/>
      <c r="BV157" s="316"/>
      <c r="BW157" s="316"/>
      <c r="BX157" s="316"/>
      <c r="BY157" s="316"/>
      <c r="BZ157" s="316"/>
      <c r="CA157" s="316"/>
      <c r="CB157" s="316"/>
      <c r="CC157" s="316"/>
      <c r="CD157" s="316"/>
      <c r="CE157" s="316"/>
      <c r="CF157" s="316"/>
      <c r="CG157" s="316"/>
      <c r="CH157" s="316"/>
      <c r="CI157" s="316"/>
      <c r="CJ157" s="316"/>
      <c r="CK157" s="316"/>
      <c r="CL157" s="316"/>
      <c r="CM157" s="316"/>
      <c r="CN157" s="316"/>
      <c r="CO157" s="316"/>
      <c r="CP157" s="316"/>
      <c r="CQ157" s="316"/>
      <c r="CR157" s="316"/>
      <c r="CS157" s="316"/>
      <c r="CT157" s="316"/>
      <c r="CU157" s="316"/>
      <c r="CV157" s="316"/>
      <c r="CW157" s="316"/>
      <c r="CX157" s="316"/>
      <c r="CY157" s="316"/>
      <c r="CZ157" s="316"/>
      <c r="DA157" s="316"/>
      <c r="DB157" s="316"/>
      <c r="DC157" s="316"/>
      <c r="DD157" s="316"/>
      <c r="DE157" s="316"/>
      <c r="DF157" s="316"/>
      <c r="DG157" s="316"/>
      <c r="DH157" s="316"/>
      <c r="DI157" s="316"/>
      <c r="DJ157" s="316"/>
      <c r="DK157" s="316"/>
      <c r="DL157" s="316"/>
      <c r="DM157" s="316"/>
      <c r="DN157" s="316"/>
      <c r="DO157" s="316"/>
      <c r="DP157" s="316"/>
      <c r="DQ157" s="316"/>
      <c r="DR157" s="316"/>
      <c r="DS157" s="316"/>
      <c r="DT157" s="316"/>
      <c r="DU157" s="316"/>
      <c r="DV157" s="316"/>
      <c r="DW157" s="316"/>
      <c r="DX157" s="316"/>
      <c r="DY157" s="316"/>
      <c r="DZ157" s="316"/>
      <c r="EA157" s="316"/>
      <c r="EB157" s="316"/>
      <c r="EC157" s="316"/>
      <c r="ED157" s="316"/>
      <c r="EE157" s="316"/>
      <c r="EF157" s="316"/>
      <c r="EG157" s="316"/>
      <c r="EH157" s="316"/>
      <c r="EI157" s="316"/>
      <c r="EJ157" s="316"/>
      <c r="EK157" s="316"/>
      <c r="EL157" s="316"/>
      <c r="EM157" s="316"/>
      <c r="EN157" s="316"/>
      <c r="EO157" s="316"/>
      <c r="EP157" s="316"/>
      <c r="EQ157" s="316"/>
      <c r="ER157" s="316"/>
      <c r="ES157" s="316"/>
      <c r="ET157" s="316"/>
      <c r="EU157" s="316"/>
      <c r="EV157" s="316"/>
      <c r="EW157" s="316"/>
      <c r="EX157" s="316"/>
      <c r="EY157" s="316"/>
      <c r="EZ157" s="316"/>
      <c r="FA157" s="316"/>
      <c r="FB157" s="316"/>
      <c r="FC157" s="316"/>
      <c r="FD157" s="316"/>
      <c r="FE157" s="316"/>
      <c r="FF157" s="316"/>
      <c r="FG157" s="316"/>
      <c r="FH157" s="316"/>
      <c r="FI157" s="316"/>
      <c r="FJ157" s="316"/>
      <c r="FK157" s="316"/>
      <c r="FL157" s="316"/>
      <c r="FM157" s="316"/>
      <c r="FN157" s="316"/>
      <c r="FO157" s="316"/>
      <c r="FP157" s="316"/>
      <c r="FQ157" s="316"/>
      <c r="FR157" s="316"/>
      <c r="FS157" s="316"/>
      <c r="FT157" s="316"/>
      <c r="FU157" s="316"/>
      <c r="FV157" s="316"/>
      <c r="FW157" s="316"/>
      <c r="FX157" s="316"/>
      <c r="FY157" s="316"/>
      <c r="FZ157" s="316"/>
      <c r="GA157" s="316"/>
      <c r="GB157" s="316"/>
      <c r="GC157" s="316"/>
      <c r="GD157" s="316"/>
      <c r="GE157" s="316"/>
      <c r="GF157" s="316"/>
      <c r="GG157" s="316"/>
      <c r="GH157" s="316"/>
      <c r="GI157" s="316"/>
      <c r="GJ157" s="316"/>
      <c r="GK157" s="316"/>
      <c r="GL157" s="316"/>
      <c r="GM157" s="316"/>
      <c r="GN157" s="316"/>
      <c r="GO157" s="316"/>
      <c r="GP157" s="316"/>
      <c r="GQ157" s="316"/>
      <c r="GR157" s="316"/>
      <c r="GS157" s="316"/>
      <c r="GT157" s="316"/>
      <c r="GU157" s="316"/>
      <c r="GV157" s="316"/>
      <c r="GW157" s="316"/>
      <c r="GX157" s="316"/>
      <c r="GY157" s="316"/>
      <c r="GZ157" s="316"/>
      <c r="HA157" s="316"/>
      <c r="HB157" s="316"/>
      <c r="HC157" s="316"/>
      <c r="HD157" s="316"/>
      <c r="HE157" s="316"/>
      <c r="HF157" s="316"/>
      <c r="HG157" s="316"/>
      <c r="HH157" s="316"/>
      <c r="HI157" s="316"/>
      <c r="HJ157" s="316"/>
      <c r="HK157" s="316"/>
      <c r="HL157" s="316"/>
      <c r="HM157" s="316"/>
      <c r="HN157" s="316"/>
      <c r="HO157" s="316"/>
      <c r="HP157" s="316"/>
      <c r="HQ157" s="316"/>
      <c r="HR157" s="316"/>
      <c r="HS157" s="316"/>
      <c r="HT157" s="316"/>
      <c r="HU157" s="316"/>
      <c r="HV157" s="316"/>
      <c r="HW157" s="316"/>
      <c r="HX157" s="316"/>
      <c r="HY157" s="316"/>
      <c r="HZ157" s="316"/>
      <c r="IA157" s="316"/>
      <c r="IB157" s="316"/>
      <c r="IC157" s="316"/>
      <c r="ID157" s="316"/>
      <c r="IE157" s="316"/>
      <c r="IF157" s="316"/>
      <c r="IG157" s="316"/>
      <c r="IH157" s="316"/>
      <c r="II157" s="316"/>
      <c r="IJ157" s="316"/>
      <c r="IK157" s="316"/>
      <c r="IL157" s="316"/>
      <c r="IM157" s="316"/>
      <c r="IN157" s="316"/>
      <c r="IO157" s="316"/>
      <c r="IP157" s="316"/>
      <c r="IQ157" s="316"/>
      <c r="IR157" s="316"/>
      <c r="IS157" s="316"/>
      <c r="IT157" s="316"/>
      <c r="IU157" s="316"/>
      <c r="IV157" s="316"/>
      <c r="IW157" s="316"/>
      <c r="IX157" s="316"/>
      <c r="IY157" s="316"/>
      <c r="IZ157" s="316"/>
      <c r="JA157" s="316"/>
      <c r="JB157" s="316"/>
      <c r="JC157" s="316"/>
      <c r="JD157" s="316"/>
      <c r="JE157" s="316"/>
      <c r="JF157" s="316"/>
      <c r="JG157" s="316"/>
      <c r="JH157" s="316"/>
      <c r="JI157" s="316"/>
      <c r="JJ157" s="316"/>
      <c r="JK157" s="316"/>
      <c r="JL157" s="316"/>
      <c r="JM157" s="316"/>
      <c r="JN157" s="316"/>
      <c r="JO157" s="316"/>
      <c r="JP157" s="316"/>
      <c r="JQ157" s="316"/>
      <c r="JR157" s="316"/>
      <c r="JS157" s="316"/>
      <c r="JT157" s="316"/>
      <c r="JU157" s="316"/>
      <c r="JV157" s="316"/>
      <c r="JW157" s="316"/>
      <c r="JX157" s="316"/>
      <c r="JY157" s="316"/>
      <c r="JZ157" s="316"/>
      <c r="KA157" s="316"/>
      <c r="KB157" s="316"/>
      <c r="KC157" s="316"/>
      <c r="KD157" s="316"/>
      <c r="KE157" s="316"/>
      <c r="KF157" s="316"/>
      <c r="KG157" s="316"/>
      <c r="KH157" s="316"/>
      <c r="KI157" s="316"/>
      <c r="KJ157" s="316"/>
      <c r="KK157" s="316"/>
      <c r="KL157" s="316"/>
      <c r="KM157" s="316"/>
      <c r="KN157" s="316"/>
      <c r="KO157" s="316"/>
      <c r="KP157" s="316"/>
      <c r="KQ157" s="316"/>
      <c r="KR157" s="316"/>
      <c r="KS157" s="316"/>
      <c r="KT157" s="316"/>
      <c r="KU157" s="316"/>
      <c r="KV157" s="316"/>
      <c r="KW157" s="316"/>
      <c r="KX157" s="316"/>
      <c r="KY157" s="316"/>
      <c r="KZ157" s="316"/>
      <c r="LA157" s="316"/>
      <c r="LB157" s="316"/>
      <c r="LC157" s="316"/>
      <c r="LD157" s="316"/>
      <c r="LE157" s="316"/>
      <c r="LF157" s="316"/>
      <c r="LG157" s="316"/>
      <c r="LH157" s="316"/>
      <c r="LI157" s="316"/>
      <c r="LJ157" s="316"/>
      <c r="LK157" s="316"/>
      <c r="LL157" s="316"/>
      <c r="LM157" s="316"/>
      <c r="LN157" s="316"/>
      <c r="LO157" s="316"/>
      <c r="LP157" s="316"/>
      <c r="LQ157" s="316"/>
      <c r="LR157" s="316"/>
      <c r="LS157" s="316"/>
      <c r="LT157" s="316"/>
      <c r="LU157" s="316"/>
      <c r="LV157" s="316"/>
      <c r="LW157" s="316"/>
      <c r="LX157" s="316"/>
      <c r="LY157" s="316"/>
      <c r="LZ157" s="316"/>
      <c r="MA157" s="316"/>
      <c r="MB157" s="316"/>
      <c r="MC157" s="316"/>
      <c r="MD157" s="316"/>
      <c r="ME157" s="316"/>
      <c r="MF157" s="316"/>
      <c r="MG157" s="316"/>
      <c r="MH157" s="316"/>
      <c r="MI157" s="316"/>
      <c r="MJ157" s="316"/>
      <c r="MK157" s="316"/>
      <c r="ML157" s="316"/>
      <c r="MM157" s="316"/>
      <c r="MN157" s="316"/>
      <c r="MO157" s="316"/>
      <c r="MP157" s="316"/>
      <c r="MQ157" s="316"/>
      <c r="MR157" s="316"/>
      <c r="MS157" s="316"/>
      <c r="MT157" s="316"/>
      <c r="MU157" s="316"/>
      <c r="MV157" s="316"/>
      <c r="MW157" s="316"/>
      <c r="MX157" s="316"/>
      <c r="MY157" s="316"/>
      <c r="MZ157" s="316"/>
      <c r="NA157" s="316"/>
      <c r="NB157" s="316"/>
      <c r="NC157" s="316"/>
      <c r="ND157" s="316"/>
      <c r="NE157" s="316"/>
      <c r="NF157" s="316"/>
      <c r="NG157" s="316"/>
      <c r="NH157" s="316"/>
      <c r="NI157" s="316"/>
      <c r="NJ157" s="316"/>
      <c r="NK157" s="316"/>
      <c r="NL157" s="316"/>
      <c r="NM157" s="316"/>
      <c r="NN157" s="316"/>
      <c r="NO157" s="316"/>
      <c r="NP157" s="316"/>
      <c r="NQ157" s="316"/>
      <c r="NR157" s="316"/>
      <c r="NS157" s="316"/>
      <c r="NT157" s="316"/>
      <c r="NU157" s="316"/>
      <c r="NV157" s="316"/>
      <c r="NW157" s="316"/>
      <c r="NX157" s="316"/>
      <c r="NY157" s="316"/>
      <c r="NZ157" s="316"/>
      <c r="OA157" s="316"/>
      <c r="OB157" s="316"/>
      <c r="OC157" s="316"/>
      <c r="OD157" s="316"/>
      <c r="OE157" s="316"/>
      <c r="OF157" s="316"/>
      <c r="OG157" s="316"/>
      <c r="OH157" s="316"/>
      <c r="OI157" s="316"/>
      <c r="OJ157" s="316"/>
      <c r="OK157" s="316"/>
      <c r="OL157" s="316"/>
      <c r="OM157" s="316"/>
      <c r="ON157" s="316"/>
      <c r="OO157" s="316"/>
      <c r="OP157" s="316"/>
      <c r="OQ157" s="316"/>
      <c r="OR157" s="316"/>
      <c r="OS157" s="316"/>
      <c r="OT157" s="316"/>
      <c r="OU157" s="316"/>
      <c r="OV157" s="316"/>
      <c r="OW157" s="316"/>
      <c r="OX157" s="316"/>
      <c r="OY157" s="316"/>
      <c r="OZ157" s="316"/>
      <c r="PA157" s="316"/>
      <c r="PB157" s="316"/>
      <c r="PC157" s="316"/>
      <c r="PD157" s="316"/>
      <c r="PE157" s="316"/>
      <c r="PF157" s="316"/>
      <c r="PG157" s="316"/>
      <c r="PH157" s="316"/>
      <c r="PI157" s="316"/>
      <c r="PJ157" s="316"/>
      <c r="PK157" s="316"/>
      <c r="PL157" s="316"/>
      <c r="PM157" s="316"/>
      <c r="PN157" s="316"/>
      <c r="PO157" s="316"/>
      <c r="PP157" s="316"/>
      <c r="PQ157" s="316"/>
      <c r="PR157" s="316"/>
      <c r="PS157" s="316"/>
      <c r="PT157" s="316"/>
      <c r="PU157" s="316"/>
      <c r="PV157" s="316"/>
      <c r="PW157" s="316"/>
      <c r="PX157" s="316"/>
      <c r="PY157" s="316"/>
      <c r="PZ157" s="316"/>
      <c r="QA157" s="316"/>
      <c r="QB157" s="316"/>
      <c r="QC157" s="316"/>
      <c r="QD157" s="316"/>
      <c r="QE157" s="316"/>
      <c r="QF157" s="316"/>
      <c r="QG157" s="316"/>
      <c r="QH157" s="316"/>
      <c r="QI157" s="316"/>
      <c r="QJ157" s="316"/>
      <c r="QK157" s="316"/>
      <c r="QL157" s="316"/>
      <c r="QM157" s="316"/>
      <c r="QN157" s="316"/>
      <c r="QO157" s="316"/>
      <c r="QP157" s="316"/>
      <c r="QQ157" s="316"/>
      <c r="QR157" s="316"/>
      <c r="QS157" s="316"/>
      <c r="QT157" s="316"/>
      <c r="QU157" s="316"/>
      <c r="QV157" s="316"/>
      <c r="QW157" s="316"/>
      <c r="QX157" s="316"/>
      <c r="QY157" s="316"/>
      <c r="QZ157" s="316"/>
      <c r="RA157" s="316"/>
      <c r="RB157" s="316"/>
      <c r="RC157" s="316"/>
      <c r="RD157" s="316"/>
      <c r="RE157" s="316"/>
      <c r="RF157" s="316"/>
      <c r="RG157" s="316"/>
      <c r="RH157" s="316"/>
      <c r="RI157" s="316"/>
      <c r="RJ157" s="316"/>
      <c r="RK157" s="316"/>
      <c r="RL157" s="316"/>
      <c r="RM157" s="316"/>
      <c r="RN157" s="316"/>
      <c r="RO157" s="316"/>
      <c r="RP157" s="316"/>
      <c r="RQ157" s="316"/>
      <c r="RR157" s="316"/>
      <c r="RS157" s="316"/>
      <c r="RT157" s="316"/>
      <c r="RU157" s="316"/>
      <c r="RV157" s="316"/>
      <c r="RW157" s="316"/>
      <c r="RX157" s="316"/>
      <c r="RY157" s="316"/>
      <c r="RZ157" s="316"/>
      <c r="SA157" s="316"/>
      <c r="SB157" s="316"/>
      <c r="SC157" s="316"/>
      <c r="SD157" s="316"/>
      <c r="SE157" s="316"/>
      <c r="SF157" s="316"/>
      <c r="SG157" s="316"/>
      <c r="SH157" s="316"/>
      <c r="SI157" s="316"/>
      <c r="SJ157" s="316"/>
      <c r="SK157" s="316"/>
      <c r="SL157" s="316"/>
      <c r="SM157" s="316"/>
      <c r="SN157" s="316"/>
      <c r="SO157" s="316"/>
      <c r="SP157" s="316"/>
      <c r="SQ157" s="316"/>
      <c r="SR157" s="316"/>
      <c r="SS157" s="316"/>
      <c r="ST157" s="316"/>
      <c r="SU157" s="316"/>
      <c r="SV157" s="316"/>
      <c r="SW157" s="316"/>
      <c r="SX157" s="316"/>
      <c r="SY157" s="316"/>
      <c r="SZ157" s="316"/>
      <c r="TA157" s="316"/>
      <c r="TB157" s="316"/>
      <c r="TC157" s="316"/>
      <c r="TD157" s="316"/>
      <c r="TE157" s="316"/>
      <c r="TF157" s="316"/>
      <c r="TG157" s="316"/>
      <c r="TH157" s="316"/>
      <c r="TI157" s="316"/>
      <c r="TJ157" s="316"/>
      <c r="TK157" s="316"/>
      <c r="TL157" s="316"/>
      <c r="TM157" s="316"/>
      <c r="TN157" s="316"/>
      <c r="TO157" s="316"/>
      <c r="TP157" s="316"/>
      <c r="TQ157" s="316"/>
      <c r="TR157" s="316"/>
      <c r="TS157" s="316"/>
      <c r="TT157" s="316"/>
      <c r="TU157" s="316"/>
      <c r="TV157" s="316"/>
      <c r="TW157" s="316"/>
      <c r="TX157" s="316"/>
      <c r="TY157" s="316"/>
      <c r="TZ157" s="316"/>
      <c r="UA157" s="316"/>
      <c r="UB157" s="316"/>
      <c r="UC157" s="316"/>
      <c r="UD157" s="316"/>
      <c r="UE157" s="316"/>
      <c r="UF157" s="316"/>
      <c r="UG157" s="316"/>
      <c r="UH157" s="316"/>
      <c r="UI157" s="316"/>
      <c r="UJ157" s="316"/>
      <c r="UK157" s="316"/>
      <c r="UL157" s="316"/>
      <c r="UM157" s="316"/>
      <c r="UN157" s="316"/>
      <c r="UO157" s="316"/>
      <c r="UP157" s="316"/>
      <c r="UQ157" s="316"/>
      <c r="UR157" s="316"/>
      <c r="US157" s="316"/>
      <c r="UT157" s="316"/>
      <c r="UU157" s="316"/>
      <c r="UV157" s="316"/>
      <c r="UW157" s="316"/>
      <c r="UX157" s="316"/>
      <c r="UY157" s="316"/>
      <c r="UZ157" s="316"/>
      <c r="VA157" s="316"/>
      <c r="VB157" s="316"/>
      <c r="VC157" s="316"/>
      <c r="VD157" s="316"/>
      <c r="VE157" s="316"/>
      <c r="VF157" s="316"/>
      <c r="VG157" s="316"/>
      <c r="VH157" s="316"/>
      <c r="VI157" s="316"/>
      <c r="VJ157" s="316"/>
      <c r="VK157" s="316"/>
      <c r="VL157" s="316"/>
      <c r="VM157" s="316"/>
      <c r="VN157" s="316"/>
      <c r="VO157" s="316"/>
      <c r="VP157" s="316"/>
      <c r="VQ157" s="316"/>
      <c r="VR157" s="316"/>
      <c r="VS157" s="316"/>
      <c r="VT157" s="316"/>
      <c r="VU157" s="316"/>
      <c r="VV157" s="316"/>
      <c r="VW157" s="316"/>
      <c r="VX157" s="316"/>
      <c r="VY157" s="316"/>
      <c r="VZ157" s="316"/>
      <c r="WA157" s="316"/>
      <c r="WB157" s="316"/>
      <c r="WC157" s="316"/>
      <c r="WD157" s="316"/>
      <c r="WE157" s="316"/>
      <c r="WF157" s="316"/>
      <c r="WG157" s="316"/>
      <c r="WH157" s="316"/>
      <c r="WI157" s="316"/>
      <c r="WJ157" s="316"/>
      <c r="WK157" s="316"/>
      <c r="WL157" s="316"/>
      <c r="WM157" s="316"/>
      <c r="WN157" s="316"/>
      <c r="WO157" s="316"/>
      <c r="WP157" s="316"/>
      <c r="WQ157" s="316"/>
      <c r="WR157" s="316"/>
      <c r="WS157" s="316"/>
      <c r="WT157" s="316"/>
      <c r="WU157" s="316"/>
      <c r="WV157" s="316"/>
      <c r="WW157" s="316"/>
      <c r="WX157" s="316"/>
      <c r="WY157" s="316"/>
      <c r="WZ157" s="316"/>
      <c r="XA157" s="316"/>
      <c r="XB157" s="316"/>
      <c r="XC157" s="316"/>
      <c r="XD157" s="316"/>
      <c r="XE157" s="316"/>
      <c r="XF157" s="316"/>
      <c r="XG157" s="316"/>
      <c r="XH157" s="316"/>
      <c r="XI157" s="316"/>
      <c r="XJ157" s="316"/>
      <c r="XK157" s="316"/>
      <c r="XL157" s="316"/>
      <c r="XM157" s="316"/>
      <c r="XN157" s="316"/>
      <c r="XO157" s="316"/>
      <c r="XP157" s="316"/>
      <c r="XQ157" s="316"/>
      <c r="XR157" s="316"/>
      <c r="XS157" s="316"/>
      <c r="XT157" s="316"/>
      <c r="XU157" s="316"/>
      <c r="XV157" s="316"/>
      <c r="XW157" s="316"/>
      <c r="XX157" s="316"/>
      <c r="XY157" s="316"/>
      <c r="XZ157" s="316"/>
      <c r="YA157" s="316"/>
      <c r="YB157" s="316"/>
      <c r="YC157" s="316"/>
      <c r="YD157" s="316"/>
      <c r="YE157" s="316"/>
      <c r="YF157" s="316"/>
      <c r="YG157" s="316"/>
      <c r="YH157" s="316"/>
      <c r="YI157" s="316"/>
      <c r="YJ157" s="316"/>
      <c r="YK157" s="316"/>
      <c r="YL157" s="316"/>
      <c r="YM157" s="316"/>
      <c r="YN157" s="316"/>
      <c r="YO157" s="316"/>
      <c r="YP157" s="316"/>
      <c r="YQ157" s="316"/>
      <c r="YR157" s="316"/>
      <c r="YS157" s="316"/>
      <c r="YT157" s="316"/>
      <c r="YU157" s="316"/>
      <c r="YV157" s="316"/>
      <c r="YW157" s="316"/>
      <c r="YX157" s="316"/>
      <c r="YY157" s="316"/>
      <c r="YZ157" s="316"/>
      <c r="ZA157" s="316"/>
      <c r="ZB157" s="316"/>
      <c r="ZC157" s="316"/>
      <c r="ZD157" s="316"/>
      <c r="ZE157" s="316"/>
      <c r="ZF157" s="316"/>
      <c r="ZG157" s="316"/>
      <c r="ZH157" s="316"/>
      <c r="ZI157" s="316"/>
      <c r="ZJ157" s="316"/>
      <c r="ZK157" s="316"/>
      <c r="ZL157" s="316"/>
      <c r="ZM157" s="316"/>
      <c r="ZN157" s="316"/>
      <c r="ZO157" s="316"/>
      <c r="ZP157" s="316"/>
      <c r="ZQ157" s="316"/>
      <c r="ZR157" s="316"/>
      <c r="ZS157" s="316"/>
      <c r="ZT157" s="316"/>
      <c r="ZU157" s="316"/>
      <c r="ZV157" s="316"/>
      <c r="ZW157" s="316"/>
      <c r="ZX157" s="317"/>
    </row>
    <row r="158" spans="2:700" s="111" customFormat="1" ht="14.45">
      <c r="B158" s="311" t="str">
        <f>$B$36</f>
        <v>EVEN</v>
      </c>
      <c r="C158" s="321">
        <f ca="1">IF(ISNUMBER(C86),ROUNDUP(C86*Control!$D$30/$I$144,0)+ROUNDUP(C86*Control!$D$32/$I$145,0)+ROUNDUP(C86*Control!$D$33/$I$146,0)+ROUNDUP(C86*Control!$D$34/$I$147,0)+ROUNDUP(C86*Control!$D$36/$I$147,0),"")</f>
        <v>6</v>
      </c>
      <c r="D158" s="322">
        <f ca="1">IF(ISNUMBER(D86),ROUNDUP(D86*Control!$D$30/$I$144,0)+ROUNDUP(D86*Control!$D$32/$I$145,0)+ROUNDUP(D86*Control!$D$33/$I$146,0)+ROUNDUP(D86*Control!$D$34/$I$147,0)+ROUNDUP(D86*Control!$D$36/$I$147,0),"")</f>
        <v>13</v>
      </c>
      <c r="E158" s="322">
        <f ca="1">IF(ISNUMBER(E86),ROUNDUP(E86*Control!$D$30/$I$144,0)+ROUNDUP(E86*Control!$D$32/$I$145,0)+ROUNDUP(E86*Control!$D$33/$I$146,0)+ROUNDUP(E86*Control!$D$34/$I$147,0)+ROUNDUP(E86*Control!$D$36/$I$147,0),"")</f>
        <v>20</v>
      </c>
      <c r="F158" s="322">
        <f ca="1">IF(ISNUMBER(F86),ROUNDUP(F86*Control!$D$30/$I$144,0)+ROUNDUP(F86*Control!$D$32/$I$145,0)+ROUNDUP(F86*Control!$D$33/$I$146,0)+ROUNDUP(F86*Control!$D$34/$I$147,0)+ROUNDUP(F86*Control!$D$36/$I$147,0),"")</f>
        <v>27</v>
      </c>
      <c r="G158" s="322">
        <f ca="1">IF(ISNUMBER(G86),ROUNDUP(G86*Control!$D$30/$I$144,0)+ROUNDUP(G86*Control!$D$32/$I$145,0)+ROUNDUP(G86*Control!$D$33/$I$146,0)+ROUNDUP(G86*Control!$D$34/$I$147,0)+ROUNDUP(G86*Control!$D$36/$I$147,0),"")</f>
        <v>34</v>
      </c>
      <c r="H158" s="322">
        <f ca="1">IF(ISNUMBER(H86),ROUNDUP(H86*Control!$D$30/$I$144,0)+ROUNDUP(H86*Control!$D$32/$I$145,0)+ROUNDUP(H86*Control!$D$33/$I$146,0)+ROUNDUP(H86*Control!$D$34/$I$147,0)+ROUNDUP(H86*Control!$D$36/$I$147,0),"")</f>
        <v>40</v>
      </c>
      <c r="I158" s="322">
        <f ca="1">IF(ISNUMBER(I86),ROUNDUP(I86*Control!$D$30/$I$144,0)+ROUNDUP(I86*Control!$D$32/$I$145,0)+ROUNDUP(I86*Control!$D$33/$I$146,0)+ROUNDUP(I86*Control!$D$34/$I$147,0)+ROUNDUP(I86*Control!$D$36/$I$147,0),"")</f>
        <v>47</v>
      </c>
      <c r="J158" s="322">
        <f ca="1">IF(ISNUMBER(J86),ROUNDUP(J86*Control!$D$30/$I$144,0)+ROUNDUP(J86*Control!$D$32/$I$145,0)+ROUNDUP(J86*Control!$D$33/$I$146,0)+ROUNDUP(J86*Control!$D$34/$I$147,0)+ROUNDUP(J86*Control!$D$36/$I$147,0),"")</f>
        <v>54</v>
      </c>
      <c r="K158" s="322">
        <f ca="1">IF(ISNUMBER(K86),ROUNDUP(K86*Control!$D$30/$I$144,0)+ROUNDUP(K86*Control!$D$32/$I$145,0)+ROUNDUP(K86*Control!$D$33/$I$146,0)+ROUNDUP(K86*Control!$D$34/$I$147,0)+ROUNDUP(K86*Control!$D$36/$I$147,0),"")</f>
        <v>61</v>
      </c>
      <c r="L158" s="322">
        <f ca="1">IF(ISNUMBER(L86),ROUNDUP(L86*Control!$D$30/$I$144,0)+ROUNDUP(L86*Control!$D$32/$I$145,0)+ROUNDUP(L86*Control!$D$33/$I$146,0)+ROUNDUP(L86*Control!$D$34/$I$147,0)+ROUNDUP(L86*Control!$D$36/$I$147,0),"")</f>
        <v>67</v>
      </c>
      <c r="M158" s="322">
        <f ca="1">IF(ISNUMBER(M86),ROUNDUP(M86*Control!$D$30/$I$144,0)+ROUNDUP(M86*Control!$D$32/$I$145,0)+ROUNDUP(M86*Control!$D$33/$I$146,0)+ROUNDUP(M86*Control!$D$34/$I$147,0)+ROUNDUP(M86*Control!$D$36/$I$147,0),"")</f>
        <v>74</v>
      </c>
      <c r="N158" s="322">
        <f ca="1">IF(ISNUMBER(N86),ROUNDUP(N86*Control!$D$30/$I$144,0)+ROUNDUP(N86*Control!$D$32/$I$145,0)+ROUNDUP(N86*Control!$D$33/$I$146,0)+ROUNDUP(N86*Control!$D$34/$I$147,0)+ROUNDUP(N86*Control!$D$36/$I$147,0),"")</f>
        <v>81</v>
      </c>
      <c r="O158" s="322">
        <f ca="1">IF(ISNUMBER(O86),ROUNDUP(O86*Control!$D$30/$I$144,0)+ROUNDUP(O86*Control!$D$32/$I$145,0)+ROUNDUP(O86*Control!$D$33/$I$146,0)+ROUNDUP(O86*Control!$D$34/$I$147,0)+ROUNDUP(O86*Control!$D$36/$I$147,0),"")</f>
        <v>88</v>
      </c>
      <c r="P158" s="322">
        <f ca="1">IF(ISNUMBER(P86),ROUNDUP(P86*Control!$D$30/$I$144,0)+ROUNDUP(P86*Control!$D$32/$I$145,0)+ROUNDUP(P86*Control!$D$33/$I$146,0)+ROUNDUP(P86*Control!$D$34/$I$147,0)+ROUNDUP(P86*Control!$D$36/$I$147,0),"")</f>
        <v>95</v>
      </c>
      <c r="Q158" s="322">
        <f ca="1">IF(ISNUMBER(Q86),ROUNDUP(Q86*Control!$D$30/$I$144,0)+ROUNDUP(Q86*Control!$D$32/$I$145,0)+ROUNDUP(Q86*Control!$D$33/$I$146,0)+ROUNDUP(Q86*Control!$D$34/$I$147,0)+ROUNDUP(Q86*Control!$D$36/$I$147,0),"")</f>
        <v>102</v>
      </c>
      <c r="R158" s="322">
        <f ca="1">IF(ISNUMBER(R86),ROUNDUP(R86*Control!$D$30/$I$144,0)+ROUNDUP(R86*Control!$D$32/$I$145,0)+ROUNDUP(R86*Control!$D$33/$I$146,0)+ROUNDUP(R86*Control!$D$34/$I$147,0)+ROUNDUP(R86*Control!$D$36/$I$147,0),"")</f>
        <v>108</v>
      </c>
      <c r="S158" s="322">
        <f ca="1">IF(ISNUMBER(S86),ROUNDUP(S86*Control!$D$30/$I$144,0)+ROUNDUP(S86*Control!$D$32/$I$145,0)+ROUNDUP(S86*Control!$D$33/$I$146,0)+ROUNDUP(S86*Control!$D$34/$I$147,0)+ROUNDUP(S86*Control!$D$36/$I$147,0),"")</f>
        <v>115</v>
      </c>
      <c r="T158" s="322">
        <f ca="1">IF(ISNUMBER(T86),ROUNDUP(T86*Control!$D$30/$I$144,0)+ROUNDUP(T86*Control!$D$32/$I$145,0)+ROUNDUP(T86*Control!$D$33/$I$146,0)+ROUNDUP(T86*Control!$D$34/$I$147,0)+ROUNDUP(T86*Control!$D$36/$I$147,0),"")</f>
        <v>122</v>
      </c>
      <c r="U158" s="322">
        <f ca="1">IF(ISNUMBER(U86),ROUNDUP(U86*Control!$D$30/$I$144,0)+ROUNDUP(U86*Control!$D$32/$I$145,0)+ROUNDUP(U86*Control!$D$33/$I$146,0)+ROUNDUP(U86*Control!$D$34/$I$147,0)+ROUNDUP(U86*Control!$D$36/$I$147,0),"")</f>
        <v>129</v>
      </c>
      <c r="V158" s="322">
        <f ca="1">IF(ISNUMBER(V86),ROUNDUP(V86*Control!$D$30/$I$144,0)+ROUNDUP(V86*Control!$D$32/$I$145,0)+ROUNDUP(V86*Control!$D$33/$I$146,0)+ROUNDUP(V86*Control!$D$34/$I$147,0)+ROUNDUP(V86*Control!$D$36/$I$147,0),"")</f>
        <v>136</v>
      </c>
      <c r="W158" s="322">
        <f ca="1">IF(ISNUMBER(W86),ROUNDUP(W86*Control!$D$30/$I$144,0)+ROUNDUP(W86*Control!$D$32/$I$145,0)+ROUNDUP(W86*Control!$D$33/$I$146,0)+ROUNDUP(W86*Control!$D$34/$I$147,0)+ROUNDUP(W86*Control!$D$36/$I$147,0),"")</f>
        <v>143</v>
      </c>
      <c r="X158" s="322">
        <f ca="1">IF(ISNUMBER(X86),ROUNDUP(X86*Control!$D$30/$I$144,0)+ROUNDUP(X86*Control!$D$32/$I$145,0)+ROUNDUP(X86*Control!$D$33/$I$146,0)+ROUNDUP(X86*Control!$D$34/$I$147,0)+ROUNDUP(X86*Control!$D$36/$I$147,0),"")</f>
        <v>149</v>
      </c>
      <c r="Y158" s="322">
        <f ca="1">IF(ISNUMBER(Y86),ROUNDUP(Y86*Control!$D$30/$I$144,0)+ROUNDUP(Y86*Control!$D$32/$I$145,0)+ROUNDUP(Y86*Control!$D$33/$I$146,0)+ROUNDUP(Y86*Control!$D$34/$I$147,0)+ROUNDUP(Y86*Control!$D$36/$I$147,0),"")</f>
        <v>156</v>
      </c>
      <c r="Z158" s="322">
        <f ca="1">IF(ISNUMBER(Z86),ROUNDUP(Z86*Control!$D$30/$I$144,0)+ROUNDUP(Z86*Control!$D$32/$I$145,0)+ROUNDUP(Z86*Control!$D$33/$I$146,0)+ROUNDUP(Z86*Control!$D$34/$I$147,0)+ROUNDUP(Z86*Control!$D$36/$I$147,0),"")</f>
        <v>163</v>
      </c>
      <c r="AA158" s="322">
        <f ca="1">IF(ISNUMBER(AA86),ROUNDUP(AA86*Control!$D$30/$I$144,0)+ROUNDUP(AA86*Control!$D$32/$I$145,0)+ROUNDUP(AA86*Control!$D$33/$I$146,0)+ROUNDUP(AA86*Control!$D$34/$I$147,0)+ROUNDUP(AA86*Control!$D$36/$I$147,0),"")</f>
        <v>169</v>
      </c>
      <c r="AB158" s="322" t="str">
        <f ca="1">IF(ISNUMBER(AB86),ROUNDUP(AB86*Control!$D$30/$I$144,0)+ROUNDUP(AB86*Control!$D$32/$I$145,0)+ROUNDUP(AB86*Control!$D$33/$I$146,0)+ROUNDUP(AB86*Control!$D$34/$I$147,0)+ROUNDUP(AB86*Control!$D$36/$I$147,0),"")</f>
        <v/>
      </c>
      <c r="AC158" s="322" t="str">
        <f ca="1">IF(ISNUMBER(AC86),ROUNDUP(AC86*Control!$D$30/$I$144,0)+ROUNDUP(AC86*Control!$D$32/$I$145,0)+ROUNDUP(AC86*Control!$D$33/$I$146,0)+ROUNDUP(AC86*Control!$D$34/$I$147,0)+ROUNDUP(AC86*Control!$D$36/$I$147,0),"")</f>
        <v/>
      </c>
      <c r="AD158" s="322" t="str">
        <f ca="1">IF(ISNUMBER(AD86),ROUNDUP(AD86*Control!$D$30/$I$144,0)+ROUNDUP(AD86*Control!$D$32/$I$145,0)+ROUNDUP(AD86*Control!$D$33/$I$146,0)+ROUNDUP(AD86*Control!$D$34/$I$147,0)+ROUNDUP(AD86*Control!$D$36/$I$147,0),"")</f>
        <v/>
      </c>
      <c r="AE158" s="322" t="str">
        <f ca="1">IF(ISNUMBER(AE86),ROUNDUP(AE86*Control!$D$30/$I$144,0)+ROUNDUP(AE86*Control!$D$32/$I$145,0)+ROUNDUP(AE86*Control!$D$33/$I$146,0)+ROUNDUP(AE86*Control!$D$34/$I$147,0)+ROUNDUP(AE86*Control!$D$36/$I$147,0),"")</f>
        <v/>
      </c>
      <c r="AF158" s="322" t="str">
        <f ca="1">IF(ISNUMBER(AF86),ROUNDUP(AF86*Control!$D$30/$I$144,0)+ROUNDUP(AF86*Control!$D$32/$I$145,0)+ROUNDUP(AF86*Control!$D$33/$I$146,0)+ROUNDUP(AF86*Control!$D$34/$I$147,0)+ROUNDUP(AF86*Control!$D$36/$I$147,0),"")</f>
        <v/>
      </c>
      <c r="AG158" s="322" t="str">
        <f ca="1">IF(ISNUMBER(AG86),ROUNDUP(AG86*Control!$D$30/$I$144,0)+ROUNDUP(AG86*Control!$D$32/$I$145,0)+ROUNDUP(AG86*Control!$D$33/$I$146,0)+ROUNDUP(AG86*Control!$D$34/$I$147,0)+ROUNDUP(AG86*Control!$D$36/$I$147,0),"")</f>
        <v/>
      </c>
      <c r="AH158" s="322" t="str">
        <f ca="1">IF(ISNUMBER(AH86),ROUNDUP(AH86*Control!$D$30/$I$144,0)+ROUNDUP(AH86*Control!$D$32/$I$145,0)+ROUNDUP(AH86*Control!$D$33/$I$146,0)+ROUNDUP(AH86*Control!$D$34/$I$147,0)+ROUNDUP(AH86*Control!$D$36/$I$147,0),"")</f>
        <v/>
      </c>
      <c r="AI158" s="322" t="str">
        <f ca="1">IF(ISNUMBER(AI86),ROUNDUP(AI86*Control!$D$30/$I$144,0)+ROUNDUP(AI86*Control!$D$32/$I$145,0)+ROUNDUP(AI86*Control!$D$33/$I$146,0)+ROUNDUP(AI86*Control!$D$34/$I$147,0)+ROUNDUP(AI86*Control!$D$36/$I$147,0),"")</f>
        <v/>
      </c>
      <c r="AJ158" s="322" t="str">
        <f ca="1">IF(ISNUMBER(AJ86),ROUNDUP(AJ86*Control!$D$30/$I$144,0)+ROUNDUP(AJ86*Control!$D$32/$I$145,0)+ROUNDUP(AJ86*Control!$D$33/$I$146,0)+ROUNDUP(AJ86*Control!$D$34/$I$147,0)+ROUNDUP(AJ86*Control!$D$36/$I$147,0),"")</f>
        <v/>
      </c>
      <c r="AK158" s="322" t="str">
        <f ca="1">IF(ISNUMBER(AK86),ROUNDUP(AK86*Control!$D$30/$I$144,0)+ROUNDUP(AK86*Control!$D$32/$I$145,0)+ROUNDUP(AK86*Control!$D$33/$I$146,0)+ROUNDUP(AK86*Control!$D$34/$I$147,0)+ROUNDUP(AK86*Control!$D$36/$I$147,0),"")</f>
        <v/>
      </c>
      <c r="AL158" s="322" t="str">
        <f ca="1">IF(ISNUMBER(AL86),ROUNDUP(AL86*Control!$D$30/$I$144,0)+ROUNDUP(AL86*Control!$D$32/$I$145,0)+ROUNDUP(AL86*Control!$D$33/$I$146,0)+ROUNDUP(AL86*Control!$D$34/$I$147,0)+ROUNDUP(AL86*Control!$D$36/$I$147,0),"")</f>
        <v/>
      </c>
      <c r="AM158" s="322" t="str">
        <f ca="1">IF(ISNUMBER(AM86),ROUNDUP(AM86*Control!$D$30/$I$144,0)+ROUNDUP(AM86*Control!$D$32/$I$145,0)+ROUNDUP(AM86*Control!$D$33/$I$146,0)+ROUNDUP(AM86*Control!$D$34/$I$147,0)+ROUNDUP(AM86*Control!$D$36/$I$147,0),"")</f>
        <v/>
      </c>
      <c r="AN158" s="322" t="str">
        <f ca="1">IF(ISNUMBER(AN86),ROUNDUP(AN86*Control!$D$30/$I$144,0)+ROUNDUP(AN86*Control!$D$32/$I$145,0)+ROUNDUP(AN86*Control!$D$33/$I$146,0)+ROUNDUP(AN86*Control!$D$34/$I$147,0)+ROUNDUP(AN86*Control!$D$36/$I$147,0),"")</f>
        <v/>
      </c>
      <c r="AO158" s="322" t="str">
        <f ca="1">IF(ISNUMBER(AO86),ROUNDUP(AO86*Control!$D$30/$I$144,0)+ROUNDUP(AO86*Control!$D$32/$I$145,0)+ROUNDUP(AO86*Control!$D$33/$I$146,0)+ROUNDUP(AO86*Control!$D$34/$I$147,0)+ROUNDUP(AO86*Control!$D$36/$I$147,0),"")</f>
        <v/>
      </c>
      <c r="AP158" s="322" t="str">
        <f ca="1">IF(ISNUMBER(AP86),ROUNDUP(AP86*Control!$D$30/$I$144,0)+ROUNDUP(AP86*Control!$D$32/$I$145,0)+ROUNDUP(AP86*Control!$D$33/$I$146,0)+ROUNDUP(AP86*Control!$D$34/$I$147,0)+ROUNDUP(AP86*Control!$D$36/$I$147,0),"")</f>
        <v/>
      </c>
      <c r="AQ158" s="322" t="str">
        <f ca="1">IF(ISNUMBER(AQ86),ROUNDUP(AQ86*Control!$D$30/$I$144,0)+ROUNDUP(AQ86*Control!$D$32/$I$145,0)+ROUNDUP(AQ86*Control!$D$33/$I$146,0)+ROUNDUP(AQ86*Control!$D$34/$I$147,0)+ROUNDUP(AQ86*Control!$D$36/$I$147,0),"")</f>
        <v/>
      </c>
      <c r="AR158" s="322" t="str">
        <f ca="1">IF(ISNUMBER(AR86),ROUNDUP(AR86*Control!$D$30/$I$144,0)+ROUNDUP(AR86*Control!$D$32/$I$145,0)+ROUNDUP(AR86*Control!$D$33/$I$146,0)+ROUNDUP(AR86*Control!$D$34/$I$147,0)+ROUNDUP(AR86*Control!$D$36/$I$147,0),"")</f>
        <v/>
      </c>
      <c r="AS158" s="322" t="str">
        <f ca="1">IF(ISNUMBER(AS86),ROUNDUP(AS86*Control!$D$30/$I$144,0)+ROUNDUP(AS86*Control!$D$32/$I$145,0)+ROUNDUP(AS86*Control!$D$33/$I$146,0)+ROUNDUP(AS86*Control!$D$34/$I$147,0)+ROUNDUP(AS86*Control!$D$36/$I$147,0),"")</f>
        <v/>
      </c>
      <c r="AT158" s="322" t="str">
        <f ca="1">IF(ISNUMBER(AT86),ROUNDUP(AT86*Control!$D$30/$I$144,0)+ROUNDUP(AT86*Control!$D$32/$I$145,0)+ROUNDUP(AT86*Control!$D$33/$I$146,0)+ROUNDUP(AT86*Control!$D$34/$I$147,0)+ROUNDUP(AT86*Control!$D$36/$I$147,0),"")</f>
        <v/>
      </c>
      <c r="AU158" s="322" t="str">
        <f ca="1">IF(ISNUMBER(AU86),ROUNDUP(AU86*Control!$D$30/$I$144,0)+ROUNDUP(AU86*Control!$D$32/$I$145,0)+ROUNDUP(AU86*Control!$D$33/$I$146,0)+ROUNDUP(AU86*Control!$D$34/$I$147,0)+ROUNDUP(AU86*Control!$D$36/$I$147,0),"")</f>
        <v/>
      </c>
      <c r="AV158" s="322" t="str">
        <f ca="1">IF(ISNUMBER(AV86),ROUNDUP(AV86*Control!$D$30/$I$144,0)+ROUNDUP(AV86*Control!$D$32/$I$145,0)+ROUNDUP(AV86*Control!$D$33/$I$146,0)+ROUNDUP(AV86*Control!$D$34/$I$147,0)+ROUNDUP(AV86*Control!$D$36/$I$147,0),"")</f>
        <v/>
      </c>
      <c r="AW158" s="322" t="str">
        <f ca="1">IF(ISNUMBER(AW86),ROUNDUP(AW86*Control!$D$30/$I$144,0)+ROUNDUP(AW86*Control!$D$32/$I$145,0)+ROUNDUP(AW86*Control!$D$33/$I$146,0)+ROUNDUP(AW86*Control!$D$34/$I$147,0)+ROUNDUP(AW86*Control!$D$36/$I$147,0),"")</f>
        <v/>
      </c>
      <c r="AX158" s="322" t="str">
        <f ca="1">IF(ISNUMBER(AX86),ROUNDUP(AX86*Control!$D$30/$I$144,0)+ROUNDUP(AX86*Control!$D$32/$I$145,0)+ROUNDUP(AX86*Control!$D$33/$I$146,0)+ROUNDUP(AX86*Control!$D$34/$I$147,0)+ROUNDUP(AX86*Control!$D$36/$I$147,0),"")</f>
        <v/>
      </c>
      <c r="AY158" s="322" t="str">
        <f ca="1">IF(ISNUMBER(AY86),ROUNDUP(AY86*Control!$D$30/$I$144,0)+ROUNDUP(AY86*Control!$D$32/$I$145,0)+ROUNDUP(AY86*Control!$D$33/$I$146,0)+ROUNDUP(AY86*Control!$D$34/$I$147,0)+ROUNDUP(AY86*Control!$D$36/$I$147,0),"")</f>
        <v/>
      </c>
      <c r="AZ158" s="322" t="str">
        <f ca="1">IF(ISNUMBER(AZ86),ROUNDUP(AZ86*Control!$D$30/$I$144,0)+ROUNDUP(AZ86*Control!$D$32/$I$145,0)+ROUNDUP(AZ86*Control!$D$33/$I$146,0)+ROUNDUP(AZ86*Control!$D$34/$I$147,0)+ROUNDUP(AZ86*Control!$D$36/$I$147,0),"")</f>
        <v/>
      </c>
      <c r="BA158" s="322" t="str">
        <f ca="1">IF(ISNUMBER(BA86),ROUNDUP(BA86*Control!$D$30/$I$144,0)+ROUNDUP(BA86*Control!$D$32/$I$145,0)+ROUNDUP(BA86*Control!$D$33/$I$146,0)+ROUNDUP(BA86*Control!$D$34/$I$147,0)+ROUNDUP(BA86*Control!$D$36/$I$147,0),"")</f>
        <v/>
      </c>
      <c r="BB158" s="322" t="str">
        <f ca="1">IF(ISNUMBER(BB86),ROUNDUP(BB86*Control!$D$30/$I$144,0)+ROUNDUP(BB86*Control!$D$32/$I$145,0)+ROUNDUP(BB86*Control!$D$33/$I$146,0)+ROUNDUP(BB86*Control!$D$34/$I$147,0)+ROUNDUP(BB86*Control!$D$36/$I$147,0),"")</f>
        <v/>
      </c>
      <c r="BC158" s="322" t="str">
        <f ca="1">IF(ISNUMBER(BC86),ROUNDUP(BC86*Control!$D$30/$I$144,0)+ROUNDUP(BC86*Control!$D$32/$I$145,0)+ROUNDUP(BC86*Control!$D$33/$I$146,0)+ROUNDUP(BC86*Control!$D$34/$I$147,0)+ROUNDUP(BC86*Control!$D$36/$I$147,0),"")</f>
        <v/>
      </c>
      <c r="BD158" s="322" t="str">
        <f ca="1">IF(ISNUMBER(BD86),ROUNDUP(BD86*Control!$D$30/$I$144,0)+ROUNDUP(BD86*Control!$D$32/$I$145,0)+ROUNDUP(BD86*Control!$D$33/$I$146,0)+ROUNDUP(BD86*Control!$D$34/$I$147,0)+ROUNDUP(BD86*Control!$D$36/$I$147,0),"")</f>
        <v/>
      </c>
      <c r="BE158" s="322" t="str">
        <f ca="1">IF(ISNUMBER(BE86),ROUNDUP(BE86*Control!$D$30/$I$144,0)+ROUNDUP(BE86*Control!$D$32/$I$145,0)+ROUNDUP(BE86*Control!$D$33/$I$146,0)+ROUNDUP(BE86*Control!$D$34/$I$147,0)+ROUNDUP(BE86*Control!$D$36/$I$147,0),"")</f>
        <v/>
      </c>
      <c r="BF158" s="322" t="str">
        <f ca="1">IF(ISNUMBER(BF86),ROUNDUP(BF86*Control!$D$30/$I$144,0)+ROUNDUP(BF86*Control!$D$32/$I$145,0)+ROUNDUP(BF86*Control!$D$33/$I$146,0)+ROUNDUP(BF86*Control!$D$34/$I$147,0)+ROUNDUP(BF86*Control!$D$36/$I$147,0),"")</f>
        <v/>
      </c>
      <c r="BG158" s="322" t="str">
        <f ca="1">IF(ISNUMBER(BG86),ROUNDUP(BG86*Control!$D$30/$I$144,0)+ROUNDUP(BG86*Control!$D$32/$I$145,0)+ROUNDUP(BG86*Control!$D$33/$I$146,0)+ROUNDUP(BG86*Control!$D$34/$I$147,0)+ROUNDUP(BG86*Control!$D$36/$I$147,0),"")</f>
        <v/>
      </c>
      <c r="BH158" s="322" t="str">
        <f ca="1">IF(ISNUMBER(BH86),ROUNDUP(BH86*Control!$D$30/$I$144,0)+ROUNDUP(BH86*Control!$D$32/$I$145,0)+ROUNDUP(BH86*Control!$D$33/$I$146,0)+ROUNDUP(BH86*Control!$D$34/$I$147,0)+ROUNDUP(BH86*Control!$D$36/$I$147,0),"")</f>
        <v/>
      </c>
      <c r="BI158" s="322" t="str">
        <f ca="1">IF(ISNUMBER(BI86),ROUNDUP(BI86*Control!$D$30/$I$144,0)+ROUNDUP(BI86*Control!$D$32/$I$145,0)+ROUNDUP(BI86*Control!$D$33/$I$146,0)+ROUNDUP(BI86*Control!$D$34/$I$147,0)+ROUNDUP(BI86*Control!$D$36/$I$147,0),"")</f>
        <v/>
      </c>
      <c r="BJ158" s="322" t="str">
        <f ca="1">IF(ISNUMBER(BJ86),ROUNDUP(BJ86*Control!$D$30/$I$144,0)+ROUNDUP(BJ86*Control!$D$32/$I$145,0)+ROUNDUP(BJ86*Control!$D$33/$I$146,0)+ROUNDUP(BJ86*Control!$D$34/$I$147,0)+ROUNDUP(BJ86*Control!$D$36/$I$147,0),"")</f>
        <v/>
      </c>
      <c r="BK158" s="322" t="str">
        <f ca="1">IF(ISNUMBER(BK86),ROUNDUP(BK86*Control!$D$30/$I$144,0)+ROUNDUP(BK86*Control!$D$32/$I$145,0)+ROUNDUP(BK86*Control!$D$33/$I$146,0)+ROUNDUP(BK86*Control!$D$34/$I$147,0)+ROUNDUP(BK86*Control!$D$36/$I$147,0),"")</f>
        <v/>
      </c>
      <c r="BL158" s="322" t="str">
        <f ca="1">IF(ISNUMBER(BL86),ROUNDUP(BL86*Control!$D$30/$I$144,0)+ROUNDUP(BL86*Control!$D$32/$I$145,0)+ROUNDUP(BL86*Control!$D$33/$I$146,0)+ROUNDUP(BL86*Control!$D$34/$I$147,0)+ROUNDUP(BL86*Control!$D$36/$I$147,0),"")</f>
        <v/>
      </c>
      <c r="BM158" s="322" t="str">
        <f ca="1">IF(ISNUMBER(BM86),ROUNDUP(BM86*Control!$D$30/$I$144,0)+ROUNDUP(BM86*Control!$D$32/$I$145,0)+ROUNDUP(BM86*Control!$D$33/$I$146,0)+ROUNDUP(BM86*Control!$D$34/$I$147,0)+ROUNDUP(BM86*Control!$D$36/$I$147,0),"")</f>
        <v/>
      </c>
      <c r="BN158" s="322" t="str">
        <f ca="1">IF(ISNUMBER(BN86),ROUNDUP(BN86*Control!$D$30/$I$144,0)+ROUNDUP(BN86*Control!$D$32/$I$145,0)+ROUNDUP(BN86*Control!$D$33/$I$146,0)+ROUNDUP(BN86*Control!$D$34/$I$147,0)+ROUNDUP(BN86*Control!$D$36/$I$147,0),"")</f>
        <v/>
      </c>
      <c r="BO158" s="322" t="str">
        <f ca="1">IF(ISNUMBER(BO86),ROUNDUP(BO86*Control!$D$30/$I$144,0)+ROUNDUP(BO86*Control!$D$32/$I$145,0)+ROUNDUP(BO86*Control!$D$33/$I$146,0)+ROUNDUP(BO86*Control!$D$34/$I$147,0)+ROUNDUP(BO86*Control!$D$36/$I$147,0),"")</f>
        <v/>
      </c>
      <c r="BP158" s="322" t="str">
        <f ca="1">IF(ISNUMBER(BP86),ROUNDUP(BP86*Control!$D$30/$I$144,0)+ROUNDUP(BP86*Control!$D$32/$I$145,0)+ROUNDUP(BP86*Control!$D$33/$I$146,0)+ROUNDUP(BP86*Control!$D$34/$I$147,0)+ROUNDUP(BP86*Control!$D$36/$I$147,0),"")</f>
        <v/>
      </c>
      <c r="BQ158" s="322" t="str">
        <f ca="1">IF(ISNUMBER(BQ86),ROUNDUP(BQ86*Control!$D$30/$I$144,0)+ROUNDUP(BQ86*Control!$D$32/$I$145,0)+ROUNDUP(BQ86*Control!$D$33/$I$146,0)+ROUNDUP(BQ86*Control!$D$34/$I$147,0)+ROUNDUP(BQ86*Control!$D$36/$I$147,0),"")</f>
        <v/>
      </c>
      <c r="BR158" s="322" t="str">
        <f ca="1">IF(ISNUMBER(BR86),ROUNDUP(BR86*Control!$D$30/$I$144,0)+ROUNDUP(BR86*Control!$D$32/$I$145,0)+ROUNDUP(BR86*Control!$D$33/$I$146,0)+ROUNDUP(BR86*Control!$D$34/$I$147,0)+ROUNDUP(BR86*Control!$D$36/$I$147,0),"")</f>
        <v/>
      </c>
      <c r="BS158" s="322" t="str">
        <f ca="1">IF(ISNUMBER(BS86),ROUNDUP(BS86*Control!$D$30/$I$144,0)+ROUNDUP(BS86*Control!$D$32/$I$145,0)+ROUNDUP(BS86*Control!$D$33/$I$146,0)+ROUNDUP(BS86*Control!$D$34/$I$147,0)+ROUNDUP(BS86*Control!$D$36/$I$147,0),"")</f>
        <v/>
      </c>
      <c r="BT158" s="322" t="str">
        <f ca="1">IF(ISNUMBER(BT86),ROUNDUP(BT86*Control!$D$30/$I$144,0)+ROUNDUP(BT86*Control!$D$32/$I$145,0)+ROUNDUP(BT86*Control!$D$33/$I$146,0)+ROUNDUP(BT86*Control!$D$34/$I$147,0)+ROUNDUP(BT86*Control!$D$36/$I$147,0),"")</f>
        <v/>
      </c>
      <c r="BU158" s="322" t="str">
        <f ca="1">IF(ISNUMBER(BU86),ROUNDUP(BU86*Control!$D$30/$I$144,0)+ROUNDUP(BU86*Control!$D$32/$I$145,0)+ROUNDUP(BU86*Control!$D$33/$I$146,0)+ROUNDUP(BU86*Control!$D$34/$I$147,0)+ROUNDUP(BU86*Control!$D$36/$I$147,0),"")</f>
        <v/>
      </c>
      <c r="BV158" s="322" t="str">
        <f ca="1">IF(ISNUMBER(BV86),ROUNDUP(BV86*Control!$D$30/$I$144,0)+ROUNDUP(BV86*Control!$D$32/$I$145,0)+ROUNDUP(BV86*Control!$D$33/$I$146,0)+ROUNDUP(BV86*Control!$D$34/$I$147,0)+ROUNDUP(BV86*Control!$D$36/$I$147,0),"")</f>
        <v/>
      </c>
      <c r="BW158" s="322" t="str">
        <f ca="1">IF(ISNUMBER(BW86),ROUNDUP(BW86*Control!$D$30/$I$144,0)+ROUNDUP(BW86*Control!$D$32/$I$145,0)+ROUNDUP(BW86*Control!$D$33/$I$146,0)+ROUNDUP(BW86*Control!$D$34/$I$147,0)+ROUNDUP(BW86*Control!$D$36/$I$147,0),"")</f>
        <v/>
      </c>
      <c r="BX158" s="322" t="str">
        <f ca="1">IF(ISNUMBER(BX86),ROUNDUP(BX86*Control!$D$30/$I$144,0)+ROUNDUP(BX86*Control!$D$32/$I$145,0)+ROUNDUP(BX86*Control!$D$33/$I$146,0)+ROUNDUP(BX86*Control!$D$34/$I$147,0)+ROUNDUP(BX86*Control!$D$36/$I$147,0),"")</f>
        <v/>
      </c>
      <c r="BY158" s="322" t="str">
        <f ca="1">IF(ISNUMBER(BY86),ROUNDUP(BY86*Control!$D$30/$I$144,0)+ROUNDUP(BY86*Control!$D$32/$I$145,0)+ROUNDUP(BY86*Control!$D$33/$I$146,0)+ROUNDUP(BY86*Control!$D$34/$I$147,0)+ROUNDUP(BY86*Control!$D$36/$I$147,0),"")</f>
        <v/>
      </c>
      <c r="BZ158" s="322" t="str">
        <f ca="1">IF(ISNUMBER(BZ86),ROUNDUP(BZ86*Control!$D$30/$I$144,0)+ROUNDUP(BZ86*Control!$D$32/$I$145,0)+ROUNDUP(BZ86*Control!$D$33/$I$146,0)+ROUNDUP(BZ86*Control!$D$34/$I$147,0)+ROUNDUP(BZ86*Control!$D$36/$I$147,0),"")</f>
        <v/>
      </c>
      <c r="CA158" s="322" t="str">
        <f ca="1">IF(ISNUMBER(CA86),ROUNDUP(CA86*Control!$D$30/$I$144,0)+ROUNDUP(CA86*Control!$D$32/$I$145,0)+ROUNDUP(CA86*Control!$D$33/$I$146,0)+ROUNDUP(CA86*Control!$D$34/$I$147,0)+ROUNDUP(CA86*Control!$D$36/$I$147,0),"")</f>
        <v/>
      </c>
      <c r="CB158" s="322" t="str">
        <f ca="1">IF(ISNUMBER(CB86),ROUNDUP(CB86*Control!$D$30/$I$144,0)+ROUNDUP(CB86*Control!$D$32/$I$145,0)+ROUNDUP(CB86*Control!$D$33/$I$146,0)+ROUNDUP(CB86*Control!$D$34/$I$147,0)+ROUNDUP(CB86*Control!$D$36/$I$147,0),"")</f>
        <v/>
      </c>
      <c r="CC158" s="322" t="str">
        <f ca="1">IF(ISNUMBER(CC86),ROUNDUP(CC86*Control!$D$30/$I$144,0)+ROUNDUP(CC86*Control!$D$32/$I$145,0)+ROUNDUP(CC86*Control!$D$33/$I$146,0)+ROUNDUP(CC86*Control!$D$34/$I$147,0)+ROUNDUP(CC86*Control!$D$36/$I$147,0),"")</f>
        <v/>
      </c>
      <c r="CD158" s="322" t="str">
        <f ca="1">IF(ISNUMBER(CD86),ROUNDUP(CD86*Control!$D$30/$I$144,0)+ROUNDUP(CD86*Control!$D$32/$I$145,0)+ROUNDUP(CD86*Control!$D$33/$I$146,0)+ROUNDUP(CD86*Control!$D$34/$I$147,0)+ROUNDUP(CD86*Control!$D$36/$I$147,0),"")</f>
        <v/>
      </c>
      <c r="CE158" s="322" t="str">
        <f ca="1">IF(ISNUMBER(CE86),ROUNDUP(CE86*Control!$D$30/$I$144,0)+ROUNDUP(CE86*Control!$D$32/$I$145,0)+ROUNDUP(CE86*Control!$D$33/$I$146,0)+ROUNDUP(CE86*Control!$D$34/$I$147,0)+ROUNDUP(CE86*Control!$D$36/$I$147,0),"")</f>
        <v/>
      </c>
      <c r="CF158" s="322" t="str">
        <f ca="1">IF(ISNUMBER(CF86),ROUNDUP(CF86*Control!$D$30/$I$144,0)+ROUNDUP(CF86*Control!$D$32/$I$145,0)+ROUNDUP(CF86*Control!$D$33/$I$146,0)+ROUNDUP(CF86*Control!$D$34/$I$147,0)+ROUNDUP(CF86*Control!$D$36/$I$147,0),"")</f>
        <v/>
      </c>
      <c r="CG158" s="322" t="str">
        <f ca="1">IF(ISNUMBER(CG86),ROUNDUP(CG86*Control!$D$30/$I$144,0)+ROUNDUP(CG86*Control!$D$32/$I$145,0)+ROUNDUP(CG86*Control!$D$33/$I$146,0)+ROUNDUP(CG86*Control!$D$34/$I$147,0)+ROUNDUP(CG86*Control!$D$36/$I$147,0),"")</f>
        <v/>
      </c>
      <c r="CH158" s="322" t="str">
        <f ca="1">IF(ISNUMBER(CH86),ROUNDUP(CH86*Control!$D$30/$I$144,0)+ROUNDUP(CH86*Control!$D$32/$I$145,0)+ROUNDUP(CH86*Control!$D$33/$I$146,0)+ROUNDUP(CH86*Control!$D$34/$I$147,0)+ROUNDUP(CH86*Control!$D$36/$I$147,0),"")</f>
        <v/>
      </c>
      <c r="CI158" s="322" t="str">
        <f ca="1">IF(ISNUMBER(CI86),ROUNDUP(CI86*Control!$D$30/$I$144,0)+ROUNDUP(CI86*Control!$D$32/$I$145,0)+ROUNDUP(CI86*Control!$D$33/$I$146,0)+ROUNDUP(CI86*Control!$D$34/$I$147,0)+ROUNDUP(CI86*Control!$D$36/$I$147,0),"")</f>
        <v/>
      </c>
      <c r="CJ158" s="322" t="str">
        <f ca="1">IF(ISNUMBER(CJ86),ROUNDUP(CJ86*Control!$D$30/$I$144,0)+ROUNDUP(CJ86*Control!$D$32/$I$145,0)+ROUNDUP(CJ86*Control!$D$33/$I$146,0)+ROUNDUP(CJ86*Control!$D$34/$I$147,0)+ROUNDUP(CJ86*Control!$D$36/$I$147,0),"")</f>
        <v/>
      </c>
      <c r="CK158" s="322" t="str">
        <f ca="1">IF(ISNUMBER(CK86),ROUNDUP(CK86*Control!$D$30/$I$144,0)+ROUNDUP(CK86*Control!$D$32/$I$145,0)+ROUNDUP(CK86*Control!$D$33/$I$146,0)+ROUNDUP(CK86*Control!$D$34/$I$147,0)+ROUNDUP(CK86*Control!$D$36/$I$147,0),"")</f>
        <v/>
      </c>
      <c r="CL158" s="322" t="str">
        <f ca="1">IF(ISNUMBER(CL86),ROUNDUP(CL86*Control!$D$30/$I$144,0)+ROUNDUP(CL86*Control!$D$32/$I$145,0)+ROUNDUP(CL86*Control!$D$33/$I$146,0)+ROUNDUP(CL86*Control!$D$34/$I$147,0)+ROUNDUP(CL86*Control!$D$36/$I$147,0),"")</f>
        <v/>
      </c>
      <c r="CM158" s="322" t="str">
        <f ca="1">IF(ISNUMBER(CM86),ROUNDUP(CM86*Control!$D$30/$I$144,0)+ROUNDUP(CM86*Control!$D$32/$I$145,0)+ROUNDUP(CM86*Control!$D$33/$I$146,0)+ROUNDUP(CM86*Control!$D$34/$I$147,0)+ROUNDUP(CM86*Control!$D$36/$I$147,0),"")</f>
        <v/>
      </c>
      <c r="CN158" s="322" t="str">
        <f ca="1">IF(ISNUMBER(CN86),ROUNDUP(CN86*Control!$D$30/$I$144,0)+ROUNDUP(CN86*Control!$D$32/$I$145,0)+ROUNDUP(CN86*Control!$D$33/$I$146,0)+ROUNDUP(CN86*Control!$D$34/$I$147,0)+ROUNDUP(CN86*Control!$D$36/$I$147,0),"")</f>
        <v/>
      </c>
      <c r="CO158" s="322" t="str">
        <f ca="1">IF(ISNUMBER(CO86),ROUNDUP(CO86*Control!$D$30/$I$144,0)+ROUNDUP(CO86*Control!$D$32/$I$145,0)+ROUNDUP(CO86*Control!$D$33/$I$146,0)+ROUNDUP(CO86*Control!$D$34/$I$147,0)+ROUNDUP(CO86*Control!$D$36/$I$147,0),"")</f>
        <v/>
      </c>
      <c r="CP158" s="322" t="str">
        <f ca="1">IF(ISNUMBER(CP86),ROUNDUP(CP86*Control!$D$30/$I$144,0)+ROUNDUP(CP86*Control!$D$32/$I$145,0)+ROUNDUP(CP86*Control!$D$33/$I$146,0)+ROUNDUP(CP86*Control!$D$34/$I$147,0)+ROUNDUP(CP86*Control!$D$36/$I$147,0),"")</f>
        <v/>
      </c>
      <c r="CQ158" s="322" t="str">
        <f ca="1">IF(ISNUMBER(CQ86),ROUNDUP(CQ86*Control!$D$30/$I$144,0)+ROUNDUP(CQ86*Control!$D$32/$I$145,0)+ROUNDUP(CQ86*Control!$D$33/$I$146,0)+ROUNDUP(CQ86*Control!$D$34/$I$147,0)+ROUNDUP(CQ86*Control!$D$36/$I$147,0),"")</f>
        <v/>
      </c>
      <c r="CR158" s="322" t="str">
        <f ca="1">IF(ISNUMBER(CR86),ROUNDUP(CR86*Control!$D$30/$I$144,0)+ROUNDUP(CR86*Control!$D$32/$I$145,0)+ROUNDUP(CR86*Control!$D$33/$I$146,0)+ROUNDUP(CR86*Control!$D$34/$I$147,0)+ROUNDUP(CR86*Control!$D$36/$I$147,0),"")</f>
        <v/>
      </c>
      <c r="CS158" s="322" t="str">
        <f ca="1">IF(ISNUMBER(CS86),ROUNDUP(CS86*Control!$D$30/$I$144,0)+ROUNDUP(CS86*Control!$D$32/$I$145,0)+ROUNDUP(CS86*Control!$D$33/$I$146,0)+ROUNDUP(CS86*Control!$D$34/$I$147,0)+ROUNDUP(CS86*Control!$D$36/$I$147,0),"")</f>
        <v/>
      </c>
      <c r="CT158" s="322" t="str">
        <f ca="1">IF(ISNUMBER(CT86),ROUNDUP(CT86*Control!$D$30/$I$144,0)+ROUNDUP(CT86*Control!$D$32/$I$145,0)+ROUNDUP(CT86*Control!$D$33/$I$146,0)+ROUNDUP(CT86*Control!$D$34/$I$147,0)+ROUNDUP(CT86*Control!$D$36/$I$147,0),"")</f>
        <v/>
      </c>
      <c r="CU158" s="322" t="str">
        <f ca="1">IF(ISNUMBER(CU86),ROUNDUP(CU86*Control!$D$30/$I$144,0)+ROUNDUP(CU86*Control!$D$32/$I$145,0)+ROUNDUP(CU86*Control!$D$33/$I$146,0)+ROUNDUP(CU86*Control!$D$34/$I$147,0)+ROUNDUP(CU86*Control!$D$36/$I$147,0),"")</f>
        <v/>
      </c>
      <c r="CV158" s="322" t="str">
        <f ca="1">IF(ISNUMBER(CV86),ROUNDUP(CV86*Control!$D$30/$I$144,0)+ROUNDUP(CV86*Control!$D$32/$I$145,0)+ROUNDUP(CV86*Control!$D$33/$I$146,0)+ROUNDUP(CV86*Control!$D$34/$I$147,0)+ROUNDUP(CV86*Control!$D$36/$I$147,0),"")</f>
        <v/>
      </c>
      <c r="CW158" s="322" t="str">
        <f ca="1">IF(ISNUMBER(CW86),ROUNDUP(CW86*Control!$D$30/$I$144,0)+ROUNDUP(CW86*Control!$D$32/$I$145,0)+ROUNDUP(CW86*Control!$D$33/$I$146,0)+ROUNDUP(CW86*Control!$D$34/$I$147,0)+ROUNDUP(CW86*Control!$D$36/$I$147,0),"")</f>
        <v/>
      </c>
      <c r="CX158" s="322" t="str">
        <f ca="1">IF(ISNUMBER(CX86),ROUNDUP(CX86*Control!$D$30/$I$144,0)+ROUNDUP(CX86*Control!$D$32/$I$145,0)+ROUNDUP(CX86*Control!$D$33/$I$146,0)+ROUNDUP(CX86*Control!$D$34/$I$147,0)+ROUNDUP(CX86*Control!$D$36/$I$147,0),"")</f>
        <v/>
      </c>
      <c r="CY158" s="322" t="str">
        <f ca="1">IF(ISNUMBER(CY86),ROUNDUP(CY86*Control!$D$30/$I$144,0)+ROUNDUP(CY86*Control!$D$32/$I$145,0)+ROUNDUP(CY86*Control!$D$33/$I$146,0)+ROUNDUP(CY86*Control!$D$34/$I$147,0)+ROUNDUP(CY86*Control!$D$36/$I$147,0),"")</f>
        <v/>
      </c>
      <c r="CZ158" s="322" t="str">
        <f ca="1">IF(ISNUMBER(CZ86),ROUNDUP(CZ86*Control!$D$30/$I$144,0)+ROUNDUP(CZ86*Control!$D$32/$I$145,0)+ROUNDUP(CZ86*Control!$D$33/$I$146,0)+ROUNDUP(CZ86*Control!$D$34/$I$147,0)+ROUNDUP(CZ86*Control!$D$36/$I$147,0),"")</f>
        <v/>
      </c>
      <c r="DA158" s="322" t="str">
        <f ca="1">IF(ISNUMBER(DA86),ROUNDUP(DA86*Control!$D$30/$I$144,0)+ROUNDUP(DA86*Control!$D$32/$I$145,0)+ROUNDUP(DA86*Control!$D$33/$I$146,0)+ROUNDUP(DA86*Control!$D$34/$I$147,0)+ROUNDUP(DA86*Control!$D$36/$I$147,0),"")</f>
        <v/>
      </c>
      <c r="DB158" s="322" t="str">
        <f ca="1">IF(ISNUMBER(DB86),ROUNDUP(DB86*Control!$D$30/$I$144,0)+ROUNDUP(DB86*Control!$D$32/$I$145,0)+ROUNDUP(DB86*Control!$D$33/$I$146,0)+ROUNDUP(DB86*Control!$D$34/$I$147,0)+ROUNDUP(DB86*Control!$D$36/$I$147,0),"")</f>
        <v/>
      </c>
      <c r="DC158" s="322" t="str">
        <f ca="1">IF(ISNUMBER(DC86),ROUNDUP(DC86*Control!$D$30/$I$144,0)+ROUNDUP(DC86*Control!$D$32/$I$145,0)+ROUNDUP(DC86*Control!$D$33/$I$146,0)+ROUNDUP(DC86*Control!$D$34/$I$147,0)+ROUNDUP(DC86*Control!$D$36/$I$147,0),"")</f>
        <v/>
      </c>
      <c r="DD158" s="322" t="str">
        <f ca="1">IF(ISNUMBER(DD86),ROUNDUP(DD86*Control!$D$30/$I$144,0)+ROUNDUP(DD86*Control!$D$32/$I$145,0)+ROUNDUP(DD86*Control!$D$33/$I$146,0)+ROUNDUP(DD86*Control!$D$34/$I$147,0)+ROUNDUP(DD86*Control!$D$36/$I$147,0),"")</f>
        <v/>
      </c>
      <c r="DE158" s="322" t="str">
        <f ca="1">IF(ISNUMBER(DE86),ROUNDUP(DE86*Control!$D$30/$I$144,0)+ROUNDUP(DE86*Control!$D$32/$I$145,0)+ROUNDUP(DE86*Control!$D$33/$I$146,0)+ROUNDUP(DE86*Control!$D$34/$I$147,0)+ROUNDUP(DE86*Control!$D$36/$I$147,0),"")</f>
        <v/>
      </c>
      <c r="DF158" s="322" t="str">
        <f ca="1">IF(ISNUMBER(DF86),ROUNDUP(DF86*Control!$D$30/$I$144,0)+ROUNDUP(DF86*Control!$D$32/$I$145,0)+ROUNDUP(DF86*Control!$D$33/$I$146,0)+ROUNDUP(DF86*Control!$D$34/$I$147,0)+ROUNDUP(DF86*Control!$D$36/$I$147,0),"")</f>
        <v/>
      </c>
      <c r="DG158" s="322" t="str">
        <f ca="1">IF(ISNUMBER(DG86),ROUNDUP(DG86*Control!$D$30/$I$144,0)+ROUNDUP(DG86*Control!$D$32/$I$145,0)+ROUNDUP(DG86*Control!$D$33/$I$146,0)+ROUNDUP(DG86*Control!$D$34/$I$147,0)+ROUNDUP(DG86*Control!$D$36/$I$147,0),"")</f>
        <v/>
      </c>
      <c r="DH158" s="322" t="str">
        <f ca="1">IF(ISNUMBER(DH86),ROUNDUP(DH86*Control!$D$30/$I$144,0)+ROUNDUP(DH86*Control!$D$32/$I$145,0)+ROUNDUP(DH86*Control!$D$33/$I$146,0)+ROUNDUP(DH86*Control!$D$34/$I$147,0)+ROUNDUP(DH86*Control!$D$36/$I$147,0),"")</f>
        <v/>
      </c>
      <c r="DI158" s="322" t="str">
        <f ca="1">IF(ISNUMBER(DI86),ROUNDUP(DI86*Control!$D$30/$I$144,0)+ROUNDUP(DI86*Control!$D$32/$I$145,0)+ROUNDUP(DI86*Control!$D$33/$I$146,0)+ROUNDUP(DI86*Control!$D$34/$I$147,0)+ROUNDUP(DI86*Control!$D$36/$I$147,0),"")</f>
        <v/>
      </c>
      <c r="DJ158" s="322" t="str">
        <f ca="1">IF(ISNUMBER(DJ86),ROUNDUP(DJ86*Control!$D$30/$I$144,0)+ROUNDUP(DJ86*Control!$D$32/$I$145,0)+ROUNDUP(DJ86*Control!$D$33/$I$146,0)+ROUNDUP(DJ86*Control!$D$34/$I$147,0)+ROUNDUP(DJ86*Control!$D$36/$I$147,0),"")</f>
        <v/>
      </c>
      <c r="DK158" s="322" t="str">
        <f ca="1">IF(ISNUMBER(DK86),ROUNDUP(DK86*Control!$D$30/$I$144,0)+ROUNDUP(DK86*Control!$D$32/$I$145,0)+ROUNDUP(DK86*Control!$D$33/$I$146,0)+ROUNDUP(DK86*Control!$D$34/$I$147,0)+ROUNDUP(DK86*Control!$D$36/$I$147,0),"")</f>
        <v/>
      </c>
      <c r="DL158" s="322" t="str">
        <f ca="1">IF(ISNUMBER(DL86),ROUNDUP(DL86*Control!$D$30/$I$144,0)+ROUNDUP(DL86*Control!$D$32/$I$145,0)+ROUNDUP(DL86*Control!$D$33/$I$146,0)+ROUNDUP(DL86*Control!$D$34/$I$147,0)+ROUNDUP(DL86*Control!$D$36/$I$147,0),"")</f>
        <v/>
      </c>
      <c r="DM158" s="322" t="str">
        <f ca="1">IF(ISNUMBER(DM86),ROUNDUP(DM86*Control!$D$30/$I$144,0)+ROUNDUP(DM86*Control!$D$32/$I$145,0)+ROUNDUP(DM86*Control!$D$33/$I$146,0)+ROUNDUP(DM86*Control!$D$34/$I$147,0)+ROUNDUP(DM86*Control!$D$36/$I$147,0),"")</f>
        <v/>
      </c>
      <c r="DN158" s="322" t="str">
        <f ca="1">IF(ISNUMBER(DN86),ROUNDUP(DN86*Control!$D$30/$I$144,0)+ROUNDUP(DN86*Control!$D$32/$I$145,0)+ROUNDUP(DN86*Control!$D$33/$I$146,0)+ROUNDUP(DN86*Control!$D$34/$I$147,0)+ROUNDUP(DN86*Control!$D$36/$I$147,0),"")</f>
        <v/>
      </c>
      <c r="DO158" s="322" t="str">
        <f ca="1">IF(ISNUMBER(DO86),ROUNDUP(DO86*Control!$D$30/$I$144,0)+ROUNDUP(DO86*Control!$D$32/$I$145,0)+ROUNDUP(DO86*Control!$D$33/$I$146,0)+ROUNDUP(DO86*Control!$D$34/$I$147,0)+ROUNDUP(DO86*Control!$D$36/$I$147,0),"")</f>
        <v/>
      </c>
      <c r="DP158" s="322" t="str">
        <f ca="1">IF(ISNUMBER(DP86),ROUNDUP(DP86*Control!$D$30/$I$144,0)+ROUNDUP(DP86*Control!$D$32/$I$145,0)+ROUNDUP(DP86*Control!$D$33/$I$146,0)+ROUNDUP(DP86*Control!$D$34/$I$147,0)+ROUNDUP(DP86*Control!$D$36/$I$147,0),"")</f>
        <v/>
      </c>
      <c r="DQ158" s="322" t="str">
        <f ca="1">IF(ISNUMBER(DQ86),ROUNDUP(DQ86*Control!$D$30/$I$144,0)+ROUNDUP(DQ86*Control!$D$32/$I$145,0)+ROUNDUP(DQ86*Control!$D$33/$I$146,0)+ROUNDUP(DQ86*Control!$D$34/$I$147,0)+ROUNDUP(DQ86*Control!$D$36/$I$147,0),"")</f>
        <v/>
      </c>
      <c r="DR158" s="322" t="str">
        <f ca="1">IF(ISNUMBER(DR86),ROUNDUP(DR86*Control!$D$30/$I$144,0)+ROUNDUP(DR86*Control!$D$32/$I$145,0)+ROUNDUP(DR86*Control!$D$33/$I$146,0)+ROUNDUP(DR86*Control!$D$34/$I$147,0)+ROUNDUP(DR86*Control!$D$36/$I$147,0),"")</f>
        <v/>
      </c>
      <c r="DS158" s="322" t="str">
        <f ca="1">IF(ISNUMBER(DS86),ROUNDUP(DS86*Control!$D$30/$I$144,0)+ROUNDUP(DS86*Control!$D$32/$I$145,0)+ROUNDUP(DS86*Control!$D$33/$I$146,0)+ROUNDUP(DS86*Control!$D$34/$I$147,0)+ROUNDUP(DS86*Control!$D$36/$I$147,0),"")</f>
        <v/>
      </c>
      <c r="DT158" s="322" t="str">
        <f ca="1">IF(ISNUMBER(DT86),ROUNDUP(DT86*Control!$D$30/$I$144,0)+ROUNDUP(DT86*Control!$D$32/$I$145,0)+ROUNDUP(DT86*Control!$D$33/$I$146,0)+ROUNDUP(DT86*Control!$D$34/$I$147,0)+ROUNDUP(DT86*Control!$D$36/$I$147,0),"")</f>
        <v/>
      </c>
      <c r="DU158" s="322" t="str">
        <f ca="1">IF(ISNUMBER(DU86),ROUNDUP(DU86*Control!$D$30/$I$144,0)+ROUNDUP(DU86*Control!$D$32/$I$145,0)+ROUNDUP(DU86*Control!$D$33/$I$146,0)+ROUNDUP(DU86*Control!$D$34/$I$147,0)+ROUNDUP(DU86*Control!$D$36/$I$147,0),"")</f>
        <v/>
      </c>
      <c r="DV158" s="322" t="str">
        <f ca="1">IF(ISNUMBER(DV86),ROUNDUP(DV86*Control!$D$30/$I$144,0)+ROUNDUP(DV86*Control!$D$32/$I$145,0)+ROUNDUP(DV86*Control!$D$33/$I$146,0)+ROUNDUP(DV86*Control!$D$34/$I$147,0)+ROUNDUP(DV86*Control!$D$36/$I$147,0),"")</f>
        <v/>
      </c>
      <c r="DW158" s="322" t="str">
        <f ca="1">IF(ISNUMBER(DW86),ROUNDUP(DW86*Control!$D$30/$I$144,0)+ROUNDUP(DW86*Control!$D$32/$I$145,0)+ROUNDUP(DW86*Control!$D$33/$I$146,0)+ROUNDUP(DW86*Control!$D$34/$I$147,0)+ROUNDUP(DW86*Control!$D$36/$I$147,0),"")</f>
        <v/>
      </c>
      <c r="DX158" s="322" t="str">
        <f ca="1">IF(ISNUMBER(DX86),ROUNDUP(DX86*Control!$D$30/$I$144,0)+ROUNDUP(DX86*Control!$D$32/$I$145,0)+ROUNDUP(DX86*Control!$D$33/$I$146,0)+ROUNDUP(DX86*Control!$D$34/$I$147,0)+ROUNDUP(DX86*Control!$D$36/$I$147,0),"")</f>
        <v/>
      </c>
      <c r="DY158" s="322" t="str">
        <f ca="1">IF(ISNUMBER(DY86),ROUNDUP(DY86*Control!$D$30/$I$144,0)+ROUNDUP(DY86*Control!$D$32/$I$145,0)+ROUNDUP(DY86*Control!$D$33/$I$146,0)+ROUNDUP(DY86*Control!$D$34/$I$147,0)+ROUNDUP(DY86*Control!$D$36/$I$147,0),"")</f>
        <v/>
      </c>
      <c r="DZ158" s="322" t="str">
        <f ca="1">IF(ISNUMBER(DZ86),ROUNDUP(DZ86*Control!$D$30/$I$144,0)+ROUNDUP(DZ86*Control!$D$32/$I$145,0)+ROUNDUP(DZ86*Control!$D$33/$I$146,0)+ROUNDUP(DZ86*Control!$D$34/$I$147,0)+ROUNDUP(DZ86*Control!$D$36/$I$147,0),"")</f>
        <v/>
      </c>
      <c r="EA158" s="322" t="str">
        <f ca="1">IF(ISNUMBER(EA86),ROUNDUP(EA86*Control!$D$30/$I$144,0)+ROUNDUP(EA86*Control!$D$32/$I$145,0)+ROUNDUP(EA86*Control!$D$33/$I$146,0)+ROUNDUP(EA86*Control!$D$34/$I$147,0)+ROUNDUP(EA86*Control!$D$36/$I$147,0),"")</f>
        <v/>
      </c>
      <c r="EB158" s="322" t="str">
        <f ca="1">IF(ISNUMBER(EB86),ROUNDUP(EB86*Control!$D$30/$I$144,0)+ROUNDUP(EB86*Control!$D$32/$I$145,0)+ROUNDUP(EB86*Control!$D$33/$I$146,0)+ROUNDUP(EB86*Control!$D$34/$I$147,0)+ROUNDUP(EB86*Control!$D$36/$I$147,0),"")</f>
        <v/>
      </c>
      <c r="EC158" s="322" t="str">
        <f ca="1">IF(ISNUMBER(EC86),ROUNDUP(EC86*Control!$D$30/$I$144,0)+ROUNDUP(EC86*Control!$D$32/$I$145,0)+ROUNDUP(EC86*Control!$D$33/$I$146,0)+ROUNDUP(EC86*Control!$D$34/$I$147,0)+ROUNDUP(EC86*Control!$D$36/$I$147,0),"")</f>
        <v/>
      </c>
      <c r="ED158" s="322" t="str">
        <f ca="1">IF(ISNUMBER(ED86),ROUNDUP(ED86*Control!$D$30/$I$144,0)+ROUNDUP(ED86*Control!$D$32/$I$145,0)+ROUNDUP(ED86*Control!$D$33/$I$146,0)+ROUNDUP(ED86*Control!$D$34/$I$147,0)+ROUNDUP(ED86*Control!$D$36/$I$147,0),"")</f>
        <v/>
      </c>
      <c r="EE158" s="322" t="str">
        <f ca="1">IF(ISNUMBER(EE86),ROUNDUP(EE86*Control!$D$30/$I$144,0)+ROUNDUP(EE86*Control!$D$32/$I$145,0)+ROUNDUP(EE86*Control!$D$33/$I$146,0)+ROUNDUP(EE86*Control!$D$34/$I$147,0)+ROUNDUP(EE86*Control!$D$36/$I$147,0),"")</f>
        <v/>
      </c>
      <c r="EF158" s="322" t="str">
        <f ca="1">IF(ISNUMBER(EF86),ROUNDUP(EF86*Control!$D$30/$I$144,0)+ROUNDUP(EF86*Control!$D$32/$I$145,0)+ROUNDUP(EF86*Control!$D$33/$I$146,0)+ROUNDUP(EF86*Control!$D$34/$I$147,0)+ROUNDUP(EF86*Control!$D$36/$I$147,0),"")</f>
        <v/>
      </c>
      <c r="EG158" s="322" t="str">
        <f ca="1">IF(ISNUMBER(EG86),ROUNDUP(EG86*Control!$D$30/$I$144,0)+ROUNDUP(EG86*Control!$D$32/$I$145,0)+ROUNDUP(EG86*Control!$D$33/$I$146,0)+ROUNDUP(EG86*Control!$D$34/$I$147,0)+ROUNDUP(EG86*Control!$D$36/$I$147,0),"")</f>
        <v/>
      </c>
      <c r="EH158" s="322" t="str">
        <f ca="1">IF(ISNUMBER(EH86),ROUNDUP(EH86*Control!$D$30/$I$144,0)+ROUNDUP(EH86*Control!$D$32/$I$145,0)+ROUNDUP(EH86*Control!$D$33/$I$146,0)+ROUNDUP(EH86*Control!$D$34/$I$147,0)+ROUNDUP(EH86*Control!$D$36/$I$147,0),"")</f>
        <v/>
      </c>
      <c r="EI158" s="322" t="str">
        <f ca="1">IF(ISNUMBER(EI86),ROUNDUP(EI86*Control!$D$30/$I$144,0)+ROUNDUP(EI86*Control!$D$32/$I$145,0)+ROUNDUP(EI86*Control!$D$33/$I$146,0)+ROUNDUP(EI86*Control!$D$34/$I$147,0)+ROUNDUP(EI86*Control!$D$36/$I$147,0),"")</f>
        <v/>
      </c>
      <c r="EJ158" s="322" t="str">
        <f ca="1">IF(ISNUMBER(EJ86),ROUNDUP(EJ86*Control!$D$30/$I$144,0)+ROUNDUP(EJ86*Control!$D$32/$I$145,0)+ROUNDUP(EJ86*Control!$D$33/$I$146,0)+ROUNDUP(EJ86*Control!$D$34/$I$147,0)+ROUNDUP(EJ86*Control!$D$36/$I$147,0),"")</f>
        <v/>
      </c>
      <c r="EK158" s="322" t="str">
        <f ca="1">IF(ISNUMBER(EK86),ROUNDUP(EK86*Control!$D$30/$I$144,0)+ROUNDUP(EK86*Control!$D$32/$I$145,0)+ROUNDUP(EK86*Control!$D$33/$I$146,0)+ROUNDUP(EK86*Control!$D$34/$I$147,0)+ROUNDUP(EK86*Control!$D$36/$I$147,0),"")</f>
        <v/>
      </c>
      <c r="EL158" s="322" t="str">
        <f ca="1">IF(ISNUMBER(EL86),ROUNDUP(EL86*Control!$D$30/$I$144,0)+ROUNDUP(EL86*Control!$D$32/$I$145,0)+ROUNDUP(EL86*Control!$D$33/$I$146,0)+ROUNDUP(EL86*Control!$D$34/$I$147,0)+ROUNDUP(EL86*Control!$D$36/$I$147,0),"")</f>
        <v/>
      </c>
      <c r="EM158" s="322" t="str">
        <f ca="1">IF(ISNUMBER(EM86),ROUNDUP(EM86*Control!$D$30/$I$144,0)+ROUNDUP(EM86*Control!$D$32/$I$145,0)+ROUNDUP(EM86*Control!$D$33/$I$146,0)+ROUNDUP(EM86*Control!$D$34/$I$147,0)+ROUNDUP(EM86*Control!$D$36/$I$147,0),"")</f>
        <v/>
      </c>
      <c r="EN158" s="322" t="str">
        <f ca="1">IF(ISNUMBER(EN86),ROUNDUP(EN86*Control!$D$30/$I$144,0)+ROUNDUP(EN86*Control!$D$32/$I$145,0)+ROUNDUP(EN86*Control!$D$33/$I$146,0)+ROUNDUP(EN86*Control!$D$34/$I$147,0)+ROUNDUP(EN86*Control!$D$36/$I$147,0),"")</f>
        <v/>
      </c>
      <c r="EO158" s="322" t="str">
        <f ca="1">IF(ISNUMBER(EO86),ROUNDUP(EO86*Control!$D$30/$I$144,0)+ROUNDUP(EO86*Control!$D$32/$I$145,0)+ROUNDUP(EO86*Control!$D$33/$I$146,0)+ROUNDUP(EO86*Control!$D$34/$I$147,0)+ROUNDUP(EO86*Control!$D$36/$I$147,0),"")</f>
        <v/>
      </c>
      <c r="EP158" s="322" t="str">
        <f ca="1">IF(ISNUMBER(EP86),ROUNDUP(EP86*Control!$D$30/$I$144,0)+ROUNDUP(EP86*Control!$D$32/$I$145,0)+ROUNDUP(EP86*Control!$D$33/$I$146,0)+ROUNDUP(EP86*Control!$D$34/$I$147,0)+ROUNDUP(EP86*Control!$D$36/$I$147,0),"")</f>
        <v/>
      </c>
      <c r="EQ158" s="322" t="str">
        <f ca="1">IF(ISNUMBER(EQ86),ROUNDUP(EQ86*Control!$D$30/$I$144,0)+ROUNDUP(EQ86*Control!$D$32/$I$145,0)+ROUNDUP(EQ86*Control!$D$33/$I$146,0)+ROUNDUP(EQ86*Control!$D$34/$I$147,0)+ROUNDUP(EQ86*Control!$D$36/$I$147,0),"")</f>
        <v/>
      </c>
      <c r="ER158" s="322" t="str">
        <f ca="1">IF(ISNUMBER(ER86),ROUNDUP(ER86*Control!$D$30/$I$144,0)+ROUNDUP(ER86*Control!$D$32/$I$145,0)+ROUNDUP(ER86*Control!$D$33/$I$146,0)+ROUNDUP(ER86*Control!$D$34/$I$147,0)+ROUNDUP(ER86*Control!$D$36/$I$147,0),"")</f>
        <v/>
      </c>
      <c r="ES158" s="322" t="str">
        <f ca="1">IF(ISNUMBER(ES86),ROUNDUP(ES86*Control!$D$30/$I$144,0)+ROUNDUP(ES86*Control!$D$32/$I$145,0)+ROUNDUP(ES86*Control!$D$33/$I$146,0)+ROUNDUP(ES86*Control!$D$34/$I$147,0)+ROUNDUP(ES86*Control!$D$36/$I$147,0),"")</f>
        <v/>
      </c>
      <c r="ET158" s="322" t="str">
        <f ca="1">IF(ISNUMBER(ET86),ROUNDUP(ET86*Control!$D$30/$I$144,0)+ROUNDUP(ET86*Control!$D$32/$I$145,0)+ROUNDUP(ET86*Control!$D$33/$I$146,0)+ROUNDUP(ET86*Control!$D$34/$I$147,0)+ROUNDUP(ET86*Control!$D$36/$I$147,0),"")</f>
        <v/>
      </c>
      <c r="EU158" s="322" t="str">
        <f ca="1">IF(ISNUMBER(EU86),ROUNDUP(EU86*Control!$D$30/$I$144,0)+ROUNDUP(EU86*Control!$D$32/$I$145,0)+ROUNDUP(EU86*Control!$D$33/$I$146,0)+ROUNDUP(EU86*Control!$D$34/$I$147,0)+ROUNDUP(EU86*Control!$D$36/$I$147,0),"")</f>
        <v/>
      </c>
      <c r="EV158" s="322" t="str">
        <f ca="1">IF(ISNUMBER(EV86),ROUNDUP(EV86*Control!$D$30/$I$144,0)+ROUNDUP(EV86*Control!$D$32/$I$145,0)+ROUNDUP(EV86*Control!$D$33/$I$146,0)+ROUNDUP(EV86*Control!$D$34/$I$147,0)+ROUNDUP(EV86*Control!$D$36/$I$147,0),"")</f>
        <v/>
      </c>
      <c r="EW158" s="322" t="str">
        <f ca="1">IF(ISNUMBER(EW86),ROUNDUP(EW86*Control!$D$30/$I$144,0)+ROUNDUP(EW86*Control!$D$32/$I$145,0)+ROUNDUP(EW86*Control!$D$33/$I$146,0)+ROUNDUP(EW86*Control!$D$34/$I$147,0)+ROUNDUP(EW86*Control!$D$36/$I$147,0),"")</f>
        <v/>
      </c>
      <c r="EX158" s="322" t="str">
        <f ca="1">IF(ISNUMBER(EX86),ROUNDUP(EX86*Control!$D$30/$I$144,0)+ROUNDUP(EX86*Control!$D$32/$I$145,0)+ROUNDUP(EX86*Control!$D$33/$I$146,0)+ROUNDUP(EX86*Control!$D$34/$I$147,0)+ROUNDUP(EX86*Control!$D$36/$I$147,0),"")</f>
        <v/>
      </c>
      <c r="EY158" s="322" t="str">
        <f ca="1">IF(ISNUMBER(EY86),ROUNDUP(EY86*Control!$D$30/$I$144,0)+ROUNDUP(EY86*Control!$D$32/$I$145,0)+ROUNDUP(EY86*Control!$D$33/$I$146,0)+ROUNDUP(EY86*Control!$D$34/$I$147,0)+ROUNDUP(EY86*Control!$D$36/$I$147,0),"")</f>
        <v/>
      </c>
      <c r="EZ158" s="322" t="str">
        <f ca="1">IF(ISNUMBER(EZ86),ROUNDUP(EZ86*Control!$D$30/$I$144,0)+ROUNDUP(EZ86*Control!$D$32/$I$145,0)+ROUNDUP(EZ86*Control!$D$33/$I$146,0)+ROUNDUP(EZ86*Control!$D$34/$I$147,0)+ROUNDUP(EZ86*Control!$D$36/$I$147,0),"")</f>
        <v/>
      </c>
      <c r="FA158" s="322" t="str">
        <f ca="1">IF(ISNUMBER(FA86),ROUNDUP(FA86*Control!$D$30/$I$144,0)+ROUNDUP(FA86*Control!$D$32/$I$145,0)+ROUNDUP(FA86*Control!$D$33/$I$146,0)+ROUNDUP(FA86*Control!$D$34/$I$147,0)+ROUNDUP(FA86*Control!$D$36/$I$147,0),"")</f>
        <v/>
      </c>
      <c r="FB158" s="322" t="str">
        <f ca="1">IF(ISNUMBER(FB86),ROUNDUP(FB86*Control!$D$30/$I$144,0)+ROUNDUP(FB86*Control!$D$32/$I$145,0)+ROUNDUP(FB86*Control!$D$33/$I$146,0)+ROUNDUP(FB86*Control!$D$34/$I$147,0)+ROUNDUP(FB86*Control!$D$36/$I$147,0),"")</f>
        <v/>
      </c>
      <c r="FC158" s="322" t="str">
        <f ca="1">IF(ISNUMBER(FC86),ROUNDUP(FC86*Control!$D$30/$I$144,0)+ROUNDUP(FC86*Control!$D$32/$I$145,0)+ROUNDUP(FC86*Control!$D$33/$I$146,0)+ROUNDUP(FC86*Control!$D$34/$I$147,0)+ROUNDUP(FC86*Control!$D$36/$I$147,0),"")</f>
        <v/>
      </c>
      <c r="FD158" s="322" t="str">
        <f ca="1">IF(ISNUMBER(FD86),ROUNDUP(FD86*Control!$D$30/$I$144,0)+ROUNDUP(FD86*Control!$D$32/$I$145,0)+ROUNDUP(FD86*Control!$D$33/$I$146,0)+ROUNDUP(FD86*Control!$D$34/$I$147,0)+ROUNDUP(FD86*Control!$D$36/$I$147,0),"")</f>
        <v/>
      </c>
      <c r="FE158" s="322" t="str">
        <f ca="1">IF(ISNUMBER(FE86),ROUNDUP(FE86*Control!$D$30/$I$144,0)+ROUNDUP(FE86*Control!$D$32/$I$145,0)+ROUNDUP(FE86*Control!$D$33/$I$146,0)+ROUNDUP(FE86*Control!$D$34/$I$147,0)+ROUNDUP(FE86*Control!$D$36/$I$147,0),"")</f>
        <v/>
      </c>
      <c r="FF158" s="322" t="str">
        <f ca="1">IF(ISNUMBER(FF86),ROUNDUP(FF86*Control!$D$30/$I$144,0)+ROUNDUP(FF86*Control!$D$32/$I$145,0)+ROUNDUP(FF86*Control!$D$33/$I$146,0)+ROUNDUP(FF86*Control!$D$34/$I$147,0)+ROUNDUP(FF86*Control!$D$36/$I$147,0),"")</f>
        <v/>
      </c>
      <c r="FG158" s="322" t="str">
        <f ca="1">IF(ISNUMBER(FG86),ROUNDUP(FG86*Control!$D$30/$I$144,0)+ROUNDUP(FG86*Control!$D$32/$I$145,0)+ROUNDUP(FG86*Control!$D$33/$I$146,0)+ROUNDUP(FG86*Control!$D$34/$I$147,0)+ROUNDUP(FG86*Control!$D$36/$I$147,0),"")</f>
        <v/>
      </c>
      <c r="FH158" s="322" t="str">
        <f ca="1">IF(ISNUMBER(FH86),ROUNDUP(FH86*Control!$D$30/$I$144,0)+ROUNDUP(FH86*Control!$D$32/$I$145,0)+ROUNDUP(FH86*Control!$D$33/$I$146,0)+ROUNDUP(FH86*Control!$D$34/$I$147,0)+ROUNDUP(FH86*Control!$D$36/$I$147,0),"")</f>
        <v/>
      </c>
      <c r="FI158" s="322" t="str">
        <f ca="1">IF(ISNUMBER(FI86),ROUNDUP(FI86*Control!$D$30/$I$144,0)+ROUNDUP(FI86*Control!$D$32/$I$145,0)+ROUNDUP(FI86*Control!$D$33/$I$146,0)+ROUNDUP(FI86*Control!$D$34/$I$147,0)+ROUNDUP(FI86*Control!$D$36/$I$147,0),"")</f>
        <v/>
      </c>
      <c r="FJ158" s="322" t="str">
        <f ca="1">IF(ISNUMBER(FJ86),ROUNDUP(FJ86*Control!$D$30/$I$144,0)+ROUNDUP(FJ86*Control!$D$32/$I$145,0)+ROUNDUP(FJ86*Control!$D$33/$I$146,0)+ROUNDUP(FJ86*Control!$D$34/$I$147,0)+ROUNDUP(FJ86*Control!$D$36/$I$147,0),"")</f>
        <v/>
      </c>
      <c r="FK158" s="322" t="str">
        <f ca="1">IF(ISNUMBER(FK86),ROUNDUP(FK86*Control!$D$30/$I$144,0)+ROUNDUP(FK86*Control!$D$32/$I$145,0)+ROUNDUP(FK86*Control!$D$33/$I$146,0)+ROUNDUP(FK86*Control!$D$34/$I$147,0)+ROUNDUP(FK86*Control!$D$36/$I$147,0),"")</f>
        <v/>
      </c>
      <c r="FL158" s="322" t="str">
        <f ca="1">IF(ISNUMBER(FL86),ROUNDUP(FL86*Control!$D$30/$I$144,0)+ROUNDUP(FL86*Control!$D$32/$I$145,0)+ROUNDUP(FL86*Control!$D$33/$I$146,0)+ROUNDUP(FL86*Control!$D$34/$I$147,0)+ROUNDUP(FL86*Control!$D$36/$I$147,0),"")</f>
        <v/>
      </c>
      <c r="FM158" s="322" t="str">
        <f ca="1">IF(ISNUMBER(FM86),ROUNDUP(FM86*Control!$D$30/$I$144,0)+ROUNDUP(FM86*Control!$D$32/$I$145,0)+ROUNDUP(FM86*Control!$D$33/$I$146,0)+ROUNDUP(FM86*Control!$D$34/$I$147,0)+ROUNDUP(FM86*Control!$D$36/$I$147,0),"")</f>
        <v/>
      </c>
      <c r="FN158" s="322" t="str">
        <f ca="1">IF(ISNUMBER(FN86),ROUNDUP(FN86*Control!$D$30/$I$144,0)+ROUNDUP(FN86*Control!$D$32/$I$145,0)+ROUNDUP(FN86*Control!$D$33/$I$146,0)+ROUNDUP(FN86*Control!$D$34/$I$147,0)+ROUNDUP(FN86*Control!$D$36/$I$147,0),"")</f>
        <v/>
      </c>
      <c r="FO158" s="322" t="str">
        <f ca="1">IF(ISNUMBER(FO86),ROUNDUP(FO86*Control!$D$30/$I$144,0)+ROUNDUP(FO86*Control!$D$32/$I$145,0)+ROUNDUP(FO86*Control!$D$33/$I$146,0)+ROUNDUP(FO86*Control!$D$34/$I$147,0)+ROUNDUP(FO86*Control!$D$36/$I$147,0),"")</f>
        <v/>
      </c>
      <c r="FP158" s="322" t="str">
        <f ca="1">IF(ISNUMBER(FP86),ROUNDUP(FP86*Control!$D$30/$I$144,0)+ROUNDUP(FP86*Control!$D$32/$I$145,0)+ROUNDUP(FP86*Control!$D$33/$I$146,0)+ROUNDUP(FP86*Control!$D$34/$I$147,0)+ROUNDUP(FP86*Control!$D$36/$I$147,0),"")</f>
        <v/>
      </c>
      <c r="FQ158" s="322" t="str">
        <f ca="1">IF(ISNUMBER(FQ86),ROUNDUP(FQ86*Control!$D$30/$I$144,0)+ROUNDUP(FQ86*Control!$D$32/$I$145,0)+ROUNDUP(FQ86*Control!$D$33/$I$146,0)+ROUNDUP(FQ86*Control!$D$34/$I$147,0)+ROUNDUP(FQ86*Control!$D$36/$I$147,0),"")</f>
        <v/>
      </c>
      <c r="FR158" s="322" t="str">
        <f ca="1">IF(ISNUMBER(FR86),ROUNDUP(FR86*Control!$D$30/$I$144,0)+ROUNDUP(FR86*Control!$D$32/$I$145,0)+ROUNDUP(FR86*Control!$D$33/$I$146,0)+ROUNDUP(FR86*Control!$D$34/$I$147,0)+ROUNDUP(FR86*Control!$D$36/$I$147,0),"")</f>
        <v/>
      </c>
      <c r="FS158" s="322" t="str">
        <f ca="1">IF(ISNUMBER(FS86),ROUNDUP(FS86*Control!$D$30/$I$144,0)+ROUNDUP(FS86*Control!$D$32/$I$145,0)+ROUNDUP(FS86*Control!$D$33/$I$146,0)+ROUNDUP(FS86*Control!$D$34/$I$147,0)+ROUNDUP(FS86*Control!$D$36/$I$147,0),"")</f>
        <v/>
      </c>
      <c r="FT158" s="322" t="str">
        <f ca="1">IF(ISNUMBER(FT86),ROUNDUP(FT86*Control!$D$30/$I$144,0)+ROUNDUP(FT86*Control!$D$32/$I$145,0)+ROUNDUP(FT86*Control!$D$33/$I$146,0)+ROUNDUP(FT86*Control!$D$34/$I$147,0)+ROUNDUP(FT86*Control!$D$36/$I$147,0),"")</f>
        <v/>
      </c>
      <c r="FU158" s="322" t="str">
        <f ca="1">IF(ISNUMBER(FU86),ROUNDUP(FU86*Control!$D$30/$I$144,0)+ROUNDUP(FU86*Control!$D$32/$I$145,0)+ROUNDUP(FU86*Control!$D$33/$I$146,0)+ROUNDUP(FU86*Control!$D$34/$I$147,0)+ROUNDUP(FU86*Control!$D$36/$I$147,0),"")</f>
        <v/>
      </c>
      <c r="FV158" s="322" t="str">
        <f ca="1">IF(ISNUMBER(FV86),ROUNDUP(FV86*Control!$D$30/$I$144,0)+ROUNDUP(FV86*Control!$D$32/$I$145,0)+ROUNDUP(FV86*Control!$D$33/$I$146,0)+ROUNDUP(FV86*Control!$D$34/$I$147,0)+ROUNDUP(FV86*Control!$D$36/$I$147,0),"")</f>
        <v/>
      </c>
      <c r="FW158" s="322" t="str">
        <f ca="1">IF(ISNUMBER(FW86),ROUNDUP(FW86*Control!$D$30/$I$144,0)+ROUNDUP(FW86*Control!$D$32/$I$145,0)+ROUNDUP(FW86*Control!$D$33/$I$146,0)+ROUNDUP(FW86*Control!$D$34/$I$147,0)+ROUNDUP(FW86*Control!$D$36/$I$147,0),"")</f>
        <v/>
      </c>
      <c r="FX158" s="322" t="str">
        <f ca="1">IF(ISNUMBER(FX86),ROUNDUP(FX86*Control!$D$30/$I$144,0)+ROUNDUP(FX86*Control!$D$32/$I$145,0)+ROUNDUP(FX86*Control!$D$33/$I$146,0)+ROUNDUP(FX86*Control!$D$34/$I$147,0)+ROUNDUP(FX86*Control!$D$36/$I$147,0),"")</f>
        <v/>
      </c>
      <c r="FY158" s="322" t="str">
        <f ca="1">IF(ISNUMBER(FY86),ROUNDUP(FY86*Control!$D$30/$I$144,0)+ROUNDUP(FY86*Control!$D$32/$I$145,0)+ROUNDUP(FY86*Control!$D$33/$I$146,0)+ROUNDUP(FY86*Control!$D$34/$I$147,0)+ROUNDUP(FY86*Control!$D$36/$I$147,0),"")</f>
        <v/>
      </c>
      <c r="FZ158" s="322" t="str">
        <f ca="1">IF(ISNUMBER(FZ86),ROUNDUP(FZ86*Control!$D$30/$I$144,0)+ROUNDUP(FZ86*Control!$D$32/$I$145,0)+ROUNDUP(FZ86*Control!$D$33/$I$146,0)+ROUNDUP(FZ86*Control!$D$34/$I$147,0)+ROUNDUP(FZ86*Control!$D$36/$I$147,0),"")</f>
        <v/>
      </c>
      <c r="GA158" s="322" t="str">
        <f ca="1">IF(ISNUMBER(GA86),ROUNDUP(GA86*Control!$D$30/$I$144,0)+ROUNDUP(GA86*Control!$D$32/$I$145,0)+ROUNDUP(GA86*Control!$D$33/$I$146,0)+ROUNDUP(GA86*Control!$D$34/$I$147,0)+ROUNDUP(GA86*Control!$D$36/$I$147,0),"")</f>
        <v/>
      </c>
      <c r="GB158" s="322" t="str">
        <f ca="1">IF(ISNUMBER(GB86),ROUNDUP(GB86*Control!$D$30/$I$144,0)+ROUNDUP(GB86*Control!$D$32/$I$145,0)+ROUNDUP(GB86*Control!$D$33/$I$146,0)+ROUNDUP(GB86*Control!$D$34/$I$147,0)+ROUNDUP(GB86*Control!$D$36/$I$147,0),"")</f>
        <v/>
      </c>
      <c r="GC158" s="322" t="str">
        <f ca="1">IF(ISNUMBER(GC86),ROUNDUP(GC86*Control!$D$30/$I$144,0)+ROUNDUP(GC86*Control!$D$32/$I$145,0)+ROUNDUP(GC86*Control!$D$33/$I$146,0)+ROUNDUP(GC86*Control!$D$34/$I$147,0)+ROUNDUP(GC86*Control!$D$36/$I$147,0),"")</f>
        <v/>
      </c>
      <c r="GD158" s="322" t="str">
        <f ca="1">IF(ISNUMBER(GD86),ROUNDUP(GD86*Control!$D$30/$I$144,0)+ROUNDUP(GD86*Control!$D$32/$I$145,0)+ROUNDUP(GD86*Control!$D$33/$I$146,0)+ROUNDUP(GD86*Control!$D$34/$I$147,0)+ROUNDUP(GD86*Control!$D$36/$I$147,0),"")</f>
        <v/>
      </c>
      <c r="GE158" s="322" t="str">
        <f ca="1">IF(ISNUMBER(GE86),ROUNDUP(GE86*Control!$D$30/$I$144,0)+ROUNDUP(GE86*Control!$D$32/$I$145,0)+ROUNDUP(GE86*Control!$D$33/$I$146,0)+ROUNDUP(GE86*Control!$D$34/$I$147,0)+ROUNDUP(GE86*Control!$D$36/$I$147,0),"")</f>
        <v/>
      </c>
      <c r="GF158" s="322" t="str">
        <f ca="1">IF(ISNUMBER(GF86),ROUNDUP(GF86*Control!$D$30/$I$144,0)+ROUNDUP(GF86*Control!$D$32/$I$145,0)+ROUNDUP(GF86*Control!$D$33/$I$146,0)+ROUNDUP(GF86*Control!$D$34/$I$147,0)+ROUNDUP(GF86*Control!$D$36/$I$147,0),"")</f>
        <v/>
      </c>
      <c r="GG158" s="322" t="str">
        <f ca="1">IF(ISNUMBER(GG86),ROUNDUP(GG86*Control!$D$30/$I$144,0)+ROUNDUP(GG86*Control!$D$32/$I$145,0)+ROUNDUP(GG86*Control!$D$33/$I$146,0)+ROUNDUP(GG86*Control!$D$34/$I$147,0)+ROUNDUP(GG86*Control!$D$36/$I$147,0),"")</f>
        <v/>
      </c>
      <c r="GH158" s="322" t="str">
        <f ca="1">IF(ISNUMBER(GH86),ROUNDUP(GH86*Control!$D$30/$I$144,0)+ROUNDUP(GH86*Control!$D$32/$I$145,0)+ROUNDUP(GH86*Control!$D$33/$I$146,0)+ROUNDUP(GH86*Control!$D$34/$I$147,0)+ROUNDUP(GH86*Control!$D$36/$I$147,0),"")</f>
        <v/>
      </c>
      <c r="GI158" s="322" t="str">
        <f ca="1">IF(ISNUMBER(GI86),ROUNDUP(GI86*Control!$D$30/$I$144,0)+ROUNDUP(GI86*Control!$D$32/$I$145,0)+ROUNDUP(GI86*Control!$D$33/$I$146,0)+ROUNDUP(GI86*Control!$D$34/$I$147,0)+ROUNDUP(GI86*Control!$D$36/$I$147,0),"")</f>
        <v/>
      </c>
      <c r="GJ158" s="322" t="str">
        <f ca="1">IF(ISNUMBER(GJ86),ROUNDUP(GJ86*Control!$D$30/$I$144,0)+ROUNDUP(GJ86*Control!$D$32/$I$145,0)+ROUNDUP(GJ86*Control!$D$33/$I$146,0)+ROUNDUP(GJ86*Control!$D$34/$I$147,0)+ROUNDUP(GJ86*Control!$D$36/$I$147,0),"")</f>
        <v/>
      </c>
      <c r="GK158" s="322" t="str">
        <f ca="1">IF(ISNUMBER(GK86),ROUNDUP(GK86*Control!$D$30/$I$144,0)+ROUNDUP(GK86*Control!$D$32/$I$145,0)+ROUNDUP(GK86*Control!$D$33/$I$146,0)+ROUNDUP(GK86*Control!$D$34/$I$147,0)+ROUNDUP(GK86*Control!$D$36/$I$147,0),"")</f>
        <v/>
      </c>
      <c r="GL158" s="322" t="str">
        <f ca="1">IF(ISNUMBER(GL86),ROUNDUP(GL86*Control!$D$30/$I$144,0)+ROUNDUP(GL86*Control!$D$32/$I$145,0)+ROUNDUP(GL86*Control!$D$33/$I$146,0)+ROUNDUP(GL86*Control!$D$34/$I$147,0)+ROUNDUP(GL86*Control!$D$36/$I$147,0),"")</f>
        <v/>
      </c>
      <c r="GM158" s="322" t="str">
        <f ca="1">IF(ISNUMBER(GM86),ROUNDUP(GM86*Control!$D$30/$I$144,0)+ROUNDUP(GM86*Control!$D$32/$I$145,0)+ROUNDUP(GM86*Control!$D$33/$I$146,0)+ROUNDUP(GM86*Control!$D$34/$I$147,0)+ROUNDUP(GM86*Control!$D$36/$I$147,0),"")</f>
        <v/>
      </c>
      <c r="GN158" s="322" t="str">
        <f ca="1">IF(ISNUMBER(GN86),ROUNDUP(GN86*Control!$D$30/$I$144,0)+ROUNDUP(GN86*Control!$D$32/$I$145,0)+ROUNDUP(GN86*Control!$D$33/$I$146,0)+ROUNDUP(GN86*Control!$D$34/$I$147,0)+ROUNDUP(GN86*Control!$D$36/$I$147,0),"")</f>
        <v/>
      </c>
      <c r="GO158" s="322" t="str">
        <f ca="1">IF(ISNUMBER(GO86),ROUNDUP(GO86*Control!$D$30/$I$144,0)+ROUNDUP(GO86*Control!$D$32/$I$145,0)+ROUNDUP(GO86*Control!$D$33/$I$146,0)+ROUNDUP(GO86*Control!$D$34/$I$147,0)+ROUNDUP(GO86*Control!$D$36/$I$147,0),"")</f>
        <v/>
      </c>
      <c r="GP158" s="322" t="str">
        <f ca="1">IF(ISNUMBER(GP86),ROUNDUP(GP86*Control!$D$30/$I$144,0)+ROUNDUP(GP86*Control!$D$32/$I$145,0)+ROUNDUP(GP86*Control!$D$33/$I$146,0)+ROUNDUP(GP86*Control!$D$34/$I$147,0)+ROUNDUP(GP86*Control!$D$36/$I$147,0),"")</f>
        <v/>
      </c>
      <c r="GQ158" s="322" t="str">
        <f ca="1">IF(ISNUMBER(GQ86),ROUNDUP(GQ86*Control!$D$30/$I$144,0)+ROUNDUP(GQ86*Control!$D$32/$I$145,0)+ROUNDUP(GQ86*Control!$D$33/$I$146,0)+ROUNDUP(GQ86*Control!$D$34/$I$147,0)+ROUNDUP(GQ86*Control!$D$36/$I$147,0),"")</f>
        <v/>
      </c>
      <c r="GR158" s="322" t="str">
        <f ca="1">IF(ISNUMBER(GR86),ROUNDUP(GR86*Control!$D$30/$I$144,0)+ROUNDUP(GR86*Control!$D$32/$I$145,0)+ROUNDUP(GR86*Control!$D$33/$I$146,0)+ROUNDUP(GR86*Control!$D$34/$I$147,0)+ROUNDUP(GR86*Control!$D$36/$I$147,0),"")</f>
        <v/>
      </c>
      <c r="GS158" s="322" t="str">
        <f ca="1">IF(ISNUMBER(GS86),ROUNDUP(GS86*Control!$D$30/$I$144,0)+ROUNDUP(GS86*Control!$D$32/$I$145,0)+ROUNDUP(GS86*Control!$D$33/$I$146,0)+ROUNDUP(GS86*Control!$D$34/$I$147,0)+ROUNDUP(GS86*Control!$D$36/$I$147,0),"")</f>
        <v/>
      </c>
      <c r="GT158" s="322" t="str">
        <f ca="1">IF(ISNUMBER(GT86),ROUNDUP(GT86*Control!$D$30/$I$144,0)+ROUNDUP(GT86*Control!$D$32/$I$145,0)+ROUNDUP(GT86*Control!$D$33/$I$146,0)+ROUNDUP(GT86*Control!$D$34/$I$147,0)+ROUNDUP(GT86*Control!$D$36/$I$147,0),"")</f>
        <v/>
      </c>
      <c r="GU158" s="322" t="str">
        <f ca="1">IF(ISNUMBER(GU86),ROUNDUP(GU86*Control!$D$30/$I$144,0)+ROUNDUP(GU86*Control!$D$32/$I$145,0)+ROUNDUP(GU86*Control!$D$33/$I$146,0)+ROUNDUP(GU86*Control!$D$34/$I$147,0)+ROUNDUP(GU86*Control!$D$36/$I$147,0),"")</f>
        <v/>
      </c>
      <c r="GV158" s="322" t="str">
        <f ca="1">IF(ISNUMBER(GV86),ROUNDUP(GV86*Control!$D$30/$I$144,0)+ROUNDUP(GV86*Control!$D$32/$I$145,0)+ROUNDUP(GV86*Control!$D$33/$I$146,0)+ROUNDUP(GV86*Control!$D$34/$I$147,0)+ROUNDUP(GV86*Control!$D$36/$I$147,0),"")</f>
        <v/>
      </c>
      <c r="GW158" s="322" t="str">
        <f ca="1">IF(ISNUMBER(GW86),ROUNDUP(GW86*Control!$D$30/$I$144,0)+ROUNDUP(GW86*Control!$D$32/$I$145,0)+ROUNDUP(GW86*Control!$D$33/$I$146,0)+ROUNDUP(GW86*Control!$D$34/$I$147,0)+ROUNDUP(GW86*Control!$D$36/$I$147,0),"")</f>
        <v/>
      </c>
      <c r="GX158" s="322" t="str">
        <f ca="1">IF(ISNUMBER(GX86),ROUNDUP(GX86*Control!$D$30/$I$144,0)+ROUNDUP(GX86*Control!$D$32/$I$145,0)+ROUNDUP(GX86*Control!$D$33/$I$146,0)+ROUNDUP(GX86*Control!$D$34/$I$147,0)+ROUNDUP(GX86*Control!$D$36/$I$147,0),"")</f>
        <v/>
      </c>
      <c r="GY158" s="322" t="str">
        <f ca="1">IF(ISNUMBER(GY86),ROUNDUP(GY86*Control!$D$30/$I$144,0)+ROUNDUP(GY86*Control!$D$32/$I$145,0)+ROUNDUP(GY86*Control!$D$33/$I$146,0)+ROUNDUP(GY86*Control!$D$34/$I$147,0)+ROUNDUP(GY86*Control!$D$36/$I$147,0),"")</f>
        <v/>
      </c>
      <c r="GZ158" s="322" t="str">
        <f ca="1">IF(ISNUMBER(GZ86),ROUNDUP(GZ86*Control!$D$30/$I$144,0)+ROUNDUP(GZ86*Control!$D$32/$I$145,0)+ROUNDUP(GZ86*Control!$D$33/$I$146,0)+ROUNDUP(GZ86*Control!$D$34/$I$147,0)+ROUNDUP(GZ86*Control!$D$36/$I$147,0),"")</f>
        <v/>
      </c>
      <c r="HA158" s="322" t="str">
        <f ca="1">IF(ISNUMBER(HA86),ROUNDUP(HA86*Control!$D$30/$I$144,0)+ROUNDUP(HA86*Control!$D$32/$I$145,0)+ROUNDUP(HA86*Control!$D$33/$I$146,0)+ROUNDUP(HA86*Control!$D$34/$I$147,0)+ROUNDUP(HA86*Control!$D$36/$I$147,0),"")</f>
        <v/>
      </c>
      <c r="HB158" s="322" t="str">
        <f ca="1">IF(ISNUMBER(HB86),ROUNDUP(HB86*Control!$D$30/$I$144,0)+ROUNDUP(HB86*Control!$D$32/$I$145,0)+ROUNDUP(HB86*Control!$D$33/$I$146,0)+ROUNDUP(HB86*Control!$D$34/$I$147,0)+ROUNDUP(HB86*Control!$D$36/$I$147,0),"")</f>
        <v/>
      </c>
      <c r="HC158" s="322" t="str">
        <f ca="1">IF(ISNUMBER(HC86),ROUNDUP(HC86*Control!$D$30/$I$144,0)+ROUNDUP(HC86*Control!$D$32/$I$145,0)+ROUNDUP(HC86*Control!$D$33/$I$146,0)+ROUNDUP(HC86*Control!$D$34/$I$147,0)+ROUNDUP(HC86*Control!$D$36/$I$147,0),"")</f>
        <v/>
      </c>
      <c r="HD158" s="322" t="str">
        <f ca="1">IF(ISNUMBER(HD86),ROUNDUP(HD86*Control!$D$30/$I$144,0)+ROUNDUP(HD86*Control!$D$32/$I$145,0)+ROUNDUP(HD86*Control!$D$33/$I$146,0)+ROUNDUP(HD86*Control!$D$34/$I$147,0)+ROUNDUP(HD86*Control!$D$36/$I$147,0),"")</f>
        <v/>
      </c>
      <c r="HE158" s="322" t="str">
        <f ca="1">IF(ISNUMBER(HE86),ROUNDUP(HE86*Control!$D$30/$I$144,0)+ROUNDUP(HE86*Control!$D$32/$I$145,0)+ROUNDUP(HE86*Control!$D$33/$I$146,0)+ROUNDUP(HE86*Control!$D$34/$I$147,0)+ROUNDUP(HE86*Control!$D$36/$I$147,0),"")</f>
        <v/>
      </c>
      <c r="HF158" s="322" t="str">
        <f ca="1">IF(ISNUMBER(HF86),ROUNDUP(HF86*Control!$D$30/$I$144,0)+ROUNDUP(HF86*Control!$D$32/$I$145,0)+ROUNDUP(HF86*Control!$D$33/$I$146,0)+ROUNDUP(HF86*Control!$D$34/$I$147,0)+ROUNDUP(HF86*Control!$D$36/$I$147,0),"")</f>
        <v/>
      </c>
      <c r="HG158" s="322" t="str">
        <f ca="1">IF(ISNUMBER(HG86),ROUNDUP(HG86*Control!$D$30/$I$144,0)+ROUNDUP(HG86*Control!$D$32/$I$145,0)+ROUNDUP(HG86*Control!$D$33/$I$146,0)+ROUNDUP(HG86*Control!$D$34/$I$147,0)+ROUNDUP(HG86*Control!$D$36/$I$147,0),"")</f>
        <v/>
      </c>
      <c r="HH158" s="322" t="str">
        <f ca="1">IF(ISNUMBER(HH86),ROUNDUP(HH86*Control!$D$30/$I$144,0)+ROUNDUP(HH86*Control!$D$32/$I$145,0)+ROUNDUP(HH86*Control!$D$33/$I$146,0)+ROUNDUP(HH86*Control!$D$34/$I$147,0)+ROUNDUP(HH86*Control!$D$36/$I$147,0),"")</f>
        <v/>
      </c>
      <c r="HI158" s="322" t="str">
        <f ca="1">IF(ISNUMBER(HI86),ROUNDUP(HI86*Control!$D$30/$I$144,0)+ROUNDUP(HI86*Control!$D$32/$I$145,0)+ROUNDUP(HI86*Control!$D$33/$I$146,0)+ROUNDUP(HI86*Control!$D$34/$I$147,0)+ROUNDUP(HI86*Control!$D$36/$I$147,0),"")</f>
        <v/>
      </c>
      <c r="HJ158" s="322" t="str">
        <f ca="1">IF(ISNUMBER(HJ86),ROUNDUP(HJ86*Control!$D$30/$I$144,0)+ROUNDUP(HJ86*Control!$D$32/$I$145,0)+ROUNDUP(HJ86*Control!$D$33/$I$146,0)+ROUNDUP(HJ86*Control!$D$34/$I$147,0)+ROUNDUP(HJ86*Control!$D$36/$I$147,0),"")</f>
        <v/>
      </c>
      <c r="HK158" s="322" t="str">
        <f ca="1">IF(ISNUMBER(HK86),ROUNDUP(HK86*Control!$D$30/$I$144,0)+ROUNDUP(HK86*Control!$D$32/$I$145,0)+ROUNDUP(HK86*Control!$D$33/$I$146,0)+ROUNDUP(HK86*Control!$D$34/$I$147,0)+ROUNDUP(HK86*Control!$D$36/$I$147,0),"")</f>
        <v/>
      </c>
      <c r="HL158" s="322" t="str">
        <f ca="1">IF(ISNUMBER(HL86),ROUNDUP(HL86*Control!$D$30/$I$144,0)+ROUNDUP(HL86*Control!$D$32/$I$145,0)+ROUNDUP(HL86*Control!$D$33/$I$146,0)+ROUNDUP(HL86*Control!$D$34/$I$147,0)+ROUNDUP(HL86*Control!$D$36/$I$147,0),"")</f>
        <v/>
      </c>
      <c r="HM158" s="322" t="str">
        <f ca="1">IF(ISNUMBER(HM86),ROUNDUP(HM86*Control!$D$30/$I$144,0)+ROUNDUP(HM86*Control!$D$32/$I$145,0)+ROUNDUP(HM86*Control!$D$33/$I$146,0)+ROUNDUP(HM86*Control!$D$34/$I$147,0)+ROUNDUP(HM86*Control!$D$36/$I$147,0),"")</f>
        <v/>
      </c>
      <c r="HN158" s="322" t="str">
        <f ca="1">IF(ISNUMBER(HN86),ROUNDUP(HN86*Control!$D$30/$I$144,0)+ROUNDUP(HN86*Control!$D$32/$I$145,0)+ROUNDUP(HN86*Control!$D$33/$I$146,0)+ROUNDUP(HN86*Control!$D$34/$I$147,0)+ROUNDUP(HN86*Control!$D$36/$I$147,0),"")</f>
        <v/>
      </c>
      <c r="HO158" s="322" t="str">
        <f ca="1">IF(ISNUMBER(HO86),ROUNDUP(HO86*Control!$D$30/$I$144,0)+ROUNDUP(HO86*Control!$D$32/$I$145,0)+ROUNDUP(HO86*Control!$D$33/$I$146,0)+ROUNDUP(HO86*Control!$D$34/$I$147,0)+ROUNDUP(HO86*Control!$D$36/$I$147,0),"")</f>
        <v/>
      </c>
      <c r="HP158" s="322" t="str">
        <f ca="1">IF(ISNUMBER(HP86),ROUNDUP(HP86*Control!$D$30/$I$144,0)+ROUNDUP(HP86*Control!$D$32/$I$145,0)+ROUNDUP(HP86*Control!$D$33/$I$146,0)+ROUNDUP(HP86*Control!$D$34/$I$147,0)+ROUNDUP(HP86*Control!$D$36/$I$147,0),"")</f>
        <v/>
      </c>
      <c r="HQ158" s="322" t="str">
        <f ca="1">IF(ISNUMBER(HQ86),ROUNDUP(HQ86*Control!$D$30/$I$144,0)+ROUNDUP(HQ86*Control!$D$32/$I$145,0)+ROUNDUP(HQ86*Control!$D$33/$I$146,0)+ROUNDUP(HQ86*Control!$D$34/$I$147,0)+ROUNDUP(HQ86*Control!$D$36/$I$147,0),"")</f>
        <v/>
      </c>
      <c r="HR158" s="322" t="str">
        <f ca="1">IF(ISNUMBER(HR86),ROUNDUP(HR86*Control!$D$30/$I$144,0)+ROUNDUP(HR86*Control!$D$32/$I$145,0)+ROUNDUP(HR86*Control!$D$33/$I$146,0)+ROUNDUP(HR86*Control!$D$34/$I$147,0)+ROUNDUP(HR86*Control!$D$36/$I$147,0),"")</f>
        <v/>
      </c>
      <c r="HS158" s="322" t="str">
        <f ca="1">IF(ISNUMBER(HS86),ROUNDUP(HS86*Control!$D$30/$I$144,0)+ROUNDUP(HS86*Control!$D$32/$I$145,0)+ROUNDUP(HS86*Control!$D$33/$I$146,0)+ROUNDUP(HS86*Control!$D$34/$I$147,0)+ROUNDUP(HS86*Control!$D$36/$I$147,0),"")</f>
        <v/>
      </c>
      <c r="HT158" s="322" t="str">
        <f ca="1">IF(ISNUMBER(HT86),ROUNDUP(HT86*Control!$D$30/$I$144,0)+ROUNDUP(HT86*Control!$D$32/$I$145,0)+ROUNDUP(HT86*Control!$D$33/$I$146,0)+ROUNDUP(HT86*Control!$D$34/$I$147,0)+ROUNDUP(HT86*Control!$D$36/$I$147,0),"")</f>
        <v/>
      </c>
      <c r="HU158" s="322" t="str">
        <f ca="1">IF(ISNUMBER(HU86),ROUNDUP(HU86*Control!$D$30/$I$144,0)+ROUNDUP(HU86*Control!$D$32/$I$145,0)+ROUNDUP(HU86*Control!$D$33/$I$146,0)+ROUNDUP(HU86*Control!$D$34/$I$147,0)+ROUNDUP(HU86*Control!$D$36/$I$147,0),"")</f>
        <v/>
      </c>
      <c r="HV158" s="322" t="str">
        <f ca="1">IF(ISNUMBER(HV86),ROUNDUP(HV86*Control!$D$30/$I$144,0)+ROUNDUP(HV86*Control!$D$32/$I$145,0)+ROUNDUP(HV86*Control!$D$33/$I$146,0)+ROUNDUP(HV86*Control!$D$34/$I$147,0)+ROUNDUP(HV86*Control!$D$36/$I$147,0),"")</f>
        <v/>
      </c>
      <c r="HW158" s="322" t="str">
        <f ca="1">IF(ISNUMBER(HW86),ROUNDUP(HW86*Control!$D$30/$I$144,0)+ROUNDUP(HW86*Control!$D$32/$I$145,0)+ROUNDUP(HW86*Control!$D$33/$I$146,0)+ROUNDUP(HW86*Control!$D$34/$I$147,0)+ROUNDUP(HW86*Control!$D$36/$I$147,0),"")</f>
        <v/>
      </c>
      <c r="HX158" s="322" t="str">
        <f ca="1">IF(ISNUMBER(HX86),ROUNDUP(HX86*Control!$D$30/$I$144,0)+ROUNDUP(HX86*Control!$D$32/$I$145,0)+ROUNDUP(HX86*Control!$D$33/$I$146,0)+ROUNDUP(HX86*Control!$D$34/$I$147,0)+ROUNDUP(HX86*Control!$D$36/$I$147,0),"")</f>
        <v/>
      </c>
      <c r="HY158" s="322" t="str">
        <f ca="1">IF(ISNUMBER(HY86),ROUNDUP(HY86*Control!$D$30/$I$144,0)+ROUNDUP(HY86*Control!$D$32/$I$145,0)+ROUNDUP(HY86*Control!$D$33/$I$146,0)+ROUNDUP(HY86*Control!$D$34/$I$147,0)+ROUNDUP(HY86*Control!$D$36/$I$147,0),"")</f>
        <v/>
      </c>
      <c r="HZ158" s="322" t="str">
        <f ca="1">IF(ISNUMBER(HZ86),ROUNDUP(HZ86*Control!$D$30/$I$144,0)+ROUNDUP(HZ86*Control!$D$32/$I$145,0)+ROUNDUP(HZ86*Control!$D$33/$I$146,0)+ROUNDUP(HZ86*Control!$D$34/$I$147,0)+ROUNDUP(HZ86*Control!$D$36/$I$147,0),"")</f>
        <v/>
      </c>
      <c r="IA158" s="322" t="str">
        <f ca="1">IF(ISNUMBER(IA86),ROUNDUP(IA86*Control!$D$30/$I$144,0)+ROUNDUP(IA86*Control!$D$32/$I$145,0)+ROUNDUP(IA86*Control!$D$33/$I$146,0)+ROUNDUP(IA86*Control!$D$34/$I$147,0)+ROUNDUP(IA86*Control!$D$36/$I$147,0),"")</f>
        <v/>
      </c>
      <c r="IB158" s="322" t="str">
        <f ca="1">IF(ISNUMBER(IB86),ROUNDUP(IB86*Control!$D$30/$I$144,0)+ROUNDUP(IB86*Control!$D$32/$I$145,0)+ROUNDUP(IB86*Control!$D$33/$I$146,0)+ROUNDUP(IB86*Control!$D$34/$I$147,0)+ROUNDUP(IB86*Control!$D$36/$I$147,0),"")</f>
        <v/>
      </c>
      <c r="IC158" s="322" t="str">
        <f ca="1">IF(ISNUMBER(IC86),ROUNDUP(IC86*Control!$D$30/$I$144,0)+ROUNDUP(IC86*Control!$D$32/$I$145,0)+ROUNDUP(IC86*Control!$D$33/$I$146,0)+ROUNDUP(IC86*Control!$D$34/$I$147,0)+ROUNDUP(IC86*Control!$D$36/$I$147,0),"")</f>
        <v/>
      </c>
      <c r="ID158" s="322" t="str">
        <f ca="1">IF(ISNUMBER(ID86),ROUNDUP(ID86*Control!$D$30/$I$144,0)+ROUNDUP(ID86*Control!$D$32/$I$145,0)+ROUNDUP(ID86*Control!$D$33/$I$146,0)+ROUNDUP(ID86*Control!$D$34/$I$147,0)+ROUNDUP(ID86*Control!$D$36/$I$147,0),"")</f>
        <v/>
      </c>
      <c r="IE158" s="322" t="str">
        <f ca="1">IF(ISNUMBER(IE86),ROUNDUP(IE86*Control!$D$30/$I$144,0)+ROUNDUP(IE86*Control!$D$32/$I$145,0)+ROUNDUP(IE86*Control!$D$33/$I$146,0)+ROUNDUP(IE86*Control!$D$34/$I$147,0)+ROUNDUP(IE86*Control!$D$36/$I$147,0),"")</f>
        <v/>
      </c>
      <c r="IF158" s="322" t="str">
        <f ca="1">IF(ISNUMBER(IF86),ROUNDUP(IF86*Control!$D$30/$I$144,0)+ROUNDUP(IF86*Control!$D$32/$I$145,0)+ROUNDUP(IF86*Control!$D$33/$I$146,0)+ROUNDUP(IF86*Control!$D$34/$I$147,0)+ROUNDUP(IF86*Control!$D$36/$I$147,0),"")</f>
        <v/>
      </c>
      <c r="IG158" s="322" t="str">
        <f ca="1">IF(ISNUMBER(IG86),ROUNDUP(IG86*Control!$D$30/$I$144,0)+ROUNDUP(IG86*Control!$D$32/$I$145,0)+ROUNDUP(IG86*Control!$D$33/$I$146,0)+ROUNDUP(IG86*Control!$D$34/$I$147,0)+ROUNDUP(IG86*Control!$D$36/$I$147,0),"")</f>
        <v/>
      </c>
      <c r="IH158" s="322" t="str">
        <f ca="1">IF(ISNUMBER(IH86),ROUNDUP(IH86*Control!$D$30/$I$144,0)+ROUNDUP(IH86*Control!$D$32/$I$145,0)+ROUNDUP(IH86*Control!$D$33/$I$146,0)+ROUNDUP(IH86*Control!$D$34/$I$147,0)+ROUNDUP(IH86*Control!$D$36/$I$147,0),"")</f>
        <v/>
      </c>
      <c r="II158" s="322" t="str">
        <f ca="1">IF(ISNUMBER(II86),ROUNDUP(II86*Control!$D$30/$I$144,0)+ROUNDUP(II86*Control!$D$32/$I$145,0)+ROUNDUP(II86*Control!$D$33/$I$146,0)+ROUNDUP(II86*Control!$D$34/$I$147,0)+ROUNDUP(II86*Control!$D$36/$I$147,0),"")</f>
        <v/>
      </c>
      <c r="IJ158" s="322" t="str">
        <f ca="1">IF(ISNUMBER(IJ86),ROUNDUP(IJ86*Control!$D$30/$I$144,0)+ROUNDUP(IJ86*Control!$D$32/$I$145,0)+ROUNDUP(IJ86*Control!$D$33/$I$146,0)+ROUNDUP(IJ86*Control!$D$34/$I$147,0)+ROUNDUP(IJ86*Control!$D$36/$I$147,0),"")</f>
        <v/>
      </c>
      <c r="IK158" s="322" t="str">
        <f ca="1">IF(ISNUMBER(IK86),ROUNDUP(IK86*Control!$D$30/$I$144,0)+ROUNDUP(IK86*Control!$D$32/$I$145,0)+ROUNDUP(IK86*Control!$D$33/$I$146,0)+ROUNDUP(IK86*Control!$D$34/$I$147,0)+ROUNDUP(IK86*Control!$D$36/$I$147,0),"")</f>
        <v/>
      </c>
      <c r="IL158" s="322" t="str">
        <f ca="1">IF(ISNUMBER(IL86),ROUNDUP(IL86*Control!$D$30/$I$144,0)+ROUNDUP(IL86*Control!$D$32/$I$145,0)+ROUNDUP(IL86*Control!$D$33/$I$146,0)+ROUNDUP(IL86*Control!$D$34/$I$147,0)+ROUNDUP(IL86*Control!$D$36/$I$147,0),"")</f>
        <v/>
      </c>
      <c r="IM158" s="322" t="str">
        <f ca="1">IF(ISNUMBER(IM86),ROUNDUP(IM86*Control!$D$30/$I$144,0)+ROUNDUP(IM86*Control!$D$32/$I$145,0)+ROUNDUP(IM86*Control!$D$33/$I$146,0)+ROUNDUP(IM86*Control!$D$34/$I$147,0)+ROUNDUP(IM86*Control!$D$36/$I$147,0),"")</f>
        <v/>
      </c>
      <c r="IN158" s="322" t="str">
        <f ca="1">IF(ISNUMBER(IN86),ROUNDUP(IN86*Control!$D$30/$I$144,0)+ROUNDUP(IN86*Control!$D$32/$I$145,0)+ROUNDUP(IN86*Control!$D$33/$I$146,0)+ROUNDUP(IN86*Control!$D$34/$I$147,0)+ROUNDUP(IN86*Control!$D$36/$I$147,0),"")</f>
        <v/>
      </c>
      <c r="IO158" s="322" t="str">
        <f ca="1">IF(ISNUMBER(IO86),ROUNDUP(IO86*Control!$D$30/$I$144,0)+ROUNDUP(IO86*Control!$D$32/$I$145,0)+ROUNDUP(IO86*Control!$D$33/$I$146,0)+ROUNDUP(IO86*Control!$D$34/$I$147,0)+ROUNDUP(IO86*Control!$D$36/$I$147,0),"")</f>
        <v/>
      </c>
      <c r="IP158" s="322" t="str">
        <f ca="1">IF(ISNUMBER(IP86),ROUNDUP(IP86*Control!$D$30/$I$144,0)+ROUNDUP(IP86*Control!$D$32/$I$145,0)+ROUNDUP(IP86*Control!$D$33/$I$146,0)+ROUNDUP(IP86*Control!$D$34/$I$147,0)+ROUNDUP(IP86*Control!$D$36/$I$147,0),"")</f>
        <v/>
      </c>
      <c r="IQ158" s="322" t="str">
        <f ca="1">IF(ISNUMBER(IQ86),ROUNDUP(IQ86*Control!$D$30/$I$144,0)+ROUNDUP(IQ86*Control!$D$32/$I$145,0)+ROUNDUP(IQ86*Control!$D$33/$I$146,0)+ROUNDUP(IQ86*Control!$D$34/$I$147,0)+ROUNDUP(IQ86*Control!$D$36/$I$147,0),"")</f>
        <v/>
      </c>
      <c r="IR158" s="322" t="str">
        <f ca="1">IF(ISNUMBER(IR86),ROUNDUP(IR86*Control!$D$30/$I$144,0)+ROUNDUP(IR86*Control!$D$32/$I$145,0)+ROUNDUP(IR86*Control!$D$33/$I$146,0)+ROUNDUP(IR86*Control!$D$34/$I$147,0)+ROUNDUP(IR86*Control!$D$36/$I$147,0),"")</f>
        <v/>
      </c>
      <c r="IS158" s="322" t="str">
        <f ca="1">IF(ISNUMBER(IS86),ROUNDUP(IS86*Control!$D$30/$I$144,0)+ROUNDUP(IS86*Control!$D$32/$I$145,0)+ROUNDUP(IS86*Control!$D$33/$I$146,0)+ROUNDUP(IS86*Control!$D$34/$I$147,0)+ROUNDUP(IS86*Control!$D$36/$I$147,0),"")</f>
        <v/>
      </c>
      <c r="IT158" s="322" t="str">
        <f ca="1">IF(ISNUMBER(IT86),ROUNDUP(IT86*Control!$D$30/$I$144,0)+ROUNDUP(IT86*Control!$D$32/$I$145,0)+ROUNDUP(IT86*Control!$D$33/$I$146,0)+ROUNDUP(IT86*Control!$D$34/$I$147,0)+ROUNDUP(IT86*Control!$D$36/$I$147,0),"")</f>
        <v/>
      </c>
      <c r="IU158" s="322" t="str">
        <f ca="1">IF(ISNUMBER(IU86),ROUNDUP(IU86*Control!$D$30/$I$144,0)+ROUNDUP(IU86*Control!$D$32/$I$145,0)+ROUNDUP(IU86*Control!$D$33/$I$146,0)+ROUNDUP(IU86*Control!$D$34/$I$147,0)+ROUNDUP(IU86*Control!$D$36/$I$147,0),"")</f>
        <v/>
      </c>
      <c r="IV158" s="322" t="str">
        <f ca="1">IF(ISNUMBER(IV86),ROUNDUP(IV86*Control!$D$30/$I$144,0)+ROUNDUP(IV86*Control!$D$32/$I$145,0)+ROUNDUP(IV86*Control!$D$33/$I$146,0)+ROUNDUP(IV86*Control!$D$34/$I$147,0)+ROUNDUP(IV86*Control!$D$36/$I$147,0),"")</f>
        <v/>
      </c>
      <c r="IW158" s="322" t="str">
        <f ca="1">IF(ISNUMBER(IW86),ROUNDUP(IW86*Control!$D$30/$I$144,0)+ROUNDUP(IW86*Control!$D$32/$I$145,0)+ROUNDUP(IW86*Control!$D$33/$I$146,0)+ROUNDUP(IW86*Control!$D$34/$I$147,0)+ROUNDUP(IW86*Control!$D$36/$I$147,0),"")</f>
        <v/>
      </c>
      <c r="IX158" s="322" t="str">
        <f ca="1">IF(ISNUMBER(IX86),ROUNDUP(IX86*Control!$D$30/$I$144,0)+ROUNDUP(IX86*Control!$D$32/$I$145,0)+ROUNDUP(IX86*Control!$D$33/$I$146,0)+ROUNDUP(IX86*Control!$D$34/$I$147,0)+ROUNDUP(IX86*Control!$D$36/$I$147,0),"")</f>
        <v/>
      </c>
      <c r="IY158" s="322" t="str">
        <f ca="1">IF(ISNUMBER(IY86),ROUNDUP(IY86*Control!$D$30/$I$144,0)+ROUNDUP(IY86*Control!$D$32/$I$145,0)+ROUNDUP(IY86*Control!$D$33/$I$146,0)+ROUNDUP(IY86*Control!$D$34/$I$147,0)+ROUNDUP(IY86*Control!$D$36/$I$147,0),"")</f>
        <v/>
      </c>
      <c r="IZ158" s="322" t="str">
        <f ca="1">IF(ISNUMBER(IZ86),ROUNDUP(IZ86*Control!$D$30/$I$144,0)+ROUNDUP(IZ86*Control!$D$32/$I$145,0)+ROUNDUP(IZ86*Control!$D$33/$I$146,0)+ROUNDUP(IZ86*Control!$D$34/$I$147,0)+ROUNDUP(IZ86*Control!$D$36/$I$147,0),"")</f>
        <v/>
      </c>
      <c r="JA158" s="322" t="str">
        <f ca="1">IF(ISNUMBER(JA86),ROUNDUP(JA86*Control!$D$30/$I$144,0)+ROUNDUP(JA86*Control!$D$32/$I$145,0)+ROUNDUP(JA86*Control!$D$33/$I$146,0)+ROUNDUP(JA86*Control!$D$34/$I$147,0)+ROUNDUP(JA86*Control!$D$36/$I$147,0),"")</f>
        <v/>
      </c>
      <c r="JB158" s="322" t="str">
        <f ca="1">IF(ISNUMBER(JB86),ROUNDUP(JB86*Control!$D$30/$I$144,0)+ROUNDUP(JB86*Control!$D$32/$I$145,0)+ROUNDUP(JB86*Control!$D$33/$I$146,0)+ROUNDUP(JB86*Control!$D$34/$I$147,0)+ROUNDUP(JB86*Control!$D$36/$I$147,0),"")</f>
        <v/>
      </c>
      <c r="JC158" s="322" t="str">
        <f ca="1">IF(ISNUMBER(JC86),ROUNDUP(JC86*Control!$D$30/$I$144,0)+ROUNDUP(JC86*Control!$D$32/$I$145,0)+ROUNDUP(JC86*Control!$D$33/$I$146,0)+ROUNDUP(JC86*Control!$D$34/$I$147,0)+ROUNDUP(JC86*Control!$D$36/$I$147,0),"")</f>
        <v/>
      </c>
      <c r="JD158" s="322" t="str">
        <f ca="1">IF(ISNUMBER(JD86),ROUNDUP(JD86*Control!$D$30/$I$144,0)+ROUNDUP(JD86*Control!$D$32/$I$145,0)+ROUNDUP(JD86*Control!$D$33/$I$146,0)+ROUNDUP(JD86*Control!$D$34/$I$147,0)+ROUNDUP(JD86*Control!$D$36/$I$147,0),"")</f>
        <v/>
      </c>
      <c r="JE158" s="322" t="str">
        <f ca="1">IF(ISNUMBER(JE86),ROUNDUP(JE86*Control!$D$30/$I$144,0)+ROUNDUP(JE86*Control!$D$32/$I$145,0)+ROUNDUP(JE86*Control!$D$33/$I$146,0)+ROUNDUP(JE86*Control!$D$34/$I$147,0)+ROUNDUP(JE86*Control!$D$36/$I$147,0),"")</f>
        <v/>
      </c>
      <c r="JF158" s="322" t="str">
        <f ca="1">IF(ISNUMBER(JF86),ROUNDUP(JF86*Control!$D$30/$I$144,0)+ROUNDUP(JF86*Control!$D$32/$I$145,0)+ROUNDUP(JF86*Control!$D$33/$I$146,0)+ROUNDUP(JF86*Control!$D$34/$I$147,0)+ROUNDUP(JF86*Control!$D$36/$I$147,0),"")</f>
        <v/>
      </c>
      <c r="JG158" s="322" t="str">
        <f ca="1">IF(ISNUMBER(JG86),ROUNDUP(JG86*Control!$D$30/$I$144,0)+ROUNDUP(JG86*Control!$D$32/$I$145,0)+ROUNDUP(JG86*Control!$D$33/$I$146,0)+ROUNDUP(JG86*Control!$D$34/$I$147,0)+ROUNDUP(JG86*Control!$D$36/$I$147,0),"")</f>
        <v/>
      </c>
      <c r="JH158" s="322" t="str">
        <f ca="1">IF(ISNUMBER(JH86),ROUNDUP(JH86*Control!$D$30/$I$144,0)+ROUNDUP(JH86*Control!$D$32/$I$145,0)+ROUNDUP(JH86*Control!$D$33/$I$146,0)+ROUNDUP(JH86*Control!$D$34/$I$147,0)+ROUNDUP(JH86*Control!$D$36/$I$147,0),"")</f>
        <v/>
      </c>
      <c r="JI158" s="322" t="str">
        <f ca="1">IF(ISNUMBER(JI86),ROUNDUP(JI86*Control!$D$30/$I$144,0)+ROUNDUP(JI86*Control!$D$32/$I$145,0)+ROUNDUP(JI86*Control!$D$33/$I$146,0)+ROUNDUP(JI86*Control!$D$34/$I$147,0)+ROUNDUP(JI86*Control!$D$36/$I$147,0),"")</f>
        <v/>
      </c>
      <c r="JJ158" s="322" t="str">
        <f ca="1">IF(ISNUMBER(JJ86),ROUNDUP(JJ86*Control!$D$30/$I$144,0)+ROUNDUP(JJ86*Control!$D$32/$I$145,0)+ROUNDUP(JJ86*Control!$D$33/$I$146,0)+ROUNDUP(JJ86*Control!$D$34/$I$147,0)+ROUNDUP(JJ86*Control!$D$36/$I$147,0),"")</f>
        <v/>
      </c>
      <c r="JK158" s="322" t="str">
        <f ca="1">IF(ISNUMBER(JK86),ROUNDUP(JK86*Control!$D$30/$I$144,0)+ROUNDUP(JK86*Control!$D$32/$I$145,0)+ROUNDUP(JK86*Control!$D$33/$I$146,0)+ROUNDUP(JK86*Control!$D$34/$I$147,0)+ROUNDUP(JK86*Control!$D$36/$I$147,0),"")</f>
        <v/>
      </c>
      <c r="JL158" s="322" t="str">
        <f ca="1">IF(ISNUMBER(JL86),ROUNDUP(JL86*Control!$D$30/$I$144,0)+ROUNDUP(JL86*Control!$D$32/$I$145,0)+ROUNDUP(JL86*Control!$D$33/$I$146,0)+ROUNDUP(JL86*Control!$D$34/$I$147,0)+ROUNDUP(JL86*Control!$D$36/$I$147,0),"")</f>
        <v/>
      </c>
      <c r="JM158" s="322" t="str">
        <f ca="1">IF(ISNUMBER(JM86),ROUNDUP(JM86*Control!$D$30/$I$144,0)+ROUNDUP(JM86*Control!$D$32/$I$145,0)+ROUNDUP(JM86*Control!$D$33/$I$146,0)+ROUNDUP(JM86*Control!$D$34/$I$147,0)+ROUNDUP(JM86*Control!$D$36/$I$147,0),"")</f>
        <v/>
      </c>
      <c r="JN158" s="322" t="str">
        <f ca="1">IF(ISNUMBER(JN86),ROUNDUP(JN86*Control!$D$30/$I$144,0)+ROUNDUP(JN86*Control!$D$32/$I$145,0)+ROUNDUP(JN86*Control!$D$33/$I$146,0)+ROUNDUP(JN86*Control!$D$34/$I$147,0)+ROUNDUP(JN86*Control!$D$36/$I$147,0),"")</f>
        <v/>
      </c>
      <c r="JO158" s="322" t="str">
        <f ca="1">IF(ISNUMBER(JO86),ROUNDUP(JO86*Control!$D$30/$I$144,0)+ROUNDUP(JO86*Control!$D$32/$I$145,0)+ROUNDUP(JO86*Control!$D$33/$I$146,0)+ROUNDUP(JO86*Control!$D$34/$I$147,0)+ROUNDUP(JO86*Control!$D$36/$I$147,0),"")</f>
        <v/>
      </c>
      <c r="JP158" s="322" t="str">
        <f ca="1">IF(ISNUMBER(JP86),ROUNDUP(JP86*Control!$D$30/$I$144,0)+ROUNDUP(JP86*Control!$D$32/$I$145,0)+ROUNDUP(JP86*Control!$D$33/$I$146,0)+ROUNDUP(JP86*Control!$D$34/$I$147,0)+ROUNDUP(JP86*Control!$D$36/$I$147,0),"")</f>
        <v/>
      </c>
      <c r="JQ158" s="322" t="str">
        <f ca="1">IF(ISNUMBER(JQ86),ROUNDUP(JQ86*Control!$D$30/$I$144,0)+ROUNDUP(JQ86*Control!$D$32/$I$145,0)+ROUNDUP(JQ86*Control!$D$33/$I$146,0)+ROUNDUP(JQ86*Control!$D$34/$I$147,0)+ROUNDUP(JQ86*Control!$D$36/$I$147,0),"")</f>
        <v/>
      </c>
      <c r="JR158" s="322" t="str">
        <f ca="1">IF(ISNUMBER(JR86),ROUNDUP(JR86*Control!$D$30/$I$144,0)+ROUNDUP(JR86*Control!$D$32/$I$145,0)+ROUNDUP(JR86*Control!$D$33/$I$146,0)+ROUNDUP(JR86*Control!$D$34/$I$147,0)+ROUNDUP(JR86*Control!$D$36/$I$147,0),"")</f>
        <v/>
      </c>
      <c r="JS158" s="322" t="str">
        <f ca="1">IF(ISNUMBER(JS86),ROUNDUP(JS86*Control!$D$30/$I$144,0)+ROUNDUP(JS86*Control!$D$32/$I$145,0)+ROUNDUP(JS86*Control!$D$33/$I$146,0)+ROUNDUP(JS86*Control!$D$34/$I$147,0)+ROUNDUP(JS86*Control!$D$36/$I$147,0),"")</f>
        <v/>
      </c>
      <c r="JT158" s="322" t="str">
        <f ca="1">IF(ISNUMBER(JT86),ROUNDUP(JT86*Control!$D$30/$I$144,0)+ROUNDUP(JT86*Control!$D$32/$I$145,0)+ROUNDUP(JT86*Control!$D$33/$I$146,0)+ROUNDUP(JT86*Control!$D$34/$I$147,0)+ROUNDUP(JT86*Control!$D$36/$I$147,0),"")</f>
        <v/>
      </c>
      <c r="JU158" s="322" t="str">
        <f ca="1">IF(ISNUMBER(JU86),ROUNDUP(JU86*Control!$D$30/$I$144,0)+ROUNDUP(JU86*Control!$D$32/$I$145,0)+ROUNDUP(JU86*Control!$D$33/$I$146,0)+ROUNDUP(JU86*Control!$D$34/$I$147,0)+ROUNDUP(JU86*Control!$D$36/$I$147,0),"")</f>
        <v/>
      </c>
      <c r="JV158" s="322" t="str">
        <f ca="1">IF(ISNUMBER(JV86),ROUNDUP(JV86*Control!$D$30/$I$144,0)+ROUNDUP(JV86*Control!$D$32/$I$145,0)+ROUNDUP(JV86*Control!$D$33/$I$146,0)+ROUNDUP(JV86*Control!$D$34/$I$147,0)+ROUNDUP(JV86*Control!$D$36/$I$147,0),"")</f>
        <v/>
      </c>
      <c r="JW158" s="322" t="str">
        <f ca="1">IF(ISNUMBER(JW86),ROUNDUP(JW86*Control!$D$30/$I$144,0)+ROUNDUP(JW86*Control!$D$32/$I$145,0)+ROUNDUP(JW86*Control!$D$33/$I$146,0)+ROUNDUP(JW86*Control!$D$34/$I$147,0)+ROUNDUP(JW86*Control!$D$36/$I$147,0),"")</f>
        <v/>
      </c>
      <c r="JX158" s="322" t="str">
        <f ca="1">IF(ISNUMBER(JX86),ROUNDUP(JX86*Control!$D$30/$I$144,0)+ROUNDUP(JX86*Control!$D$32/$I$145,0)+ROUNDUP(JX86*Control!$D$33/$I$146,0)+ROUNDUP(JX86*Control!$D$34/$I$147,0)+ROUNDUP(JX86*Control!$D$36/$I$147,0),"")</f>
        <v/>
      </c>
      <c r="JY158" s="322" t="str">
        <f ca="1">IF(ISNUMBER(JY86),ROUNDUP(JY86*Control!$D$30/$I$144,0)+ROUNDUP(JY86*Control!$D$32/$I$145,0)+ROUNDUP(JY86*Control!$D$33/$I$146,0)+ROUNDUP(JY86*Control!$D$34/$I$147,0)+ROUNDUP(JY86*Control!$D$36/$I$147,0),"")</f>
        <v/>
      </c>
      <c r="JZ158" s="322" t="str">
        <f ca="1">IF(ISNUMBER(JZ86),ROUNDUP(JZ86*Control!$D$30/$I$144,0)+ROUNDUP(JZ86*Control!$D$32/$I$145,0)+ROUNDUP(JZ86*Control!$D$33/$I$146,0)+ROUNDUP(JZ86*Control!$D$34/$I$147,0)+ROUNDUP(JZ86*Control!$D$36/$I$147,0),"")</f>
        <v/>
      </c>
      <c r="KA158" s="322" t="str">
        <f ca="1">IF(ISNUMBER(KA86),ROUNDUP(KA86*Control!$D$30/$I$144,0)+ROUNDUP(KA86*Control!$D$32/$I$145,0)+ROUNDUP(KA86*Control!$D$33/$I$146,0)+ROUNDUP(KA86*Control!$D$34/$I$147,0)+ROUNDUP(KA86*Control!$D$36/$I$147,0),"")</f>
        <v/>
      </c>
      <c r="KB158" s="322" t="str">
        <f ca="1">IF(ISNUMBER(KB86),ROUNDUP(KB86*Control!$D$30/$I$144,0)+ROUNDUP(KB86*Control!$D$32/$I$145,0)+ROUNDUP(KB86*Control!$D$33/$I$146,0)+ROUNDUP(KB86*Control!$D$34/$I$147,0)+ROUNDUP(KB86*Control!$D$36/$I$147,0),"")</f>
        <v/>
      </c>
      <c r="KC158" s="322" t="str">
        <f ca="1">IF(ISNUMBER(KC86),ROUNDUP(KC86*Control!$D$30/$I$144,0)+ROUNDUP(KC86*Control!$D$32/$I$145,0)+ROUNDUP(KC86*Control!$D$33/$I$146,0)+ROUNDUP(KC86*Control!$D$34/$I$147,0)+ROUNDUP(KC86*Control!$D$36/$I$147,0),"")</f>
        <v/>
      </c>
      <c r="KD158" s="322" t="str">
        <f ca="1">IF(ISNUMBER(KD86),ROUNDUP(KD86*Control!$D$30/$I$144,0)+ROUNDUP(KD86*Control!$D$32/$I$145,0)+ROUNDUP(KD86*Control!$D$33/$I$146,0)+ROUNDUP(KD86*Control!$D$34/$I$147,0)+ROUNDUP(KD86*Control!$D$36/$I$147,0),"")</f>
        <v/>
      </c>
      <c r="KE158" s="322" t="str">
        <f ca="1">IF(ISNUMBER(KE86),ROUNDUP(KE86*Control!$D$30/$I$144,0)+ROUNDUP(KE86*Control!$D$32/$I$145,0)+ROUNDUP(KE86*Control!$D$33/$I$146,0)+ROUNDUP(KE86*Control!$D$34/$I$147,0)+ROUNDUP(KE86*Control!$D$36/$I$147,0),"")</f>
        <v/>
      </c>
      <c r="KF158" s="322" t="str">
        <f ca="1">IF(ISNUMBER(KF86),ROUNDUP(KF86*Control!$D$30/$I$144,0)+ROUNDUP(KF86*Control!$D$32/$I$145,0)+ROUNDUP(KF86*Control!$D$33/$I$146,0)+ROUNDUP(KF86*Control!$D$34/$I$147,0)+ROUNDUP(KF86*Control!$D$36/$I$147,0),"")</f>
        <v/>
      </c>
      <c r="KG158" s="322" t="str">
        <f ca="1">IF(ISNUMBER(KG86),ROUNDUP(KG86*Control!$D$30/$I$144,0)+ROUNDUP(KG86*Control!$D$32/$I$145,0)+ROUNDUP(KG86*Control!$D$33/$I$146,0)+ROUNDUP(KG86*Control!$D$34/$I$147,0)+ROUNDUP(KG86*Control!$D$36/$I$147,0),"")</f>
        <v/>
      </c>
      <c r="KH158" s="322" t="str">
        <f ca="1">IF(ISNUMBER(KH86),ROUNDUP(KH86*Control!$D$30/$I$144,0)+ROUNDUP(KH86*Control!$D$32/$I$145,0)+ROUNDUP(KH86*Control!$D$33/$I$146,0)+ROUNDUP(KH86*Control!$D$34/$I$147,0)+ROUNDUP(KH86*Control!$D$36/$I$147,0),"")</f>
        <v/>
      </c>
      <c r="KI158" s="322" t="str">
        <f ca="1">IF(ISNUMBER(KI86),ROUNDUP(KI86*Control!$D$30/$I$144,0)+ROUNDUP(KI86*Control!$D$32/$I$145,0)+ROUNDUP(KI86*Control!$D$33/$I$146,0)+ROUNDUP(KI86*Control!$D$34/$I$147,0)+ROUNDUP(KI86*Control!$D$36/$I$147,0),"")</f>
        <v/>
      </c>
      <c r="KJ158" s="322" t="str">
        <f ca="1">IF(ISNUMBER(KJ86),ROUNDUP(KJ86*Control!$D$30/$I$144,0)+ROUNDUP(KJ86*Control!$D$32/$I$145,0)+ROUNDUP(KJ86*Control!$D$33/$I$146,0)+ROUNDUP(KJ86*Control!$D$34/$I$147,0)+ROUNDUP(KJ86*Control!$D$36/$I$147,0),"")</f>
        <v/>
      </c>
      <c r="KK158" s="322" t="str">
        <f ca="1">IF(ISNUMBER(KK86),ROUNDUP(KK86*Control!$D$30/$I$144,0)+ROUNDUP(KK86*Control!$D$32/$I$145,0)+ROUNDUP(KK86*Control!$D$33/$I$146,0)+ROUNDUP(KK86*Control!$D$34/$I$147,0)+ROUNDUP(KK86*Control!$D$36/$I$147,0),"")</f>
        <v/>
      </c>
      <c r="KL158" s="322" t="str">
        <f ca="1">IF(ISNUMBER(KL86),ROUNDUP(KL86*Control!$D$30/$I$144,0)+ROUNDUP(KL86*Control!$D$32/$I$145,0)+ROUNDUP(KL86*Control!$D$33/$I$146,0)+ROUNDUP(KL86*Control!$D$34/$I$147,0)+ROUNDUP(KL86*Control!$D$36/$I$147,0),"")</f>
        <v/>
      </c>
      <c r="KM158" s="322" t="str">
        <f ca="1">IF(ISNUMBER(KM86),ROUNDUP(KM86*Control!$D$30/$I$144,0)+ROUNDUP(KM86*Control!$D$32/$I$145,0)+ROUNDUP(KM86*Control!$D$33/$I$146,0)+ROUNDUP(KM86*Control!$D$34/$I$147,0)+ROUNDUP(KM86*Control!$D$36/$I$147,0),"")</f>
        <v/>
      </c>
      <c r="KN158" s="322" t="str">
        <f ca="1">IF(ISNUMBER(KN86),ROUNDUP(KN86*Control!$D$30/$I$144,0)+ROUNDUP(KN86*Control!$D$32/$I$145,0)+ROUNDUP(KN86*Control!$D$33/$I$146,0)+ROUNDUP(KN86*Control!$D$34/$I$147,0)+ROUNDUP(KN86*Control!$D$36/$I$147,0),"")</f>
        <v/>
      </c>
      <c r="KO158" s="322" t="str">
        <f ca="1">IF(ISNUMBER(KO86),ROUNDUP(KO86*Control!$D$30/$I$144,0)+ROUNDUP(KO86*Control!$D$32/$I$145,0)+ROUNDUP(KO86*Control!$D$33/$I$146,0)+ROUNDUP(KO86*Control!$D$34/$I$147,0)+ROUNDUP(KO86*Control!$D$36/$I$147,0),"")</f>
        <v/>
      </c>
      <c r="KP158" s="322" t="str">
        <f ca="1">IF(ISNUMBER(KP86),ROUNDUP(KP86*Control!$D$30/$I$144,0)+ROUNDUP(KP86*Control!$D$32/$I$145,0)+ROUNDUP(KP86*Control!$D$33/$I$146,0)+ROUNDUP(KP86*Control!$D$34/$I$147,0)+ROUNDUP(KP86*Control!$D$36/$I$147,0),"")</f>
        <v/>
      </c>
      <c r="KQ158" s="322" t="str">
        <f ca="1">IF(ISNUMBER(KQ86),ROUNDUP(KQ86*Control!$D$30/$I$144,0)+ROUNDUP(KQ86*Control!$D$32/$I$145,0)+ROUNDUP(KQ86*Control!$D$33/$I$146,0)+ROUNDUP(KQ86*Control!$D$34/$I$147,0)+ROUNDUP(KQ86*Control!$D$36/$I$147,0),"")</f>
        <v/>
      </c>
      <c r="KR158" s="322" t="str">
        <f ca="1">IF(ISNUMBER(KR86),ROUNDUP(KR86*Control!$D$30/$I$144,0)+ROUNDUP(KR86*Control!$D$32/$I$145,0)+ROUNDUP(KR86*Control!$D$33/$I$146,0)+ROUNDUP(KR86*Control!$D$34/$I$147,0)+ROUNDUP(KR86*Control!$D$36/$I$147,0),"")</f>
        <v/>
      </c>
      <c r="KS158" s="322" t="str">
        <f ca="1">IF(ISNUMBER(KS86),ROUNDUP(KS86*Control!$D$30/$I$144,0)+ROUNDUP(KS86*Control!$D$32/$I$145,0)+ROUNDUP(KS86*Control!$D$33/$I$146,0)+ROUNDUP(KS86*Control!$D$34/$I$147,0)+ROUNDUP(KS86*Control!$D$36/$I$147,0),"")</f>
        <v/>
      </c>
      <c r="KT158" s="322" t="str">
        <f ca="1">IF(ISNUMBER(KT86),ROUNDUP(KT86*Control!$D$30/$I$144,0)+ROUNDUP(KT86*Control!$D$32/$I$145,0)+ROUNDUP(KT86*Control!$D$33/$I$146,0)+ROUNDUP(KT86*Control!$D$34/$I$147,0)+ROUNDUP(KT86*Control!$D$36/$I$147,0),"")</f>
        <v/>
      </c>
      <c r="KU158" s="322" t="str">
        <f ca="1">IF(ISNUMBER(KU86),ROUNDUP(KU86*Control!$D$30/$I$144,0)+ROUNDUP(KU86*Control!$D$32/$I$145,0)+ROUNDUP(KU86*Control!$D$33/$I$146,0)+ROUNDUP(KU86*Control!$D$34/$I$147,0)+ROUNDUP(KU86*Control!$D$36/$I$147,0),"")</f>
        <v/>
      </c>
      <c r="KV158" s="322" t="str">
        <f ca="1">IF(ISNUMBER(KV86),ROUNDUP(KV86*Control!$D$30/$I$144,0)+ROUNDUP(KV86*Control!$D$32/$I$145,0)+ROUNDUP(KV86*Control!$D$33/$I$146,0)+ROUNDUP(KV86*Control!$D$34/$I$147,0)+ROUNDUP(KV86*Control!$D$36/$I$147,0),"")</f>
        <v/>
      </c>
      <c r="KW158" s="322" t="str">
        <f ca="1">IF(ISNUMBER(KW86),ROUNDUP(KW86*Control!$D$30/$I$144,0)+ROUNDUP(KW86*Control!$D$32/$I$145,0)+ROUNDUP(KW86*Control!$D$33/$I$146,0)+ROUNDUP(KW86*Control!$D$34/$I$147,0)+ROUNDUP(KW86*Control!$D$36/$I$147,0),"")</f>
        <v/>
      </c>
      <c r="KX158" s="322" t="str">
        <f ca="1">IF(ISNUMBER(KX86),ROUNDUP(KX86*Control!$D$30/$I$144,0)+ROUNDUP(KX86*Control!$D$32/$I$145,0)+ROUNDUP(KX86*Control!$D$33/$I$146,0)+ROUNDUP(KX86*Control!$D$34/$I$147,0)+ROUNDUP(KX86*Control!$D$36/$I$147,0),"")</f>
        <v/>
      </c>
      <c r="KY158" s="322" t="str">
        <f ca="1">IF(ISNUMBER(KY86),ROUNDUP(KY86*Control!$D$30/$I$144,0)+ROUNDUP(KY86*Control!$D$32/$I$145,0)+ROUNDUP(KY86*Control!$D$33/$I$146,0)+ROUNDUP(KY86*Control!$D$34/$I$147,0)+ROUNDUP(KY86*Control!$D$36/$I$147,0),"")</f>
        <v/>
      </c>
      <c r="KZ158" s="322" t="str">
        <f ca="1">IF(ISNUMBER(KZ86),ROUNDUP(KZ86*Control!$D$30/$I$144,0)+ROUNDUP(KZ86*Control!$D$32/$I$145,0)+ROUNDUP(KZ86*Control!$D$33/$I$146,0)+ROUNDUP(KZ86*Control!$D$34/$I$147,0)+ROUNDUP(KZ86*Control!$D$36/$I$147,0),"")</f>
        <v/>
      </c>
      <c r="LA158" s="322" t="str">
        <f ca="1">IF(ISNUMBER(LA86),ROUNDUP(LA86*Control!$D$30/$I$144,0)+ROUNDUP(LA86*Control!$D$32/$I$145,0)+ROUNDUP(LA86*Control!$D$33/$I$146,0)+ROUNDUP(LA86*Control!$D$34/$I$147,0)+ROUNDUP(LA86*Control!$D$36/$I$147,0),"")</f>
        <v/>
      </c>
      <c r="LB158" s="322" t="str">
        <f ca="1">IF(ISNUMBER(LB86),ROUNDUP(LB86*Control!$D$30/$I$144,0)+ROUNDUP(LB86*Control!$D$32/$I$145,0)+ROUNDUP(LB86*Control!$D$33/$I$146,0)+ROUNDUP(LB86*Control!$D$34/$I$147,0)+ROUNDUP(LB86*Control!$D$36/$I$147,0),"")</f>
        <v/>
      </c>
      <c r="LC158" s="322" t="str">
        <f ca="1">IF(ISNUMBER(LC86),ROUNDUP(LC86*Control!$D$30/$I$144,0)+ROUNDUP(LC86*Control!$D$32/$I$145,0)+ROUNDUP(LC86*Control!$D$33/$I$146,0)+ROUNDUP(LC86*Control!$D$34/$I$147,0)+ROUNDUP(LC86*Control!$D$36/$I$147,0),"")</f>
        <v/>
      </c>
      <c r="LD158" s="322" t="str">
        <f ca="1">IF(ISNUMBER(LD86),ROUNDUP(LD86*Control!$D$30/$I$144,0)+ROUNDUP(LD86*Control!$D$32/$I$145,0)+ROUNDUP(LD86*Control!$D$33/$I$146,0)+ROUNDUP(LD86*Control!$D$34/$I$147,0)+ROUNDUP(LD86*Control!$D$36/$I$147,0),"")</f>
        <v/>
      </c>
      <c r="LE158" s="322" t="str">
        <f ca="1">IF(ISNUMBER(LE86),ROUNDUP(LE86*Control!$D$30/$I$144,0)+ROUNDUP(LE86*Control!$D$32/$I$145,0)+ROUNDUP(LE86*Control!$D$33/$I$146,0)+ROUNDUP(LE86*Control!$D$34/$I$147,0)+ROUNDUP(LE86*Control!$D$36/$I$147,0),"")</f>
        <v/>
      </c>
      <c r="LF158" s="322" t="str">
        <f ca="1">IF(ISNUMBER(LF86),ROUNDUP(LF86*Control!$D$30/$I$144,0)+ROUNDUP(LF86*Control!$D$32/$I$145,0)+ROUNDUP(LF86*Control!$D$33/$I$146,0)+ROUNDUP(LF86*Control!$D$34/$I$147,0)+ROUNDUP(LF86*Control!$D$36/$I$147,0),"")</f>
        <v/>
      </c>
      <c r="LG158" s="322" t="str">
        <f ca="1">IF(ISNUMBER(LG86),ROUNDUP(LG86*Control!$D$30/$I$144,0)+ROUNDUP(LG86*Control!$D$32/$I$145,0)+ROUNDUP(LG86*Control!$D$33/$I$146,0)+ROUNDUP(LG86*Control!$D$34/$I$147,0)+ROUNDUP(LG86*Control!$D$36/$I$147,0),"")</f>
        <v/>
      </c>
      <c r="LH158" s="322" t="str">
        <f ca="1">IF(ISNUMBER(LH86),ROUNDUP(LH86*Control!$D$30/$I$144,0)+ROUNDUP(LH86*Control!$D$32/$I$145,0)+ROUNDUP(LH86*Control!$D$33/$I$146,0)+ROUNDUP(LH86*Control!$D$34/$I$147,0)+ROUNDUP(LH86*Control!$D$36/$I$147,0),"")</f>
        <v/>
      </c>
      <c r="LI158" s="322" t="str">
        <f ca="1">IF(ISNUMBER(LI86),ROUNDUP(LI86*Control!$D$30/$I$144,0)+ROUNDUP(LI86*Control!$D$32/$I$145,0)+ROUNDUP(LI86*Control!$D$33/$I$146,0)+ROUNDUP(LI86*Control!$D$34/$I$147,0)+ROUNDUP(LI86*Control!$D$36/$I$147,0),"")</f>
        <v/>
      </c>
      <c r="LJ158" s="322" t="str">
        <f ca="1">IF(ISNUMBER(LJ86),ROUNDUP(LJ86*Control!$D$30/$I$144,0)+ROUNDUP(LJ86*Control!$D$32/$I$145,0)+ROUNDUP(LJ86*Control!$D$33/$I$146,0)+ROUNDUP(LJ86*Control!$D$34/$I$147,0)+ROUNDUP(LJ86*Control!$D$36/$I$147,0),"")</f>
        <v/>
      </c>
      <c r="LK158" s="322" t="str">
        <f ca="1">IF(ISNUMBER(LK86),ROUNDUP(LK86*Control!$D$30/$I$144,0)+ROUNDUP(LK86*Control!$D$32/$I$145,0)+ROUNDUP(LK86*Control!$D$33/$I$146,0)+ROUNDUP(LK86*Control!$D$34/$I$147,0)+ROUNDUP(LK86*Control!$D$36/$I$147,0),"")</f>
        <v/>
      </c>
      <c r="LL158" s="322" t="str">
        <f ca="1">IF(ISNUMBER(LL86),ROUNDUP(LL86*Control!$D$30/$I$144,0)+ROUNDUP(LL86*Control!$D$32/$I$145,0)+ROUNDUP(LL86*Control!$D$33/$I$146,0)+ROUNDUP(LL86*Control!$D$34/$I$147,0)+ROUNDUP(LL86*Control!$D$36/$I$147,0),"")</f>
        <v/>
      </c>
      <c r="LM158" s="322" t="str">
        <f ca="1">IF(ISNUMBER(LM86),ROUNDUP(LM86*Control!$D$30/$I$144,0)+ROUNDUP(LM86*Control!$D$32/$I$145,0)+ROUNDUP(LM86*Control!$D$33/$I$146,0)+ROUNDUP(LM86*Control!$D$34/$I$147,0)+ROUNDUP(LM86*Control!$D$36/$I$147,0),"")</f>
        <v/>
      </c>
      <c r="LN158" s="322" t="str">
        <f ca="1">IF(ISNUMBER(LN86),ROUNDUP(LN86*Control!$D$30/$I$144,0)+ROUNDUP(LN86*Control!$D$32/$I$145,0)+ROUNDUP(LN86*Control!$D$33/$I$146,0)+ROUNDUP(LN86*Control!$D$34/$I$147,0)+ROUNDUP(LN86*Control!$D$36/$I$147,0),"")</f>
        <v/>
      </c>
      <c r="LO158" s="322" t="str">
        <f ca="1">IF(ISNUMBER(LO86),ROUNDUP(LO86*Control!$D$30/$I$144,0)+ROUNDUP(LO86*Control!$D$32/$I$145,0)+ROUNDUP(LO86*Control!$D$33/$I$146,0)+ROUNDUP(LO86*Control!$D$34/$I$147,0)+ROUNDUP(LO86*Control!$D$36/$I$147,0),"")</f>
        <v/>
      </c>
      <c r="LP158" s="322" t="str">
        <f ca="1">IF(ISNUMBER(LP86),ROUNDUP(LP86*Control!$D$30/$I$144,0)+ROUNDUP(LP86*Control!$D$32/$I$145,0)+ROUNDUP(LP86*Control!$D$33/$I$146,0)+ROUNDUP(LP86*Control!$D$34/$I$147,0)+ROUNDUP(LP86*Control!$D$36/$I$147,0),"")</f>
        <v/>
      </c>
      <c r="LQ158" s="322" t="str">
        <f ca="1">IF(ISNUMBER(LQ86),ROUNDUP(LQ86*Control!$D$30/$I$144,0)+ROUNDUP(LQ86*Control!$D$32/$I$145,0)+ROUNDUP(LQ86*Control!$D$33/$I$146,0)+ROUNDUP(LQ86*Control!$D$34/$I$147,0)+ROUNDUP(LQ86*Control!$D$36/$I$147,0),"")</f>
        <v/>
      </c>
      <c r="LR158" s="322" t="str">
        <f ca="1">IF(ISNUMBER(LR86),ROUNDUP(LR86*Control!$D$30/$I$144,0)+ROUNDUP(LR86*Control!$D$32/$I$145,0)+ROUNDUP(LR86*Control!$D$33/$I$146,0)+ROUNDUP(LR86*Control!$D$34/$I$147,0)+ROUNDUP(LR86*Control!$D$36/$I$147,0),"")</f>
        <v/>
      </c>
      <c r="LS158" s="322" t="str">
        <f ca="1">IF(ISNUMBER(LS86),ROUNDUP(LS86*Control!$D$30/$I$144,0)+ROUNDUP(LS86*Control!$D$32/$I$145,0)+ROUNDUP(LS86*Control!$D$33/$I$146,0)+ROUNDUP(LS86*Control!$D$34/$I$147,0)+ROUNDUP(LS86*Control!$D$36/$I$147,0),"")</f>
        <v/>
      </c>
      <c r="LT158" s="322" t="str">
        <f ca="1">IF(ISNUMBER(LT86),ROUNDUP(LT86*Control!$D$30/$I$144,0)+ROUNDUP(LT86*Control!$D$32/$I$145,0)+ROUNDUP(LT86*Control!$D$33/$I$146,0)+ROUNDUP(LT86*Control!$D$34/$I$147,0)+ROUNDUP(LT86*Control!$D$36/$I$147,0),"")</f>
        <v/>
      </c>
      <c r="LU158" s="322" t="str">
        <f ca="1">IF(ISNUMBER(LU86),ROUNDUP(LU86*Control!$D$30/$I$144,0)+ROUNDUP(LU86*Control!$D$32/$I$145,0)+ROUNDUP(LU86*Control!$D$33/$I$146,0)+ROUNDUP(LU86*Control!$D$34/$I$147,0)+ROUNDUP(LU86*Control!$D$36/$I$147,0),"")</f>
        <v/>
      </c>
      <c r="LV158" s="322" t="str">
        <f ca="1">IF(ISNUMBER(LV86),ROUNDUP(LV86*Control!$D$30/$I$144,0)+ROUNDUP(LV86*Control!$D$32/$I$145,0)+ROUNDUP(LV86*Control!$D$33/$I$146,0)+ROUNDUP(LV86*Control!$D$34/$I$147,0)+ROUNDUP(LV86*Control!$D$36/$I$147,0),"")</f>
        <v/>
      </c>
      <c r="LW158" s="322" t="str">
        <f ca="1">IF(ISNUMBER(LW86),ROUNDUP(LW86*Control!$D$30/$I$144,0)+ROUNDUP(LW86*Control!$D$32/$I$145,0)+ROUNDUP(LW86*Control!$D$33/$I$146,0)+ROUNDUP(LW86*Control!$D$34/$I$147,0)+ROUNDUP(LW86*Control!$D$36/$I$147,0),"")</f>
        <v/>
      </c>
      <c r="LX158" s="322" t="str">
        <f ca="1">IF(ISNUMBER(LX86),ROUNDUP(LX86*Control!$D$30/$I$144,0)+ROUNDUP(LX86*Control!$D$32/$I$145,0)+ROUNDUP(LX86*Control!$D$33/$I$146,0)+ROUNDUP(LX86*Control!$D$34/$I$147,0)+ROUNDUP(LX86*Control!$D$36/$I$147,0),"")</f>
        <v/>
      </c>
      <c r="LY158" s="322" t="str">
        <f ca="1">IF(ISNUMBER(LY86),ROUNDUP(LY86*Control!$D$30/$I$144,0)+ROUNDUP(LY86*Control!$D$32/$I$145,0)+ROUNDUP(LY86*Control!$D$33/$I$146,0)+ROUNDUP(LY86*Control!$D$34/$I$147,0)+ROUNDUP(LY86*Control!$D$36/$I$147,0),"")</f>
        <v/>
      </c>
      <c r="LZ158" s="322" t="str">
        <f ca="1">IF(ISNUMBER(LZ86),ROUNDUP(LZ86*Control!$D$30/$I$144,0)+ROUNDUP(LZ86*Control!$D$32/$I$145,0)+ROUNDUP(LZ86*Control!$D$33/$I$146,0)+ROUNDUP(LZ86*Control!$D$34/$I$147,0)+ROUNDUP(LZ86*Control!$D$36/$I$147,0),"")</f>
        <v/>
      </c>
      <c r="MA158" s="322" t="str">
        <f ca="1">IF(ISNUMBER(MA86),ROUNDUP(MA86*Control!$D$30/$I$144,0)+ROUNDUP(MA86*Control!$D$32/$I$145,0)+ROUNDUP(MA86*Control!$D$33/$I$146,0)+ROUNDUP(MA86*Control!$D$34/$I$147,0)+ROUNDUP(MA86*Control!$D$36/$I$147,0),"")</f>
        <v/>
      </c>
      <c r="MB158" s="322" t="str">
        <f ca="1">IF(ISNUMBER(MB86),ROUNDUP(MB86*Control!$D$30/$I$144,0)+ROUNDUP(MB86*Control!$D$32/$I$145,0)+ROUNDUP(MB86*Control!$D$33/$I$146,0)+ROUNDUP(MB86*Control!$D$34/$I$147,0)+ROUNDUP(MB86*Control!$D$36/$I$147,0),"")</f>
        <v/>
      </c>
      <c r="MC158" s="322" t="str">
        <f ca="1">IF(ISNUMBER(MC86),ROUNDUP(MC86*Control!$D$30/$I$144,0)+ROUNDUP(MC86*Control!$D$32/$I$145,0)+ROUNDUP(MC86*Control!$D$33/$I$146,0)+ROUNDUP(MC86*Control!$D$34/$I$147,0)+ROUNDUP(MC86*Control!$D$36/$I$147,0),"")</f>
        <v/>
      </c>
      <c r="MD158" s="322" t="str">
        <f ca="1">IF(ISNUMBER(MD86),ROUNDUP(MD86*Control!$D$30/$I$144,0)+ROUNDUP(MD86*Control!$D$32/$I$145,0)+ROUNDUP(MD86*Control!$D$33/$I$146,0)+ROUNDUP(MD86*Control!$D$34/$I$147,0)+ROUNDUP(MD86*Control!$D$36/$I$147,0),"")</f>
        <v/>
      </c>
      <c r="ME158" s="322" t="str">
        <f ca="1">IF(ISNUMBER(ME86),ROUNDUP(ME86*Control!$D$30/$I$144,0)+ROUNDUP(ME86*Control!$D$32/$I$145,0)+ROUNDUP(ME86*Control!$D$33/$I$146,0)+ROUNDUP(ME86*Control!$D$34/$I$147,0)+ROUNDUP(ME86*Control!$D$36/$I$147,0),"")</f>
        <v/>
      </c>
      <c r="MF158" s="322" t="str">
        <f ca="1">IF(ISNUMBER(MF86),ROUNDUP(MF86*Control!$D$30/$I$144,0)+ROUNDUP(MF86*Control!$D$32/$I$145,0)+ROUNDUP(MF86*Control!$D$33/$I$146,0)+ROUNDUP(MF86*Control!$D$34/$I$147,0)+ROUNDUP(MF86*Control!$D$36/$I$147,0),"")</f>
        <v/>
      </c>
      <c r="MG158" s="322" t="str">
        <f ca="1">IF(ISNUMBER(MG86),ROUNDUP(MG86*Control!$D$30/$I$144,0)+ROUNDUP(MG86*Control!$D$32/$I$145,0)+ROUNDUP(MG86*Control!$D$33/$I$146,0)+ROUNDUP(MG86*Control!$D$34/$I$147,0)+ROUNDUP(MG86*Control!$D$36/$I$147,0),"")</f>
        <v/>
      </c>
      <c r="MH158" s="322" t="str">
        <f ca="1">IF(ISNUMBER(MH86),ROUNDUP(MH86*Control!$D$30/$I$144,0)+ROUNDUP(MH86*Control!$D$32/$I$145,0)+ROUNDUP(MH86*Control!$D$33/$I$146,0)+ROUNDUP(MH86*Control!$D$34/$I$147,0)+ROUNDUP(MH86*Control!$D$36/$I$147,0),"")</f>
        <v/>
      </c>
      <c r="MI158" s="322" t="str">
        <f ca="1">IF(ISNUMBER(MI86),ROUNDUP(MI86*Control!$D$30/$I$144,0)+ROUNDUP(MI86*Control!$D$32/$I$145,0)+ROUNDUP(MI86*Control!$D$33/$I$146,0)+ROUNDUP(MI86*Control!$D$34/$I$147,0)+ROUNDUP(MI86*Control!$D$36/$I$147,0),"")</f>
        <v/>
      </c>
      <c r="MJ158" s="322" t="str">
        <f ca="1">IF(ISNUMBER(MJ86),ROUNDUP(MJ86*Control!$D$30/$I$144,0)+ROUNDUP(MJ86*Control!$D$32/$I$145,0)+ROUNDUP(MJ86*Control!$D$33/$I$146,0)+ROUNDUP(MJ86*Control!$D$34/$I$147,0)+ROUNDUP(MJ86*Control!$D$36/$I$147,0),"")</f>
        <v/>
      </c>
      <c r="MK158" s="322" t="str">
        <f ca="1">IF(ISNUMBER(MK86),ROUNDUP(MK86*Control!$D$30/$I$144,0)+ROUNDUP(MK86*Control!$D$32/$I$145,0)+ROUNDUP(MK86*Control!$D$33/$I$146,0)+ROUNDUP(MK86*Control!$D$34/$I$147,0)+ROUNDUP(MK86*Control!$D$36/$I$147,0),"")</f>
        <v/>
      </c>
      <c r="ML158" s="322" t="str">
        <f ca="1">IF(ISNUMBER(ML86),ROUNDUP(ML86*Control!$D$30/$I$144,0)+ROUNDUP(ML86*Control!$D$32/$I$145,0)+ROUNDUP(ML86*Control!$D$33/$I$146,0)+ROUNDUP(ML86*Control!$D$34/$I$147,0)+ROUNDUP(ML86*Control!$D$36/$I$147,0),"")</f>
        <v/>
      </c>
      <c r="MM158" s="322" t="str">
        <f ca="1">IF(ISNUMBER(MM86),ROUNDUP(MM86*Control!$D$30/$I$144,0)+ROUNDUP(MM86*Control!$D$32/$I$145,0)+ROUNDUP(MM86*Control!$D$33/$I$146,0)+ROUNDUP(MM86*Control!$D$34/$I$147,0)+ROUNDUP(MM86*Control!$D$36/$I$147,0),"")</f>
        <v/>
      </c>
      <c r="MN158" s="322" t="str">
        <f ca="1">IF(ISNUMBER(MN86),ROUNDUP(MN86*Control!$D$30/$I$144,0)+ROUNDUP(MN86*Control!$D$32/$I$145,0)+ROUNDUP(MN86*Control!$D$33/$I$146,0)+ROUNDUP(MN86*Control!$D$34/$I$147,0)+ROUNDUP(MN86*Control!$D$36/$I$147,0),"")</f>
        <v/>
      </c>
      <c r="MO158" s="322" t="str">
        <f ca="1">IF(ISNUMBER(MO86),ROUNDUP(MO86*Control!$D$30/$I$144,0)+ROUNDUP(MO86*Control!$D$32/$I$145,0)+ROUNDUP(MO86*Control!$D$33/$I$146,0)+ROUNDUP(MO86*Control!$D$34/$I$147,0)+ROUNDUP(MO86*Control!$D$36/$I$147,0),"")</f>
        <v/>
      </c>
      <c r="MP158" s="322" t="str">
        <f ca="1">IF(ISNUMBER(MP86),ROUNDUP(MP86*Control!$D$30/$I$144,0)+ROUNDUP(MP86*Control!$D$32/$I$145,0)+ROUNDUP(MP86*Control!$D$33/$I$146,0)+ROUNDUP(MP86*Control!$D$34/$I$147,0)+ROUNDUP(MP86*Control!$D$36/$I$147,0),"")</f>
        <v/>
      </c>
      <c r="MQ158" s="322" t="str">
        <f ca="1">IF(ISNUMBER(MQ86),ROUNDUP(MQ86*Control!$D$30/$I$144,0)+ROUNDUP(MQ86*Control!$D$32/$I$145,0)+ROUNDUP(MQ86*Control!$D$33/$I$146,0)+ROUNDUP(MQ86*Control!$D$34/$I$147,0)+ROUNDUP(MQ86*Control!$D$36/$I$147,0),"")</f>
        <v/>
      </c>
      <c r="MR158" s="322" t="str">
        <f ca="1">IF(ISNUMBER(MR86),ROUNDUP(MR86*Control!$D$30/$I$144,0)+ROUNDUP(MR86*Control!$D$32/$I$145,0)+ROUNDUP(MR86*Control!$D$33/$I$146,0)+ROUNDUP(MR86*Control!$D$34/$I$147,0)+ROUNDUP(MR86*Control!$D$36/$I$147,0),"")</f>
        <v/>
      </c>
      <c r="MS158" s="322" t="str">
        <f ca="1">IF(ISNUMBER(MS86),ROUNDUP(MS86*Control!$D$30/$I$144,0)+ROUNDUP(MS86*Control!$D$32/$I$145,0)+ROUNDUP(MS86*Control!$D$33/$I$146,0)+ROUNDUP(MS86*Control!$D$34/$I$147,0)+ROUNDUP(MS86*Control!$D$36/$I$147,0),"")</f>
        <v/>
      </c>
      <c r="MT158" s="322" t="str">
        <f ca="1">IF(ISNUMBER(MT86),ROUNDUP(MT86*Control!$D$30/$I$144,0)+ROUNDUP(MT86*Control!$D$32/$I$145,0)+ROUNDUP(MT86*Control!$D$33/$I$146,0)+ROUNDUP(MT86*Control!$D$34/$I$147,0)+ROUNDUP(MT86*Control!$D$36/$I$147,0),"")</f>
        <v/>
      </c>
      <c r="MU158" s="322" t="str">
        <f ca="1">IF(ISNUMBER(MU86),ROUNDUP(MU86*Control!$D$30/$I$144,0)+ROUNDUP(MU86*Control!$D$32/$I$145,0)+ROUNDUP(MU86*Control!$D$33/$I$146,0)+ROUNDUP(MU86*Control!$D$34/$I$147,0)+ROUNDUP(MU86*Control!$D$36/$I$147,0),"")</f>
        <v/>
      </c>
      <c r="MV158" s="322" t="str">
        <f ca="1">IF(ISNUMBER(MV86),ROUNDUP(MV86*Control!$D$30/$I$144,0)+ROUNDUP(MV86*Control!$D$32/$I$145,0)+ROUNDUP(MV86*Control!$D$33/$I$146,0)+ROUNDUP(MV86*Control!$D$34/$I$147,0)+ROUNDUP(MV86*Control!$D$36/$I$147,0),"")</f>
        <v/>
      </c>
      <c r="MW158" s="322" t="str">
        <f ca="1">IF(ISNUMBER(MW86),ROUNDUP(MW86*Control!$D$30/$I$144,0)+ROUNDUP(MW86*Control!$D$32/$I$145,0)+ROUNDUP(MW86*Control!$D$33/$I$146,0)+ROUNDUP(MW86*Control!$D$34/$I$147,0)+ROUNDUP(MW86*Control!$D$36/$I$147,0),"")</f>
        <v/>
      </c>
      <c r="MX158" s="322" t="str">
        <f ca="1">IF(ISNUMBER(MX86),ROUNDUP(MX86*Control!$D$30/$I$144,0)+ROUNDUP(MX86*Control!$D$32/$I$145,0)+ROUNDUP(MX86*Control!$D$33/$I$146,0)+ROUNDUP(MX86*Control!$D$34/$I$147,0)+ROUNDUP(MX86*Control!$D$36/$I$147,0),"")</f>
        <v/>
      </c>
      <c r="MY158" s="322" t="str">
        <f ca="1">IF(ISNUMBER(MY86),ROUNDUP(MY86*Control!$D$30/$I$144,0)+ROUNDUP(MY86*Control!$D$32/$I$145,0)+ROUNDUP(MY86*Control!$D$33/$I$146,0)+ROUNDUP(MY86*Control!$D$34/$I$147,0)+ROUNDUP(MY86*Control!$D$36/$I$147,0),"")</f>
        <v/>
      </c>
      <c r="MZ158" s="322" t="str">
        <f ca="1">IF(ISNUMBER(MZ86),ROUNDUP(MZ86*Control!$D$30/$I$144,0)+ROUNDUP(MZ86*Control!$D$32/$I$145,0)+ROUNDUP(MZ86*Control!$D$33/$I$146,0)+ROUNDUP(MZ86*Control!$D$34/$I$147,0)+ROUNDUP(MZ86*Control!$D$36/$I$147,0),"")</f>
        <v/>
      </c>
      <c r="NA158" s="322" t="str">
        <f ca="1">IF(ISNUMBER(NA86),ROUNDUP(NA86*Control!$D$30/$I$144,0)+ROUNDUP(NA86*Control!$D$32/$I$145,0)+ROUNDUP(NA86*Control!$D$33/$I$146,0)+ROUNDUP(NA86*Control!$D$34/$I$147,0)+ROUNDUP(NA86*Control!$D$36/$I$147,0),"")</f>
        <v/>
      </c>
      <c r="NB158" s="322" t="str">
        <f ca="1">IF(ISNUMBER(NB86),ROUNDUP(NB86*Control!$D$30/$I$144,0)+ROUNDUP(NB86*Control!$D$32/$I$145,0)+ROUNDUP(NB86*Control!$D$33/$I$146,0)+ROUNDUP(NB86*Control!$D$34/$I$147,0)+ROUNDUP(NB86*Control!$D$36/$I$147,0),"")</f>
        <v/>
      </c>
      <c r="NC158" s="322" t="str">
        <f ca="1">IF(ISNUMBER(NC86),ROUNDUP(NC86*Control!$D$30/$I$144,0)+ROUNDUP(NC86*Control!$D$32/$I$145,0)+ROUNDUP(NC86*Control!$D$33/$I$146,0)+ROUNDUP(NC86*Control!$D$34/$I$147,0)+ROUNDUP(NC86*Control!$D$36/$I$147,0),"")</f>
        <v/>
      </c>
      <c r="ND158" s="322" t="str">
        <f ca="1">IF(ISNUMBER(ND86),ROUNDUP(ND86*Control!$D$30/$I$144,0)+ROUNDUP(ND86*Control!$D$32/$I$145,0)+ROUNDUP(ND86*Control!$D$33/$I$146,0)+ROUNDUP(ND86*Control!$D$34/$I$147,0)+ROUNDUP(ND86*Control!$D$36/$I$147,0),"")</f>
        <v/>
      </c>
      <c r="NE158" s="322" t="str">
        <f ca="1">IF(ISNUMBER(NE86),ROUNDUP(NE86*Control!$D$30/$I$144,0)+ROUNDUP(NE86*Control!$D$32/$I$145,0)+ROUNDUP(NE86*Control!$D$33/$I$146,0)+ROUNDUP(NE86*Control!$D$34/$I$147,0)+ROUNDUP(NE86*Control!$D$36/$I$147,0),"")</f>
        <v/>
      </c>
      <c r="NF158" s="322" t="str">
        <f ca="1">IF(ISNUMBER(NF86),ROUNDUP(NF86*Control!$D$30/$I$144,0)+ROUNDUP(NF86*Control!$D$32/$I$145,0)+ROUNDUP(NF86*Control!$D$33/$I$146,0)+ROUNDUP(NF86*Control!$D$34/$I$147,0)+ROUNDUP(NF86*Control!$D$36/$I$147,0),"")</f>
        <v/>
      </c>
      <c r="NG158" s="322" t="str">
        <f ca="1">IF(ISNUMBER(NG86),ROUNDUP(NG86*Control!$D$30/$I$144,0)+ROUNDUP(NG86*Control!$D$32/$I$145,0)+ROUNDUP(NG86*Control!$D$33/$I$146,0)+ROUNDUP(NG86*Control!$D$34/$I$147,0)+ROUNDUP(NG86*Control!$D$36/$I$147,0),"")</f>
        <v/>
      </c>
      <c r="NH158" s="322" t="str">
        <f ca="1">IF(ISNUMBER(NH86),ROUNDUP(NH86*Control!$D$30/$I$144,0)+ROUNDUP(NH86*Control!$D$32/$I$145,0)+ROUNDUP(NH86*Control!$D$33/$I$146,0)+ROUNDUP(NH86*Control!$D$34/$I$147,0)+ROUNDUP(NH86*Control!$D$36/$I$147,0),"")</f>
        <v/>
      </c>
      <c r="NI158" s="322" t="str">
        <f ca="1">IF(ISNUMBER(NI86),ROUNDUP(NI86*Control!$D$30/$I$144,0)+ROUNDUP(NI86*Control!$D$32/$I$145,0)+ROUNDUP(NI86*Control!$D$33/$I$146,0)+ROUNDUP(NI86*Control!$D$34/$I$147,0)+ROUNDUP(NI86*Control!$D$36/$I$147,0),"")</f>
        <v/>
      </c>
      <c r="NJ158" s="322" t="str">
        <f ca="1">IF(ISNUMBER(NJ86),ROUNDUP(NJ86*Control!$D$30/$I$144,0)+ROUNDUP(NJ86*Control!$D$32/$I$145,0)+ROUNDUP(NJ86*Control!$D$33/$I$146,0)+ROUNDUP(NJ86*Control!$D$34/$I$147,0)+ROUNDUP(NJ86*Control!$D$36/$I$147,0),"")</f>
        <v/>
      </c>
      <c r="NK158" s="322" t="str">
        <f ca="1">IF(ISNUMBER(NK86),ROUNDUP(NK86*Control!$D$30/$I$144,0)+ROUNDUP(NK86*Control!$D$32/$I$145,0)+ROUNDUP(NK86*Control!$D$33/$I$146,0)+ROUNDUP(NK86*Control!$D$34/$I$147,0)+ROUNDUP(NK86*Control!$D$36/$I$147,0),"")</f>
        <v/>
      </c>
      <c r="NL158" s="322" t="str">
        <f ca="1">IF(ISNUMBER(NL86),ROUNDUP(NL86*Control!$D$30/$I$144,0)+ROUNDUP(NL86*Control!$D$32/$I$145,0)+ROUNDUP(NL86*Control!$D$33/$I$146,0)+ROUNDUP(NL86*Control!$D$34/$I$147,0)+ROUNDUP(NL86*Control!$D$36/$I$147,0),"")</f>
        <v/>
      </c>
      <c r="NM158" s="322" t="str">
        <f ca="1">IF(ISNUMBER(NM86),ROUNDUP(NM86*Control!$D$30/$I$144,0)+ROUNDUP(NM86*Control!$D$32/$I$145,0)+ROUNDUP(NM86*Control!$D$33/$I$146,0)+ROUNDUP(NM86*Control!$D$34/$I$147,0)+ROUNDUP(NM86*Control!$D$36/$I$147,0),"")</f>
        <v/>
      </c>
      <c r="NN158" s="322" t="str">
        <f ca="1">IF(ISNUMBER(NN86),ROUNDUP(NN86*Control!$D$30/$I$144,0)+ROUNDUP(NN86*Control!$D$32/$I$145,0)+ROUNDUP(NN86*Control!$D$33/$I$146,0)+ROUNDUP(NN86*Control!$D$34/$I$147,0)+ROUNDUP(NN86*Control!$D$36/$I$147,0),"")</f>
        <v/>
      </c>
      <c r="NO158" s="322" t="str">
        <f ca="1">IF(ISNUMBER(NO86),ROUNDUP(NO86*Control!$D$30/$I$144,0)+ROUNDUP(NO86*Control!$D$32/$I$145,0)+ROUNDUP(NO86*Control!$D$33/$I$146,0)+ROUNDUP(NO86*Control!$D$34/$I$147,0)+ROUNDUP(NO86*Control!$D$36/$I$147,0),"")</f>
        <v/>
      </c>
      <c r="NP158" s="322" t="str">
        <f ca="1">IF(ISNUMBER(NP86),ROUNDUP(NP86*Control!$D$30/$I$144,0)+ROUNDUP(NP86*Control!$D$32/$I$145,0)+ROUNDUP(NP86*Control!$D$33/$I$146,0)+ROUNDUP(NP86*Control!$D$34/$I$147,0)+ROUNDUP(NP86*Control!$D$36/$I$147,0),"")</f>
        <v/>
      </c>
      <c r="NQ158" s="322" t="str">
        <f ca="1">IF(ISNUMBER(NQ86),ROUNDUP(NQ86*Control!$D$30/$I$144,0)+ROUNDUP(NQ86*Control!$D$32/$I$145,0)+ROUNDUP(NQ86*Control!$D$33/$I$146,0)+ROUNDUP(NQ86*Control!$D$34/$I$147,0)+ROUNDUP(NQ86*Control!$D$36/$I$147,0),"")</f>
        <v/>
      </c>
      <c r="NR158" s="322" t="str">
        <f ca="1">IF(ISNUMBER(NR86),ROUNDUP(NR86*Control!$D$30/$I$144,0)+ROUNDUP(NR86*Control!$D$32/$I$145,0)+ROUNDUP(NR86*Control!$D$33/$I$146,0)+ROUNDUP(NR86*Control!$D$34/$I$147,0)+ROUNDUP(NR86*Control!$D$36/$I$147,0),"")</f>
        <v/>
      </c>
      <c r="NS158" s="322" t="str">
        <f ca="1">IF(ISNUMBER(NS86),ROUNDUP(NS86*Control!$D$30/$I$144,0)+ROUNDUP(NS86*Control!$D$32/$I$145,0)+ROUNDUP(NS86*Control!$D$33/$I$146,0)+ROUNDUP(NS86*Control!$D$34/$I$147,0)+ROUNDUP(NS86*Control!$D$36/$I$147,0),"")</f>
        <v/>
      </c>
      <c r="NT158" s="322" t="str">
        <f ca="1">IF(ISNUMBER(NT86),ROUNDUP(NT86*Control!$D$30/$I$144,0)+ROUNDUP(NT86*Control!$D$32/$I$145,0)+ROUNDUP(NT86*Control!$D$33/$I$146,0)+ROUNDUP(NT86*Control!$D$34/$I$147,0)+ROUNDUP(NT86*Control!$D$36/$I$147,0),"")</f>
        <v/>
      </c>
      <c r="NU158" s="322" t="str">
        <f ca="1">IF(ISNUMBER(NU86),ROUNDUP(NU86*Control!$D$30/$I$144,0)+ROUNDUP(NU86*Control!$D$32/$I$145,0)+ROUNDUP(NU86*Control!$D$33/$I$146,0)+ROUNDUP(NU86*Control!$D$34/$I$147,0)+ROUNDUP(NU86*Control!$D$36/$I$147,0),"")</f>
        <v/>
      </c>
      <c r="NV158" s="322" t="str">
        <f ca="1">IF(ISNUMBER(NV86),ROUNDUP(NV86*Control!$D$30/$I$144,0)+ROUNDUP(NV86*Control!$D$32/$I$145,0)+ROUNDUP(NV86*Control!$D$33/$I$146,0)+ROUNDUP(NV86*Control!$D$34/$I$147,0)+ROUNDUP(NV86*Control!$D$36/$I$147,0),"")</f>
        <v/>
      </c>
      <c r="NW158" s="322" t="str">
        <f ca="1">IF(ISNUMBER(NW86),ROUNDUP(NW86*Control!$D$30/$I$144,0)+ROUNDUP(NW86*Control!$D$32/$I$145,0)+ROUNDUP(NW86*Control!$D$33/$I$146,0)+ROUNDUP(NW86*Control!$D$34/$I$147,0)+ROUNDUP(NW86*Control!$D$36/$I$147,0),"")</f>
        <v/>
      </c>
      <c r="NX158" s="322" t="str">
        <f ca="1">IF(ISNUMBER(NX86),ROUNDUP(NX86*Control!$D$30/$I$144,0)+ROUNDUP(NX86*Control!$D$32/$I$145,0)+ROUNDUP(NX86*Control!$D$33/$I$146,0)+ROUNDUP(NX86*Control!$D$34/$I$147,0)+ROUNDUP(NX86*Control!$D$36/$I$147,0),"")</f>
        <v/>
      </c>
      <c r="NY158" s="322" t="str">
        <f ca="1">IF(ISNUMBER(NY86),ROUNDUP(NY86*Control!$D$30/$I$144,0)+ROUNDUP(NY86*Control!$D$32/$I$145,0)+ROUNDUP(NY86*Control!$D$33/$I$146,0)+ROUNDUP(NY86*Control!$D$34/$I$147,0)+ROUNDUP(NY86*Control!$D$36/$I$147,0),"")</f>
        <v/>
      </c>
      <c r="NZ158" s="322" t="str">
        <f ca="1">IF(ISNUMBER(NZ86),ROUNDUP(NZ86*Control!$D$30/$I$144,0)+ROUNDUP(NZ86*Control!$D$32/$I$145,0)+ROUNDUP(NZ86*Control!$D$33/$I$146,0)+ROUNDUP(NZ86*Control!$D$34/$I$147,0)+ROUNDUP(NZ86*Control!$D$36/$I$147,0),"")</f>
        <v/>
      </c>
      <c r="OA158" s="322" t="str">
        <f ca="1">IF(ISNUMBER(OA86),ROUNDUP(OA86*Control!$D$30/$I$144,0)+ROUNDUP(OA86*Control!$D$32/$I$145,0)+ROUNDUP(OA86*Control!$D$33/$I$146,0)+ROUNDUP(OA86*Control!$D$34/$I$147,0)+ROUNDUP(OA86*Control!$D$36/$I$147,0),"")</f>
        <v/>
      </c>
      <c r="OB158" s="322" t="str">
        <f ca="1">IF(ISNUMBER(OB86),ROUNDUP(OB86*Control!$D$30/$I$144,0)+ROUNDUP(OB86*Control!$D$32/$I$145,0)+ROUNDUP(OB86*Control!$D$33/$I$146,0)+ROUNDUP(OB86*Control!$D$34/$I$147,0)+ROUNDUP(OB86*Control!$D$36/$I$147,0),"")</f>
        <v/>
      </c>
      <c r="OC158" s="322" t="str">
        <f ca="1">IF(ISNUMBER(OC86),ROUNDUP(OC86*Control!$D$30/$I$144,0)+ROUNDUP(OC86*Control!$D$32/$I$145,0)+ROUNDUP(OC86*Control!$D$33/$I$146,0)+ROUNDUP(OC86*Control!$D$34/$I$147,0)+ROUNDUP(OC86*Control!$D$36/$I$147,0),"")</f>
        <v/>
      </c>
      <c r="OD158" s="322" t="str">
        <f ca="1">IF(ISNUMBER(OD86),ROUNDUP(OD86*Control!$D$30/$I$144,0)+ROUNDUP(OD86*Control!$D$32/$I$145,0)+ROUNDUP(OD86*Control!$D$33/$I$146,0)+ROUNDUP(OD86*Control!$D$34/$I$147,0)+ROUNDUP(OD86*Control!$D$36/$I$147,0),"")</f>
        <v/>
      </c>
      <c r="OE158" s="322" t="str">
        <f ca="1">IF(ISNUMBER(OE86),ROUNDUP(OE86*Control!$D$30/$I$144,0)+ROUNDUP(OE86*Control!$D$32/$I$145,0)+ROUNDUP(OE86*Control!$D$33/$I$146,0)+ROUNDUP(OE86*Control!$D$34/$I$147,0)+ROUNDUP(OE86*Control!$D$36/$I$147,0),"")</f>
        <v/>
      </c>
      <c r="OF158" s="322" t="str">
        <f ca="1">IF(ISNUMBER(OF86),ROUNDUP(OF86*Control!$D$30/$I$144,0)+ROUNDUP(OF86*Control!$D$32/$I$145,0)+ROUNDUP(OF86*Control!$D$33/$I$146,0)+ROUNDUP(OF86*Control!$D$34/$I$147,0)+ROUNDUP(OF86*Control!$D$36/$I$147,0),"")</f>
        <v/>
      </c>
      <c r="OG158" s="322" t="str">
        <f ca="1">IF(ISNUMBER(OG86),ROUNDUP(OG86*Control!$D$30/$I$144,0)+ROUNDUP(OG86*Control!$D$32/$I$145,0)+ROUNDUP(OG86*Control!$D$33/$I$146,0)+ROUNDUP(OG86*Control!$D$34/$I$147,0)+ROUNDUP(OG86*Control!$D$36/$I$147,0),"")</f>
        <v/>
      </c>
      <c r="OH158" s="322" t="str">
        <f ca="1">IF(ISNUMBER(OH86),ROUNDUP(OH86*Control!$D$30/$I$144,0)+ROUNDUP(OH86*Control!$D$32/$I$145,0)+ROUNDUP(OH86*Control!$D$33/$I$146,0)+ROUNDUP(OH86*Control!$D$34/$I$147,0)+ROUNDUP(OH86*Control!$D$36/$I$147,0),"")</f>
        <v/>
      </c>
      <c r="OI158" s="322" t="str">
        <f ca="1">IF(ISNUMBER(OI86),ROUNDUP(OI86*Control!$D$30/$I$144,0)+ROUNDUP(OI86*Control!$D$32/$I$145,0)+ROUNDUP(OI86*Control!$D$33/$I$146,0)+ROUNDUP(OI86*Control!$D$34/$I$147,0)+ROUNDUP(OI86*Control!$D$36/$I$147,0),"")</f>
        <v/>
      </c>
      <c r="OJ158" s="322" t="str">
        <f ca="1">IF(ISNUMBER(OJ86),ROUNDUP(OJ86*Control!$D$30/$I$144,0)+ROUNDUP(OJ86*Control!$D$32/$I$145,0)+ROUNDUP(OJ86*Control!$D$33/$I$146,0)+ROUNDUP(OJ86*Control!$D$34/$I$147,0)+ROUNDUP(OJ86*Control!$D$36/$I$147,0),"")</f>
        <v/>
      </c>
      <c r="OK158" s="322" t="str">
        <f ca="1">IF(ISNUMBER(OK86),ROUNDUP(OK86*Control!$D$30/$I$144,0)+ROUNDUP(OK86*Control!$D$32/$I$145,0)+ROUNDUP(OK86*Control!$D$33/$I$146,0)+ROUNDUP(OK86*Control!$D$34/$I$147,0)+ROUNDUP(OK86*Control!$D$36/$I$147,0),"")</f>
        <v/>
      </c>
      <c r="OL158" s="322" t="str">
        <f ca="1">IF(ISNUMBER(OL86),ROUNDUP(OL86*Control!$D$30/$I$144,0)+ROUNDUP(OL86*Control!$D$32/$I$145,0)+ROUNDUP(OL86*Control!$D$33/$I$146,0)+ROUNDUP(OL86*Control!$D$34/$I$147,0)+ROUNDUP(OL86*Control!$D$36/$I$147,0),"")</f>
        <v/>
      </c>
      <c r="OM158" s="322" t="str">
        <f ca="1">IF(ISNUMBER(OM86),ROUNDUP(OM86*Control!$D$30/$I$144,0)+ROUNDUP(OM86*Control!$D$32/$I$145,0)+ROUNDUP(OM86*Control!$D$33/$I$146,0)+ROUNDUP(OM86*Control!$D$34/$I$147,0)+ROUNDUP(OM86*Control!$D$36/$I$147,0),"")</f>
        <v/>
      </c>
      <c r="ON158" s="322" t="str">
        <f ca="1">IF(ISNUMBER(ON86),ROUNDUP(ON86*Control!$D$30/$I$144,0)+ROUNDUP(ON86*Control!$D$32/$I$145,0)+ROUNDUP(ON86*Control!$D$33/$I$146,0)+ROUNDUP(ON86*Control!$D$34/$I$147,0)+ROUNDUP(ON86*Control!$D$36/$I$147,0),"")</f>
        <v/>
      </c>
      <c r="OO158" s="322" t="str">
        <f ca="1">IF(ISNUMBER(OO86),ROUNDUP(OO86*Control!$D$30/$I$144,0)+ROUNDUP(OO86*Control!$D$32/$I$145,0)+ROUNDUP(OO86*Control!$D$33/$I$146,0)+ROUNDUP(OO86*Control!$D$34/$I$147,0)+ROUNDUP(OO86*Control!$D$36/$I$147,0),"")</f>
        <v/>
      </c>
      <c r="OP158" s="322" t="str">
        <f ca="1">IF(ISNUMBER(OP86),ROUNDUP(OP86*Control!$D$30/$I$144,0)+ROUNDUP(OP86*Control!$D$32/$I$145,0)+ROUNDUP(OP86*Control!$D$33/$I$146,0)+ROUNDUP(OP86*Control!$D$34/$I$147,0)+ROUNDUP(OP86*Control!$D$36/$I$147,0),"")</f>
        <v/>
      </c>
      <c r="OQ158" s="322" t="str">
        <f ca="1">IF(ISNUMBER(OQ86),ROUNDUP(OQ86*Control!$D$30/$I$144,0)+ROUNDUP(OQ86*Control!$D$32/$I$145,0)+ROUNDUP(OQ86*Control!$D$33/$I$146,0)+ROUNDUP(OQ86*Control!$D$34/$I$147,0)+ROUNDUP(OQ86*Control!$D$36/$I$147,0),"")</f>
        <v/>
      </c>
      <c r="OR158" s="322" t="str">
        <f ca="1">IF(ISNUMBER(OR86),ROUNDUP(OR86*Control!$D$30/$I$144,0)+ROUNDUP(OR86*Control!$D$32/$I$145,0)+ROUNDUP(OR86*Control!$D$33/$I$146,0)+ROUNDUP(OR86*Control!$D$34/$I$147,0)+ROUNDUP(OR86*Control!$D$36/$I$147,0),"")</f>
        <v/>
      </c>
      <c r="OS158" s="322" t="str">
        <f ca="1">IF(ISNUMBER(OS86),ROUNDUP(OS86*Control!$D$30/$I$144,0)+ROUNDUP(OS86*Control!$D$32/$I$145,0)+ROUNDUP(OS86*Control!$D$33/$I$146,0)+ROUNDUP(OS86*Control!$D$34/$I$147,0)+ROUNDUP(OS86*Control!$D$36/$I$147,0),"")</f>
        <v/>
      </c>
      <c r="OT158" s="322" t="str">
        <f ca="1">IF(ISNUMBER(OT86),ROUNDUP(OT86*Control!$D$30/$I$144,0)+ROUNDUP(OT86*Control!$D$32/$I$145,0)+ROUNDUP(OT86*Control!$D$33/$I$146,0)+ROUNDUP(OT86*Control!$D$34/$I$147,0)+ROUNDUP(OT86*Control!$D$36/$I$147,0),"")</f>
        <v/>
      </c>
      <c r="OU158" s="322" t="str">
        <f ca="1">IF(ISNUMBER(OU86),ROUNDUP(OU86*Control!$D$30/$I$144,0)+ROUNDUP(OU86*Control!$D$32/$I$145,0)+ROUNDUP(OU86*Control!$D$33/$I$146,0)+ROUNDUP(OU86*Control!$D$34/$I$147,0)+ROUNDUP(OU86*Control!$D$36/$I$147,0),"")</f>
        <v/>
      </c>
      <c r="OV158" s="322" t="str">
        <f ca="1">IF(ISNUMBER(OV86),ROUNDUP(OV86*Control!$D$30/$I$144,0)+ROUNDUP(OV86*Control!$D$32/$I$145,0)+ROUNDUP(OV86*Control!$D$33/$I$146,0)+ROUNDUP(OV86*Control!$D$34/$I$147,0)+ROUNDUP(OV86*Control!$D$36/$I$147,0),"")</f>
        <v/>
      </c>
      <c r="OW158" s="322" t="str">
        <f ca="1">IF(ISNUMBER(OW86),ROUNDUP(OW86*Control!$D$30/$I$144,0)+ROUNDUP(OW86*Control!$D$32/$I$145,0)+ROUNDUP(OW86*Control!$D$33/$I$146,0)+ROUNDUP(OW86*Control!$D$34/$I$147,0)+ROUNDUP(OW86*Control!$D$36/$I$147,0),"")</f>
        <v/>
      </c>
      <c r="OX158" s="322" t="str">
        <f ca="1">IF(ISNUMBER(OX86),ROUNDUP(OX86*Control!$D$30/$I$144,0)+ROUNDUP(OX86*Control!$D$32/$I$145,0)+ROUNDUP(OX86*Control!$D$33/$I$146,0)+ROUNDUP(OX86*Control!$D$34/$I$147,0)+ROUNDUP(OX86*Control!$D$36/$I$147,0),"")</f>
        <v/>
      </c>
      <c r="OY158" s="322" t="str">
        <f ca="1">IF(ISNUMBER(OY86),ROUNDUP(OY86*Control!$D$30/$I$144,0)+ROUNDUP(OY86*Control!$D$32/$I$145,0)+ROUNDUP(OY86*Control!$D$33/$I$146,0)+ROUNDUP(OY86*Control!$D$34/$I$147,0)+ROUNDUP(OY86*Control!$D$36/$I$147,0),"")</f>
        <v/>
      </c>
      <c r="OZ158" s="322" t="str">
        <f ca="1">IF(ISNUMBER(OZ86),ROUNDUP(OZ86*Control!$D$30/$I$144,0)+ROUNDUP(OZ86*Control!$D$32/$I$145,0)+ROUNDUP(OZ86*Control!$D$33/$I$146,0)+ROUNDUP(OZ86*Control!$D$34/$I$147,0)+ROUNDUP(OZ86*Control!$D$36/$I$147,0),"")</f>
        <v/>
      </c>
      <c r="PA158" s="322" t="str">
        <f ca="1">IF(ISNUMBER(PA86),ROUNDUP(PA86*Control!$D$30/$I$144,0)+ROUNDUP(PA86*Control!$D$32/$I$145,0)+ROUNDUP(PA86*Control!$D$33/$I$146,0)+ROUNDUP(PA86*Control!$D$34/$I$147,0)+ROUNDUP(PA86*Control!$D$36/$I$147,0),"")</f>
        <v/>
      </c>
      <c r="PB158" s="322" t="str">
        <f ca="1">IF(ISNUMBER(PB86),ROUNDUP(PB86*Control!$D$30/$I$144,0)+ROUNDUP(PB86*Control!$D$32/$I$145,0)+ROUNDUP(PB86*Control!$D$33/$I$146,0)+ROUNDUP(PB86*Control!$D$34/$I$147,0)+ROUNDUP(PB86*Control!$D$36/$I$147,0),"")</f>
        <v/>
      </c>
      <c r="PC158" s="322" t="str">
        <f ca="1">IF(ISNUMBER(PC86),ROUNDUP(PC86*Control!$D$30/$I$144,0)+ROUNDUP(PC86*Control!$D$32/$I$145,0)+ROUNDUP(PC86*Control!$D$33/$I$146,0)+ROUNDUP(PC86*Control!$D$34/$I$147,0)+ROUNDUP(PC86*Control!$D$36/$I$147,0),"")</f>
        <v/>
      </c>
      <c r="PD158" s="322" t="str">
        <f ca="1">IF(ISNUMBER(PD86),ROUNDUP(PD86*Control!$D$30/$I$144,0)+ROUNDUP(PD86*Control!$D$32/$I$145,0)+ROUNDUP(PD86*Control!$D$33/$I$146,0)+ROUNDUP(PD86*Control!$D$34/$I$147,0)+ROUNDUP(PD86*Control!$D$36/$I$147,0),"")</f>
        <v/>
      </c>
      <c r="PE158" s="322" t="str">
        <f ca="1">IF(ISNUMBER(PE86),ROUNDUP(PE86*Control!$D$30/$I$144,0)+ROUNDUP(PE86*Control!$D$32/$I$145,0)+ROUNDUP(PE86*Control!$D$33/$I$146,0)+ROUNDUP(PE86*Control!$D$34/$I$147,0)+ROUNDUP(PE86*Control!$D$36/$I$147,0),"")</f>
        <v/>
      </c>
      <c r="PF158" s="322" t="str">
        <f ca="1">IF(ISNUMBER(PF86),ROUNDUP(PF86*Control!$D$30/$I$144,0)+ROUNDUP(PF86*Control!$D$32/$I$145,0)+ROUNDUP(PF86*Control!$D$33/$I$146,0)+ROUNDUP(PF86*Control!$D$34/$I$147,0)+ROUNDUP(PF86*Control!$D$36/$I$147,0),"")</f>
        <v/>
      </c>
      <c r="PG158" s="322" t="str">
        <f ca="1">IF(ISNUMBER(PG86),ROUNDUP(PG86*Control!$D$30/$I$144,0)+ROUNDUP(PG86*Control!$D$32/$I$145,0)+ROUNDUP(PG86*Control!$D$33/$I$146,0)+ROUNDUP(PG86*Control!$D$34/$I$147,0)+ROUNDUP(PG86*Control!$D$36/$I$147,0),"")</f>
        <v/>
      </c>
      <c r="PH158" s="322" t="str">
        <f ca="1">IF(ISNUMBER(PH86),ROUNDUP(PH86*Control!$D$30/$I$144,0)+ROUNDUP(PH86*Control!$D$32/$I$145,0)+ROUNDUP(PH86*Control!$D$33/$I$146,0)+ROUNDUP(PH86*Control!$D$34/$I$147,0)+ROUNDUP(PH86*Control!$D$36/$I$147,0),"")</f>
        <v/>
      </c>
      <c r="PI158" s="322" t="str">
        <f ca="1">IF(ISNUMBER(PI86),ROUNDUP(PI86*Control!$D$30/$I$144,0)+ROUNDUP(PI86*Control!$D$32/$I$145,0)+ROUNDUP(PI86*Control!$D$33/$I$146,0)+ROUNDUP(PI86*Control!$D$34/$I$147,0)+ROUNDUP(PI86*Control!$D$36/$I$147,0),"")</f>
        <v/>
      </c>
      <c r="PJ158" s="322" t="str">
        <f ca="1">IF(ISNUMBER(PJ86),ROUNDUP(PJ86*Control!$D$30/$I$144,0)+ROUNDUP(PJ86*Control!$D$32/$I$145,0)+ROUNDUP(PJ86*Control!$D$33/$I$146,0)+ROUNDUP(PJ86*Control!$D$34/$I$147,0)+ROUNDUP(PJ86*Control!$D$36/$I$147,0),"")</f>
        <v/>
      </c>
      <c r="PK158" s="322" t="str">
        <f ca="1">IF(ISNUMBER(PK86),ROUNDUP(PK86*Control!$D$30/$I$144,0)+ROUNDUP(PK86*Control!$D$32/$I$145,0)+ROUNDUP(PK86*Control!$D$33/$I$146,0)+ROUNDUP(PK86*Control!$D$34/$I$147,0)+ROUNDUP(PK86*Control!$D$36/$I$147,0),"")</f>
        <v/>
      </c>
      <c r="PL158" s="322" t="str">
        <f ca="1">IF(ISNUMBER(PL86),ROUNDUP(PL86*Control!$D$30/$I$144,0)+ROUNDUP(PL86*Control!$D$32/$I$145,0)+ROUNDUP(PL86*Control!$D$33/$I$146,0)+ROUNDUP(PL86*Control!$D$34/$I$147,0)+ROUNDUP(PL86*Control!$D$36/$I$147,0),"")</f>
        <v/>
      </c>
      <c r="PM158" s="322" t="str">
        <f ca="1">IF(ISNUMBER(PM86),ROUNDUP(PM86*Control!$D$30/$I$144,0)+ROUNDUP(PM86*Control!$D$32/$I$145,0)+ROUNDUP(PM86*Control!$D$33/$I$146,0)+ROUNDUP(PM86*Control!$D$34/$I$147,0)+ROUNDUP(PM86*Control!$D$36/$I$147,0),"")</f>
        <v/>
      </c>
      <c r="PN158" s="322" t="str">
        <f ca="1">IF(ISNUMBER(PN86),ROUNDUP(PN86*Control!$D$30/$I$144,0)+ROUNDUP(PN86*Control!$D$32/$I$145,0)+ROUNDUP(PN86*Control!$D$33/$I$146,0)+ROUNDUP(PN86*Control!$D$34/$I$147,0)+ROUNDUP(PN86*Control!$D$36/$I$147,0),"")</f>
        <v/>
      </c>
      <c r="PO158" s="322" t="str">
        <f ca="1">IF(ISNUMBER(PO86),ROUNDUP(PO86*Control!$D$30/$I$144,0)+ROUNDUP(PO86*Control!$D$32/$I$145,0)+ROUNDUP(PO86*Control!$D$33/$I$146,0)+ROUNDUP(PO86*Control!$D$34/$I$147,0)+ROUNDUP(PO86*Control!$D$36/$I$147,0),"")</f>
        <v/>
      </c>
      <c r="PP158" s="322" t="str">
        <f ca="1">IF(ISNUMBER(PP86),ROUNDUP(PP86*Control!$D$30/$I$144,0)+ROUNDUP(PP86*Control!$D$32/$I$145,0)+ROUNDUP(PP86*Control!$D$33/$I$146,0)+ROUNDUP(PP86*Control!$D$34/$I$147,0)+ROUNDUP(PP86*Control!$D$36/$I$147,0),"")</f>
        <v/>
      </c>
      <c r="PQ158" s="322" t="str">
        <f ca="1">IF(ISNUMBER(PQ86),ROUNDUP(PQ86*Control!$D$30/$I$144,0)+ROUNDUP(PQ86*Control!$D$32/$I$145,0)+ROUNDUP(PQ86*Control!$D$33/$I$146,0)+ROUNDUP(PQ86*Control!$D$34/$I$147,0)+ROUNDUP(PQ86*Control!$D$36/$I$147,0),"")</f>
        <v/>
      </c>
      <c r="PR158" s="322" t="str">
        <f ca="1">IF(ISNUMBER(PR86),ROUNDUP(PR86*Control!$D$30/$I$144,0)+ROUNDUP(PR86*Control!$D$32/$I$145,0)+ROUNDUP(PR86*Control!$D$33/$I$146,0)+ROUNDUP(PR86*Control!$D$34/$I$147,0)+ROUNDUP(PR86*Control!$D$36/$I$147,0),"")</f>
        <v/>
      </c>
      <c r="PS158" s="322" t="str">
        <f ca="1">IF(ISNUMBER(PS86),ROUNDUP(PS86*Control!$D$30/$I$144,0)+ROUNDUP(PS86*Control!$D$32/$I$145,0)+ROUNDUP(PS86*Control!$D$33/$I$146,0)+ROUNDUP(PS86*Control!$D$34/$I$147,0)+ROUNDUP(PS86*Control!$D$36/$I$147,0),"")</f>
        <v/>
      </c>
      <c r="PT158" s="322" t="str">
        <f ca="1">IF(ISNUMBER(PT86),ROUNDUP(PT86*Control!$D$30/$I$144,0)+ROUNDUP(PT86*Control!$D$32/$I$145,0)+ROUNDUP(PT86*Control!$D$33/$I$146,0)+ROUNDUP(PT86*Control!$D$34/$I$147,0)+ROUNDUP(PT86*Control!$D$36/$I$147,0),"")</f>
        <v/>
      </c>
      <c r="PU158" s="322" t="str">
        <f ca="1">IF(ISNUMBER(PU86),ROUNDUP(PU86*Control!$D$30/$I$144,0)+ROUNDUP(PU86*Control!$D$32/$I$145,0)+ROUNDUP(PU86*Control!$D$33/$I$146,0)+ROUNDUP(PU86*Control!$D$34/$I$147,0)+ROUNDUP(PU86*Control!$D$36/$I$147,0),"")</f>
        <v/>
      </c>
      <c r="PV158" s="322" t="str">
        <f ca="1">IF(ISNUMBER(PV86),ROUNDUP(PV86*Control!$D$30/$I$144,0)+ROUNDUP(PV86*Control!$D$32/$I$145,0)+ROUNDUP(PV86*Control!$D$33/$I$146,0)+ROUNDUP(PV86*Control!$D$34/$I$147,0)+ROUNDUP(PV86*Control!$D$36/$I$147,0),"")</f>
        <v/>
      </c>
      <c r="PW158" s="322" t="str">
        <f ca="1">IF(ISNUMBER(PW86),ROUNDUP(PW86*Control!$D$30/$I$144,0)+ROUNDUP(PW86*Control!$D$32/$I$145,0)+ROUNDUP(PW86*Control!$D$33/$I$146,0)+ROUNDUP(PW86*Control!$D$34/$I$147,0)+ROUNDUP(PW86*Control!$D$36/$I$147,0),"")</f>
        <v/>
      </c>
      <c r="PX158" s="322" t="str">
        <f ca="1">IF(ISNUMBER(PX86),ROUNDUP(PX86*Control!$D$30/$I$144,0)+ROUNDUP(PX86*Control!$D$32/$I$145,0)+ROUNDUP(PX86*Control!$D$33/$I$146,0)+ROUNDUP(PX86*Control!$D$34/$I$147,0)+ROUNDUP(PX86*Control!$D$36/$I$147,0),"")</f>
        <v/>
      </c>
      <c r="PY158" s="322" t="str">
        <f ca="1">IF(ISNUMBER(PY86),ROUNDUP(PY86*Control!$D$30/$I$144,0)+ROUNDUP(PY86*Control!$D$32/$I$145,0)+ROUNDUP(PY86*Control!$D$33/$I$146,0)+ROUNDUP(PY86*Control!$D$34/$I$147,0)+ROUNDUP(PY86*Control!$D$36/$I$147,0),"")</f>
        <v/>
      </c>
      <c r="PZ158" s="322" t="str">
        <f ca="1">IF(ISNUMBER(PZ86),ROUNDUP(PZ86*Control!$D$30/$I$144,0)+ROUNDUP(PZ86*Control!$D$32/$I$145,0)+ROUNDUP(PZ86*Control!$D$33/$I$146,0)+ROUNDUP(PZ86*Control!$D$34/$I$147,0)+ROUNDUP(PZ86*Control!$D$36/$I$147,0),"")</f>
        <v/>
      </c>
      <c r="QA158" s="322" t="str">
        <f ca="1">IF(ISNUMBER(QA86),ROUNDUP(QA86*Control!$D$30/$I$144,0)+ROUNDUP(QA86*Control!$D$32/$I$145,0)+ROUNDUP(QA86*Control!$D$33/$I$146,0)+ROUNDUP(QA86*Control!$D$34/$I$147,0)+ROUNDUP(QA86*Control!$D$36/$I$147,0),"")</f>
        <v/>
      </c>
      <c r="QB158" s="322" t="str">
        <f ca="1">IF(ISNUMBER(QB86),ROUNDUP(QB86*Control!$D$30/$I$144,0)+ROUNDUP(QB86*Control!$D$32/$I$145,0)+ROUNDUP(QB86*Control!$D$33/$I$146,0)+ROUNDUP(QB86*Control!$D$34/$I$147,0)+ROUNDUP(QB86*Control!$D$36/$I$147,0),"")</f>
        <v/>
      </c>
      <c r="QC158" s="322" t="str">
        <f ca="1">IF(ISNUMBER(QC86),ROUNDUP(QC86*Control!$D$30/$I$144,0)+ROUNDUP(QC86*Control!$D$32/$I$145,0)+ROUNDUP(QC86*Control!$D$33/$I$146,0)+ROUNDUP(QC86*Control!$D$34/$I$147,0)+ROUNDUP(QC86*Control!$D$36/$I$147,0),"")</f>
        <v/>
      </c>
      <c r="QD158" s="322" t="str">
        <f ca="1">IF(ISNUMBER(QD86),ROUNDUP(QD86*Control!$D$30/$I$144,0)+ROUNDUP(QD86*Control!$D$32/$I$145,0)+ROUNDUP(QD86*Control!$D$33/$I$146,0)+ROUNDUP(QD86*Control!$D$34/$I$147,0)+ROUNDUP(QD86*Control!$D$36/$I$147,0),"")</f>
        <v/>
      </c>
      <c r="QE158" s="322" t="str">
        <f ca="1">IF(ISNUMBER(QE86),ROUNDUP(QE86*Control!$D$30/$I$144,0)+ROUNDUP(QE86*Control!$D$32/$I$145,0)+ROUNDUP(QE86*Control!$D$33/$I$146,0)+ROUNDUP(QE86*Control!$D$34/$I$147,0)+ROUNDUP(QE86*Control!$D$36/$I$147,0),"")</f>
        <v/>
      </c>
      <c r="QF158" s="322" t="str">
        <f ca="1">IF(ISNUMBER(QF86),ROUNDUP(QF86*Control!$D$30/$I$144,0)+ROUNDUP(QF86*Control!$D$32/$I$145,0)+ROUNDUP(QF86*Control!$D$33/$I$146,0)+ROUNDUP(QF86*Control!$D$34/$I$147,0)+ROUNDUP(QF86*Control!$D$36/$I$147,0),"")</f>
        <v/>
      </c>
      <c r="QG158" s="322" t="str">
        <f ca="1">IF(ISNUMBER(QG86),ROUNDUP(QG86*Control!$D$30/$I$144,0)+ROUNDUP(QG86*Control!$D$32/$I$145,0)+ROUNDUP(QG86*Control!$D$33/$I$146,0)+ROUNDUP(QG86*Control!$D$34/$I$147,0)+ROUNDUP(QG86*Control!$D$36/$I$147,0),"")</f>
        <v/>
      </c>
      <c r="QH158" s="322" t="str">
        <f ca="1">IF(ISNUMBER(QH86),ROUNDUP(QH86*Control!$D$30/$I$144,0)+ROUNDUP(QH86*Control!$D$32/$I$145,0)+ROUNDUP(QH86*Control!$D$33/$I$146,0)+ROUNDUP(QH86*Control!$D$34/$I$147,0)+ROUNDUP(QH86*Control!$D$36/$I$147,0),"")</f>
        <v/>
      </c>
      <c r="QI158" s="322" t="str">
        <f ca="1">IF(ISNUMBER(QI86),ROUNDUP(QI86*Control!$D$30/$I$144,0)+ROUNDUP(QI86*Control!$D$32/$I$145,0)+ROUNDUP(QI86*Control!$D$33/$I$146,0)+ROUNDUP(QI86*Control!$D$34/$I$147,0)+ROUNDUP(QI86*Control!$D$36/$I$147,0),"")</f>
        <v/>
      </c>
      <c r="QJ158" s="322" t="str">
        <f ca="1">IF(ISNUMBER(QJ86),ROUNDUP(QJ86*Control!$D$30/$I$144,0)+ROUNDUP(QJ86*Control!$D$32/$I$145,0)+ROUNDUP(QJ86*Control!$D$33/$I$146,0)+ROUNDUP(QJ86*Control!$D$34/$I$147,0)+ROUNDUP(QJ86*Control!$D$36/$I$147,0),"")</f>
        <v/>
      </c>
      <c r="QK158" s="322" t="str">
        <f ca="1">IF(ISNUMBER(QK86),ROUNDUP(QK86*Control!$D$30/$I$144,0)+ROUNDUP(QK86*Control!$D$32/$I$145,0)+ROUNDUP(QK86*Control!$D$33/$I$146,0)+ROUNDUP(QK86*Control!$D$34/$I$147,0)+ROUNDUP(QK86*Control!$D$36/$I$147,0),"")</f>
        <v/>
      </c>
      <c r="QL158" s="322" t="str">
        <f ca="1">IF(ISNUMBER(QL86),ROUNDUP(QL86*Control!$D$30/$I$144,0)+ROUNDUP(QL86*Control!$D$32/$I$145,0)+ROUNDUP(QL86*Control!$D$33/$I$146,0)+ROUNDUP(QL86*Control!$D$34/$I$147,0)+ROUNDUP(QL86*Control!$D$36/$I$147,0),"")</f>
        <v/>
      </c>
      <c r="QM158" s="322" t="str">
        <f ca="1">IF(ISNUMBER(QM86),ROUNDUP(QM86*Control!$D$30/$I$144,0)+ROUNDUP(QM86*Control!$D$32/$I$145,0)+ROUNDUP(QM86*Control!$D$33/$I$146,0)+ROUNDUP(QM86*Control!$D$34/$I$147,0)+ROUNDUP(QM86*Control!$D$36/$I$147,0),"")</f>
        <v/>
      </c>
      <c r="QN158" s="322" t="str">
        <f ca="1">IF(ISNUMBER(QN86),ROUNDUP(QN86*Control!$D$30/$I$144,0)+ROUNDUP(QN86*Control!$D$32/$I$145,0)+ROUNDUP(QN86*Control!$D$33/$I$146,0)+ROUNDUP(QN86*Control!$D$34/$I$147,0)+ROUNDUP(QN86*Control!$D$36/$I$147,0),"")</f>
        <v/>
      </c>
      <c r="QO158" s="322" t="str">
        <f ca="1">IF(ISNUMBER(QO86),ROUNDUP(QO86*Control!$D$30/$I$144,0)+ROUNDUP(QO86*Control!$D$32/$I$145,0)+ROUNDUP(QO86*Control!$D$33/$I$146,0)+ROUNDUP(QO86*Control!$D$34/$I$147,0)+ROUNDUP(QO86*Control!$D$36/$I$147,0),"")</f>
        <v/>
      </c>
      <c r="QP158" s="322" t="str">
        <f ca="1">IF(ISNUMBER(QP86),ROUNDUP(QP86*Control!$D$30/$I$144,0)+ROUNDUP(QP86*Control!$D$32/$I$145,0)+ROUNDUP(QP86*Control!$D$33/$I$146,0)+ROUNDUP(QP86*Control!$D$34/$I$147,0)+ROUNDUP(QP86*Control!$D$36/$I$147,0),"")</f>
        <v/>
      </c>
      <c r="QQ158" s="322" t="str">
        <f ca="1">IF(ISNUMBER(QQ86),ROUNDUP(QQ86*Control!$D$30/$I$144,0)+ROUNDUP(QQ86*Control!$D$32/$I$145,0)+ROUNDUP(QQ86*Control!$D$33/$I$146,0)+ROUNDUP(QQ86*Control!$D$34/$I$147,0)+ROUNDUP(QQ86*Control!$D$36/$I$147,0),"")</f>
        <v/>
      </c>
      <c r="QR158" s="322" t="str">
        <f ca="1">IF(ISNUMBER(QR86),ROUNDUP(QR86*Control!$D$30/$I$144,0)+ROUNDUP(QR86*Control!$D$32/$I$145,0)+ROUNDUP(QR86*Control!$D$33/$I$146,0)+ROUNDUP(QR86*Control!$D$34/$I$147,0)+ROUNDUP(QR86*Control!$D$36/$I$147,0),"")</f>
        <v/>
      </c>
      <c r="QS158" s="322" t="str">
        <f ca="1">IF(ISNUMBER(QS86),ROUNDUP(QS86*Control!$D$30/$I$144,0)+ROUNDUP(QS86*Control!$D$32/$I$145,0)+ROUNDUP(QS86*Control!$D$33/$I$146,0)+ROUNDUP(QS86*Control!$D$34/$I$147,0)+ROUNDUP(QS86*Control!$D$36/$I$147,0),"")</f>
        <v/>
      </c>
      <c r="QT158" s="322" t="str">
        <f ca="1">IF(ISNUMBER(QT86),ROUNDUP(QT86*Control!$D$30/$I$144,0)+ROUNDUP(QT86*Control!$D$32/$I$145,0)+ROUNDUP(QT86*Control!$D$33/$I$146,0)+ROUNDUP(QT86*Control!$D$34/$I$147,0)+ROUNDUP(QT86*Control!$D$36/$I$147,0),"")</f>
        <v/>
      </c>
      <c r="QU158" s="322" t="str">
        <f ca="1">IF(ISNUMBER(QU86),ROUNDUP(QU86*Control!$D$30/$I$144,0)+ROUNDUP(QU86*Control!$D$32/$I$145,0)+ROUNDUP(QU86*Control!$D$33/$I$146,0)+ROUNDUP(QU86*Control!$D$34/$I$147,0)+ROUNDUP(QU86*Control!$D$36/$I$147,0),"")</f>
        <v/>
      </c>
      <c r="QV158" s="322" t="str">
        <f ca="1">IF(ISNUMBER(QV86),ROUNDUP(QV86*Control!$D$30/$I$144,0)+ROUNDUP(QV86*Control!$D$32/$I$145,0)+ROUNDUP(QV86*Control!$D$33/$I$146,0)+ROUNDUP(QV86*Control!$D$34/$I$147,0)+ROUNDUP(QV86*Control!$D$36/$I$147,0),"")</f>
        <v/>
      </c>
      <c r="QW158" s="322" t="str">
        <f ca="1">IF(ISNUMBER(QW86),ROUNDUP(QW86*Control!$D$30/$I$144,0)+ROUNDUP(QW86*Control!$D$32/$I$145,0)+ROUNDUP(QW86*Control!$D$33/$I$146,0)+ROUNDUP(QW86*Control!$D$34/$I$147,0)+ROUNDUP(QW86*Control!$D$36/$I$147,0),"")</f>
        <v/>
      </c>
      <c r="QX158" s="322" t="str">
        <f ca="1">IF(ISNUMBER(QX86),ROUNDUP(QX86*Control!$D$30/$I$144,0)+ROUNDUP(QX86*Control!$D$32/$I$145,0)+ROUNDUP(QX86*Control!$D$33/$I$146,0)+ROUNDUP(QX86*Control!$D$34/$I$147,0)+ROUNDUP(QX86*Control!$D$36/$I$147,0),"")</f>
        <v/>
      </c>
      <c r="QY158" s="322" t="str">
        <f ca="1">IF(ISNUMBER(QY86),ROUNDUP(QY86*Control!$D$30/$I$144,0)+ROUNDUP(QY86*Control!$D$32/$I$145,0)+ROUNDUP(QY86*Control!$D$33/$I$146,0)+ROUNDUP(QY86*Control!$D$34/$I$147,0)+ROUNDUP(QY86*Control!$D$36/$I$147,0),"")</f>
        <v/>
      </c>
      <c r="QZ158" s="322" t="str">
        <f ca="1">IF(ISNUMBER(QZ86),ROUNDUP(QZ86*Control!$D$30/$I$144,0)+ROUNDUP(QZ86*Control!$D$32/$I$145,0)+ROUNDUP(QZ86*Control!$D$33/$I$146,0)+ROUNDUP(QZ86*Control!$D$34/$I$147,0)+ROUNDUP(QZ86*Control!$D$36/$I$147,0),"")</f>
        <v/>
      </c>
      <c r="RA158" s="322" t="str">
        <f ca="1">IF(ISNUMBER(RA86),ROUNDUP(RA86*Control!$D$30/$I$144,0)+ROUNDUP(RA86*Control!$D$32/$I$145,0)+ROUNDUP(RA86*Control!$D$33/$I$146,0)+ROUNDUP(RA86*Control!$D$34/$I$147,0)+ROUNDUP(RA86*Control!$D$36/$I$147,0),"")</f>
        <v/>
      </c>
      <c r="RB158" s="322" t="str">
        <f ca="1">IF(ISNUMBER(RB86),ROUNDUP(RB86*Control!$D$30/$I$144,0)+ROUNDUP(RB86*Control!$D$32/$I$145,0)+ROUNDUP(RB86*Control!$D$33/$I$146,0)+ROUNDUP(RB86*Control!$D$34/$I$147,0)+ROUNDUP(RB86*Control!$D$36/$I$147,0),"")</f>
        <v/>
      </c>
      <c r="RC158" s="322" t="str">
        <f ca="1">IF(ISNUMBER(RC86),ROUNDUP(RC86*Control!$D$30/$I$144,0)+ROUNDUP(RC86*Control!$D$32/$I$145,0)+ROUNDUP(RC86*Control!$D$33/$I$146,0)+ROUNDUP(RC86*Control!$D$34/$I$147,0)+ROUNDUP(RC86*Control!$D$36/$I$147,0),"")</f>
        <v/>
      </c>
      <c r="RD158" s="322" t="str">
        <f ca="1">IF(ISNUMBER(RD86),ROUNDUP(RD86*Control!$D$30/$I$144,0)+ROUNDUP(RD86*Control!$D$32/$I$145,0)+ROUNDUP(RD86*Control!$D$33/$I$146,0)+ROUNDUP(RD86*Control!$D$34/$I$147,0)+ROUNDUP(RD86*Control!$D$36/$I$147,0),"")</f>
        <v/>
      </c>
      <c r="RE158" s="322" t="str">
        <f ca="1">IF(ISNUMBER(RE86),ROUNDUP(RE86*Control!$D$30/$I$144,0)+ROUNDUP(RE86*Control!$D$32/$I$145,0)+ROUNDUP(RE86*Control!$D$33/$I$146,0)+ROUNDUP(RE86*Control!$D$34/$I$147,0)+ROUNDUP(RE86*Control!$D$36/$I$147,0),"")</f>
        <v/>
      </c>
      <c r="RF158" s="322" t="str">
        <f ca="1">IF(ISNUMBER(RF86),ROUNDUP(RF86*Control!$D$30/$I$144,0)+ROUNDUP(RF86*Control!$D$32/$I$145,0)+ROUNDUP(RF86*Control!$D$33/$I$146,0)+ROUNDUP(RF86*Control!$D$34/$I$147,0)+ROUNDUP(RF86*Control!$D$36/$I$147,0),"")</f>
        <v/>
      </c>
      <c r="RG158" s="322" t="str">
        <f ca="1">IF(ISNUMBER(RG86),ROUNDUP(RG86*Control!$D$30/$I$144,0)+ROUNDUP(RG86*Control!$D$32/$I$145,0)+ROUNDUP(RG86*Control!$D$33/$I$146,0)+ROUNDUP(RG86*Control!$D$34/$I$147,0)+ROUNDUP(RG86*Control!$D$36/$I$147,0),"")</f>
        <v/>
      </c>
      <c r="RH158" s="322" t="str">
        <f ca="1">IF(ISNUMBER(RH86),ROUNDUP(RH86*Control!$D$30/$I$144,0)+ROUNDUP(RH86*Control!$D$32/$I$145,0)+ROUNDUP(RH86*Control!$D$33/$I$146,0)+ROUNDUP(RH86*Control!$D$34/$I$147,0)+ROUNDUP(RH86*Control!$D$36/$I$147,0),"")</f>
        <v/>
      </c>
      <c r="RI158" s="322" t="str">
        <f ca="1">IF(ISNUMBER(RI86),ROUNDUP(RI86*Control!$D$30/$I$144,0)+ROUNDUP(RI86*Control!$D$32/$I$145,0)+ROUNDUP(RI86*Control!$D$33/$I$146,0)+ROUNDUP(RI86*Control!$D$34/$I$147,0)+ROUNDUP(RI86*Control!$D$36/$I$147,0),"")</f>
        <v/>
      </c>
      <c r="RJ158" s="322" t="str">
        <f ca="1">IF(ISNUMBER(RJ86),ROUNDUP(RJ86*Control!$D$30/$I$144,0)+ROUNDUP(RJ86*Control!$D$32/$I$145,0)+ROUNDUP(RJ86*Control!$D$33/$I$146,0)+ROUNDUP(RJ86*Control!$D$34/$I$147,0)+ROUNDUP(RJ86*Control!$D$36/$I$147,0),"")</f>
        <v/>
      </c>
      <c r="RK158" s="322" t="str">
        <f ca="1">IF(ISNUMBER(RK86),ROUNDUP(RK86*Control!$D$30/$I$144,0)+ROUNDUP(RK86*Control!$D$32/$I$145,0)+ROUNDUP(RK86*Control!$D$33/$I$146,0)+ROUNDUP(RK86*Control!$D$34/$I$147,0)+ROUNDUP(RK86*Control!$D$36/$I$147,0),"")</f>
        <v/>
      </c>
      <c r="RL158" s="322" t="str">
        <f ca="1">IF(ISNUMBER(RL86),ROUNDUP(RL86*Control!$D$30/$I$144,0)+ROUNDUP(RL86*Control!$D$32/$I$145,0)+ROUNDUP(RL86*Control!$D$33/$I$146,0)+ROUNDUP(RL86*Control!$D$34/$I$147,0)+ROUNDUP(RL86*Control!$D$36/$I$147,0),"")</f>
        <v/>
      </c>
      <c r="RM158" s="322" t="str">
        <f ca="1">IF(ISNUMBER(RM86),ROUNDUP(RM86*Control!$D$30/$I$144,0)+ROUNDUP(RM86*Control!$D$32/$I$145,0)+ROUNDUP(RM86*Control!$D$33/$I$146,0)+ROUNDUP(RM86*Control!$D$34/$I$147,0)+ROUNDUP(RM86*Control!$D$36/$I$147,0),"")</f>
        <v/>
      </c>
      <c r="RN158" s="322" t="str">
        <f ca="1">IF(ISNUMBER(RN86),ROUNDUP(RN86*Control!$D$30/$I$144,0)+ROUNDUP(RN86*Control!$D$32/$I$145,0)+ROUNDUP(RN86*Control!$D$33/$I$146,0)+ROUNDUP(RN86*Control!$D$34/$I$147,0)+ROUNDUP(RN86*Control!$D$36/$I$147,0),"")</f>
        <v/>
      </c>
      <c r="RO158" s="322" t="str">
        <f ca="1">IF(ISNUMBER(RO86),ROUNDUP(RO86*Control!$D$30/$I$144,0)+ROUNDUP(RO86*Control!$D$32/$I$145,0)+ROUNDUP(RO86*Control!$D$33/$I$146,0)+ROUNDUP(RO86*Control!$D$34/$I$147,0)+ROUNDUP(RO86*Control!$D$36/$I$147,0),"")</f>
        <v/>
      </c>
      <c r="RP158" s="322" t="str">
        <f ca="1">IF(ISNUMBER(RP86),ROUNDUP(RP86*Control!$D$30/$I$144,0)+ROUNDUP(RP86*Control!$D$32/$I$145,0)+ROUNDUP(RP86*Control!$D$33/$I$146,0)+ROUNDUP(RP86*Control!$D$34/$I$147,0)+ROUNDUP(RP86*Control!$D$36/$I$147,0),"")</f>
        <v/>
      </c>
      <c r="RQ158" s="322" t="str">
        <f ca="1">IF(ISNUMBER(RQ86),ROUNDUP(RQ86*Control!$D$30/$I$144,0)+ROUNDUP(RQ86*Control!$D$32/$I$145,0)+ROUNDUP(RQ86*Control!$D$33/$I$146,0)+ROUNDUP(RQ86*Control!$D$34/$I$147,0)+ROUNDUP(RQ86*Control!$D$36/$I$147,0),"")</f>
        <v/>
      </c>
      <c r="RR158" s="322" t="str">
        <f ca="1">IF(ISNUMBER(RR86),ROUNDUP(RR86*Control!$D$30/$I$144,0)+ROUNDUP(RR86*Control!$D$32/$I$145,0)+ROUNDUP(RR86*Control!$D$33/$I$146,0)+ROUNDUP(RR86*Control!$D$34/$I$147,0)+ROUNDUP(RR86*Control!$D$36/$I$147,0),"")</f>
        <v/>
      </c>
      <c r="RS158" s="322" t="str">
        <f ca="1">IF(ISNUMBER(RS86),ROUNDUP(RS86*Control!$D$30/$I$144,0)+ROUNDUP(RS86*Control!$D$32/$I$145,0)+ROUNDUP(RS86*Control!$D$33/$I$146,0)+ROUNDUP(RS86*Control!$D$34/$I$147,0)+ROUNDUP(RS86*Control!$D$36/$I$147,0),"")</f>
        <v/>
      </c>
      <c r="RT158" s="322" t="str">
        <f ca="1">IF(ISNUMBER(RT86),ROUNDUP(RT86*Control!$D$30/$I$144,0)+ROUNDUP(RT86*Control!$D$32/$I$145,0)+ROUNDUP(RT86*Control!$D$33/$I$146,0)+ROUNDUP(RT86*Control!$D$34/$I$147,0)+ROUNDUP(RT86*Control!$D$36/$I$147,0),"")</f>
        <v/>
      </c>
      <c r="RU158" s="322" t="str">
        <f ca="1">IF(ISNUMBER(RU86),ROUNDUP(RU86*Control!$D$30/$I$144,0)+ROUNDUP(RU86*Control!$D$32/$I$145,0)+ROUNDUP(RU86*Control!$D$33/$I$146,0)+ROUNDUP(RU86*Control!$D$34/$I$147,0)+ROUNDUP(RU86*Control!$D$36/$I$147,0),"")</f>
        <v/>
      </c>
      <c r="RV158" s="322" t="str">
        <f ca="1">IF(ISNUMBER(RV86),ROUNDUP(RV86*Control!$D$30/$I$144,0)+ROUNDUP(RV86*Control!$D$32/$I$145,0)+ROUNDUP(RV86*Control!$D$33/$I$146,0)+ROUNDUP(RV86*Control!$D$34/$I$147,0)+ROUNDUP(RV86*Control!$D$36/$I$147,0),"")</f>
        <v/>
      </c>
      <c r="RW158" s="322" t="str">
        <f ca="1">IF(ISNUMBER(RW86),ROUNDUP(RW86*Control!$D$30/$I$144,0)+ROUNDUP(RW86*Control!$D$32/$I$145,0)+ROUNDUP(RW86*Control!$D$33/$I$146,0)+ROUNDUP(RW86*Control!$D$34/$I$147,0)+ROUNDUP(RW86*Control!$D$36/$I$147,0),"")</f>
        <v/>
      </c>
      <c r="RX158" s="322" t="str">
        <f ca="1">IF(ISNUMBER(RX86),ROUNDUP(RX86*Control!$D$30/$I$144,0)+ROUNDUP(RX86*Control!$D$32/$I$145,0)+ROUNDUP(RX86*Control!$D$33/$I$146,0)+ROUNDUP(RX86*Control!$D$34/$I$147,0)+ROUNDUP(RX86*Control!$D$36/$I$147,0),"")</f>
        <v/>
      </c>
      <c r="RY158" s="322" t="str">
        <f ca="1">IF(ISNUMBER(RY86),ROUNDUP(RY86*Control!$D$30/$I$144,0)+ROUNDUP(RY86*Control!$D$32/$I$145,0)+ROUNDUP(RY86*Control!$D$33/$I$146,0)+ROUNDUP(RY86*Control!$D$34/$I$147,0)+ROUNDUP(RY86*Control!$D$36/$I$147,0),"")</f>
        <v/>
      </c>
      <c r="RZ158" s="322" t="str">
        <f ca="1">IF(ISNUMBER(RZ86),ROUNDUP(RZ86*Control!$D$30/$I$144,0)+ROUNDUP(RZ86*Control!$D$32/$I$145,0)+ROUNDUP(RZ86*Control!$D$33/$I$146,0)+ROUNDUP(RZ86*Control!$D$34/$I$147,0)+ROUNDUP(RZ86*Control!$D$36/$I$147,0),"")</f>
        <v/>
      </c>
      <c r="SA158" s="322" t="str">
        <f ca="1">IF(ISNUMBER(SA86),ROUNDUP(SA86*Control!$D$30/$I$144,0)+ROUNDUP(SA86*Control!$D$32/$I$145,0)+ROUNDUP(SA86*Control!$D$33/$I$146,0)+ROUNDUP(SA86*Control!$D$34/$I$147,0)+ROUNDUP(SA86*Control!$D$36/$I$147,0),"")</f>
        <v/>
      </c>
      <c r="SB158" s="322" t="str">
        <f ca="1">IF(ISNUMBER(SB86),ROUNDUP(SB86*Control!$D$30/$I$144,0)+ROUNDUP(SB86*Control!$D$32/$I$145,0)+ROUNDUP(SB86*Control!$D$33/$I$146,0)+ROUNDUP(SB86*Control!$D$34/$I$147,0)+ROUNDUP(SB86*Control!$D$36/$I$147,0),"")</f>
        <v/>
      </c>
      <c r="SC158" s="322" t="str">
        <f ca="1">IF(ISNUMBER(SC86),ROUNDUP(SC86*Control!$D$30/$I$144,0)+ROUNDUP(SC86*Control!$D$32/$I$145,0)+ROUNDUP(SC86*Control!$D$33/$I$146,0)+ROUNDUP(SC86*Control!$D$34/$I$147,0)+ROUNDUP(SC86*Control!$D$36/$I$147,0),"")</f>
        <v/>
      </c>
      <c r="SD158" s="322" t="str">
        <f ca="1">IF(ISNUMBER(SD86),ROUNDUP(SD86*Control!$D$30/$I$144,0)+ROUNDUP(SD86*Control!$D$32/$I$145,0)+ROUNDUP(SD86*Control!$D$33/$I$146,0)+ROUNDUP(SD86*Control!$D$34/$I$147,0)+ROUNDUP(SD86*Control!$D$36/$I$147,0),"")</f>
        <v/>
      </c>
      <c r="SE158" s="322" t="str">
        <f ca="1">IF(ISNUMBER(SE86),ROUNDUP(SE86*Control!$D$30/$I$144,0)+ROUNDUP(SE86*Control!$D$32/$I$145,0)+ROUNDUP(SE86*Control!$D$33/$I$146,0)+ROUNDUP(SE86*Control!$D$34/$I$147,0)+ROUNDUP(SE86*Control!$D$36/$I$147,0),"")</f>
        <v/>
      </c>
      <c r="SF158" s="322" t="str">
        <f ca="1">IF(ISNUMBER(SF86),ROUNDUP(SF86*Control!$D$30/$I$144,0)+ROUNDUP(SF86*Control!$D$32/$I$145,0)+ROUNDUP(SF86*Control!$D$33/$I$146,0)+ROUNDUP(SF86*Control!$D$34/$I$147,0)+ROUNDUP(SF86*Control!$D$36/$I$147,0),"")</f>
        <v/>
      </c>
      <c r="SG158" s="322" t="str">
        <f ca="1">IF(ISNUMBER(SG86),ROUNDUP(SG86*Control!$D$30/$I$144,0)+ROUNDUP(SG86*Control!$D$32/$I$145,0)+ROUNDUP(SG86*Control!$D$33/$I$146,0)+ROUNDUP(SG86*Control!$D$34/$I$147,0)+ROUNDUP(SG86*Control!$D$36/$I$147,0),"")</f>
        <v/>
      </c>
      <c r="SH158" s="322" t="str">
        <f ca="1">IF(ISNUMBER(SH86),ROUNDUP(SH86*Control!$D$30/$I$144,0)+ROUNDUP(SH86*Control!$D$32/$I$145,0)+ROUNDUP(SH86*Control!$D$33/$I$146,0)+ROUNDUP(SH86*Control!$D$34/$I$147,0)+ROUNDUP(SH86*Control!$D$36/$I$147,0),"")</f>
        <v/>
      </c>
      <c r="SI158" s="322" t="str">
        <f ca="1">IF(ISNUMBER(SI86),ROUNDUP(SI86*Control!$D$30/$I$144,0)+ROUNDUP(SI86*Control!$D$32/$I$145,0)+ROUNDUP(SI86*Control!$D$33/$I$146,0)+ROUNDUP(SI86*Control!$D$34/$I$147,0)+ROUNDUP(SI86*Control!$D$36/$I$147,0),"")</f>
        <v/>
      </c>
      <c r="SJ158" s="322" t="str">
        <f ca="1">IF(ISNUMBER(SJ86),ROUNDUP(SJ86*Control!$D$30/$I$144,0)+ROUNDUP(SJ86*Control!$D$32/$I$145,0)+ROUNDUP(SJ86*Control!$D$33/$I$146,0)+ROUNDUP(SJ86*Control!$D$34/$I$147,0)+ROUNDUP(SJ86*Control!$D$36/$I$147,0),"")</f>
        <v/>
      </c>
      <c r="SK158" s="322" t="str">
        <f ca="1">IF(ISNUMBER(SK86),ROUNDUP(SK86*Control!$D$30/$I$144,0)+ROUNDUP(SK86*Control!$D$32/$I$145,0)+ROUNDUP(SK86*Control!$D$33/$I$146,0)+ROUNDUP(SK86*Control!$D$34/$I$147,0)+ROUNDUP(SK86*Control!$D$36/$I$147,0),"")</f>
        <v/>
      </c>
      <c r="SL158" s="322" t="str">
        <f ca="1">IF(ISNUMBER(SL86),ROUNDUP(SL86*Control!$D$30/$I$144,0)+ROUNDUP(SL86*Control!$D$32/$I$145,0)+ROUNDUP(SL86*Control!$D$33/$I$146,0)+ROUNDUP(SL86*Control!$D$34/$I$147,0)+ROUNDUP(SL86*Control!$D$36/$I$147,0),"")</f>
        <v/>
      </c>
      <c r="SM158" s="322" t="str">
        <f ca="1">IF(ISNUMBER(SM86),ROUNDUP(SM86*Control!$D$30/$I$144,0)+ROUNDUP(SM86*Control!$D$32/$I$145,0)+ROUNDUP(SM86*Control!$D$33/$I$146,0)+ROUNDUP(SM86*Control!$D$34/$I$147,0)+ROUNDUP(SM86*Control!$D$36/$I$147,0),"")</f>
        <v/>
      </c>
      <c r="SN158" s="322" t="str">
        <f ca="1">IF(ISNUMBER(SN86),ROUNDUP(SN86*Control!$D$30/$I$144,0)+ROUNDUP(SN86*Control!$D$32/$I$145,0)+ROUNDUP(SN86*Control!$D$33/$I$146,0)+ROUNDUP(SN86*Control!$D$34/$I$147,0)+ROUNDUP(SN86*Control!$D$36/$I$147,0),"")</f>
        <v/>
      </c>
      <c r="SO158" s="322" t="str">
        <f ca="1">IF(ISNUMBER(SO86),ROUNDUP(SO86*Control!$D$30/$I$144,0)+ROUNDUP(SO86*Control!$D$32/$I$145,0)+ROUNDUP(SO86*Control!$D$33/$I$146,0)+ROUNDUP(SO86*Control!$D$34/$I$147,0)+ROUNDUP(SO86*Control!$D$36/$I$147,0),"")</f>
        <v/>
      </c>
      <c r="SP158" s="322" t="str">
        <f ca="1">IF(ISNUMBER(SP86),ROUNDUP(SP86*Control!$D$30/$I$144,0)+ROUNDUP(SP86*Control!$D$32/$I$145,0)+ROUNDUP(SP86*Control!$D$33/$I$146,0)+ROUNDUP(SP86*Control!$D$34/$I$147,0)+ROUNDUP(SP86*Control!$D$36/$I$147,0),"")</f>
        <v/>
      </c>
      <c r="SQ158" s="322" t="str">
        <f ca="1">IF(ISNUMBER(SQ86),ROUNDUP(SQ86*Control!$D$30/$I$144,0)+ROUNDUP(SQ86*Control!$D$32/$I$145,0)+ROUNDUP(SQ86*Control!$D$33/$I$146,0)+ROUNDUP(SQ86*Control!$D$34/$I$147,0)+ROUNDUP(SQ86*Control!$D$36/$I$147,0),"")</f>
        <v/>
      </c>
      <c r="SR158" s="322" t="str">
        <f ca="1">IF(ISNUMBER(SR86),ROUNDUP(SR86*Control!$D$30/$I$144,0)+ROUNDUP(SR86*Control!$D$32/$I$145,0)+ROUNDUP(SR86*Control!$D$33/$I$146,0)+ROUNDUP(SR86*Control!$D$34/$I$147,0)+ROUNDUP(SR86*Control!$D$36/$I$147,0),"")</f>
        <v/>
      </c>
      <c r="SS158" s="322" t="str">
        <f ca="1">IF(ISNUMBER(SS86),ROUNDUP(SS86*Control!$D$30/$I$144,0)+ROUNDUP(SS86*Control!$D$32/$I$145,0)+ROUNDUP(SS86*Control!$D$33/$I$146,0)+ROUNDUP(SS86*Control!$D$34/$I$147,0)+ROUNDUP(SS86*Control!$D$36/$I$147,0),"")</f>
        <v/>
      </c>
      <c r="ST158" s="322" t="str">
        <f ca="1">IF(ISNUMBER(ST86),ROUNDUP(ST86*Control!$D$30/$I$144,0)+ROUNDUP(ST86*Control!$D$32/$I$145,0)+ROUNDUP(ST86*Control!$D$33/$I$146,0)+ROUNDUP(ST86*Control!$D$34/$I$147,0)+ROUNDUP(ST86*Control!$D$36/$I$147,0),"")</f>
        <v/>
      </c>
      <c r="SU158" s="322" t="str">
        <f ca="1">IF(ISNUMBER(SU86),ROUNDUP(SU86*Control!$D$30/$I$144,0)+ROUNDUP(SU86*Control!$D$32/$I$145,0)+ROUNDUP(SU86*Control!$D$33/$I$146,0)+ROUNDUP(SU86*Control!$D$34/$I$147,0)+ROUNDUP(SU86*Control!$D$36/$I$147,0),"")</f>
        <v/>
      </c>
      <c r="SV158" s="322" t="str">
        <f ca="1">IF(ISNUMBER(SV86),ROUNDUP(SV86*Control!$D$30/$I$144,0)+ROUNDUP(SV86*Control!$D$32/$I$145,0)+ROUNDUP(SV86*Control!$D$33/$I$146,0)+ROUNDUP(SV86*Control!$D$34/$I$147,0)+ROUNDUP(SV86*Control!$D$36/$I$147,0),"")</f>
        <v/>
      </c>
      <c r="SW158" s="322" t="str">
        <f ca="1">IF(ISNUMBER(SW86),ROUNDUP(SW86*Control!$D$30/$I$144,0)+ROUNDUP(SW86*Control!$D$32/$I$145,0)+ROUNDUP(SW86*Control!$D$33/$I$146,0)+ROUNDUP(SW86*Control!$D$34/$I$147,0)+ROUNDUP(SW86*Control!$D$36/$I$147,0),"")</f>
        <v/>
      </c>
      <c r="SX158" s="322" t="str">
        <f ca="1">IF(ISNUMBER(SX86),ROUNDUP(SX86*Control!$D$30/$I$144,0)+ROUNDUP(SX86*Control!$D$32/$I$145,0)+ROUNDUP(SX86*Control!$D$33/$I$146,0)+ROUNDUP(SX86*Control!$D$34/$I$147,0)+ROUNDUP(SX86*Control!$D$36/$I$147,0),"")</f>
        <v/>
      </c>
      <c r="SY158" s="322" t="str">
        <f ca="1">IF(ISNUMBER(SY86),ROUNDUP(SY86*Control!$D$30/$I$144,0)+ROUNDUP(SY86*Control!$D$32/$I$145,0)+ROUNDUP(SY86*Control!$D$33/$I$146,0)+ROUNDUP(SY86*Control!$D$34/$I$147,0)+ROUNDUP(SY86*Control!$D$36/$I$147,0),"")</f>
        <v/>
      </c>
      <c r="SZ158" s="322" t="str">
        <f ca="1">IF(ISNUMBER(SZ86),ROUNDUP(SZ86*Control!$D$30/$I$144,0)+ROUNDUP(SZ86*Control!$D$32/$I$145,0)+ROUNDUP(SZ86*Control!$D$33/$I$146,0)+ROUNDUP(SZ86*Control!$D$34/$I$147,0)+ROUNDUP(SZ86*Control!$D$36/$I$147,0),"")</f>
        <v/>
      </c>
      <c r="TA158" s="322" t="str">
        <f ca="1">IF(ISNUMBER(TA86),ROUNDUP(TA86*Control!$D$30/$I$144,0)+ROUNDUP(TA86*Control!$D$32/$I$145,0)+ROUNDUP(TA86*Control!$D$33/$I$146,0)+ROUNDUP(TA86*Control!$D$34/$I$147,0)+ROUNDUP(TA86*Control!$D$36/$I$147,0),"")</f>
        <v/>
      </c>
      <c r="TB158" s="322" t="str">
        <f ca="1">IF(ISNUMBER(TB86),ROUNDUP(TB86*Control!$D$30/$I$144,0)+ROUNDUP(TB86*Control!$D$32/$I$145,0)+ROUNDUP(TB86*Control!$D$33/$I$146,0)+ROUNDUP(TB86*Control!$D$34/$I$147,0)+ROUNDUP(TB86*Control!$D$36/$I$147,0),"")</f>
        <v/>
      </c>
      <c r="TC158" s="322" t="str">
        <f ca="1">IF(ISNUMBER(TC86),ROUNDUP(TC86*Control!$D$30/$I$144,0)+ROUNDUP(TC86*Control!$D$32/$I$145,0)+ROUNDUP(TC86*Control!$D$33/$I$146,0)+ROUNDUP(TC86*Control!$D$34/$I$147,0)+ROUNDUP(TC86*Control!$D$36/$I$147,0),"")</f>
        <v/>
      </c>
      <c r="TD158" s="322" t="str">
        <f ca="1">IF(ISNUMBER(TD86),ROUNDUP(TD86*Control!$D$30/$I$144,0)+ROUNDUP(TD86*Control!$D$32/$I$145,0)+ROUNDUP(TD86*Control!$D$33/$I$146,0)+ROUNDUP(TD86*Control!$D$34/$I$147,0)+ROUNDUP(TD86*Control!$D$36/$I$147,0),"")</f>
        <v/>
      </c>
      <c r="TE158" s="322" t="str">
        <f ca="1">IF(ISNUMBER(TE86),ROUNDUP(TE86*Control!$D$30/$I$144,0)+ROUNDUP(TE86*Control!$D$32/$I$145,0)+ROUNDUP(TE86*Control!$D$33/$I$146,0)+ROUNDUP(TE86*Control!$D$34/$I$147,0)+ROUNDUP(TE86*Control!$D$36/$I$147,0),"")</f>
        <v/>
      </c>
      <c r="TF158" s="322" t="str">
        <f ca="1">IF(ISNUMBER(TF86),ROUNDUP(TF86*Control!$D$30/$I$144,0)+ROUNDUP(TF86*Control!$D$32/$I$145,0)+ROUNDUP(TF86*Control!$D$33/$I$146,0)+ROUNDUP(TF86*Control!$D$34/$I$147,0)+ROUNDUP(TF86*Control!$D$36/$I$147,0),"")</f>
        <v/>
      </c>
      <c r="TG158" s="322" t="str">
        <f ca="1">IF(ISNUMBER(TG86),ROUNDUP(TG86*Control!$D$30/$I$144,0)+ROUNDUP(TG86*Control!$D$32/$I$145,0)+ROUNDUP(TG86*Control!$D$33/$I$146,0)+ROUNDUP(TG86*Control!$D$34/$I$147,0)+ROUNDUP(TG86*Control!$D$36/$I$147,0),"")</f>
        <v/>
      </c>
      <c r="TH158" s="322" t="str">
        <f ca="1">IF(ISNUMBER(TH86),ROUNDUP(TH86*Control!$D$30/$I$144,0)+ROUNDUP(TH86*Control!$D$32/$I$145,0)+ROUNDUP(TH86*Control!$D$33/$I$146,0)+ROUNDUP(TH86*Control!$D$34/$I$147,0)+ROUNDUP(TH86*Control!$D$36/$I$147,0),"")</f>
        <v/>
      </c>
      <c r="TI158" s="322" t="str">
        <f ca="1">IF(ISNUMBER(TI86),ROUNDUP(TI86*Control!$D$30/$I$144,0)+ROUNDUP(TI86*Control!$D$32/$I$145,0)+ROUNDUP(TI86*Control!$D$33/$I$146,0)+ROUNDUP(TI86*Control!$D$34/$I$147,0)+ROUNDUP(TI86*Control!$D$36/$I$147,0),"")</f>
        <v/>
      </c>
      <c r="TJ158" s="322" t="str">
        <f ca="1">IF(ISNUMBER(TJ86),ROUNDUP(TJ86*Control!$D$30/$I$144,0)+ROUNDUP(TJ86*Control!$D$32/$I$145,0)+ROUNDUP(TJ86*Control!$D$33/$I$146,0)+ROUNDUP(TJ86*Control!$D$34/$I$147,0)+ROUNDUP(TJ86*Control!$D$36/$I$147,0),"")</f>
        <v/>
      </c>
      <c r="TK158" s="322" t="str">
        <f ca="1">IF(ISNUMBER(TK86),ROUNDUP(TK86*Control!$D$30/$I$144,0)+ROUNDUP(TK86*Control!$D$32/$I$145,0)+ROUNDUP(TK86*Control!$D$33/$I$146,0)+ROUNDUP(TK86*Control!$D$34/$I$147,0)+ROUNDUP(TK86*Control!$D$36/$I$147,0),"")</f>
        <v/>
      </c>
      <c r="TL158" s="322" t="str">
        <f ca="1">IF(ISNUMBER(TL86),ROUNDUP(TL86*Control!$D$30/$I$144,0)+ROUNDUP(TL86*Control!$D$32/$I$145,0)+ROUNDUP(TL86*Control!$D$33/$I$146,0)+ROUNDUP(TL86*Control!$D$34/$I$147,0)+ROUNDUP(TL86*Control!$D$36/$I$147,0),"")</f>
        <v/>
      </c>
      <c r="TM158" s="322" t="str">
        <f ca="1">IF(ISNUMBER(TM86),ROUNDUP(TM86*Control!$D$30/$I$144,0)+ROUNDUP(TM86*Control!$D$32/$I$145,0)+ROUNDUP(TM86*Control!$D$33/$I$146,0)+ROUNDUP(TM86*Control!$D$34/$I$147,0)+ROUNDUP(TM86*Control!$D$36/$I$147,0),"")</f>
        <v/>
      </c>
      <c r="TN158" s="322" t="str">
        <f ca="1">IF(ISNUMBER(TN86),ROUNDUP(TN86*Control!$D$30/$I$144,0)+ROUNDUP(TN86*Control!$D$32/$I$145,0)+ROUNDUP(TN86*Control!$D$33/$I$146,0)+ROUNDUP(TN86*Control!$D$34/$I$147,0)+ROUNDUP(TN86*Control!$D$36/$I$147,0),"")</f>
        <v/>
      </c>
      <c r="TO158" s="322" t="str">
        <f ca="1">IF(ISNUMBER(TO86),ROUNDUP(TO86*Control!$D$30/$I$144,0)+ROUNDUP(TO86*Control!$D$32/$I$145,0)+ROUNDUP(TO86*Control!$D$33/$I$146,0)+ROUNDUP(TO86*Control!$D$34/$I$147,0)+ROUNDUP(TO86*Control!$D$36/$I$147,0),"")</f>
        <v/>
      </c>
      <c r="TP158" s="322" t="str">
        <f ca="1">IF(ISNUMBER(TP86),ROUNDUP(TP86*Control!$D$30/$I$144,0)+ROUNDUP(TP86*Control!$D$32/$I$145,0)+ROUNDUP(TP86*Control!$D$33/$I$146,0)+ROUNDUP(TP86*Control!$D$34/$I$147,0)+ROUNDUP(TP86*Control!$D$36/$I$147,0),"")</f>
        <v/>
      </c>
      <c r="TQ158" s="322" t="str">
        <f ca="1">IF(ISNUMBER(TQ86),ROUNDUP(TQ86*Control!$D$30/$I$144,0)+ROUNDUP(TQ86*Control!$D$32/$I$145,0)+ROUNDUP(TQ86*Control!$D$33/$I$146,0)+ROUNDUP(TQ86*Control!$D$34/$I$147,0)+ROUNDUP(TQ86*Control!$D$36/$I$147,0),"")</f>
        <v/>
      </c>
      <c r="TR158" s="322" t="str">
        <f ca="1">IF(ISNUMBER(TR86),ROUNDUP(TR86*Control!$D$30/$I$144,0)+ROUNDUP(TR86*Control!$D$32/$I$145,0)+ROUNDUP(TR86*Control!$D$33/$I$146,0)+ROUNDUP(TR86*Control!$D$34/$I$147,0)+ROUNDUP(TR86*Control!$D$36/$I$147,0),"")</f>
        <v/>
      </c>
      <c r="TS158" s="322" t="str">
        <f ca="1">IF(ISNUMBER(TS86),ROUNDUP(TS86*Control!$D$30/$I$144,0)+ROUNDUP(TS86*Control!$D$32/$I$145,0)+ROUNDUP(TS86*Control!$D$33/$I$146,0)+ROUNDUP(TS86*Control!$D$34/$I$147,0)+ROUNDUP(TS86*Control!$D$36/$I$147,0),"")</f>
        <v/>
      </c>
      <c r="TT158" s="322" t="str">
        <f ca="1">IF(ISNUMBER(TT86),ROUNDUP(TT86*Control!$D$30/$I$144,0)+ROUNDUP(TT86*Control!$D$32/$I$145,0)+ROUNDUP(TT86*Control!$D$33/$I$146,0)+ROUNDUP(TT86*Control!$D$34/$I$147,0)+ROUNDUP(TT86*Control!$D$36/$I$147,0),"")</f>
        <v/>
      </c>
      <c r="TU158" s="322" t="str">
        <f ca="1">IF(ISNUMBER(TU86),ROUNDUP(TU86*Control!$D$30/$I$144,0)+ROUNDUP(TU86*Control!$D$32/$I$145,0)+ROUNDUP(TU86*Control!$D$33/$I$146,0)+ROUNDUP(TU86*Control!$D$34/$I$147,0)+ROUNDUP(TU86*Control!$D$36/$I$147,0),"")</f>
        <v/>
      </c>
      <c r="TV158" s="322" t="str">
        <f ca="1">IF(ISNUMBER(TV86),ROUNDUP(TV86*Control!$D$30/$I$144,0)+ROUNDUP(TV86*Control!$D$32/$I$145,0)+ROUNDUP(TV86*Control!$D$33/$I$146,0)+ROUNDUP(TV86*Control!$D$34/$I$147,0)+ROUNDUP(TV86*Control!$D$36/$I$147,0),"")</f>
        <v/>
      </c>
      <c r="TW158" s="322" t="str">
        <f ca="1">IF(ISNUMBER(TW86),ROUNDUP(TW86*Control!$D$30/$I$144,0)+ROUNDUP(TW86*Control!$D$32/$I$145,0)+ROUNDUP(TW86*Control!$D$33/$I$146,0)+ROUNDUP(TW86*Control!$D$34/$I$147,0)+ROUNDUP(TW86*Control!$D$36/$I$147,0),"")</f>
        <v/>
      </c>
      <c r="TX158" s="322" t="str">
        <f ca="1">IF(ISNUMBER(TX86),ROUNDUP(TX86*Control!$D$30/$I$144,0)+ROUNDUP(TX86*Control!$D$32/$I$145,0)+ROUNDUP(TX86*Control!$D$33/$I$146,0)+ROUNDUP(TX86*Control!$D$34/$I$147,0)+ROUNDUP(TX86*Control!$D$36/$I$147,0),"")</f>
        <v/>
      </c>
      <c r="TY158" s="322" t="str">
        <f ca="1">IF(ISNUMBER(TY86),ROUNDUP(TY86*Control!$D$30/$I$144,0)+ROUNDUP(TY86*Control!$D$32/$I$145,0)+ROUNDUP(TY86*Control!$D$33/$I$146,0)+ROUNDUP(TY86*Control!$D$34/$I$147,0)+ROUNDUP(TY86*Control!$D$36/$I$147,0),"")</f>
        <v/>
      </c>
      <c r="TZ158" s="322" t="str">
        <f ca="1">IF(ISNUMBER(TZ86),ROUNDUP(TZ86*Control!$D$30/$I$144,0)+ROUNDUP(TZ86*Control!$D$32/$I$145,0)+ROUNDUP(TZ86*Control!$D$33/$I$146,0)+ROUNDUP(TZ86*Control!$D$34/$I$147,0)+ROUNDUP(TZ86*Control!$D$36/$I$147,0),"")</f>
        <v/>
      </c>
      <c r="UA158" s="322" t="str">
        <f ca="1">IF(ISNUMBER(UA86),ROUNDUP(UA86*Control!$D$30/$I$144,0)+ROUNDUP(UA86*Control!$D$32/$I$145,0)+ROUNDUP(UA86*Control!$D$33/$I$146,0)+ROUNDUP(UA86*Control!$D$34/$I$147,0)+ROUNDUP(UA86*Control!$D$36/$I$147,0),"")</f>
        <v/>
      </c>
      <c r="UB158" s="322" t="str">
        <f ca="1">IF(ISNUMBER(UB86),ROUNDUP(UB86*Control!$D$30/$I$144,0)+ROUNDUP(UB86*Control!$D$32/$I$145,0)+ROUNDUP(UB86*Control!$D$33/$I$146,0)+ROUNDUP(UB86*Control!$D$34/$I$147,0)+ROUNDUP(UB86*Control!$D$36/$I$147,0),"")</f>
        <v/>
      </c>
      <c r="UC158" s="322" t="str">
        <f ca="1">IF(ISNUMBER(UC86),ROUNDUP(UC86*Control!$D$30/$I$144,0)+ROUNDUP(UC86*Control!$D$32/$I$145,0)+ROUNDUP(UC86*Control!$D$33/$I$146,0)+ROUNDUP(UC86*Control!$D$34/$I$147,0)+ROUNDUP(UC86*Control!$D$36/$I$147,0),"")</f>
        <v/>
      </c>
      <c r="UD158" s="322" t="str">
        <f ca="1">IF(ISNUMBER(UD86),ROUNDUP(UD86*Control!$D$30/$I$144,0)+ROUNDUP(UD86*Control!$D$32/$I$145,0)+ROUNDUP(UD86*Control!$D$33/$I$146,0)+ROUNDUP(UD86*Control!$D$34/$I$147,0)+ROUNDUP(UD86*Control!$D$36/$I$147,0),"")</f>
        <v/>
      </c>
      <c r="UE158" s="322" t="str">
        <f ca="1">IF(ISNUMBER(UE86),ROUNDUP(UE86*Control!$D$30/$I$144,0)+ROUNDUP(UE86*Control!$D$32/$I$145,0)+ROUNDUP(UE86*Control!$D$33/$I$146,0)+ROUNDUP(UE86*Control!$D$34/$I$147,0)+ROUNDUP(UE86*Control!$D$36/$I$147,0),"")</f>
        <v/>
      </c>
      <c r="UF158" s="322" t="str">
        <f ca="1">IF(ISNUMBER(UF86),ROUNDUP(UF86*Control!$D$30/$I$144,0)+ROUNDUP(UF86*Control!$D$32/$I$145,0)+ROUNDUP(UF86*Control!$D$33/$I$146,0)+ROUNDUP(UF86*Control!$D$34/$I$147,0)+ROUNDUP(UF86*Control!$D$36/$I$147,0),"")</f>
        <v/>
      </c>
      <c r="UG158" s="322" t="str">
        <f ca="1">IF(ISNUMBER(UG86),ROUNDUP(UG86*Control!$D$30/$I$144,0)+ROUNDUP(UG86*Control!$D$32/$I$145,0)+ROUNDUP(UG86*Control!$D$33/$I$146,0)+ROUNDUP(UG86*Control!$D$34/$I$147,0)+ROUNDUP(UG86*Control!$D$36/$I$147,0),"")</f>
        <v/>
      </c>
      <c r="UH158" s="322" t="str">
        <f ca="1">IF(ISNUMBER(UH86),ROUNDUP(UH86*Control!$D$30/$I$144,0)+ROUNDUP(UH86*Control!$D$32/$I$145,0)+ROUNDUP(UH86*Control!$D$33/$I$146,0)+ROUNDUP(UH86*Control!$D$34/$I$147,0)+ROUNDUP(UH86*Control!$D$36/$I$147,0),"")</f>
        <v/>
      </c>
      <c r="UI158" s="322" t="str">
        <f ca="1">IF(ISNUMBER(UI86),ROUNDUP(UI86*Control!$D$30/$I$144,0)+ROUNDUP(UI86*Control!$D$32/$I$145,0)+ROUNDUP(UI86*Control!$D$33/$I$146,0)+ROUNDUP(UI86*Control!$D$34/$I$147,0)+ROUNDUP(UI86*Control!$D$36/$I$147,0),"")</f>
        <v/>
      </c>
      <c r="UJ158" s="322" t="str">
        <f ca="1">IF(ISNUMBER(UJ86),ROUNDUP(UJ86*Control!$D$30/$I$144,0)+ROUNDUP(UJ86*Control!$D$32/$I$145,0)+ROUNDUP(UJ86*Control!$D$33/$I$146,0)+ROUNDUP(UJ86*Control!$D$34/$I$147,0)+ROUNDUP(UJ86*Control!$D$36/$I$147,0),"")</f>
        <v/>
      </c>
      <c r="UK158" s="322" t="str">
        <f ca="1">IF(ISNUMBER(UK86),ROUNDUP(UK86*Control!$D$30/$I$144,0)+ROUNDUP(UK86*Control!$D$32/$I$145,0)+ROUNDUP(UK86*Control!$D$33/$I$146,0)+ROUNDUP(UK86*Control!$D$34/$I$147,0)+ROUNDUP(UK86*Control!$D$36/$I$147,0),"")</f>
        <v/>
      </c>
      <c r="UL158" s="322" t="str">
        <f ca="1">IF(ISNUMBER(UL86),ROUNDUP(UL86*Control!$D$30/$I$144,0)+ROUNDUP(UL86*Control!$D$32/$I$145,0)+ROUNDUP(UL86*Control!$D$33/$I$146,0)+ROUNDUP(UL86*Control!$D$34/$I$147,0)+ROUNDUP(UL86*Control!$D$36/$I$147,0),"")</f>
        <v/>
      </c>
      <c r="UM158" s="322" t="str">
        <f ca="1">IF(ISNUMBER(UM86),ROUNDUP(UM86*Control!$D$30/$I$144,0)+ROUNDUP(UM86*Control!$D$32/$I$145,0)+ROUNDUP(UM86*Control!$D$33/$I$146,0)+ROUNDUP(UM86*Control!$D$34/$I$147,0)+ROUNDUP(UM86*Control!$D$36/$I$147,0),"")</f>
        <v/>
      </c>
      <c r="UN158" s="322" t="str">
        <f ca="1">IF(ISNUMBER(UN86),ROUNDUP(UN86*Control!$D$30/$I$144,0)+ROUNDUP(UN86*Control!$D$32/$I$145,0)+ROUNDUP(UN86*Control!$D$33/$I$146,0)+ROUNDUP(UN86*Control!$D$34/$I$147,0)+ROUNDUP(UN86*Control!$D$36/$I$147,0),"")</f>
        <v/>
      </c>
      <c r="UO158" s="322" t="str">
        <f ca="1">IF(ISNUMBER(UO86),ROUNDUP(UO86*Control!$D$30/$I$144,0)+ROUNDUP(UO86*Control!$D$32/$I$145,0)+ROUNDUP(UO86*Control!$D$33/$I$146,0)+ROUNDUP(UO86*Control!$D$34/$I$147,0)+ROUNDUP(UO86*Control!$D$36/$I$147,0),"")</f>
        <v/>
      </c>
      <c r="UP158" s="322" t="str">
        <f ca="1">IF(ISNUMBER(UP86),ROUNDUP(UP86*Control!$D$30/$I$144,0)+ROUNDUP(UP86*Control!$D$32/$I$145,0)+ROUNDUP(UP86*Control!$D$33/$I$146,0)+ROUNDUP(UP86*Control!$D$34/$I$147,0)+ROUNDUP(UP86*Control!$D$36/$I$147,0),"")</f>
        <v/>
      </c>
      <c r="UQ158" s="322" t="str">
        <f ca="1">IF(ISNUMBER(UQ86),ROUNDUP(UQ86*Control!$D$30/$I$144,0)+ROUNDUP(UQ86*Control!$D$32/$I$145,0)+ROUNDUP(UQ86*Control!$D$33/$I$146,0)+ROUNDUP(UQ86*Control!$D$34/$I$147,0)+ROUNDUP(UQ86*Control!$D$36/$I$147,0),"")</f>
        <v/>
      </c>
      <c r="UR158" s="322" t="str">
        <f ca="1">IF(ISNUMBER(UR86),ROUNDUP(UR86*Control!$D$30/$I$144,0)+ROUNDUP(UR86*Control!$D$32/$I$145,0)+ROUNDUP(UR86*Control!$D$33/$I$146,0)+ROUNDUP(UR86*Control!$D$34/$I$147,0)+ROUNDUP(UR86*Control!$D$36/$I$147,0),"")</f>
        <v/>
      </c>
      <c r="US158" s="322" t="str">
        <f ca="1">IF(ISNUMBER(US86),ROUNDUP(US86*Control!$D$30/$I$144,0)+ROUNDUP(US86*Control!$D$32/$I$145,0)+ROUNDUP(US86*Control!$D$33/$I$146,0)+ROUNDUP(US86*Control!$D$34/$I$147,0)+ROUNDUP(US86*Control!$D$36/$I$147,0),"")</f>
        <v/>
      </c>
      <c r="UT158" s="322" t="str">
        <f ca="1">IF(ISNUMBER(UT86),ROUNDUP(UT86*Control!$D$30/$I$144,0)+ROUNDUP(UT86*Control!$D$32/$I$145,0)+ROUNDUP(UT86*Control!$D$33/$I$146,0)+ROUNDUP(UT86*Control!$D$34/$I$147,0)+ROUNDUP(UT86*Control!$D$36/$I$147,0),"")</f>
        <v/>
      </c>
      <c r="UU158" s="322" t="str">
        <f ca="1">IF(ISNUMBER(UU86),ROUNDUP(UU86*Control!$D$30/$I$144,0)+ROUNDUP(UU86*Control!$D$32/$I$145,0)+ROUNDUP(UU86*Control!$D$33/$I$146,0)+ROUNDUP(UU86*Control!$D$34/$I$147,0)+ROUNDUP(UU86*Control!$D$36/$I$147,0),"")</f>
        <v/>
      </c>
      <c r="UV158" s="322" t="str">
        <f ca="1">IF(ISNUMBER(UV86),ROUNDUP(UV86*Control!$D$30/$I$144,0)+ROUNDUP(UV86*Control!$D$32/$I$145,0)+ROUNDUP(UV86*Control!$D$33/$I$146,0)+ROUNDUP(UV86*Control!$D$34/$I$147,0)+ROUNDUP(UV86*Control!$D$36/$I$147,0),"")</f>
        <v/>
      </c>
      <c r="UW158" s="322" t="str">
        <f ca="1">IF(ISNUMBER(UW86),ROUNDUP(UW86*Control!$D$30/$I$144,0)+ROUNDUP(UW86*Control!$D$32/$I$145,0)+ROUNDUP(UW86*Control!$D$33/$I$146,0)+ROUNDUP(UW86*Control!$D$34/$I$147,0)+ROUNDUP(UW86*Control!$D$36/$I$147,0),"")</f>
        <v/>
      </c>
      <c r="UX158" s="322" t="str">
        <f ca="1">IF(ISNUMBER(UX86),ROUNDUP(UX86*Control!$D$30/$I$144,0)+ROUNDUP(UX86*Control!$D$32/$I$145,0)+ROUNDUP(UX86*Control!$D$33/$I$146,0)+ROUNDUP(UX86*Control!$D$34/$I$147,0)+ROUNDUP(UX86*Control!$D$36/$I$147,0),"")</f>
        <v/>
      </c>
      <c r="UY158" s="322" t="str">
        <f ca="1">IF(ISNUMBER(UY86),ROUNDUP(UY86*Control!$D$30/$I$144,0)+ROUNDUP(UY86*Control!$D$32/$I$145,0)+ROUNDUP(UY86*Control!$D$33/$I$146,0)+ROUNDUP(UY86*Control!$D$34/$I$147,0)+ROUNDUP(UY86*Control!$D$36/$I$147,0),"")</f>
        <v/>
      </c>
      <c r="UZ158" s="322" t="str">
        <f ca="1">IF(ISNUMBER(UZ86),ROUNDUP(UZ86*Control!$D$30/$I$144,0)+ROUNDUP(UZ86*Control!$D$32/$I$145,0)+ROUNDUP(UZ86*Control!$D$33/$I$146,0)+ROUNDUP(UZ86*Control!$D$34/$I$147,0)+ROUNDUP(UZ86*Control!$D$36/$I$147,0),"")</f>
        <v/>
      </c>
      <c r="VA158" s="322" t="str">
        <f ca="1">IF(ISNUMBER(VA86),ROUNDUP(VA86*Control!$D$30/$I$144,0)+ROUNDUP(VA86*Control!$D$32/$I$145,0)+ROUNDUP(VA86*Control!$D$33/$I$146,0)+ROUNDUP(VA86*Control!$D$34/$I$147,0)+ROUNDUP(VA86*Control!$D$36/$I$147,0),"")</f>
        <v/>
      </c>
      <c r="VB158" s="322" t="str">
        <f ca="1">IF(ISNUMBER(VB86),ROUNDUP(VB86*Control!$D$30/$I$144,0)+ROUNDUP(VB86*Control!$D$32/$I$145,0)+ROUNDUP(VB86*Control!$D$33/$I$146,0)+ROUNDUP(VB86*Control!$D$34/$I$147,0)+ROUNDUP(VB86*Control!$D$36/$I$147,0),"")</f>
        <v/>
      </c>
      <c r="VC158" s="322" t="str">
        <f ca="1">IF(ISNUMBER(VC86),ROUNDUP(VC86*Control!$D$30/$I$144,0)+ROUNDUP(VC86*Control!$D$32/$I$145,0)+ROUNDUP(VC86*Control!$D$33/$I$146,0)+ROUNDUP(VC86*Control!$D$34/$I$147,0)+ROUNDUP(VC86*Control!$D$36/$I$147,0),"")</f>
        <v/>
      </c>
      <c r="VD158" s="322" t="str">
        <f ca="1">IF(ISNUMBER(VD86),ROUNDUP(VD86*Control!$D$30/$I$144,0)+ROUNDUP(VD86*Control!$D$32/$I$145,0)+ROUNDUP(VD86*Control!$D$33/$I$146,0)+ROUNDUP(VD86*Control!$D$34/$I$147,0)+ROUNDUP(VD86*Control!$D$36/$I$147,0),"")</f>
        <v/>
      </c>
      <c r="VE158" s="322" t="str">
        <f ca="1">IF(ISNUMBER(VE86),ROUNDUP(VE86*Control!$D$30/$I$144,0)+ROUNDUP(VE86*Control!$D$32/$I$145,0)+ROUNDUP(VE86*Control!$D$33/$I$146,0)+ROUNDUP(VE86*Control!$D$34/$I$147,0)+ROUNDUP(VE86*Control!$D$36/$I$147,0),"")</f>
        <v/>
      </c>
      <c r="VF158" s="322" t="str">
        <f ca="1">IF(ISNUMBER(VF86),ROUNDUP(VF86*Control!$D$30/$I$144,0)+ROUNDUP(VF86*Control!$D$32/$I$145,0)+ROUNDUP(VF86*Control!$D$33/$I$146,0)+ROUNDUP(VF86*Control!$D$34/$I$147,0)+ROUNDUP(VF86*Control!$D$36/$I$147,0),"")</f>
        <v/>
      </c>
      <c r="VG158" s="322" t="str">
        <f ca="1">IF(ISNUMBER(VG86),ROUNDUP(VG86*Control!$D$30/$I$144,0)+ROUNDUP(VG86*Control!$D$32/$I$145,0)+ROUNDUP(VG86*Control!$D$33/$I$146,0)+ROUNDUP(VG86*Control!$D$34/$I$147,0)+ROUNDUP(VG86*Control!$D$36/$I$147,0),"")</f>
        <v/>
      </c>
      <c r="VH158" s="322" t="str">
        <f ca="1">IF(ISNUMBER(VH86),ROUNDUP(VH86*Control!$D$30/$I$144,0)+ROUNDUP(VH86*Control!$D$32/$I$145,0)+ROUNDUP(VH86*Control!$D$33/$I$146,0)+ROUNDUP(VH86*Control!$D$34/$I$147,0)+ROUNDUP(VH86*Control!$D$36/$I$147,0),"")</f>
        <v/>
      </c>
      <c r="VI158" s="322" t="str">
        <f ca="1">IF(ISNUMBER(VI86),ROUNDUP(VI86*Control!$D$30/$I$144,0)+ROUNDUP(VI86*Control!$D$32/$I$145,0)+ROUNDUP(VI86*Control!$D$33/$I$146,0)+ROUNDUP(VI86*Control!$D$34/$I$147,0)+ROUNDUP(VI86*Control!$D$36/$I$147,0),"")</f>
        <v/>
      </c>
      <c r="VJ158" s="322" t="str">
        <f ca="1">IF(ISNUMBER(VJ86),ROUNDUP(VJ86*Control!$D$30/$I$144,0)+ROUNDUP(VJ86*Control!$D$32/$I$145,0)+ROUNDUP(VJ86*Control!$D$33/$I$146,0)+ROUNDUP(VJ86*Control!$D$34/$I$147,0)+ROUNDUP(VJ86*Control!$D$36/$I$147,0),"")</f>
        <v/>
      </c>
      <c r="VK158" s="322" t="str">
        <f ca="1">IF(ISNUMBER(VK86),ROUNDUP(VK86*Control!$D$30/$I$144,0)+ROUNDUP(VK86*Control!$D$32/$I$145,0)+ROUNDUP(VK86*Control!$D$33/$I$146,0)+ROUNDUP(VK86*Control!$D$34/$I$147,0)+ROUNDUP(VK86*Control!$D$36/$I$147,0),"")</f>
        <v/>
      </c>
      <c r="VL158" s="322" t="str">
        <f ca="1">IF(ISNUMBER(VL86),ROUNDUP(VL86*Control!$D$30/$I$144,0)+ROUNDUP(VL86*Control!$D$32/$I$145,0)+ROUNDUP(VL86*Control!$D$33/$I$146,0)+ROUNDUP(VL86*Control!$D$34/$I$147,0)+ROUNDUP(VL86*Control!$D$36/$I$147,0),"")</f>
        <v/>
      </c>
      <c r="VM158" s="322" t="str">
        <f ca="1">IF(ISNUMBER(VM86),ROUNDUP(VM86*Control!$D$30/$I$144,0)+ROUNDUP(VM86*Control!$D$32/$I$145,0)+ROUNDUP(VM86*Control!$D$33/$I$146,0)+ROUNDUP(VM86*Control!$D$34/$I$147,0)+ROUNDUP(VM86*Control!$D$36/$I$147,0),"")</f>
        <v/>
      </c>
      <c r="VN158" s="322" t="str">
        <f ca="1">IF(ISNUMBER(VN86),ROUNDUP(VN86*Control!$D$30/$I$144,0)+ROUNDUP(VN86*Control!$D$32/$I$145,0)+ROUNDUP(VN86*Control!$D$33/$I$146,0)+ROUNDUP(VN86*Control!$D$34/$I$147,0)+ROUNDUP(VN86*Control!$D$36/$I$147,0),"")</f>
        <v/>
      </c>
      <c r="VO158" s="322" t="str">
        <f ca="1">IF(ISNUMBER(VO86),ROUNDUP(VO86*Control!$D$30/$I$144,0)+ROUNDUP(VO86*Control!$D$32/$I$145,0)+ROUNDUP(VO86*Control!$D$33/$I$146,0)+ROUNDUP(VO86*Control!$D$34/$I$147,0)+ROUNDUP(VO86*Control!$D$36/$I$147,0),"")</f>
        <v/>
      </c>
      <c r="VP158" s="322" t="str">
        <f ca="1">IF(ISNUMBER(VP86),ROUNDUP(VP86*Control!$D$30/$I$144,0)+ROUNDUP(VP86*Control!$D$32/$I$145,0)+ROUNDUP(VP86*Control!$D$33/$I$146,0)+ROUNDUP(VP86*Control!$D$34/$I$147,0)+ROUNDUP(VP86*Control!$D$36/$I$147,0),"")</f>
        <v/>
      </c>
      <c r="VQ158" s="322" t="str">
        <f ca="1">IF(ISNUMBER(VQ86),ROUNDUP(VQ86*Control!$D$30/$I$144,0)+ROUNDUP(VQ86*Control!$D$32/$I$145,0)+ROUNDUP(VQ86*Control!$D$33/$I$146,0)+ROUNDUP(VQ86*Control!$D$34/$I$147,0)+ROUNDUP(VQ86*Control!$D$36/$I$147,0),"")</f>
        <v/>
      </c>
      <c r="VR158" s="322" t="str">
        <f ca="1">IF(ISNUMBER(VR86),ROUNDUP(VR86*Control!$D$30/$I$144,0)+ROUNDUP(VR86*Control!$D$32/$I$145,0)+ROUNDUP(VR86*Control!$D$33/$I$146,0)+ROUNDUP(VR86*Control!$D$34/$I$147,0)+ROUNDUP(VR86*Control!$D$36/$I$147,0),"")</f>
        <v/>
      </c>
      <c r="VS158" s="322" t="str">
        <f ca="1">IF(ISNUMBER(VS86),ROUNDUP(VS86*Control!$D$30/$I$144,0)+ROUNDUP(VS86*Control!$D$32/$I$145,0)+ROUNDUP(VS86*Control!$D$33/$I$146,0)+ROUNDUP(VS86*Control!$D$34/$I$147,0)+ROUNDUP(VS86*Control!$D$36/$I$147,0),"")</f>
        <v/>
      </c>
      <c r="VT158" s="322" t="str">
        <f ca="1">IF(ISNUMBER(VT86),ROUNDUP(VT86*Control!$D$30/$I$144,0)+ROUNDUP(VT86*Control!$D$32/$I$145,0)+ROUNDUP(VT86*Control!$D$33/$I$146,0)+ROUNDUP(VT86*Control!$D$34/$I$147,0)+ROUNDUP(VT86*Control!$D$36/$I$147,0),"")</f>
        <v/>
      </c>
      <c r="VU158" s="322" t="str">
        <f ca="1">IF(ISNUMBER(VU86),ROUNDUP(VU86*Control!$D$30/$I$144,0)+ROUNDUP(VU86*Control!$D$32/$I$145,0)+ROUNDUP(VU86*Control!$D$33/$I$146,0)+ROUNDUP(VU86*Control!$D$34/$I$147,0)+ROUNDUP(VU86*Control!$D$36/$I$147,0),"")</f>
        <v/>
      </c>
      <c r="VV158" s="322" t="str">
        <f ca="1">IF(ISNUMBER(VV86),ROUNDUP(VV86*Control!$D$30/$I$144,0)+ROUNDUP(VV86*Control!$D$32/$I$145,0)+ROUNDUP(VV86*Control!$D$33/$I$146,0)+ROUNDUP(VV86*Control!$D$34/$I$147,0)+ROUNDUP(VV86*Control!$D$36/$I$147,0),"")</f>
        <v/>
      </c>
      <c r="VW158" s="322" t="str">
        <f ca="1">IF(ISNUMBER(VW86),ROUNDUP(VW86*Control!$D$30/$I$144,0)+ROUNDUP(VW86*Control!$D$32/$I$145,0)+ROUNDUP(VW86*Control!$D$33/$I$146,0)+ROUNDUP(VW86*Control!$D$34/$I$147,0)+ROUNDUP(VW86*Control!$D$36/$I$147,0),"")</f>
        <v/>
      </c>
      <c r="VX158" s="322" t="str">
        <f ca="1">IF(ISNUMBER(VX86),ROUNDUP(VX86*Control!$D$30/$I$144,0)+ROUNDUP(VX86*Control!$D$32/$I$145,0)+ROUNDUP(VX86*Control!$D$33/$I$146,0)+ROUNDUP(VX86*Control!$D$34/$I$147,0)+ROUNDUP(VX86*Control!$D$36/$I$147,0),"")</f>
        <v/>
      </c>
      <c r="VY158" s="322" t="str">
        <f ca="1">IF(ISNUMBER(VY86),ROUNDUP(VY86*Control!$D$30/$I$144,0)+ROUNDUP(VY86*Control!$D$32/$I$145,0)+ROUNDUP(VY86*Control!$D$33/$I$146,0)+ROUNDUP(VY86*Control!$D$34/$I$147,0)+ROUNDUP(VY86*Control!$D$36/$I$147,0),"")</f>
        <v/>
      </c>
      <c r="VZ158" s="322" t="str">
        <f ca="1">IF(ISNUMBER(VZ86),ROUNDUP(VZ86*Control!$D$30/$I$144,0)+ROUNDUP(VZ86*Control!$D$32/$I$145,0)+ROUNDUP(VZ86*Control!$D$33/$I$146,0)+ROUNDUP(VZ86*Control!$D$34/$I$147,0)+ROUNDUP(VZ86*Control!$D$36/$I$147,0),"")</f>
        <v/>
      </c>
      <c r="WA158" s="322" t="str">
        <f ca="1">IF(ISNUMBER(WA86),ROUNDUP(WA86*Control!$D$30/$I$144,0)+ROUNDUP(WA86*Control!$D$32/$I$145,0)+ROUNDUP(WA86*Control!$D$33/$I$146,0)+ROUNDUP(WA86*Control!$D$34/$I$147,0)+ROUNDUP(WA86*Control!$D$36/$I$147,0),"")</f>
        <v/>
      </c>
      <c r="WB158" s="322" t="str">
        <f ca="1">IF(ISNUMBER(WB86),ROUNDUP(WB86*Control!$D$30/$I$144,0)+ROUNDUP(WB86*Control!$D$32/$I$145,0)+ROUNDUP(WB86*Control!$D$33/$I$146,0)+ROUNDUP(WB86*Control!$D$34/$I$147,0)+ROUNDUP(WB86*Control!$D$36/$I$147,0),"")</f>
        <v/>
      </c>
      <c r="WC158" s="322" t="str">
        <f ca="1">IF(ISNUMBER(WC86),ROUNDUP(WC86*Control!$D$30/$I$144,0)+ROUNDUP(WC86*Control!$D$32/$I$145,0)+ROUNDUP(WC86*Control!$D$33/$I$146,0)+ROUNDUP(WC86*Control!$D$34/$I$147,0)+ROUNDUP(WC86*Control!$D$36/$I$147,0),"")</f>
        <v/>
      </c>
      <c r="WD158" s="322" t="str">
        <f ca="1">IF(ISNUMBER(WD86),ROUNDUP(WD86*Control!$D$30/$I$144,0)+ROUNDUP(WD86*Control!$D$32/$I$145,0)+ROUNDUP(WD86*Control!$D$33/$I$146,0)+ROUNDUP(WD86*Control!$D$34/$I$147,0)+ROUNDUP(WD86*Control!$D$36/$I$147,0),"")</f>
        <v/>
      </c>
      <c r="WE158" s="322" t="str">
        <f ca="1">IF(ISNUMBER(WE86),ROUNDUP(WE86*Control!$D$30/$I$144,0)+ROUNDUP(WE86*Control!$D$32/$I$145,0)+ROUNDUP(WE86*Control!$D$33/$I$146,0)+ROUNDUP(WE86*Control!$D$34/$I$147,0)+ROUNDUP(WE86*Control!$D$36/$I$147,0),"")</f>
        <v/>
      </c>
      <c r="WF158" s="322" t="str">
        <f ca="1">IF(ISNUMBER(WF86),ROUNDUP(WF86*Control!$D$30/$I$144,0)+ROUNDUP(WF86*Control!$D$32/$I$145,0)+ROUNDUP(WF86*Control!$D$33/$I$146,0)+ROUNDUP(WF86*Control!$D$34/$I$147,0)+ROUNDUP(WF86*Control!$D$36/$I$147,0),"")</f>
        <v/>
      </c>
      <c r="WG158" s="322" t="str">
        <f ca="1">IF(ISNUMBER(WG86),ROUNDUP(WG86*Control!$D$30/$I$144,0)+ROUNDUP(WG86*Control!$D$32/$I$145,0)+ROUNDUP(WG86*Control!$D$33/$I$146,0)+ROUNDUP(WG86*Control!$D$34/$I$147,0)+ROUNDUP(WG86*Control!$D$36/$I$147,0),"")</f>
        <v/>
      </c>
      <c r="WH158" s="322" t="str">
        <f ca="1">IF(ISNUMBER(WH86),ROUNDUP(WH86*Control!$D$30/$I$144,0)+ROUNDUP(WH86*Control!$D$32/$I$145,0)+ROUNDUP(WH86*Control!$D$33/$I$146,0)+ROUNDUP(WH86*Control!$D$34/$I$147,0)+ROUNDUP(WH86*Control!$D$36/$I$147,0),"")</f>
        <v/>
      </c>
      <c r="WI158" s="322" t="str">
        <f ca="1">IF(ISNUMBER(WI86),ROUNDUP(WI86*Control!$D$30/$I$144,0)+ROUNDUP(WI86*Control!$D$32/$I$145,0)+ROUNDUP(WI86*Control!$D$33/$I$146,0)+ROUNDUP(WI86*Control!$D$34/$I$147,0)+ROUNDUP(WI86*Control!$D$36/$I$147,0),"")</f>
        <v/>
      </c>
      <c r="WJ158" s="322" t="str">
        <f ca="1">IF(ISNUMBER(WJ86),ROUNDUP(WJ86*Control!$D$30/$I$144,0)+ROUNDUP(WJ86*Control!$D$32/$I$145,0)+ROUNDUP(WJ86*Control!$D$33/$I$146,0)+ROUNDUP(WJ86*Control!$D$34/$I$147,0)+ROUNDUP(WJ86*Control!$D$36/$I$147,0),"")</f>
        <v/>
      </c>
      <c r="WK158" s="322" t="str">
        <f ca="1">IF(ISNUMBER(WK86),ROUNDUP(WK86*Control!$D$30/$I$144,0)+ROUNDUP(WK86*Control!$D$32/$I$145,0)+ROUNDUP(WK86*Control!$D$33/$I$146,0)+ROUNDUP(WK86*Control!$D$34/$I$147,0)+ROUNDUP(WK86*Control!$D$36/$I$147,0),"")</f>
        <v/>
      </c>
      <c r="WL158" s="322" t="str">
        <f ca="1">IF(ISNUMBER(WL86),ROUNDUP(WL86*Control!$D$30/$I$144,0)+ROUNDUP(WL86*Control!$D$32/$I$145,0)+ROUNDUP(WL86*Control!$D$33/$I$146,0)+ROUNDUP(WL86*Control!$D$34/$I$147,0)+ROUNDUP(WL86*Control!$D$36/$I$147,0),"")</f>
        <v/>
      </c>
      <c r="WM158" s="322" t="str">
        <f ca="1">IF(ISNUMBER(WM86),ROUNDUP(WM86*Control!$D$30/$I$144,0)+ROUNDUP(WM86*Control!$D$32/$I$145,0)+ROUNDUP(WM86*Control!$D$33/$I$146,0)+ROUNDUP(WM86*Control!$D$34/$I$147,0)+ROUNDUP(WM86*Control!$D$36/$I$147,0),"")</f>
        <v/>
      </c>
      <c r="WN158" s="322" t="str">
        <f ca="1">IF(ISNUMBER(WN86),ROUNDUP(WN86*Control!$D$30/$I$144,0)+ROUNDUP(WN86*Control!$D$32/$I$145,0)+ROUNDUP(WN86*Control!$D$33/$I$146,0)+ROUNDUP(WN86*Control!$D$34/$I$147,0)+ROUNDUP(WN86*Control!$D$36/$I$147,0),"")</f>
        <v/>
      </c>
      <c r="WO158" s="322" t="str">
        <f ca="1">IF(ISNUMBER(WO86),ROUNDUP(WO86*Control!$D$30/$I$144,0)+ROUNDUP(WO86*Control!$D$32/$I$145,0)+ROUNDUP(WO86*Control!$D$33/$I$146,0)+ROUNDUP(WO86*Control!$D$34/$I$147,0)+ROUNDUP(WO86*Control!$D$36/$I$147,0),"")</f>
        <v/>
      </c>
      <c r="WP158" s="322" t="str">
        <f ca="1">IF(ISNUMBER(WP86),ROUNDUP(WP86*Control!$D$30/$I$144,0)+ROUNDUP(WP86*Control!$D$32/$I$145,0)+ROUNDUP(WP86*Control!$D$33/$I$146,0)+ROUNDUP(WP86*Control!$D$34/$I$147,0)+ROUNDUP(WP86*Control!$D$36/$I$147,0),"")</f>
        <v/>
      </c>
      <c r="WQ158" s="322" t="str">
        <f ca="1">IF(ISNUMBER(WQ86),ROUNDUP(WQ86*Control!$D$30/$I$144,0)+ROUNDUP(WQ86*Control!$D$32/$I$145,0)+ROUNDUP(WQ86*Control!$D$33/$I$146,0)+ROUNDUP(WQ86*Control!$D$34/$I$147,0)+ROUNDUP(WQ86*Control!$D$36/$I$147,0),"")</f>
        <v/>
      </c>
      <c r="WR158" s="322" t="str">
        <f ca="1">IF(ISNUMBER(WR86),ROUNDUP(WR86*Control!$D$30/$I$144,0)+ROUNDUP(WR86*Control!$D$32/$I$145,0)+ROUNDUP(WR86*Control!$D$33/$I$146,0)+ROUNDUP(WR86*Control!$D$34/$I$147,0)+ROUNDUP(WR86*Control!$D$36/$I$147,0),"")</f>
        <v/>
      </c>
      <c r="WS158" s="322" t="str">
        <f ca="1">IF(ISNUMBER(WS86),ROUNDUP(WS86*Control!$D$30/$I$144,0)+ROUNDUP(WS86*Control!$D$32/$I$145,0)+ROUNDUP(WS86*Control!$D$33/$I$146,0)+ROUNDUP(WS86*Control!$D$34/$I$147,0)+ROUNDUP(WS86*Control!$D$36/$I$147,0),"")</f>
        <v/>
      </c>
      <c r="WT158" s="322" t="str">
        <f ca="1">IF(ISNUMBER(WT86),ROUNDUP(WT86*Control!$D$30/$I$144,0)+ROUNDUP(WT86*Control!$D$32/$I$145,0)+ROUNDUP(WT86*Control!$D$33/$I$146,0)+ROUNDUP(WT86*Control!$D$34/$I$147,0)+ROUNDUP(WT86*Control!$D$36/$I$147,0),"")</f>
        <v/>
      </c>
      <c r="WU158" s="322" t="str">
        <f ca="1">IF(ISNUMBER(WU86),ROUNDUP(WU86*Control!$D$30/$I$144,0)+ROUNDUP(WU86*Control!$D$32/$I$145,0)+ROUNDUP(WU86*Control!$D$33/$I$146,0)+ROUNDUP(WU86*Control!$D$34/$I$147,0)+ROUNDUP(WU86*Control!$D$36/$I$147,0),"")</f>
        <v/>
      </c>
      <c r="WV158" s="322" t="str">
        <f ca="1">IF(ISNUMBER(WV86),ROUNDUP(WV86*Control!$D$30/$I$144,0)+ROUNDUP(WV86*Control!$D$32/$I$145,0)+ROUNDUP(WV86*Control!$D$33/$I$146,0)+ROUNDUP(WV86*Control!$D$34/$I$147,0)+ROUNDUP(WV86*Control!$D$36/$I$147,0),"")</f>
        <v/>
      </c>
      <c r="WW158" s="322" t="str">
        <f ca="1">IF(ISNUMBER(WW86),ROUNDUP(WW86*Control!$D$30/$I$144,0)+ROUNDUP(WW86*Control!$D$32/$I$145,0)+ROUNDUP(WW86*Control!$D$33/$I$146,0)+ROUNDUP(WW86*Control!$D$34/$I$147,0)+ROUNDUP(WW86*Control!$D$36/$I$147,0),"")</f>
        <v/>
      </c>
      <c r="WX158" s="322" t="str">
        <f ca="1">IF(ISNUMBER(WX86),ROUNDUP(WX86*Control!$D$30/$I$144,0)+ROUNDUP(WX86*Control!$D$32/$I$145,0)+ROUNDUP(WX86*Control!$D$33/$I$146,0)+ROUNDUP(WX86*Control!$D$34/$I$147,0)+ROUNDUP(WX86*Control!$D$36/$I$147,0),"")</f>
        <v/>
      </c>
      <c r="WY158" s="322" t="str">
        <f ca="1">IF(ISNUMBER(WY86),ROUNDUP(WY86*Control!$D$30/$I$144,0)+ROUNDUP(WY86*Control!$D$32/$I$145,0)+ROUNDUP(WY86*Control!$D$33/$I$146,0)+ROUNDUP(WY86*Control!$D$34/$I$147,0)+ROUNDUP(WY86*Control!$D$36/$I$147,0),"")</f>
        <v/>
      </c>
      <c r="WZ158" s="322" t="str">
        <f ca="1">IF(ISNUMBER(WZ86),ROUNDUP(WZ86*Control!$D$30/$I$144,0)+ROUNDUP(WZ86*Control!$D$32/$I$145,0)+ROUNDUP(WZ86*Control!$D$33/$I$146,0)+ROUNDUP(WZ86*Control!$D$34/$I$147,0)+ROUNDUP(WZ86*Control!$D$36/$I$147,0),"")</f>
        <v/>
      </c>
      <c r="XA158" s="322" t="str">
        <f ca="1">IF(ISNUMBER(XA86),ROUNDUP(XA86*Control!$D$30/$I$144,0)+ROUNDUP(XA86*Control!$D$32/$I$145,0)+ROUNDUP(XA86*Control!$D$33/$I$146,0)+ROUNDUP(XA86*Control!$D$34/$I$147,0)+ROUNDUP(XA86*Control!$D$36/$I$147,0),"")</f>
        <v/>
      </c>
      <c r="XB158" s="322" t="str">
        <f ca="1">IF(ISNUMBER(XB86),ROUNDUP(XB86*Control!$D$30/$I$144,0)+ROUNDUP(XB86*Control!$D$32/$I$145,0)+ROUNDUP(XB86*Control!$D$33/$I$146,0)+ROUNDUP(XB86*Control!$D$34/$I$147,0)+ROUNDUP(XB86*Control!$D$36/$I$147,0),"")</f>
        <v/>
      </c>
      <c r="XC158" s="322" t="str">
        <f ca="1">IF(ISNUMBER(XC86),ROUNDUP(XC86*Control!$D$30/$I$144,0)+ROUNDUP(XC86*Control!$D$32/$I$145,0)+ROUNDUP(XC86*Control!$D$33/$I$146,0)+ROUNDUP(XC86*Control!$D$34/$I$147,0)+ROUNDUP(XC86*Control!$D$36/$I$147,0),"")</f>
        <v/>
      </c>
      <c r="XD158" s="322" t="str">
        <f ca="1">IF(ISNUMBER(XD86),ROUNDUP(XD86*Control!$D$30/$I$144,0)+ROUNDUP(XD86*Control!$D$32/$I$145,0)+ROUNDUP(XD86*Control!$D$33/$I$146,0)+ROUNDUP(XD86*Control!$D$34/$I$147,0)+ROUNDUP(XD86*Control!$D$36/$I$147,0),"")</f>
        <v/>
      </c>
      <c r="XE158" s="322" t="str">
        <f ca="1">IF(ISNUMBER(XE86),ROUNDUP(XE86*Control!$D$30/$I$144,0)+ROUNDUP(XE86*Control!$D$32/$I$145,0)+ROUNDUP(XE86*Control!$D$33/$I$146,0)+ROUNDUP(XE86*Control!$D$34/$I$147,0)+ROUNDUP(XE86*Control!$D$36/$I$147,0),"")</f>
        <v/>
      </c>
      <c r="XF158" s="322" t="str">
        <f ca="1">IF(ISNUMBER(XF86),ROUNDUP(XF86*Control!$D$30/$I$144,0)+ROUNDUP(XF86*Control!$D$32/$I$145,0)+ROUNDUP(XF86*Control!$D$33/$I$146,0)+ROUNDUP(XF86*Control!$D$34/$I$147,0)+ROUNDUP(XF86*Control!$D$36/$I$147,0),"")</f>
        <v/>
      </c>
      <c r="XG158" s="322" t="str">
        <f ca="1">IF(ISNUMBER(XG86),ROUNDUP(XG86*Control!$D$30/$I$144,0)+ROUNDUP(XG86*Control!$D$32/$I$145,0)+ROUNDUP(XG86*Control!$D$33/$I$146,0)+ROUNDUP(XG86*Control!$D$34/$I$147,0)+ROUNDUP(XG86*Control!$D$36/$I$147,0),"")</f>
        <v/>
      </c>
      <c r="XH158" s="322" t="str">
        <f ca="1">IF(ISNUMBER(XH86),ROUNDUP(XH86*Control!$D$30/$I$144,0)+ROUNDUP(XH86*Control!$D$32/$I$145,0)+ROUNDUP(XH86*Control!$D$33/$I$146,0)+ROUNDUP(XH86*Control!$D$34/$I$147,0)+ROUNDUP(XH86*Control!$D$36/$I$147,0),"")</f>
        <v/>
      </c>
      <c r="XI158" s="322" t="str">
        <f ca="1">IF(ISNUMBER(XI86),ROUNDUP(XI86*Control!$D$30/$I$144,0)+ROUNDUP(XI86*Control!$D$32/$I$145,0)+ROUNDUP(XI86*Control!$D$33/$I$146,0)+ROUNDUP(XI86*Control!$D$34/$I$147,0)+ROUNDUP(XI86*Control!$D$36/$I$147,0),"")</f>
        <v/>
      </c>
      <c r="XJ158" s="322" t="str">
        <f ca="1">IF(ISNUMBER(XJ86),ROUNDUP(XJ86*Control!$D$30/$I$144,0)+ROUNDUP(XJ86*Control!$D$32/$I$145,0)+ROUNDUP(XJ86*Control!$D$33/$I$146,0)+ROUNDUP(XJ86*Control!$D$34/$I$147,0)+ROUNDUP(XJ86*Control!$D$36/$I$147,0),"")</f>
        <v/>
      </c>
      <c r="XK158" s="322" t="str">
        <f ca="1">IF(ISNUMBER(XK86),ROUNDUP(XK86*Control!$D$30/$I$144,0)+ROUNDUP(XK86*Control!$D$32/$I$145,0)+ROUNDUP(XK86*Control!$D$33/$I$146,0)+ROUNDUP(XK86*Control!$D$34/$I$147,0)+ROUNDUP(XK86*Control!$D$36/$I$147,0),"")</f>
        <v/>
      </c>
      <c r="XL158" s="322" t="str">
        <f ca="1">IF(ISNUMBER(XL86),ROUNDUP(XL86*Control!$D$30/$I$144,0)+ROUNDUP(XL86*Control!$D$32/$I$145,0)+ROUNDUP(XL86*Control!$D$33/$I$146,0)+ROUNDUP(XL86*Control!$D$34/$I$147,0)+ROUNDUP(XL86*Control!$D$36/$I$147,0),"")</f>
        <v/>
      </c>
      <c r="XM158" s="322" t="str">
        <f ca="1">IF(ISNUMBER(XM86),ROUNDUP(XM86*Control!$D$30/$I$144,0)+ROUNDUP(XM86*Control!$D$32/$I$145,0)+ROUNDUP(XM86*Control!$D$33/$I$146,0)+ROUNDUP(XM86*Control!$D$34/$I$147,0)+ROUNDUP(XM86*Control!$D$36/$I$147,0),"")</f>
        <v/>
      </c>
      <c r="XN158" s="322" t="str">
        <f ca="1">IF(ISNUMBER(XN86),ROUNDUP(XN86*Control!$D$30/$I$144,0)+ROUNDUP(XN86*Control!$D$32/$I$145,0)+ROUNDUP(XN86*Control!$D$33/$I$146,0)+ROUNDUP(XN86*Control!$D$34/$I$147,0)+ROUNDUP(XN86*Control!$D$36/$I$147,0),"")</f>
        <v/>
      </c>
      <c r="XO158" s="322" t="str">
        <f ca="1">IF(ISNUMBER(XO86),ROUNDUP(XO86*Control!$D$30/$I$144,0)+ROUNDUP(XO86*Control!$D$32/$I$145,0)+ROUNDUP(XO86*Control!$D$33/$I$146,0)+ROUNDUP(XO86*Control!$D$34/$I$147,0)+ROUNDUP(XO86*Control!$D$36/$I$147,0),"")</f>
        <v/>
      </c>
      <c r="XP158" s="322" t="str">
        <f ca="1">IF(ISNUMBER(XP86),ROUNDUP(XP86*Control!$D$30/$I$144,0)+ROUNDUP(XP86*Control!$D$32/$I$145,0)+ROUNDUP(XP86*Control!$D$33/$I$146,0)+ROUNDUP(XP86*Control!$D$34/$I$147,0)+ROUNDUP(XP86*Control!$D$36/$I$147,0),"")</f>
        <v/>
      </c>
      <c r="XQ158" s="322" t="str">
        <f ca="1">IF(ISNUMBER(XQ86),ROUNDUP(XQ86*Control!$D$30/$I$144,0)+ROUNDUP(XQ86*Control!$D$32/$I$145,0)+ROUNDUP(XQ86*Control!$D$33/$I$146,0)+ROUNDUP(XQ86*Control!$D$34/$I$147,0)+ROUNDUP(XQ86*Control!$D$36/$I$147,0),"")</f>
        <v/>
      </c>
      <c r="XR158" s="322" t="str">
        <f ca="1">IF(ISNUMBER(XR86),ROUNDUP(XR86*Control!$D$30/$I$144,0)+ROUNDUP(XR86*Control!$D$32/$I$145,0)+ROUNDUP(XR86*Control!$D$33/$I$146,0)+ROUNDUP(XR86*Control!$D$34/$I$147,0)+ROUNDUP(XR86*Control!$D$36/$I$147,0),"")</f>
        <v/>
      </c>
      <c r="XS158" s="322" t="str">
        <f ca="1">IF(ISNUMBER(XS86),ROUNDUP(XS86*Control!$D$30/$I$144,0)+ROUNDUP(XS86*Control!$D$32/$I$145,0)+ROUNDUP(XS86*Control!$D$33/$I$146,0)+ROUNDUP(XS86*Control!$D$34/$I$147,0)+ROUNDUP(XS86*Control!$D$36/$I$147,0),"")</f>
        <v/>
      </c>
      <c r="XT158" s="322" t="str">
        <f ca="1">IF(ISNUMBER(XT86),ROUNDUP(XT86*Control!$D$30/$I$144,0)+ROUNDUP(XT86*Control!$D$32/$I$145,0)+ROUNDUP(XT86*Control!$D$33/$I$146,0)+ROUNDUP(XT86*Control!$D$34/$I$147,0)+ROUNDUP(XT86*Control!$D$36/$I$147,0),"")</f>
        <v/>
      </c>
      <c r="XU158" s="322" t="str">
        <f ca="1">IF(ISNUMBER(XU86),ROUNDUP(XU86*Control!$D$30/$I$144,0)+ROUNDUP(XU86*Control!$D$32/$I$145,0)+ROUNDUP(XU86*Control!$D$33/$I$146,0)+ROUNDUP(XU86*Control!$D$34/$I$147,0)+ROUNDUP(XU86*Control!$D$36/$I$147,0),"")</f>
        <v/>
      </c>
      <c r="XV158" s="322" t="str">
        <f ca="1">IF(ISNUMBER(XV86),ROUNDUP(XV86*Control!$D$30/$I$144,0)+ROUNDUP(XV86*Control!$D$32/$I$145,0)+ROUNDUP(XV86*Control!$D$33/$I$146,0)+ROUNDUP(XV86*Control!$D$34/$I$147,0)+ROUNDUP(XV86*Control!$D$36/$I$147,0),"")</f>
        <v/>
      </c>
      <c r="XW158" s="322" t="str">
        <f ca="1">IF(ISNUMBER(XW86),ROUNDUP(XW86*Control!$D$30/$I$144,0)+ROUNDUP(XW86*Control!$D$32/$I$145,0)+ROUNDUP(XW86*Control!$D$33/$I$146,0)+ROUNDUP(XW86*Control!$D$34/$I$147,0)+ROUNDUP(XW86*Control!$D$36/$I$147,0),"")</f>
        <v/>
      </c>
      <c r="XX158" s="322" t="str">
        <f ca="1">IF(ISNUMBER(XX86),ROUNDUP(XX86*Control!$D$30/$I$144,0)+ROUNDUP(XX86*Control!$D$32/$I$145,0)+ROUNDUP(XX86*Control!$D$33/$I$146,0)+ROUNDUP(XX86*Control!$D$34/$I$147,0)+ROUNDUP(XX86*Control!$D$36/$I$147,0),"")</f>
        <v/>
      </c>
      <c r="XY158" s="322" t="str">
        <f ca="1">IF(ISNUMBER(XY86),ROUNDUP(XY86*Control!$D$30/$I$144,0)+ROUNDUP(XY86*Control!$D$32/$I$145,0)+ROUNDUP(XY86*Control!$D$33/$I$146,0)+ROUNDUP(XY86*Control!$D$34/$I$147,0)+ROUNDUP(XY86*Control!$D$36/$I$147,0),"")</f>
        <v/>
      </c>
      <c r="XZ158" s="322" t="str">
        <f ca="1">IF(ISNUMBER(XZ86),ROUNDUP(XZ86*Control!$D$30/$I$144,0)+ROUNDUP(XZ86*Control!$D$32/$I$145,0)+ROUNDUP(XZ86*Control!$D$33/$I$146,0)+ROUNDUP(XZ86*Control!$D$34/$I$147,0)+ROUNDUP(XZ86*Control!$D$36/$I$147,0),"")</f>
        <v/>
      </c>
      <c r="YA158" s="322" t="str">
        <f ca="1">IF(ISNUMBER(YA86),ROUNDUP(YA86*Control!$D$30/$I$144,0)+ROUNDUP(YA86*Control!$D$32/$I$145,0)+ROUNDUP(YA86*Control!$D$33/$I$146,0)+ROUNDUP(YA86*Control!$D$34/$I$147,0)+ROUNDUP(YA86*Control!$D$36/$I$147,0),"")</f>
        <v/>
      </c>
      <c r="YB158" s="322" t="str">
        <f ca="1">IF(ISNUMBER(YB86),ROUNDUP(YB86*Control!$D$30/$I$144,0)+ROUNDUP(YB86*Control!$D$32/$I$145,0)+ROUNDUP(YB86*Control!$D$33/$I$146,0)+ROUNDUP(YB86*Control!$D$34/$I$147,0)+ROUNDUP(YB86*Control!$D$36/$I$147,0),"")</f>
        <v/>
      </c>
      <c r="YC158" s="322" t="str">
        <f ca="1">IF(ISNUMBER(YC86),ROUNDUP(YC86*Control!$D$30/$I$144,0)+ROUNDUP(YC86*Control!$D$32/$I$145,0)+ROUNDUP(YC86*Control!$D$33/$I$146,0)+ROUNDUP(YC86*Control!$D$34/$I$147,0)+ROUNDUP(YC86*Control!$D$36/$I$147,0),"")</f>
        <v/>
      </c>
      <c r="YD158" s="322" t="str">
        <f ca="1">IF(ISNUMBER(YD86),ROUNDUP(YD86*Control!$D$30/$I$144,0)+ROUNDUP(YD86*Control!$D$32/$I$145,0)+ROUNDUP(YD86*Control!$D$33/$I$146,0)+ROUNDUP(YD86*Control!$D$34/$I$147,0)+ROUNDUP(YD86*Control!$D$36/$I$147,0),"")</f>
        <v/>
      </c>
      <c r="YE158" s="322" t="str">
        <f ca="1">IF(ISNUMBER(YE86),ROUNDUP(YE86*Control!$D$30/$I$144,0)+ROUNDUP(YE86*Control!$D$32/$I$145,0)+ROUNDUP(YE86*Control!$D$33/$I$146,0)+ROUNDUP(YE86*Control!$D$34/$I$147,0)+ROUNDUP(YE86*Control!$D$36/$I$147,0),"")</f>
        <v/>
      </c>
      <c r="YF158" s="322" t="str">
        <f ca="1">IF(ISNUMBER(YF86),ROUNDUP(YF86*Control!$D$30/$I$144,0)+ROUNDUP(YF86*Control!$D$32/$I$145,0)+ROUNDUP(YF86*Control!$D$33/$I$146,0)+ROUNDUP(YF86*Control!$D$34/$I$147,0)+ROUNDUP(YF86*Control!$D$36/$I$147,0),"")</f>
        <v/>
      </c>
      <c r="YG158" s="322" t="str">
        <f ca="1">IF(ISNUMBER(YG86),ROUNDUP(YG86*Control!$D$30/$I$144,0)+ROUNDUP(YG86*Control!$D$32/$I$145,0)+ROUNDUP(YG86*Control!$D$33/$I$146,0)+ROUNDUP(YG86*Control!$D$34/$I$147,0)+ROUNDUP(YG86*Control!$D$36/$I$147,0),"")</f>
        <v/>
      </c>
      <c r="YH158" s="322" t="str">
        <f ca="1">IF(ISNUMBER(YH86),ROUNDUP(YH86*Control!$D$30/$I$144,0)+ROUNDUP(YH86*Control!$D$32/$I$145,0)+ROUNDUP(YH86*Control!$D$33/$I$146,0)+ROUNDUP(YH86*Control!$D$34/$I$147,0)+ROUNDUP(YH86*Control!$D$36/$I$147,0),"")</f>
        <v/>
      </c>
      <c r="YI158" s="322" t="str">
        <f ca="1">IF(ISNUMBER(YI86),ROUNDUP(YI86*Control!$D$30/$I$144,0)+ROUNDUP(YI86*Control!$D$32/$I$145,0)+ROUNDUP(YI86*Control!$D$33/$I$146,0)+ROUNDUP(YI86*Control!$D$34/$I$147,0)+ROUNDUP(YI86*Control!$D$36/$I$147,0),"")</f>
        <v/>
      </c>
      <c r="YJ158" s="322" t="str">
        <f ca="1">IF(ISNUMBER(YJ86),ROUNDUP(YJ86*Control!$D$30/$I$144,0)+ROUNDUP(YJ86*Control!$D$32/$I$145,0)+ROUNDUP(YJ86*Control!$D$33/$I$146,0)+ROUNDUP(YJ86*Control!$D$34/$I$147,0)+ROUNDUP(YJ86*Control!$D$36/$I$147,0),"")</f>
        <v/>
      </c>
      <c r="YK158" s="322" t="str">
        <f ca="1">IF(ISNUMBER(YK86),ROUNDUP(YK86*Control!$D$30/$I$144,0)+ROUNDUP(YK86*Control!$D$32/$I$145,0)+ROUNDUP(YK86*Control!$D$33/$I$146,0)+ROUNDUP(YK86*Control!$D$34/$I$147,0)+ROUNDUP(YK86*Control!$D$36/$I$147,0),"")</f>
        <v/>
      </c>
      <c r="YL158" s="322" t="str">
        <f ca="1">IF(ISNUMBER(YL86),ROUNDUP(YL86*Control!$D$30/$I$144,0)+ROUNDUP(YL86*Control!$D$32/$I$145,0)+ROUNDUP(YL86*Control!$D$33/$I$146,0)+ROUNDUP(YL86*Control!$D$34/$I$147,0)+ROUNDUP(YL86*Control!$D$36/$I$147,0),"")</f>
        <v/>
      </c>
      <c r="YM158" s="322" t="str">
        <f ca="1">IF(ISNUMBER(YM86),ROUNDUP(YM86*Control!$D$30/$I$144,0)+ROUNDUP(YM86*Control!$D$32/$I$145,0)+ROUNDUP(YM86*Control!$D$33/$I$146,0)+ROUNDUP(YM86*Control!$D$34/$I$147,0)+ROUNDUP(YM86*Control!$D$36/$I$147,0),"")</f>
        <v/>
      </c>
      <c r="YN158" s="322" t="str">
        <f ca="1">IF(ISNUMBER(YN86),ROUNDUP(YN86*Control!$D$30/$I$144,0)+ROUNDUP(YN86*Control!$D$32/$I$145,0)+ROUNDUP(YN86*Control!$D$33/$I$146,0)+ROUNDUP(YN86*Control!$D$34/$I$147,0)+ROUNDUP(YN86*Control!$D$36/$I$147,0),"")</f>
        <v/>
      </c>
      <c r="YO158" s="322" t="str">
        <f ca="1">IF(ISNUMBER(YO86),ROUNDUP(YO86*Control!$D$30/$I$144,0)+ROUNDUP(YO86*Control!$D$32/$I$145,0)+ROUNDUP(YO86*Control!$D$33/$I$146,0)+ROUNDUP(YO86*Control!$D$34/$I$147,0)+ROUNDUP(YO86*Control!$D$36/$I$147,0),"")</f>
        <v/>
      </c>
      <c r="YP158" s="322" t="str">
        <f ca="1">IF(ISNUMBER(YP86),ROUNDUP(YP86*Control!$D$30/$I$144,0)+ROUNDUP(YP86*Control!$D$32/$I$145,0)+ROUNDUP(YP86*Control!$D$33/$I$146,0)+ROUNDUP(YP86*Control!$D$34/$I$147,0)+ROUNDUP(YP86*Control!$D$36/$I$147,0),"")</f>
        <v/>
      </c>
      <c r="YQ158" s="322" t="str">
        <f ca="1">IF(ISNUMBER(YQ86),ROUNDUP(YQ86*Control!$D$30/$I$144,0)+ROUNDUP(YQ86*Control!$D$32/$I$145,0)+ROUNDUP(YQ86*Control!$D$33/$I$146,0)+ROUNDUP(YQ86*Control!$D$34/$I$147,0)+ROUNDUP(YQ86*Control!$D$36/$I$147,0),"")</f>
        <v/>
      </c>
      <c r="YR158" s="322" t="str">
        <f ca="1">IF(ISNUMBER(YR86),ROUNDUP(YR86*Control!$D$30/$I$144,0)+ROUNDUP(YR86*Control!$D$32/$I$145,0)+ROUNDUP(YR86*Control!$D$33/$I$146,0)+ROUNDUP(YR86*Control!$D$34/$I$147,0)+ROUNDUP(YR86*Control!$D$36/$I$147,0),"")</f>
        <v/>
      </c>
      <c r="YS158" s="322" t="str">
        <f ca="1">IF(ISNUMBER(YS86),ROUNDUP(YS86*Control!$D$30/$I$144,0)+ROUNDUP(YS86*Control!$D$32/$I$145,0)+ROUNDUP(YS86*Control!$D$33/$I$146,0)+ROUNDUP(YS86*Control!$D$34/$I$147,0)+ROUNDUP(YS86*Control!$D$36/$I$147,0),"")</f>
        <v/>
      </c>
      <c r="YT158" s="322" t="str">
        <f ca="1">IF(ISNUMBER(YT86),ROUNDUP(YT86*Control!$D$30/$I$144,0)+ROUNDUP(YT86*Control!$D$32/$I$145,0)+ROUNDUP(YT86*Control!$D$33/$I$146,0)+ROUNDUP(YT86*Control!$D$34/$I$147,0)+ROUNDUP(YT86*Control!$D$36/$I$147,0),"")</f>
        <v/>
      </c>
      <c r="YU158" s="322" t="str">
        <f ca="1">IF(ISNUMBER(YU86),ROUNDUP(YU86*Control!$D$30/$I$144,0)+ROUNDUP(YU86*Control!$D$32/$I$145,0)+ROUNDUP(YU86*Control!$D$33/$I$146,0)+ROUNDUP(YU86*Control!$D$34/$I$147,0)+ROUNDUP(YU86*Control!$D$36/$I$147,0),"")</f>
        <v/>
      </c>
      <c r="YV158" s="322" t="str">
        <f ca="1">IF(ISNUMBER(YV86),ROUNDUP(YV86*Control!$D$30/$I$144,0)+ROUNDUP(YV86*Control!$D$32/$I$145,0)+ROUNDUP(YV86*Control!$D$33/$I$146,0)+ROUNDUP(YV86*Control!$D$34/$I$147,0)+ROUNDUP(YV86*Control!$D$36/$I$147,0),"")</f>
        <v/>
      </c>
      <c r="YW158" s="322" t="str">
        <f ca="1">IF(ISNUMBER(YW86),ROUNDUP(YW86*Control!$D$30/$I$144,0)+ROUNDUP(YW86*Control!$D$32/$I$145,0)+ROUNDUP(YW86*Control!$D$33/$I$146,0)+ROUNDUP(YW86*Control!$D$34/$I$147,0)+ROUNDUP(YW86*Control!$D$36/$I$147,0),"")</f>
        <v/>
      </c>
      <c r="YX158" s="322" t="str">
        <f ca="1">IF(ISNUMBER(YX86),ROUNDUP(YX86*Control!$D$30/$I$144,0)+ROUNDUP(YX86*Control!$D$32/$I$145,0)+ROUNDUP(YX86*Control!$D$33/$I$146,0)+ROUNDUP(YX86*Control!$D$34/$I$147,0)+ROUNDUP(YX86*Control!$D$36/$I$147,0),"")</f>
        <v/>
      </c>
      <c r="YY158" s="322" t="str">
        <f ca="1">IF(ISNUMBER(YY86),ROUNDUP(YY86*Control!$D$30/$I$144,0)+ROUNDUP(YY86*Control!$D$32/$I$145,0)+ROUNDUP(YY86*Control!$D$33/$I$146,0)+ROUNDUP(YY86*Control!$D$34/$I$147,0)+ROUNDUP(YY86*Control!$D$36/$I$147,0),"")</f>
        <v/>
      </c>
      <c r="YZ158" s="322" t="str">
        <f ca="1">IF(ISNUMBER(YZ86),ROUNDUP(YZ86*Control!$D$30/$I$144,0)+ROUNDUP(YZ86*Control!$D$32/$I$145,0)+ROUNDUP(YZ86*Control!$D$33/$I$146,0)+ROUNDUP(YZ86*Control!$D$34/$I$147,0)+ROUNDUP(YZ86*Control!$D$36/$I$147,0),"")</f>
        <v/>
      </c>
      <c r="ZA158" s="322" t="str">
        <f ca="1">IF(ISNUMBER(ZA86),ROUNDUP(ZA86*Control!$D$30/$I$144,0)+ROUNDUP(ZA86*Control!$D$32/$I$145,0)+ROUNDUP(ZA86*Control!$D$33/$I$146,0)+ROUNDUP(ZA86*Control!$D$34/$I$147,0)+ROUNDUP(ZA86*Control!$D$36/$I$147,0),"")</f>
        <v/>
      </c>
      <c r="ZB158" s="322" t="str">
        <f ca="1">IF(ISNUMBER(ZB86),ROUNDUP(ZB86*Control!$D$30/$I$144,0)+ROUNDUP(ZB86*Control!$D$32/$I$145,0)+ROUNDUP(ZB86*Control!$D$33/$I$146,0)+ROUNDUP(ZB86*Control!$D$34/$I$147,0)+ROUNDUP(ZB86*Control!$D$36/$I$147,0),"")</f>
        <v/>
      </c>
      <c r="ZC158" s="322" t="str">
        <f ca="1">IF(ISNUMBER(ZC86),ROUNDUP(ZC86*Control!$D$30/$I$144,0)+ROUNDUP(ZC86*Control!$D$32/$I$145,0)+ROUNDUP(ZC86*Control!$D$33/$I$146,0)+ROUNDUP(ZC86*Control!$D$34/$I$147,0)+ROUNDUP(ZC86*Control!$D$36/$I$147,0),"")</f>
        <v/>
      </c>
      <c r="ZD158" s="322" t="str">
        <f ca="1">IF(ISNUMBER(ZD86),ROUNDUP(ZD86*Control!$D$30/$I$144,0)+ROUNDUP(ZD86*Control!$D$32/$I$145,0)+ROUNDUP(ZD86*Control!$D$33/$I$146,0)+ROUNDUP(ZD86*Control!$D$34/$I$147,0)+ROUNDUP(ZD86*Control!$D$36/$I$147,0),"")</f>
        <v/>
      </c>
      <c r="ZE158" s="322" t="str">
        <f ca="1">IF(ISNUMBER(ZE86),ROUNDUP(ZE86*Control!$D$30/$I$144,0)+ROUNDUP(ZE86*Control!$D$32/$I$145,0)+ROUNDUP(ZE86*Control!$D$33/$I$146,0)+ROUNDUP(ZE86*Control!$D$34/$I$147,0)+ROUNDUP(ZE86*Control!$D$36/$I$147,0),"")</f>
        <v/>
      </c>
      <c r="ZF158" s="322" t="str">
        <f ca="1">IF(ISNUMBER(ZF86),ROUNDUP(ZF86*Control!$D$30/$I$144,0)+ROUNDUP(ZF86*Control!$D$32/$I$145,0)+ROUNDUP(ZF86*Control!$D$33/$I$146,0)+ROUNDUP(ZF86*Control!$D$34/$I$147,0)+ROUNDUP(ZF86*Control!$D$36/$I$147,0),"")</f>
        <v/>
      </c>
      <c r="ZG158" s="322" t="str">
        <f ca="1">IF(ISNUMBER(ZG86),ROUNDUP(ZG86*Control!$D$30/$I$144,0)+ROUNDUP(ZG86*Control!$D$32/$I$145,0)+ROUNDUP(ZG86*Control!$D$33/$I$146,0)+ROUNDUP(ZG86*Control!$D$34/$I$147,0)+ROUNDUP(ZG86*Control!$D$36/$I$147,0),"")</f>
        <v/>
      </c>
      <c r="ZH158" s="322" t="str">
        <f ca="1">IF(ISNUMBER(ZH86),ROUNDUP(ZH86*Control!$D$30/$I$144,0)+ROUNDUP(ZH86*Control!$D$32/$I$145,0)+ROUNDUP(ZH86*Control!$D$33/$I$146,0)+ROUNDUP(ZH86*Control!$D$34/$I$147,0)+ROUNDUP(ZH86*Control!$D$36/$I$147,0),"")</f>
        <v/>
      </c>
      <c r="ZI158" s="322" t="str">
        <f ca="1">IF(ISNUMBER(ZI86),ROUNDUP(ZI86*Control!$D$30/$I$144,0)+ROUNDUP(ZI86*Control!$D$32/$I$145,0)+ROUNDUP(ZI86*Control!$D$33/$I$146,0)+ROUNDUP(ZI86*Control!$D$34/$I$147,0)+ROUNDUP(ZI86*Control!$D$36/$I$147,0),"")</f>
        <v/>
      </c>
      <c r="ZJ158" s="322" t="str">
        <f ca="1">IF(ISNUMBER(ZJ86),ROUNDUP(ZJ86*Control!$D$30/$I$144,0)+ROUNDUP(ZJ86*Control!$D$32/$I$145,0)+ROUNDUP(ZJ86*Control!$D$33/$I$146,0)+ROUNDUP(ZJ86*Control!$D$34/$I$147,0)+ROUNDUP(ZJ86*Control!$D$36/$I$147,0),"")</f>
        <v/>
      </c>
      <c r="ZK158" s="322" t="str">
        <f ca="1">IF(ISNUMBER(ZK86),ROUNDUP(ZK86*Control!$D$30/$I$144,0)+ROUNDUP(ZK86*Control!$D$32/$I$145,0)+ROUNDUP(ZK86*Control!$D$33/$I$146,0)+ROUNDUP(ZK86*Control!$D$34/$I$147,0)+ROUNDUP(ZK86*Control!$D$36/$I$147,0),"")</f>
        <v/>
      </c>
      <c r="ZL158" s="322" t="str">
        <f ca="1">IF(ISNUMBER(ZL86),ROUNDUP(ZL86*Control!$D$30/$I$144,0)+ROUNDUP(ZL86*Control!$D$32/$I$145,0)+ROUNDUP(ZL86*Control!$D$33/$I$146,0)+ROUNDUP(ZL86*Control!$D$34/$I$147,0)+ROUNDUP(ZL86*Control!$D$36/$I$147,0),"")</f>
        <v/>
      </c>
      <c r="ZM158" s="322" t="str">
        <f ca="1">IF(ISNUMBER(ZM86),ROUNDUP(ZM86*Control!$D$30/$I$144,0)+ROUNDUP(ZM86*Control!$D$32/$I$145,0)+ROUNDUP(ZM86*Control!$D$33/$I$146,0)+ROUNDUP(ZM86*Control!$D$34/$I$147,0)+ROUNDUP(ZM86*Control!$D$36/$I$147,0),"")</f>
        <v/>
      </c>
      <c r="ZN158" s="322" t="str">
        <f ca="1">IF(ISNUMBER(ZN86),ROUNDUP(ZN86*Control!$D$30/$I$144,0)+ROUNDUP(ZN86*Control!$D$32/$I$145,0)+ROUNDUP(ZN86*Control!$D$33/$I$146,0)+ROUNDUP(ZN86*Control!$D$34/$I$147,0)+ROUNDUP(ZN86*Control!$D$36/$I$147,0),"")</f>
        <v/>
      </c>
      <c r="ZO158" s="322" t="str">
        <f ca="1">IF(ISNUMBER(ZO86),ROUNDUP(ZO86*Control!$D$30/$I$144,0)+ROUNDUP(ZO86*Control!$D$32/$I$145,0)+ROUNDUP(ZO86*Control!$D$33/$I$146,0)+ROUNDUP(ZO86*Control!$D$34/$I$147,0)+ROUNDUP(ZO86*Control!$D$36/$I$147,0),"")</f>
        <v/>
      </c>
      <c r="ZP158" s="322" t="str">
        <f ca="1">IF(ISNUMBER(ZP86),ROUNDUP(ZP86*Control!$D$30/$I$144,0)+ROUNDUP(ZP86*Control!$D$32/$I$145,0)+ROUNDUP(ZP86*Control!$D$33/$I$146,0)+ROUNDUP(ZP86*Control!$D$34/$I$147,0)+ROUNDUP(ZP86*Control!$D$36/$I$147,0),"")</f>
        <v/>
      </c>
      <c r="ZQ158" s="322" t="str">
        <f ca="1">IF(ISNUMBER(ZQ86),ROUNDUP(ZQ86*Control!$D$30/$I$144,0)+ROUNDUP(ZQ86*Control!$D$32/$I$145,0)+ROUNDUP(ZQ86*Control!$D$33/$I$146,0)+ROUNDUP(ZQ86*Control!$D$34/$I$147,0)+ROUNDUP(ZQ86*Control!$D$36/$I$147,0),"")</f>
        <v/>
      </c>
      <c r="ZR158" s="322" t="str">
        <f ca="1">IF(ISNUMBER(ZR86),ROUNDUP(ZR86*Control!$D$30/$I$144,0)+ROUNDUP(ZR86*Control!$D$32/$I$145,0)+ROUNDUP(ZR86*Control!$D$33/$I$146,0)+ROUNDUP(ZR86*Control!$D$34/$I$147,0)+ROUNDUP(ZR86*Control!$D$36/$I$147,0),"")</f>
        <v/>
      </c>
      <c r="ZS158" s="322" t="str">
        <f ca="1">IF(ISNUMBER(ZS86),ROUNDUP(ZS86*Control!$D$30/$I$144,0)+ROUNDUP(ZS86*Control!$D$32/$I$145,0)+ROUNDUP(ZS86*Control!$D$33/$I$146,0)+ROUNDUP(ZS86*Control!$D$34/$I$147,0)+ROUNDUP(ZS86*Control!$D$36/$I$147,0),"")</f>
        <v/>
      </c>
      <c r="ZT158" s="322" t="str">
        <f ca="1">IF(ISNUMBER(ZT86),ROUNDUP(ZT86*Control!$D$30/$I$144,0)+ROUNDUP(ZT86*Control!$D$32/$I$145,0)+ROUNDUP(ZT86*Control!$D$33/$I$146,0)+ROUNDUP(ZT86*Control!$D$34/$I$147,0)+ROUNDUP(ZT86*Control!$D$36/$I$147,0),"")</f>
        <v/>
      </c>
      <c r="ZU158" s="322" t="str">
        <f ca="1">IF(ISNUMBER(ZU86),ROUNDUP(ZU86*Control!$D$30/$I$144,0)+ROUNDUP(ZU86*Control!$D$32/$I$145,0)+ROUNDUP(ZU86*Control!$D$33/$I$146,0)+ROUNDUP(ZU86*Control!$D$34/$I$147,0)+ROUNDUP(ZU86*Control!$D$36/$I$147,0),"")</f>
        <v/>
      </c>
      <c r="ZV158" s="322" t="str">
        <f ca="1">IF(ISNUMBER(ZV86),ROUNDUP(ZV86*Control!$D$30/$I$144,0)+ROUNDUP(ZV86*Control!$D$32/$I$145,0)+ROUNDUP(ZV86*Control!$D$33/$I$146,0)+ROUNDUP(ZV86*Control!$D$34/$I$147,0)+ROUNDUP(ZV86*Control!$D$36/$I$147,0),"")</f>
        <v/>
      </c>
      <c r="ZW158" s="322" t="str">
        <f ca="1">IF(ISNUMBER(ZW86),ROUNDUP(ZW86*Control!$D$30/$I$144,0)+ROUNDUP(ZW86*Control!$D$32/$I$145,0)+ROUNDUP(ZW86*Control!$D$33/$I$146,0)+ROUNDUP(ZW86*Control!$D$34/$I$147,0)+ROUNDUP(ZW86*Control!$D$36/$I$147,0),"")</f>
        <v/>
      </c>
      <c r="ZX158" s="323" t="str">
        <f ca="1">IF(ISNUMBER(ZX86),ROUNDUP(ZX86*Control!$D$30/$I$144,0)+ROUNDUP(ZX86*Control!$D$32/$I$145,0)+ROUNDUP(ZX86*Control!$D$33/$I$146,0)+ROUNDUP(ZX86*Control!$D$34/$I$147,0)+ROUNDUP(ZX86*Control!$D$36/$I$147,0),"")</f>
        <v/>
      </c>
    </row>
    <row r="159" spans="2:700" s="111" customFormat="1" ht="14.45">
      <c r="B159" s="312" t="str">
        <f>$B$37</f>
        <v>BIASED</v>
      </c>
      <c r="C159" s="324">
        <f ca="1">IF(ISNUMBER(C87),ROUNDUP(C87*Control!$D$30/$I$144,0)+ROUNDUP(C87*Control!$D$32/$I$145,0)+ROUNDUP(C87*Control!$D$33/$I$146,0)+ROUNDUP(C87*Control!$D$34/$I$147,0)+ROUNDUP(C87*Control!$D$36/$I$147,0),"")</f>
        <v>9</v>
      </c>
      <c r="D159" s="325">
        <f ca="1">IF(ISNUMBER(D87),ROUNDUP(D87*Control!$D$30/$I$144,0)+ROUNDUP(D87*Control!$D$32/$I$145,0)+ROUNDUP(D87*Control!$D$33/$I$146,0)+ROUNDUP(D87*Control!$D$34/$I$147,0)+ROUNDUP(D87*Control!$D$36/$I$147,0),"")</f>
        <v>26</v>
      </c>
      <c r="E159" s="325">
        <f ca="1">IF(ISNUMBER(E87),ROUNDUP(E87*Control!$D$30/$I$144,0)+ROUNDUP(E87*Control!$D$32/$I$145,0)+ROUNDUP(E87*Control!$D$33/$I$146,0)+ROUNDUP(E87*Control!$D$34/$I$147,0)+ROUNDUP(E87*Control!$D$36/$I$147,0),"")</f>
        <v>44</v>
      </c>
      <c r="F159" s="325">
        <f ca="1">IF(ISNUMBER(F87),ROUNDUP(F87*Control!$D$30/$I$144,0)+ROUNDUP(F87*Control!$D$32/$I$145,0)+ROUNDUP(F87*Control!$D$33/$I$146,0)+ROUNDUP(F87*Control!$D$34/$I$147,0)+ROUNDUP(F87*Control!$D$36/$I$147,0),"")</f>
        <v>61</v>
      </c>
      <c r="G159" s="325">
        <f ca="1">IF(ISNUMBER(G87),ROUNDUP(G87*Control!$D$30/$I$144,0)+ROUNDUP(G87*Control!$D$32/$I$145,0)+ROUNDUP(G87*Control!$D$33/$I$146,0)+ROUNDUP(G87*Control!$D$34/$I$147,0)+ROUNDUP(G87*Control!$D$36/$I$147,0),"")</f>
        <v>78</v>
      </c>
      <c r="H159" s="325">
        <f ca="1">IF(ISNUMBER(H87),ROUNDUP(H87*Control!$D$30/$I$144,0)+ROUNDUP(H87*Control!$D$32/$I$145,0)+ROUNDUP(H87*Control!$D$33/$I$146,0)+ROUNDUP(H87*Control!$D$34/$I$147,0)+ROUNDUP(H87*Control!$D$36/$I$147,0),"")</f>
        <v>96</v>
      </c>
      <c r="I159" s="325">
        <f ca="1">IF(ISNUMBER(I87),ROUNDUP(I87*Control!$D$30/$I$144,0)+ROUNDUP(I87*Control!$D$32/$I$145,0)+ROUNDUP(I87*Control!$D$33/$I$146,0)+ROUNDUP(I87*Control!$D$34/$I$147,0)+ROUNDUP(I87*Control!$D$36/$I$147,0),"")</f>
        <v>113</v>
      </c>
      <c r="J159" s="325">
        <f ca="1">IF(ISNUMBER(J87),ROUNDUP(J87*Control!$D$30/$I$144,0)+ROUNDUP(J87*Control!$D$32/$I$145,0)+ROUNDUP(J87*Control!$D$33/$I$146,0)+ROUNDUP(J87*Control!$D$34/$I$147,0)+ROUNDUP(J87*Control!$D$36/$I$147,0),"")</f>
        <v>131</v>
      </c>
      <c r="K159" s="325">
        <f ca="1">IF(ISNUMBER(K87),ROUNDUP(K87*Control!$D$30/$I$144,0)+ROUNDUP(K87*Control!$D$32/$I$145,0)+ROUNDUP(K87*Control!$D$33/$I$146,0)+ROUNDUP(K87*Control!$D$34/$I$147,0)+ROUNDUP(K87*Control!$D$36/$I$147,0),"")</f>
        <v>148</v>
      </c>
      <c r="L159" s="325">
        <f ca="1">IF(ISNUMBER(L87),ROUNDUP(L87*Control!$D$30/$I$144,0)+ROUNDUP(L87*Control!$D$32/$I$145,0)+ROUNDUP(L87*Control!$D$33/$I$146,0)+ROUNDUP(L87*Control!$D$34/$I$147,0)+ROUNDUP(L87*Control!$D$36/$I$147,0),"")</f>
        <v>164</v>
      </c>
      <c r="M159" s="325">
        <f ca="1">IF(ISNUMBER(M87),ROUNDUP(M87*Control!$D$30/$I$144,0)+ROUNDUP(M87*Control!$D$32/$I$145,0)+ROUNDUP(M87*Control!$D$33/$I$146,0)+ROUNDUP(M87*Control!$D$34/$I$147,0)+ROUNDUP(M87*Control!$D$36/$I$147,0),"")</f>
        <v>182</v>
      </c>
      <c r="N159" s="325">
        <f ca="1">IF(ISNUMBER(N87),ROUNDUP(N87*Control!$D$30/$I$144,0)+ROUNDUP(N87*Control!$D$32/$I$145,0)+ROUNDUP(N87*Control!$D$33/$I$146,0)+ROUNDUP(N87*Control!$D$34/$I$147,0)+ROUNDUP(N87*Control!$D$36/$I$147,0),"")</f>
        <v>199</v>
      </c>
      <c r="O159" s="325">
        <f ca="1">IF(ISNUMBER(O87),ROUNDUP(O87*Control!$D$30/$I$144,0)+ROUNDUP(O87*Control!$D$32/$I$145,0)+ROUNDUP(O87*Control!$D$33/$I$146,0)+ROUNDUP(O87*Control!$D$34/$I$147,0)+ROUNDUP(O87*Control!$D$36/$I$147,0),"")</f>
        <v>217</v>
      </c>
      <c r="P159" s="325">
        <f ca="1">IF(ISNUMBER(P87),ROUNDUP(P87*Control!$D$30/$I$144,0)+ROUNDUP(P87*Control!$D$32/$I$145,0)+ROUNDUP(P87*Control!$D$33/$I$146,0)+ROUNDUP(P87*Control!$D$34/$I$147,0)+ROUNDUP(P87*Control!$D$36/$I$147,0),"")</f>
        <v>234</v>
      </c>
      <c r="Q159" s="325">
        <f ca="1">IF(ISNUMBER(Q87),ROUNDUP(Q87*Control!$D$30/$I$144,0)+ROUNDUP(Q87*Control!$D$32/$I$145,0)+ROUNDUP(Q87*Control!$D$33/$I$146,0)+ROUNDUP(Q87*Control!$D$34/$I$147,0)+ROUNDUP(Q87*Control!$D$36/$I$147,0),"")</f>
        <v>251</v>
      </c>
      <c r="R159" s="325">
        <f ca="1">IF(ISNUMBER(R87),ROUNDUP(R87*Control!$D$30/$I$144,0)+ROUNDUP(R87*Control!$D$32/$I$145,0)+ROUNDUP(R87*Control!$D$33/$I$146,0)+ROUNDUP(R87*Control!$D$34/$I$147,0)+ROUNDUP(R87*Control!$D$36/$I$147,0),"")</f>
        <v>269</v>
      </c>
      <c r="S159" s="325">
        <f ca="1">IF(ISNUMBER(S87),ROUNDUP(S87*Control!$D$30/$I$144,0)+ROUNDUP(S87*Control!$D$32/$I$145,0)+ROUNDUP(S87*Control!$D$33/$I$146,0)+ROUNDUP(S87*Control!$D$34/$I$147,0)+ROUNDUP(S87*Control!$D$36/$I$147,0),"")</f>
        <v>286</v>
      </c>
      <c r="T159" s="325">
        <f ca="1">IF(ISNUMBER(T87),ROUNDUP(T87*Control!$D$30/$I$144,0)+ROUNDUP(T87*Control!$D$32/$I$145,0)+ROUNDUP(T87*Control!$D$33/$I$146,0)+ROUNDUP(T87*Control!$D$34/$I$147,0)+ROUNDUP(T87*Control!$D$36/$I$147,0),"")</f>
        <v>304</v>
      </c>
      <c r="U159" s="325">
        <f ca="1">IF(ISNUMBER(U87),ROUNDUP(U87*Control!$D$30/$I$144,0)+ROUNDUP(U87*Control!$D$32/$I$145,0)+ROUNDUP(U87*Control!$D$33/$I$146,0)+ROUNDUP(U87*Control!$D$34/$I$147,0)+ROUNDUP(U87*Control!$D$36/$I$147,0),"")</f>
        <v>325</v>
      </c>
      <c r="V159" s="325">
        <f ca="1">IF(ISNUMBER(V87),ROUNDUP(V87*Control!$D$30/$I$144,0)+ROUNDUP(V87*Control!$D$32/$I$145,0)+ROUNDUP(V87*Control!$D$33/$I$146,0)+ROUNDUP(V87*Control!$D$34/$I$147,0)+ROUNDUP(V87*Control!$D$36/$I$147,0),"")</f>
        <v>342</v>
      </c>
      <c r="W159" s="325">
        <f ca="1">IF(ISNUMBER(W87),ROUNDUP(W87*Control!$D$30/$I$144,0)+ROUNDUP(W87*Control!$D$32/$I$145,0)+ROUNDUP(W87*Control!$D$33/$I$146,0)+ROUNDUP(W87*Control!$D$34/$I$147,0)+ROUNDUP(W87*Control!$D$36/$I$147,0),"")</f>
        <v>360</v>
      </c>
      <c r="X159" s="325">
        <f ca="1">IF(ISNUMBER(X87),ROUNDUP(X87*Control!$D$30/$I$144,0)+ROUNDUP(X87*Control!$D$32/$I$145,0)+ROUNDUP(X87*Control!$D$33/$I$146,0)+ROUNDUP(X87*Control!$D$34/$I$147,0)+ROUNDUP(X87*Control!$D$36/$I$147,0),"")</f>
        <v>376</v>
      </c>
      <c r="Y159" s="325">
        <f ca="1">IF(ISNUMBER(Y87),ROUNDUP(Y87*Control!$D$30/$I$144,0)+ROUNDUP(Y87*Control!$D$32/$I$145,0)+ROUNDUP(Y87*Control!$D$33/$I$146,0)+ROUNDUP(Y87*Control!$D$34/$I$147,0)+ROUNDUP(Y87*Control!$D$36/$I$147,0),"")</f>
        <v>394</v>
      </c>
      <c r="Z159" s="325">
        <f ca="1">IF(ISNUMBER(Z87),ROUNDUP(Z87*Control!$D$30/$I$144,0)+ROUNDUP(Z87*Control!$D$32/$I$145,0)+ROUNDUP(Z87*Control!$D$33/$I$146,0)+ROUNDUP(Z87*Control!$D$34/$I$147,0)+ROUNDUP(Z87*Control!$D$36/$I$147,0),"")</f>
        <v>411</v>
      </c>
      <c r="AA159" s="325">
        <f ca="1">IF(ISNUMBER(AA87),ROUNDUP(AA87*Control!$D$30/$I$144,0)+ROUNDUP(AA87*Control!$D$32/$I$145,0)+ROUNDUP(AA87*Control!$D$33/$I$146,0)+ROUNDUP(AA87*Control!$D$34/$I$147,0)+ROUNDUP(AA87*Control!$D$36/$I$147,0),"")</f>
        <v>428</v>
      </c>
      <c r="AB159" s="325" t="str">
        <f ca="1">IF(ISNUMBER(AB87),ROUNDUP(AB87*Control!$D$30/$I$144,0)+ROUNDUP(AB87*Control!$D$32/$I$145,0)+ROUNDUP(AB87*Control!$D$33/$I$146,0)+ROUNDUP(AB87*Control!$D$34/$I$147,0)+ROUNDUP(AB87*Control!$D$36/$I$147,0),"")</f>
        <v/>
      </c>
      <c r="AC159" s="325" t="str">
        <f ca="1">IF(ISNUMBER(AC87),ROUNDUP(AC87*Control!$D$30/$I$144,0)+ROUNDUP(AC87*Control!$D$32/$I$145,0)+ROUNDUP(AC87*Control!$D$33/$I$146,0)+ROUNDUP(AC87*Control!$D$34/$I$147,0)+ROUNDUP(AC87*Control!$D$36/$I$147,0),"")</f>
        <v/>
      </c>
      <c r="AD159" s="325" t="str">
        <f ca="1">IF(ISNUMBER(AD87),ROUNDUP(AD87*Control!$D$30/$I$144,0)+ROUNDUP(AD87*Control!$D$32/$I$145,0)+ROUNDUP(AD87*Control!$D$33/$I$146,0)+ROUNDUP(AD87*Control!$D$34/$I$147,0)+ROUNDUP(AD87*Control!$D$36/$I$147,0),"")</f>
        <v/>
      </c>
      <c r="AE159" s="325" t="str">
        <f ca="1">IF(ISNUMBER(AE87),ROUNDUP(AE87*Control!$D$30/$I$144,0)+ROUNDUP(AE87*Control!$D$32/$I$145,0)+ROUNDUP(AE87*Control!$D$33/$I$146,0)+ROUNDUP(AE87*Control!$D$34/$I$147,0)+ROUNDUP(AE87*Control!$D$36/$I$147,0),"")</f>
        <v/>
      </c>
      <c r="AF159" s="325" t="str">
        <f ca="1">IF(ISNUMBER(AF87),ROUNDUP(AF87*Control!$D$30/$I$144,0)+ROUNDUP(AF87*Control!$D$32/$I$145,0)+ROUNDUP(AF87*Control!$D$33/$I$146,0)+ROUNDUP(AF87*Control!$D$34/$I$147,0)+ROUNDUP(AF87*Control!$D$36/$I$147,0),"")</f>
        <v/>
      </c>
      <c r="AG159" s="325" t="str">
        <f ca="1">IF(ISNUMBER(AG87),ROUNDUP(AG87*Control!$D$30/$I$144,0)+ROUNDUP(AG87*Control!$D$32/$I$145,0)+ROUNDUP(AG87*Control!$D$33/$I$146,0)+ROUNDUP(AG87*Control!$D$34/$I$147,0)+ROUNDUP(AG87*Control!$D$36/$I$147,0),"")</f>
        <v/>
      </c>
      <c r="AH159" s="325" t="str">
        <f ca="1">IF(ISNUMBER(AH87),ROUNDUP(AH87*Control!$D$30/$I$144,0)+ROUNDUP(AH87*Control!$D$32/$I$145,0)+ROUNDUP(AH87*Control!$D$33/$I$146,0)+ROUNDUP(AH87*Control!$D$34/$I$147,0)+ROUNDUP(AH87*Control!$D$36/$I$147,0),"")</f>
        <v/>
      </c>
      <c r="AI159" s="325" t="str">
        <f ca="1">IF(ISNUMBER(AI87),ROUNDUP(AI87*Control!$D$30/$I$144,0)+ROUNDUP(AI87*Control!$D$32/$I$145,0)+ROUNDUP(AI87*Control!$D$33/$I$146,0)+ROUNDUP(AI87*Control!$D$34/$I$147,0)+ROUNDUP(AI87*Control!$D$36/$I$147,0),"")</f>
        <v/>
      </c>
      <c r="AJ159" s="325" t="str">
        <f ca="1">IF(ISNUMBER(AJ87),ROUNDUP(AJ87*Control!$D$30/$I$144,0)+ROUNDUP(AJ87*Control!$D$32/$I$145,0)+ROUNDUP(AJ87*Control!$D$33/$I$146,0)+ROUNDUP(AJ87*Control!$D$34/$I$147,0)+ROUNDUP(AJ87*Control!$D$36/$I$147,0),"")</f>
        <v/>
      </c>
      <c r="AK159" s="325" t="str">
        <f ca="1">IF(ISNUMBER(AK87),ROUNDUP(AK87*Control!$D$30/$I$144,0)+ROUNDUP(AK87*Control!$D$32/$I$145,0)+ROUNDUP(AK87*Control!$D$33/$I$146,0)+ROUNDUP(AK87*Control!$D$34/$I$147,0)+ROUNDUP(AK87*Control!$D$36/$I$147,0),"")</f>
        <v/>
      </c>
      <c r="AL159" s="325" t="str">
        <f ca="1">IF(ISNUMBER(AL87),ROUNDUP(AL87*Control!$D$30/$I$144,0)+ROUNDUP(AL87*Control!$D$32/$I$145,0)+ROUNDUP(AL87*Control!$D$33/$I$146,0)+ROUNDUP(AL87*Control!$D$34/$I$147,0)+ROUNDUP(AL87*Control!$D$36/$I$147,0),"")</f>
        <v/>
      </c>
      <c r="AM159" s="325" t="str">
        <f ca="1">IF(ISNUMBER(AM87),ROUNDUP(AM87*Control!$D$30/$I$144,0)+ROUNDUP(AM87*Control!$D$32/$I$145,0)+ROUNDUP(AM87*Control!$D$33/$I$146,0)+ROUNDUP(AM87*Control!$D$34/$I$147,0)+ROUNDUP(AM87*Control!$D$36/$I$147,0),"")</f>
        <v/>
      </c>
      <c r="AN159" s="325" t="str">
        <f ca="1">IF(ISNUMBER(AN87),ROUNDUP(AN87*Control!$D$30/$I$144,0)+ROUNDUP(AN87*Control!$D$32/$I$145,0)+ROUNDUP(AN87*Control!$D$33/$I$146,0)+ROUNDUP(AN87*Control!$D$34/$I$147,0)+ROUNDUP(AN87*Control!$D$36/$I$147,0),"")</f>
        <v/>
      </c>
      <c r="AO159" s="325" t="str">
        <f ca="1">IF(ISNUMBER(AO87),ROUNDUP(AO87*Control!$D$30/$I$144,0)+ROUNDUP(AO87*Control!$D$32/$I$145,0)+ROUNDUP(AO87*Control!$D$33/$I$146,0)+ROUNDUP(AO87*Control!$D$34/$I$147,0)+ROUNDUP(AO87*Control!$D$36/$I$147,0),"")</f>
        <v/>
      </c>
      <c r="AP159" s="325" t="str">
        <f ca="1">IF(ISNUMBER(AP87),ROUNDUP(AP87*Control!$D$30/$I$144,0)+ROUNDUP(AP87*Control!$D$32/$I$145,0)+ROUNDUP(AP87*Control!$D$33/$I$146,0)+ROUNDUP(AP87*Control!$D$34/$I$147,0)+ROUNDUP(AP87*Control!$D$36/$I$147,0),"")</f>
        <v/>
      </c>
      <c r="AQ159" s="325" t="str">
        <f ca="1">IF(ISNUMBER(AQ87),ROUNDUP(AQ87*Control!$D$30/$I$144,0)+ROUNDUP(AQ87*Control!$D$32/$I$145,0)+ROUNDUP(AQ87*Control!$D$33/$I$146,0)+ROUNDUP(AQ87*Control!$D$34/$I$147,0)+ROUNDUP(AQ87*Control!$D$36/$I$147,0),"")</f>
        <v/>
      </c>
      <c r="AR159" s="325" t="str">
        <f ca="1">IF(ISNUMBER(AR87),ROUNDUP(AR87*Control!$D$30/$I$144,0)+ROUNDUP(AR87*Control!$D$32/$I$145,0)+ROUNDUP(AR87*Control!$D$33/$I$146,0)+ROUNDUP(AR87*Control!$D$34/$I$147,0)+ROUNDUP(AR87*Control!$D$36/$I$147,0),"")</f>
        <v/>
      </c>
      <c r="AS159" s="325" t="str">
        <f ca="1">IF(ISNUMBER(AS87),ROUNDUP(AS87*Control!$D$30/$I$144,0)+ROUNDUP(AS87*Control!$D$32/$I$145,0)+ROUNDUP(AS87*Control!$D$33/$I$146,0)+ROUNDUP(AS87*Control!$D$34/$I$147,0)+ROUNDUP(AS87*Control!$D$36/$I$147,0),"")</f>
        <v/>
      </c>
      <c r="AT159" s="325" t="str">
        <f ca="1">IF(ISNUMBER(AT87),ROUNDUP(AT87*Control!$D$30/$I$144,0)+ROUNDUP(AT87*Control!$D$32/$I$145,0)+ROUNDUP(AT87*Control!$D$33/$I$146,0)+ROUNDUP(AT87*Control!$D$34/$I$147,0)+ROUNDUP(AT87*Control!$D$36/$I$147,0),"")</f>
        <v/>
      </c>
      <c r="AU159" s="325" t="str">
        <f ca="1">IF(ISNUMBER(AU87),ROUNDUP(AU87*Control!$D$30/$I$144,0)+ROUNDUP(AU87*Control!$D$32/$I$145,0)+ROUNDUP(AU87*Control!$D$33/$I$146,0)+ROUNDUP(AU87*Control!$D$34/$I$147,0)+ROUNDUP(AU87*Control!$D$36/$I$147,0),"")</f>
        <v/>
      </c>
      <c r="AV159" s="325" t="str">
        <f ca="1">IF(ISNUMBER(AV87),ROUNDUP(AV87*Control!$D$30/$I$144,0)+ROUNDUP(AV87*Control!$D$32/$I$145,0)+ROUNDUP(AV87*Control!$D$33/$I$146,0)+ROUNDUP(AV87*Control!$D$34/$I$147,0)+ROUNDUP(AV87*Control!$D$36/$I$147,0),"")</f>
        <v/>
      </c>
      <c r="AW159" s="325" t="str">
        <f ca="1">IF(ISNUMBER(AW87),ROUNDUP(AW87*Control!$D$30/$I$144,0)+ROUNDUP(AW87*Control!$D$32/$I$145,0)+ROUNDUP(AW87*Control!$D$33/$I$146,0)+ROUNDUP(AW87*Control!$D$34/$I$147,0)+ROUNDUP(AW87*Control!$D$36/$I$147,0),"")</f>
        <v/>
      </c>
      <c r="AX159" s="325" t="str">
        <f ca="1">IF(ISNUMBER(AX87),ROUNDUP(AX87*Control!$D$30/$I$144,0)+ROUNDUP(AX87*Control!$D$32/$I$145,0)+ROUNDUP(AX87*Control!$D$33/$I$146,0)+ROUNDUP(AX87*Control!$D$34/$I$147,0)+ROUNDUP(AX87*Control!$D$36/$I$147,0),"")</f>
        <v/>
      </c>
      <c r="AY159" s="325" t="str">
        <f ca="1">IF(ISNUMBER(AY87),ROUNDUP(AY87*Control!$D$30/$I$144,0)+ROUNDUP(AY87*Control!$D$32/$I$145,0)+ROUNDUP(AY87*Control!$D$33/$I$146,0)+ROUNDUP(AY87*Control!$D$34/$I$147,0)+ROUNDUP(AY87*Control!$D$36/$I$147,0),"")</f>
        <v/>
      </c>
      <c r="AZ159" s="325" t="str">
        <f ca="1">IF(ISNUMBER(AZ87),ROUNDUP(AZ87*Control!$D$30/$I$144,0)+ROUNDUP(AZ87*Control!$D$32/$I$145,0)+ROUNDUP(AZ87*Control!$D$33/$I$146,0)+ROUNDUP(AZ87*Control!$D$34/$I$147,0)+ROUNDUP(AZ87*Control!$D$36/$I$147,0),"")</f>
        <v/>
      </c>
      <c r="BA159" s="325" t="str">
        <f ca="1">IF(ISNUMBER(BA87),ROUNDUP(BA87*Control!$D$30/$I$144,0)+ROUNDUP(BA87*Control!$D$32/$I$145,0)+ROUNDUP(BA87*Control!$D$33/$I$146,0)+ROUNDUP(BA87*Control!$D$34/$I$147,0)+ROUNDUP(BA87*Control!$D$36/$I$147,0),"")</f>
        <v/>
      </c>
      <c r="BB159" s="325" t="str">
        <f ca="1">IF(ISNUMBER(BB87),ROUNDUP(BB87*Control!$D$30/$I$144,0)+ROUNDUP(BB87*Control!$D$32/$I$145,0)+ROUNDUP(BB87*Control!$D$33/$I$146,0)+ROUNDUP(BB87*Control!$D$34/$I$147,0)+ROUNDUP(BB87*Control!$D$36/$I$147,0),"")</f>
        <v/>
      </c>
      <c r="BC159" s="325" t="str">
        <f ca="1">IF(ISNUMBER(BC87),ROUNDUP(BC87*Control!$D$30/$I$144,0)+ROUNDUP(BC87*Control!$D$32/$I$145,0)+ROUNDUP(BC87*Control!$D$33/$I$146,0)+ROUNDUP(BC87*Control!$D$34/$I$147,0)+ROUNDUP(BC87*Control!$D$36/$I$147,0),"")</f>
        <v/>
      </c>
      <c r="BD159" s="325" t="str">
        <f ca="1">IF(ISNUMBER(BD87),ROUNDUP(BD87*Control!$D$30/$I$144,0)+ROUNDUP(BD87*Control!$D$32/$I$145,0)+ROUNDUP(BD87*Control!$D$33/$I$146,0)+ROUNDUP(BD87*Control!$D$34/$I$147,0)+ROUNDUP(BD87*Control!$D$36/$I$147,0),"")</f>
        <v/>
      </c>
      <c r="BE159" s="325" t="str">
        <f ca="1">IF(ISNUMBER(BE87),ROUNDUP(BE87*Control!$D$30/$I$144,0)+ROUNDUP(BE87*Control!$D$32/$I$145,0)+ROUNDUP(BE87*Control!$D$33/$I$146,0)+ROUNDUP(BE87*Control!$D$34/$I$147,0)+ROUNDUP(BE87*Control!$D$36/$I$147,0),"")</f>
        <v/>
      </c>
      <c r="BF159" s="325" t="str">
        <f ca="1">IF(ISNUMBER(BF87),ROUNDUP(BF87*Control!$D$30/$I$144,0)+ROUNDUP(BF87*Control!$D$32/$I$145,0)+ROUNDUP(BF87*Control!$D$33/$I$146,0)+ROUNDUP(BF87*Control!$D$34/$I$147,0)+ROUNDUP(BF87*Control!$D$36/$I$147,0),"")</f>
        <v/>
      </c>
      <c r="BG159" s="325" t="str">
        <f ca="1">IF(ISNUMBER(BG87),ROUNDUP(BG87*Control!$D$30/$I$144,0)+ROUNDUP(BG87*Control!$D$32/$I$145,0)+ROUNDUP(BG87*Control!$D$33/$I$146,0)+ROUNDUP(BG87*Control!$D$34/$I$147,0)+ROUNDUP(BG87*Control!$D$36/$I$147,0),"")</f>
        <v/>
      </c>
      <c r="BH159" s="325" t="str">
        <f ca="1">IF(ISNUMBER(BH87),ROUNDUP(BH87*Control!$D$30/$I$144,0)+ROUNDUP(BH87*Control!$D$32/$I$145,0)+ROUNDUP(BH87*Control!$D$33/$I$146,0)+ROUNDUP(BH87*Control!$D$34/$I$147,0)+ROUNDUP(BH87*Control!$D$36/$I$147,0),"")</f>
        <v/>
      </c>
      <c r="BI159" s="325" t="str">
        <f ca="1">IF(ISNUMBER(BI87),ROUNDUP(BI87*Control!$D$30/$I$144,0)+ROUNDUP(BI87*Control!$D$32/$I$145,0)+ROUNDUP(BI87*Control!$D$33/$I$146,0)+ROUNDUP(BI87*Control!$D$34/$I$147,0)+ROUNDUP(BI87*Control!$D$36/$I$147,0),"")</f>
        <v/>
      </c>
      <c r="BJ159" s="325" t="str">
        <f ca="1">IF(ISNUMBER(BJ87),ROUNDUP(BJ87*Control!$D$30/$I$144,0)+ROUNDUP(BJ87*Control!$D$32/$I$145,0)+ROUNDUP(BJ87*Control!$D$33/$I$146,0)+ROUNDUP(BJ87*Control!$D$34/$I$147,0)+ROUNDUP(BJ87*Control!$D$36/$I$147,0),"")</f>
        <v/>
      </c>
      <c r="BK159" s="325" t="str">
        <f ca="1">IF(ISNUMBER(BK87),ROUNDUP(BK87*Control!$D$30/$I$144,0)+ROUNDUP(BK87*Control!$D$32/$I$145,0)+ROUNDUP(BK87*Control!$D$33/$I$146,0)+ROUNDUP(BK87*Control!$D$34/$I$147,0)+ROUNDUP(BK87*Control!$D$36/$I$147,0),"")</f>
        <v/>
      </c>
      <c r="BL159" s="325" t="str">
        <f ca="1">IF(ISNUMBER(BL87),ROUNDUP(BL87*Control!$D$30/$I$144,0)+ROUNDUP(BL87*Control!$D$32/$I$145,0)+ROUNDUP(BL87*Control!$D$33/$I$146,0)+ROUNDUP(BL87*Control!$D$34/$I$147,0)+ROUNDUP(BL87*Control!$D$36/$I$147,0),"")</f>
        <v/>
      </c>
      <c r="BM159" s="325" t="str">
        <f ca="1">IF(ISNUMBER(BM87),ROUNDUP(BM87*Control!$D$30/$I$144,0)+ROUNDUP(BM87*Control!$D$32/$I$145,0)+ROUNDUP(BM87*Control!$D$33/$I$146,0)+ROUNDUP(BM87*Control!$D$34/$I$147,0)+ROUNDUP(BM87*Control!$D$36/$I$147,0),"")</f>
        <v/>
      </c>
      <c r="BN159" s="325" t="str">
        <f ca="1">IF(ISNUMBER(BN87),ROUNDUP(BN87*Control!$D$30/$I$144,0)+ROUNDUP(BN87*Control!$D$32/$I$145,0)+ROUNDUP(BN87*Control!$D$33/$I$146,0)+ROUNDUP(BN87*Control!$D$34/$I$147,0)+ROUNDUP(BN87*Control!$D$36/$I$147,0),"")</f>
        <v/>
      </c>
      <c r="BO159" s="325" t="str">
        <f ca="1">IF(ISNUMBER(BO87),ROUNDUP(BO87*Control!$D$30/$I$144,0)+ROUNDUP(BO87*Control!$D$32/$I$145,0)+ROUNDUP(BO87*Control!$D$33/$I$146,0)+ROUNDUP(BO87*Control!$D$34/$I$147,0)+ROUNDUP(BO87*Control!$D$36/$I$147,0),"")</f>
        <v/>
      </c>
      <c r="BP159" s="325" t="str">
        <f ca="1">IF(ISNUMBER(BP87),ROUNDUP(BP87*Control!$D$30/$I$144,0)+ROUNDUP(BP87*Control!$D$32/$I$145,0)+ROUNDUP(BP87*Control!$D$33/$I$146,0)+ROUNDUP(BP87*Control!$D$34/$I$147,0)+ROUNDUP(BP87*Control!$D$36/$I$147,0),"")</f>
        <v/>
      </c>
      <c r="BQ159" s="325" t="str">
        <f ca="1">IF(ISNUMBER(BQ87),ROUNDUP(BQ87*Control!$D$30/$I$144,0)+ROUNDUP(BQ87*Control!$D$32/$I$145,0)+ROUNDUP(BQ87*Control!$D$33/$I$146,0)+ROUNDUP(BQ87*Control!$D$34/$I$147,0)+ROUNDUP(BQ87*Control!$D$36/$I$147,0),"")</f>
        <v/>
      </c>
      <c r="BR159" s="325" t="str">
        <f ca="1">IF(ISNUMBER(BR87),ROUNDUP(BR87*Control!$D$30/$I$144,0)+ROUNDUP(BR87*Control!$D$32/$I$145,0)+ROUNDUP(BR87*Control!$D$33/$I$146,0)+ROUNDUP(BR87*Control!$D$34/$I$147,0)+ROUNDUP(BR87*Control!$D$36/$I$147,0),"")</f>
        <v/>
      </c>
      <c r="BS159" s="325" t="str">
        <f ca="1">IF(ISNUMBER(BS87),ROUNDUP(BS87*Control!$D$30/$I$144,0)+ROUNDUP(BS87*Control!$D$32/$I$145,0)+ROUNDUP(BS87*Control!$D$33/$I$146,0)+ROUNDUP(BS87*Control!$D$34/$I$147,0)+ROUNDUP(BS87*Control!$D$36/$I$147,0),"")</f>
        <v/>
      </c>
      <c r="BT159" s="325" t="str">
        <f ca="1">IF(ISNUMBER(BT87),ROUNDUP(BT87*Control!$D$30/$I$144,0)+ROUNDUP(BT87*Control!$D$32/$I$145,0)+ROUNDUP(BT87*Control!$D$33/$I$146,0)+ROUNDUP(BT87*Control!$D$34/$I$147,0)+ROUNDUP(BT87*Control!$D$36/$I$147,0),"")</f>
        <v/>
      </c>
      <c r="BU159" s="325" t="str">
        <f ca="1">IF(ISNUMBER(BU87),ROUNDUP(BU87*Control!$D$30/$I$144,0)+ROUNDUP(BU87*Control!$D$32/$I$145,0)+ROUNDUP(BU87*Control!$D$33/$I$146,0)+ROUNDUP(BU87*Control!$D$34/$I$147,0)+ROUNDUP(BU87*Control!$D$36/$I$147,0),"")</f>
        <v/>
      </c>
      <c r="BV159" s="325" t="str">
        <f ca="1">IF(ISNUMBER(BV87),ROUNDUP(BV87*Control!$D$30/$I$144,0)+ROUNDUP(BV87*Control!$D$32/$I$145,0)+ROUNDUP(BV87*Control!$D$33/$I$146,0)+ROUNDUP(BV87*Control!$D$34/$I$147,0)+ROUNDUP(BV87*Control!$D$36/$I$147,0),"")</f>
        <v/>
      </c>
      <c r="BW159" s="325" t="str">
        <f ca="1">IF(ISNUMBER(BW87),ROUNDUP(BW87*Control!$D$30/$I$144,0)+ROUNDUP(BW87*Control!$D$32/$I$145,0)+ROUNDUP(BW87*Control!$D$33/$I$146,0)+ROUNDUP(BW87*Control!$D$34/$I$147,0)+ROUNDUP(BW87*Control!$D$36/$I$147,0),"")</f>
        <v/>
      </c>
      <c r="BX159" s="325" t="str">
        <f ca="1">IF(ISNUMBER(BX87),ROUNDUP(BX87*Control!$D$30/$I$144,0)+ROUNDUP(BX87*Control!$D$32/$I$145,0)+ROUNDUP(BX87*Control!$D$33/$I$146,0)+ROUNDUP(BX87*Control!$D$34/$I$147,0)+ROUNDUP(BX87*Control!$D$36/$I$147,0),"")</f>
        <v/>
      </c>
      <c r="BY159" s="325" t="str">
        <f ca="1">IF(ISNUMBER(BY87),ROUNDUP(BY87*Control!$D$30/$I$144,0)+ROUNDUP(BY87*Control!$D$32/$I$145,0)+ROUNDUP(BY87*Control!$D$33/$I$146,0)+ROUNDUP(BY87*Control!$D$34/$I$147,0)+ROUNDUP(BY87*Control!$D$36/$I$147,0),"")</f>
        <v/>
      </c>
      <c r="BZ159" s="325" t="str">
        <f ca="1">IF(ISNUMBER(BZ87),ROUNDUP(BZ87*Control!$D$30/$I$144,0)+ROUNDUP(BZ87*Control!$D$32/$I$145,0)+ROUNDUP(BZ87*Control!$D$33/$I$146,0)+ROUNDUP(BZ87*Control!$D$34/$I$147,0)+ROUNDUP(BZ87*Control!$D$36/$I$147,0),"")</f>
        <v/>
      </c>
      <c r="CA159" s="325" t="str">
        <f ca="1">IF(ISNUMBER(CA87),ROUNDUP(CA87*Control!$D$30/$I$144,0)+ROUNDUP(CA87*Control!$D$32/$I$145,0)+ROUNDUP(CA87*Control!$D$33/$I$146,0)+ROUNDUP(CA87*Control!$D$34/$I$147,0)+ROUNDUP(CA87*Control!$D$36/$I$147,0),"")</f>
        <v/>
      </c>
      <c r="CB159" s="325" t="str">
        <f ca="1">IF(ISNUMBER(CB87),ROUNDUP(CB87*Control!$D$30/$I$144,0)+ROUNDUP(CB87*Control!$D$32/$I$145,0)+ROUNDUP(CB87*Control!$D$33/$I$146,0)+ROUNDUP(CB87*Control!$D$34/$I$147,0)+ROUNDUP(CB87*Control!$D$36/$I$147,0),"")</f>
        <v/>
      </c>
      <c r="CC159" s="325" t="str">
        <f ca="1">IF(ISNUMBER(CC87),ROUNDUP(CC87*Control!$D$30/$I$144,0)+ROUNDUP(CC87*Control!$D$32/$I$145,0)+ROUNDUP(CC87*Control!$D$33/$I$146,0)+ROUNDUP(CC87*Control!$D$34/$I$147,0)+ROUNDUP(CC87*Control!$D$36/$I$147,0),"")</f>
        <v/>
      </c>
      <c r="CD159" s="325" t="str">
        <f ca="1">IF(ISNUMBER(CD87),ROUNDUP(CD87*Control!$D$30/$I$144,0)+ROUNDUP(CD87*Control!$D$32/$I$145,0)+ROUNDUP(CD87*Control!$D$33/$I$146,0)+ROUNDUP(CD87*Control!$D$34/$I$147,0)+ROUNDUP(CD87*Control!$D$36/$I$147,0),"")</f>
        <v/>
      </c>
      <c r="CE159" s="325" t="str">
        <f ca="1">IF(ISNUMBER(CE87),ROUNDUP(CE87*Control!$D$30/$I$144,0)+ROUNDUP(CE87*Control!$D$32/$I$145,0)+ROUNDUP(CE87*Control!$D$33/$I$146,0)+ROUNDUP(CE87*Control!$D$34/$I$147,0)+ROUNDUP(CE87*Control!$D$36/$I$147,0),"")</f>
        <v/>
      </c>
      <c r="CF159" s="325" t="str">
        <f ca="1">IF(ISNUMBER(CF87),ROUNDUP(CF87*Control!$D$30/$I$144,0)+ROUNDUP(CF87*Control!$D$32/$I$145,0)+ROUNDUP(CF87*Control!$D$33/$I$146,0)+ROUNDUP(CF87*Control!$D$34/$I$147,0)+ROUNDUP(CF87*Control!$D$36/$I$147,0),"")</f>
        <v/>
      </c>
      <c r="CG159" s="325" t="str">
        <f ca="1">IF(ISNUMBER(CG87),ROUNDUP(CG87*Control!$D$30/$I$144,0)+ROUNDUP(CG87*Control!$D$32/$I$145,0)+ROUNDUP(CG87*Control!$D$33/$I$146,0)+ROUNDUP(CG87*Control!$D$34/$I$147,0)+ROUNDUP(CG87*Control!$D$36/$I$147,0),"")</f>
        <v/>
      </c>
      <c r="CH159" s="325" t="str">
        <f ca="1">IF(ISNUMBER(CH87),ROUNDUP(CH87*Control!$D$30/$I$144,0)+ROUNDUP(CH87*Control!$D$32/$I$145,0)+ROUNDUP(CH87*Control!$D$33/$I$146,0)+ROUNDUP(CH87*Control!$D$34/$I$147,0)+ROUNDUP(CH87*Control!$D$36/$I$147,0),"")</f>
        <v/>
      </c>
      <c r="CI159" s="325" t="str">
        <f ca="1">IF(ISNUMBER(CI87),ROUNDUP(CI87*Control!$D$30/$I$144,0)+ROUNDUP(CI87*Control!$D$32/$I$145,0)+ROUNDUP(CI87*Control!$D$33/$I$146,0)+ROUNDUP(CI87*Control!$D$34/$I$147,0)+ROUNDUP(CI87*Control!$D$36/$I$147,0),"")</f>
        <v/>
      </c>
      <c r="CJ159" s="325" t="str">
        <f ca="1">IF(ISNUMBER(CJ87),ROUNDUP(CJ87*Control!$D$30/$I$144,0)+ROUNDUP(CJ87*Control!$D$32/$I$145,0)+ROUNDUP(CJ87*Control!$D$33/$I$146,0)+ROUNDUP(CJ87*Control!$D$34/$I$147,0)+ROUNDUP(CJ87*Control!$D$36/$I$147,0),"")</f>
        <v/>
      </c>
      <c r="CK159" s="325" t="str">
        <f ca="1">IF(ISNUMBER(CK87),ROUNDUP(CK87*Control!$D$30/$I$144,0)+ROUNDUP(CK87*Control!$D$32/$I$145,0)+ROUNDUP(CK87*Control!$D$33/$I$146,0)+ROUNDUP(CK87*Control!$D$34/$I$147,0)+ROUNDUP(CK87*Control!$D$36/$I$147,0),"")</f>
        <v/>
      </c>
      <c r="CL159" s="325" t="str">
        <f ca="1">IF(ISNUMBER(CL87),ROUNDUP(CL87*Control!$D$30/$I$144,0)+ROUNDUP(CL87*Control!$D$32/$I$145,0)+ROUNDUP(CL87*Control!$D$33/$I$146,0)+ROUNDUP(CL87*Control!$D$34/$I$147,0)+ROUNDUP(CL87*Control!$D$36/$I$147,0),"")</f>
        <v/>
      </c>
      <c r="CM159" s="325" t="str">
        <f ca="1">IF(ISNUMBER(CM87),ROUNDUP(CM87*Control!$D$30/$I$144,0)+ROUNDUP(CM87*Control!$D$32/$I$145,0)+ROUNDUP(CM87*Control!$D$33/$I$146,0)+ROUNDUP(CM87*Control!$D$34/$I$147,0)+ROUNDUP(CM87*Control!$D$36/$I$147,0),"")</f>
        <v/>
      </c>
      <c r="CN159" s="325" t="str">
        <f ca="1">IF(ISNUMBER(CN87),ROUNDUP(CN87*Control!$D$30/$I$144,0)+ROUNDUP(CN87*Control!$D$32/$I$145,0)+ROUNDUP(CN87*Control!$D$33/$I$146,0)+ROUNDUP(CN87*Control!$D$34/$I$147,0)+ROUNDUP(CN87*Control!$D$36/$I$147,0),"")</f>
        <v/>
      </c>
      <c r="CO159" s="325" t="str">
        <f ca="1">IF(ISNUMBER(CO87),ROUNDUP(CO87*Control!$D$30/$I$144,0)+ROUNDUP(CO87*Control!$D$32/$I$145,0)+ROUNDUP(CO87*Control!$D$33/$I$146,0)+ROUNDUP(CO87*Control!$D$34/$I$147,0)+ROUNDUP(CO87*Control!$D$36/$I$147,0),"")</f>
        <v/>
      </c>
      <c r="CP159" s="325" t="str">
        <f ca="1">IF(ISNUMBER(CP87),ROUNDUP(CP87*Control!$D$30/$I$144,0)+ROUNDUP(CP87*Control!$D$32/$I$145,0)+ROUNDUP(CP87*Control!$D$33/$I$146,0)+ROUNDUP(CP87*Control!$D$34/$I$147,0)+ROUNDUP(CP87*Control!$D$36/$I$147,0),"")</f>
        <v/>
      </c>
      <c r="CQ159" s="325" t="str">
        <f ca="1">IF(ISNUMBER(CQ87),ROUNDUP(CQ87*Control!$D$30/$I$144,0)+ROUNDUP(CQ87*Control!$D$32/$I$145,0)+ROUNDUP(CQ87*Control!$D$33/$I$146,0)+ROUNDUP(CQ87*Control!$D$34/$I$147,0)+ROUNDUP(CQ87*Control!$D$36/$I$147,0),"")</f>
        <v/>
      </c>
      <c r="CR159" s="325" t="str">
        <f ca="1">IF(ISNUMBER(CR87),ROUNDUP(CR87*Control!$D$30/$I$144,0)+ROUNDUP(CR87*Control!$D$32/$I$145,0)+ROUNDUP(CR87*Control!$D$33/$I$146,0)+ROUNDUP(CR87*Control!$D$34/$I$147,0)+ROUNDUP(CR87*Control!$D$36/$I$147,0),"")</f>
        <v/>
      </c>
      <c r="CS159" s="325" t="str">
        <f ca="1">IF(ISNUMBER(CS87),ROUNDUP(CS87*Control!$D$30/$I$144,0)+ROUNDUP(CS87*Control!$D$32/$I$145,0)+ROUNDUP(CS87*Control!$D$33/$I$146,0)+ROUNDUP(CS87*Control!$D$34/$I$147,0)+ROUNDUP(CS87*Control!$D$36/$I$147,0),"")</f>
        <v/>
      </c>
      <c r="CT159" s="325" t="str">
        <f ca="1">IF(ISNUMBER(CT87),ROUNDUP(CT87*Control!$D$30/$I$144,0)+ROUNDUP(CT87*Control!$D$32/$I$145,0)+ROUNDUP(CT87*Control!$D$33/$I$146,0)+ROUNDUP(CT87*Control!$D$34/$I$147,0)+ROUNDUP(CT87*Control!$D$36/$I$147,0),"")</f>
        <v/>
      </c>
      <c r="CU159" s="325" t="str">
        <f ca="1">IF(ISNUMBER(CU87),ROUNDUP(CU87*Control!$D$30/$I$144,0)+ROUNDUP(CU87*Control!$D$32/$I$145,0)+ROUNDUP(CU87*Control!$D$33/$I$146,0)+ROUNDUP(CU87*Control!$D$34/$I$147,0)+ROUNDUP(CU87*Control!$D$36/$I$147,0),"")</f>
        <v/>
      </c>
      <c r="CV159" s="325" t="str">
        <f ca="1">IF(ISNUMBER(CV87),ROUNDUP(CV87*Control!$D$30/$I$144,0)+ROUNDUP(CV87*Control!$D$32/$I$145,0)+ROUNDUP(CV87*Control!$D$33/$I$146,0)+ROUNDUP(CV87*Control!$D$34/$I$147,0)+ROUNDUP(CV87*Control!$D$36/$I$147,0),"")</f>
        <v/>
      </c>
      <c r="CW159" s="325" t="str">
        <f ca="1">IF(ISNUMBER(CW87),ROUNDUP(CW87*Control!$D$30/$I$144,0)+ROUNDUP(CW87*Control!$D$32/$I$145,0)+ROUNDUP(CW87*Control!$D$33/$I$146,0)+ROUNDUP(CW87*Control!$D$34/$I$147,0)+ROUNDUP(CW87*Control!$D$36/$I$147,0),"")</f>
        <v/>
      </c>
      <c r="CX159" s="325" t="str">
        <f ca="1">IF(ISNUMBER(CX87),ROUNDUP(CX87*Control!$D$30/$I$144,0)+ROUNDUP(CX87*Control!$D$32/$I$145,0)+ROUNDUP(CX87*Control!$D$33/$I$146,0)+ROUNDUP(CX87*Control!$D$34/$I$147,0)+ROUNDUP(CX87*Control!$D$36/$I$147,0),"")</f>
        <v/>
      </c>
      <c r="CY159" s="325" t="str">
        <f ca="1">IF(ISNUMBER(CY87),ROUNDUP(CY87*Control!$D$30/$I$144,0)+ROUNDUP(CY87*Control!$D$32/$I$145,0)+ROUNDUP(CY87*Control!$D$33/$I$146,0)+ROUNDUP(CY87*Control!$D$34/$I$147,0)+ROUNDUP(CY87*Control!$D$36/$I$147,0),"")</f>
        <v/>
      </c>
      <c r="CZ159" s="325" t="str">
        <f ca="1">IF(ISNUMBER(CZ87),ROUNDUP(CZ87*Control!$D$30/$I$144,0)+ROUNDUP(CZ87*Control!$D$32/$I$145,0)+ROUNDUP(CZ87*Control!$D$33/$I$146,0)+ROUNDUP(CZ87*Control!$D$34/$I$147,0)+ROUNDUP(CZ87*Control!$D$36/$I$147,0),"")</f>
        <v/>
      </c>
      <c r="DA159" s="325" t="str">
        <f ca="1">IF(ISNUMBER(DA87),ROUNDUP(DA87*Control!$D$30/$I$144,0)+ROUNDUP(DA87*Control!$D$32/$I$145,0)+ROUNDUP(DA87*Control!$D$33/$I$146,0)+ROUNDUP(DA87*Control!$D$34/$I$147,0)+ROUNDUP(DA87*Control!$D$36/$I$147,0),"")</f>
        <v/>
      </c>
      <c r="DB159" s="325" t="str">
        <f ca="1">IF(ISNUMBER(DB87),ROUNDUP(DB87*Control!$D$30/$I$144,0)+ROUNDUP(DB87*Control!$D$32/$I$145,0)+ROUNDUP(DB87*Control!$D$33/$I$146,0)+ROUNDUP(DB87*Control!$D$34/$I$147,0)+ROUNDUP(DB87*Control!$D$36/$I$147,0),"")</f>
        <v/>
      </c>
      <c r="DC159" s="325" t="str">
        <f ca="1">IF(ISNUMBER(DC87),ROUNDUP(DC87*Control!$D$30/$I$144,0)+ROUNDUP(DC87*Control!$D$32/$I$145,0)+ROUNDUP(DC87*Control!$D$33/$I$146,0)+ROUNDUP(DC87*Control!$D$34/$I$147,0)+ROUNDUP(DC87*Control!$D$36/$I$147,0),"")</f>
        <v/>
      </c>
      <c r="DD159" s="325" t="str">
        <f ca="1">IF(ISNUMBER(DD87),ROUNDUP(DD87*Control!$D$30/$I$144,0)+ROUNDUP(DD87*Control!$D$32/$I$145,0)+ROUNDUP(DD87*Control!$D$33/$I$146,0)+ROUNDUP(DD87*Control!$D$34/$I$147,0)+ROUNDUP(DD87*Control!$D$36/$I$147,0),"")</f>
        <v/>
      </c>
      <c r="DE159" s="325" t="str">
        <f ca="1">IF(ISNUMBER(DE87),ROUNDUP(DE87*Control!$D$30/$I$144,0)+ROUNDUP(DE87*Control!$D$32/$I$145,0)+ROUNDUP(DE87*Control!$D$33/$I$146,0)+ROUNDUP(DE87*Control!$D$34/$I$147,0)+ROUNDUP(DE87*Control!$D$36/$I$147,0),"")</f>
        <v/>
      </c>
      <c r="DF159" s="325" t="str">
        <f ca="1">IF(ISNUMBER(DF87),ROUNDUP(DF87*Control!$D$30/$I$144,0)+ROUNDUP(DF87*Control!$D$32/$I$145,0)+ROUNDUP(DF87*Control!$D$33/$I$146,0)+ROUNDUP(DF87*Control!$D$34/$I$147,0)+ROUNDUP(DF87*Control!$D$36/$I$147,0),"")</f>
        <v/>
      </c>
      <c r="DG159" s="325" t="str">
        <f ca="1">IF(ISNUMBER(DG87),ROUNDUP(DG87*Control!$D$30/$I$144,0)+ROUNDUP(DG87*Control!$D$32/$I$145,0)+ROUNDUP(DG87*Control!$D$33/$I$146,0)+ROUNDUP(DG87*Control!$D$34/$I$147,0)+ROUNDUP(DG87*Control!$D$36/$I$147,0),"")</f>
        <v/>
      </c>
      <c r="DH159" s="325" t="str">
        <f ca="1">IF(ISNUMBER(DH87),ROUNDUP(DH87*Control!$D$30/$I$144,0)+ROUNDUP(DH87*Control!$D$32/$I$145,0)+ROUNDUP(DH87*Control!$D$33/$I$146,0)+ROUNDUP(DH87*Control!$D$34/$I$147,0)+ROUNDUP(DH87*Control!$D$36/$I$147,0),"")</f>
        <v/>
      </c>
      <c r="DI159" s="325" t="str">
        <f ca="1">IF(ISNUMBER(DI87),ROUNDUP(DI87*Control!$D$30/$I$144,0)+ROUNDUP(DI87*Control!$D$32/$I$145,0)+ROUNDUP(DI87*Control!$D$33/$I$146,0)+ROUNDUP(DI87*Control!$D$34/$I$147,0)+ROUNDUP(DI87*Control!$D$36/$I$147,0),"")</f>
        <v/>
      </c>
      <c r="DJ159" s="325" t="str">
        <f ca="1">IF(ISNUMBER(DJ87),ROUNDUP(DJ87*Control!$D$30/$I$144,0)+ROUNDUP(DJ87*Control!$D$32/$I$145,0)+ROUNDUP(DJ87*Control!$D$33/$I$146,0)+ROUNDUP(DJ87*Control!$D$34/$I$147,0)+ROUNDUP(DJ87*Control!$D$36/$I$147,0),"")</f>
        <v/>
      </c>
      <c r="DK159" s="325" t="str">
        <f ca="1">IF(ISNUMBER(DK87),ROUNDUP(DK87*Control!$D$30/$I$144,0)+ROUNDUP(DK87*Control!$D$32/$I$145,0)+ROUNDUP(DK87*Control!$D$33/$I$146,0)+ROUNDUP(DK87*Control!$D$34/$I$147,0)+ROUNDUP(DK87*Control!$D$36/$I$147,0),"")</f>
        <v/>
      </c>
      <c r="DL159" s="325" t="str">
        <f ca="1">IF(ISNUMBER(DL87),ROUNDUP(DL87*Control!$D$30/$I$144,0)+ROUNDUP(DL87*Control!$D$32/$I$145,0)+ROUNDUP(DL87*Control!$D$33/$I$146,0)+ROUNDUP(DL87*Control!$D$34/$I$147,0)+ROUNDUP(DL87*Control!$D$36/$I$147,0),"")</f>
        <v/>
      </c>
      <c r="DM159" s="325" t="str">
        <f ca="1">IF(ISNUMBER(DM87),ROUNDUP(DM87*Control!$D$30/$I$144,0)+ROUNDUP(DM87*Control!$D$32/$I$145,0)+ROUNDUP(DM87*Control!$D$33/$I$146,0)+ROUNDUP(DM87*Control!$D$34/$I$147,0)+ROUNDUP(DM87*Control!$D$36/$I$147,0),"")</f>
        <v/>
      </c>
      <c r="DN159" s="325" t="str">
        <f ca="1">IF(ISNUMBER(DN87),ROUNDUP(DN87*Control!$D$30/$I$144,0)+ROUNDUP(DN87*Control!$D$32/$I$145,0)+ROUNDUP(DN87*Control!$D$33/$I$146,0)+ROUNDUP(DN87*Control!$D$34/$I$147,0)+ROUNDUP(DN87*Control!$D$36/$I$147,0),"")</f>
        <v/>
      </c>
      <c r="DO159" s="325" t="str">
        <f ca="1">IF(ISNUMBER(DO87),ROUNDUP(DO87*Control!$D$30/$I$144,0)+ROUNDUP(DO87*Control!$D$32/$I$145,0)+ROUNDUP(DO87*Control!$D$33/$I$146,0)+ROUNDUP(DO87*Control!$D$34/$I$147,0)+ROUNDUP(DO87*Control!$D$36/$I$147,0),"")</f>
        <v/>
      </c>
      <c r="DP159" s="325" t="str">
        <f ca="1">IF(ISNUMBER(DP87),ROUNDUP(DP87*Control!$D$30/$I$144,0)+ROUNDUP(DP87*Control!$D$32/$I$145,0)+ROUNDUP(DP87*Control!$D$33/$I$146,0)+ROUNDUP(DP87*Control!$D$34/$I$147,0)+ROUNDUP(DP87*Control!$D$36/$I$147,0),"")</f>
        <v/>
      </c>
      <c r="DQ159" s="325" t="str">
        <f ca="1">IF(ISNUMBER(DQ87),ROUNDUP(DQ87*Control!$D$30/$I$144,0)+ROUNDUP(DQ87*Control!$D$32/$I$145,0)+ROUNDUP(DQ87*Control!$D$33/$I$146,0)+ROUNDUP(DQ87*Control!$D$34/$I$147,0)+ROUNDUP(DQ87*Control!$D$36/$I$147,0),"")</f>
        <v/>
      </c>
      <c r="DR159" s="325" t="str">
        <f ca="1">IF(ISNUMBER(DR87),ROUNDUP(DR87*Control!$D$30/$I$144,0)+ROUNDUP(DR87*Control!$D$32/$I$145,0)+ROUNDUP(DR87*Control!$D$33/$I$146,0)+ROUNDUP(DR87*Control!$D$34/$I$147,0)+ROUNDUP(DR87*Control!$D$36/$I$147,0),"")</f>
        <v/>
      </c>
      <c r="DS159" s="325" t="str">
        <f ca="1">IF(ISNUMBER(DS87),ROUNDUP(DS87*Control!$D$30/$I$144,0)+ROUNDUP(DS87*Control!$D$32/$I$145,0)+ROUNDUP(DS87*Control!$D$33/$I$146,0)+ROUNDUP(DS87*Control!$D$34/$I$147,0)+ROUNDUP(DS87*Control!$D$36/$I$147,0),"")</f>
        <v/>
      </c>
      <c r="DT159" s="325" t="str">
        <f ca="1">IF(ISNUMBER(DT87),ROUNDUP(DT87*Control!$D$30/$I$144,0)+ROUNDUP(DT87*Control!$D$32/$I$145,0)+ROUNDUP(DT87*Control!$D$33/$I$146,0)+ROUNDUP(DT87*Control!$D$34/$I$147,0)+ROUNDUP(DT87*Control!$D$36/$I$147,0),"")</f>
        <v/>
      </c>
      <c r="DU159" s="325" t="str">
        <f ca="1">IF(ISNUMBER(DU87),ROUNDUP(DU87*Control!$D$30/$I$144,0)+ROUNDUP(DU87*Control!$D$32/$I$145,0)+ROUNDUP(DU87*Control!$D$33/$I$146,0)+ROUNDUP(DU87*Control!$D$34/$I$147,0)+ROUNDUP(DU87*Control!$D$36/$I$147,0),"")</f>
        <v/>
      </c>
      <c r="DV159" s="325" t="str">
        <f ca="1">IF(ISNUMBER(DV87),ROUNDUP(DV87*Control!$D$30/$I$144,0)+ROUNDUP(DV87*Control!$D$32/$I$145,0)+ROUNDUP(DV87*Control!$D$33/$I$146,0)+ROUNDUP(DV87*Control!$D$34/$I$147,0)+ROUNDUP(DV87*Control!$D$36/$I$147,0),"")</f>
        <v/>
      </c>
      <c r="DW159" s="325" t="str">
        <f ca="1">IF(ISNUMBER(DW87),ROUNDUP(DW87*Control!$D$30/$I$144,0)+ROUNDUP(DW87*Control!$D$32/$I$145,0)+ROUNDUP(DW87*Control!$D$33/$I$146,0)+ROUNDUP(DW87*Control!$D$34/$I$147,0)+ROUNDUP(DW87*Control!$D$36/$I$147,0),"")</f>
        <v/>
      </c>
      <c r="DX159" s="325" t="str">
        <f ca="1">IF(ISNUMBER(DX87),ROUNDUP(DX87*Control!$D$30/$I$144,0)+ROUNDUP(DX87*Control!$D$32/$I$145,0)+ROUNDUP(DX87*Control!$D$33/$I$146,0)+ROUNDUP(DX87*Control!$D$34/$I$147,0)+ROUNDUP(DX87*Control!$D$36/$I$147,0),"")</f>
        <v/>
      </c>
      <c r="DY159" s="325" t="str">
        <f ca="1">IF(ISNUMBER(DY87),ROUNDUP(DY87*Control!$D$30/$I$144,0)+ROUNDUP(DY87*Control!$D$32/$I$145,0)+ROUNDUP(DY87*Control!$D$33/$I$146,0)+ROUNDUP(DY87*Control!$D$34/$I$147,0)+ROUNDUP(DY87*Control!$D$36/$I$147,0),"")</f>
        <v/>
      </c>
      <c r="DZ159" s="325" t="str">
        <f ca="1">IF(ISNUMBER(DZ87),ROUNDUP(DZ87*Control!$D$30/$I$144,0)+ROUNDUP(DZ87*Control!$D$32/$I$145,0)+ROUNDUP(DZ87*Control!$D$33/$I$146,0)+ROUNDUP(DZ87*Control!$D$34/$I$147,0)+ROUNDUP(DZ87*Control!$D$36/$I$147,0),"")</f>
        <v/>
      </c>
      <c r="EA159" s="325" t="str">
        <f ca="1">IF(ISNUMBER(EA87),ROUNDUP(EA87*Control!$D$30/$I$144,0)+ROUNDUP(EA87*Control!$D$32/$I$145,0)+ROUNDUP(EA87*Control!$D$33/$I$146,0)+ROUNDUP(EA87*Control!$D$34/$I$147,0)+ROUNDUP(EA87*Control!$D$36/$I$147,0),"")</f>
        <v/>
      </c>
      <c r="EB159" s="325" t="str">
        <f ca="1">IF(ISNUMBER(EB87),ROUNDUP(EB87*Control!$D$30/$I$144,0)+ROUNDUP(EB87*Control!$D$32/$I$145,0)+ROUNDUP(EB87*Control!$D$33/$I$146,0)+ROUNDUP(EB87*Control!$D$34/$I$147,0)+ROUNDUP(EB87*Control!$D$36/$I$147,0),"")</f>
        <v/>
      </c>
      <c r="EC159" s="325" t="str">
        <f ca="1">IF(ISNUMBER(EC87),ROUNDUP(EC87*Control!$D$30/$I$144,0)+ROUNDUP(EC87*Control!$D$32/$I$145,0)+ROUNDUP(EC87*Control!$D$33/$I$146,0)+ROUNDUP(EC87*Control!$D$34/$I$147,0)+ROUNDUP(EC87*Control!$D$36/$I$147,0),"")</f>
        <v/>
      </c>
      <c r="ED159" s="325" t="str">
        <f ca="1">IF(ISNUMBER(ED87),ROUNDUP(ED87*Control!$D$30/$I$144,0)+ROUNDUP(ED87*Control!$D$32/$I$145,0)+ROUNDUP(ED87*Control!$D$33/$I$146,0)+ROUNDUP(ED87*Control!$D$34/$I$147,0)+ROUNDUP(ED87*Control!$D$36/$I$147,0),"")</f>
        <v/>
      </c>
      <c r="EE159" s="325" t="str">
        <f ca="1">IF(ISNUMBER(EE87),ROUNDUP(EE87*Control!$D$30/$I$144,0)+ROUNDUP(EE87*Control!$D$32/$I$145,0)+ROUNDUP(EE87*Control!$D$33/$I$146,0)+ROUNDUP(EE87*Control!$D$34/$I$147,0)+ROUNDUP(EE87*Control!$D$36/$I$147,0),"")</f>
        <v/>
      </c>
      <c r="EF159" s="325" t="str">
        <f ca="1">IF(ISNUMBER(EF87),ROUNDUP(EF87*Control!$D$30/$I$144,0)+ROUNDUP(EF87*Control!$D$32/$I$145,0)+ROUNDUP(EF87*Control!$D$33/$I$146,0)+ROUNDUP(EF87*Control!$D$34/$I$147,0)+ROUNDUP(EF87*Control!$D$36/$I$147,0),"")</f>
        <v/>
      </c>
      <c r="EG159" s="325" t="str">
        <f ca="1">IF(ISNUMBER(EG87),ROUNDUP(EG87*Control!$D$30/$I$144,0)+ROUNDUP(EG87*Control!$D$32/$I$145,0)+ROUNDUP(EG87*Control!$D$33/$I$146,0)+ROUNDUP(EG87*Control!$D$34/$I$147,0)+ROUNDUP(EG87*Control!$D$36/$I$147,0),"")</f>
        <v/>
      </c>
      <c r="EH159" s="325" t="str">
        <f ca="1">IF(ISNUMBER(EH87),ROUNDUP(EH87*Control!$D$30/$I$144,0)+ROUNDUP(EH87*Control!$D$32/$I$145,0)+ROUNDUP(EH87*Control!$D$33/$I$146,0)+ROUNDUP(EH87*Control!$D$34/$I$147,0)+ROUNDUP(EH87*Control!$D$36/$I$147,0),"")</f>
        <v/>
      </c>
      <c r="EI159" s="325" t="str">
        <f ca="1">IF(ISNUMBER(EI87),ROUNDUP(EI87*Control!$D$30/$I$144,0)+ROUNDUP(EI87*Control!$D$32/$I$145,0)+ROUNDUP(EI87*Control!$D$33/$I$146,0)+ROUNDUP(EI87*Control!$D$34/$I$147,0)+ROUNDUP(EI87*Control!$D$36/$I$147,0),"")</f>
        <v/>
      </c>
      <c r="EJ159" s="325" t="str">
        <f ca="1">IF(ISNUMBER(EJ87),ROUNDUP(EJ87*Control!$D$30/$I$144,0)+ROUNDUP(EJ87*Control!$D$32/$I$145,0)+ROUNDUP(EJ87*Control!$D$33/$I$146,0)+ROUNDUP(EJ87*Control!$D$34/$I$147,0)+ROUNDUP(EJ87*Control!$D$36/$I$147,0),"")</f>
        <v/>
      </c>
      <c r="EK159" s="325" t="str">
        <f ca="1">IF(ISNUMBER(EK87),ROUNDUP(EK87*Control!$D$30/$I$144,0)+ROUNDUP(EK87*Control!$D$32/$I$145,0)+ROUNDUP(EK87*Control!$D$33/$I$146,0)+ROUNDUP(EK87*Control!$D$34/$I$147,0)+ROUNDUP(EK87*Control!$D$36/$I$147,0),"")</f>
        <v/>
      </c>
      <c r="EL159" s="325" t="str">
        <f ca="1">IF(ISNUMBER(EL87),ROUNDUP(EL87*Control!$D$30/$I$144,0)+ROUNDUP(EL87*Control!$D$32/$I$145,0)+ROUNDUP(EL87*Control!$D$33/$I$146,0)+ROUNDUP(EL87*Control!$D$34/$I$147,0)+ROUNDUP(EL87*Control!$D$36/$I$147,0),"")</f>
        <v/>
      </c>
      <c r="EM159" s="325" t="str">
        <f ca="1">IF(ISNUMBER(EM87),ROUNDUP(EM87*Control!$D$30/$I$144,0)+ROUNDUP(EM87*Control!$D$32/$I$145,0)+ROUNDUP(EM87*Control!$D$33/$I$146,0)+ROUNDUP(EM87*Control!$D$34/$I$147,0)+ROUNDUP(EM87*Control!$D$36/$I$147,0),"")</f>
        <v/>
      </c>
      <c r="EN159" s="325" t="str">
        <f ca="1">IF(ISNUMBER(EN87),ROUNDUP(EN87*Control!$D$30/$I$144,0)+ROUNDUP(EN87*Control!$D$32/$I$145,0)+ROUNDUP(EN87*Control!$D$33/$I$146,0)+ROUNDUP(EN87*Control!$D$34/$I$147,0)+ROUNDUP(EN87*Control!$D$36/$I$147,0),"")</f>
        <v/>
      </c>
      <c r="EO159" s="325" t="str">
        <f ca="1">IF(ISNUMBER(EO87),ROUNDUP(EO87*Control!$D$30/$I$144,0)+ROUNDUP(EO87*Control!$D$32/$I$145,0)+ROUNDUP(EO87*Control!$D$33/$I$146,0)+ROUNDUP(EO87*Control!$D$34/$I$147,0)+ROUNDUP(EO87*Control!$D$36/$I$147,0),"")</f>
        <v/>
      </c>
      <c r="EP159" s="325" t="str">
        <f ca="1">IF(ISNUMBER(EP87),ROUNDUP(EP87*Control!$D$30/$I$144,0)+ROUNDUP(EP87*Control!$D$32/$I$145,0)+ROUNDUP(EP87*Control!$D$33/$I$146,0)+ROUNDUP(EP87*Control!$D$34/$I$147,0)+ROUNDUP(EP87*Control!$D$36/$I$147,0),"")</f>
        <v/>
      </c>
      <c r="EQ159" s="325" t="str">
        <f ca="1">IF(ISNUMBER(EQ87),ROUNDUP(EQ87*Control!$D$30/$I$144,0)+ROUNDUP(EQ87*Control!$D$32/$I$145,0)+ROUNDUP(EQ87*Control!$D$33/$I$146,0)+ROUNDUP(EQ87*Control!$D$34/$I$147,0)+ROUNDUP(EQ87*Control!$D$36/$I$147,0),"")</f>
        <v/>
      </c>
      <c r="ER159" s="325" t="str">
        <f ca="1">IF(ISNUMBER(ER87),ROUNDUP(ER87*Control!$D$30/$I$144,0)+ROUNDUP(ER87*Control!$D$32/$I$145,0)+ROUNDUP(ER87*Control!$D$33/$I$146,0)+ROUNDUP(ER87*Control!$D$34/$I$147,0)+ROUNDUP(ER87*Control!$D$36/$I$147,0),"")</f>
        <v/>
      </c>
      <c r="ES159" s="325" t="str">
        <f ca="1">IF(ISNUMBER(ES87),ROUNDUP(ES87*Control!$D$30/$I$144,0)+ROUNDUP(ES87*Control!$D$32/$I$145,0)+ROUNDUP(ES87*Control!$D$33/$I$146,0)+ROUNDUP(ES87*Control!$D$34/$I$147,0)+ROUNDUP(ES87*Control!$D$36/$I$147,0),"")</f>
        <v/>
      </c>
      <c r="ET159" s="325" t="str">
        <f ca="1">IF(ISNUMBER(ET87),ROUNDUP(ET87*Control!$D$30/$I$144,0)+ROUNDUP(ET87*Control!$D$32/$I$145,0)+ROUNDUP(ET87*Control!$D$33/$I$146,0)+ROUNDUP(ET87*Control!$D$34/$I$147,0)+ROUNDUP(ET87*Control!$D$36/$I$147,0),"")</f>
        <v/>
      </c>
      <c r="EU159" s="325" t="str">
        <f ca="1">IF(ISNUMBER(EU87),ROUNDUP(EU87*Control!$D$30/$I$144,0)+ROUNDUP(EU87*Control!$D$32/$I$145,0)+ROUNDUP(EU87*Control!$D$33/$I$146,0)+ROUNDUP(EU87*Control!$D$34/$I$147,0)+ROUNDUP(EU87*Control!$D$36/$I$147,0),"")</f>
        <v/>
      </c>
      <c r="EV159" s="325" t="str">
        <f ca="1">IF(ISNUMBER(EV87),ROUNDUP(EV87*Control!$D$30/$I$144,0)+ROUNDUP(EV87*Control!$D$32/$I$145,0)+ROUNDUP(EV87*Control!$D$33/$I$146,0)+ROUNDUP(EV87*Control!$D$34/$I$147,0)+ROUNDUP(EV87*Control!$D$36/$I$147,0),"")</f>
        <v/>
      </c>
      <c r="EW159" s="325" t="str">
        <f ca="1">IF(ISNUMBER(EW87),ROUNDUP(EW87*Control!$D$30/$I$144,0)+ROUNDUP(EW87*Control!$D$32/$I$145,0)+ROUNDUP(EW87*Control!$D$33/$I$146,0)+ROUNDUP(EW87*Control!$D$34/$I$147,0)+ROUNDUP(EW87*Control!$D$36/$I$147,0),"")</f>
        <v/>
      </c>
      <c r="EX159" s="325" t="str">
        <f ca="1">IF(ISNUMBER(EX87),ROUNDUP(EX87*Control!$D$30/$I$144,0)+ROUNDUP(EX87*Control!$D$32/$I$145,0)+ROUNDUP(EX87*Control!$D$33/$I$146,0)+ROUNDUP(EX87*Control!$D$34/$I$147,0)+ROUNDUP(EX87*Control!$D$36/$I$147,0),"")</f>
        <v/>
      </c>
      <c r="EY159" s="325" t="str">
        <f ca="1">IF(ISNUMBER(EY87),ROUNDUP(EY87*Control!$D$30/$I$144,0)+ROUNDUP(EY87*Control!$D$32/$I$145,0)+ROUNDUP(EY87*Control!$D$33/$I$146,0)+ROUNDUP(EY87*Control!$D$34/$I$147,0)+ROUNDUP(EY87*Control!$D$36/$I$147,0),"")</f>
        <v/>
      </c>
      <c r="EZ159" s="325" t="str">
        <f ca="1">IF(ISNUMBER(EZ87),ROUNDUP(EZ87*Control!$D$30/$I$144,0)+ROUNDUP(EZ87*Control!$D$32/$I$145,0)+ROUNDUP(EZ87*Control!$D$33/$I$146,0)+ROUNDUP(EZ87*Control!$D$34/$I$147,0)+ROUNDUP(EZ87*Control!$D$36/$I$147,0),"")</f>
        <v/>
      </c>
      <c r="FA159" s="325" t="str">
        <f ca="1">IF(ISNUMBER(FA87),ROUNDUP(FA87*Control!$D$30/$I$144,0)+ROUNDUP(FA87*Control!$D$32/$I$145,0)+ROUNDUP(FA87*Control!$D$33/$I$146,0)+ROUNDUP(FA87*Control!$D$34/$I$147,0)+ROUNDUP(FA87*Control!$D$36/$I$147,0),"")</f>
        <v/>
      </c>
      <c r="FB159" s="325" t="str">
        <f ca="1">IF(ISNUMBER(FB87),ROUNDUP(FB87*Control!$D$30/$I$144,0)+ROUNDUP(FB87*Control!$D$32/$I$145,0)+ROUNDUP(FB87*Control!$D$33/$I$146,0)+ROUNDUP(FB87*Control!$D$34/$I$147,0)+ROUNDUP(FB87*Control!$D$36/$I$147,0),"")</f>
        <v/>
      </c>
      <c r="FC159" s="325" t="str">
        <f ca="1">IF(ISNUMBER(FC87),ROUNDUP(FC87*Control!$D$30/$I$144,0)+ROUNDUP(FC87*Control!$D$32/$I$145,0)+ROUNDUP(FC87*Control!$D$33/$I$146,0)+ROUNDUP(FC87*Control!$D$34/$I$147,0)+ROUNDUP(FC87*Control!$D$36/$I$147,0),"")</f>
        <v/>
      </c>
      <c r="FD159" s="325" t="str">
        <f ca="1">IF(ISNUMBER(FD87),ROUNDUP(FD87*Control!$D$30/$I$144,0)+ROUNDUP(FD87*Control!$D$32/$I$145,0)+ROUNDUP(FD87*Control!$D$33/$I$146,0)+ROUNDUP(FD87*Control!$D$34/$I$147,0)+ROUNDUP(FD87*Control!$D$36/$I$147,0),"")</f>
        <v/>
      </c>
      <c r="FE159" s="325" t="str">
        <f ca="1">IF(ISNUMBER(FE87),ROUNDUP(FE87*Control!$D$30/$I$144,0)+ROUNDUP(FE87*Control!$D$32/$I$145,0)+ROUNDUP(FE87*Control!$D$33/$I$146,0)+ROUNDUP(FE87*Control!$D$34/$I$147,0)+ROUNDUP(FE87*Control!$D$36/$I$147,0),"")</f>
        <v/>
      </c>
      <c r="FF159" s="325" t="str">
        <f ca="1">IF(ISNUMBER(FF87),ROUNDUP(FF87*Control!$D$30/$I$144,0)+ROUNDUP(FF87*Control!$D$32/$I$145,0)+ROUNDUP(FF87*Control!$D$33/$I$146,0)+ROUNDUP(FF87*Control!$D$34/$I$147,0)+ROUNDUP(FF87*Control!$D$36/$I$147,0),"")</f>
        <v/>
      </c>
      <c r="FG159" s="325" t="str">
        <f ca="1">IF(ISNUMBER(FG87),ROUNDUP(FG87*Control!$D$30/$I$144,0)+ROUNDUP(FG87*Control!$D$32/$I$145,0)+ROUNDUP(FG87*Control!$D$33/$I$146,0)+ROUNDUP(FG87*Control!$D$34/$I$147,0)+ROUNDUP(FG87*Control!$D$36/$I$147,0),"")</f>
        <v/>
      </c>
      <c r="FH159" s="325" t="str">
        <f ca="1">IF(ISNUMBER(FH87),ROUNDUP(FH87*Control!$D$30/$I$144,0)+ROUNDUP(FH87*Control!$D$32/$I$145,0)+ROUNDUP(FH87*Control!$D$33/$I$146,0)+ROUNDUP(FH87*Control!$D$34/$I$147,0)+ROUNDUP(FH87*Control!$D$36/$I$147,0),"")</f>
        <v/>
      </c>
      <c r="FI159" s="325" t="str">
        <f ca="1">IF(ISNUMBER(FI87),ROUNDUP(FI87*Control!$D$30/$I$144,0)+ROUNDUP(FI87*Control!$D$32/$I$145,0)+ROUNDUP(FI87*Control!$D$33/$I$146,0)+ROUNDUP(FI87*Control!$D$34/$I$147,0)+ROUNDUP(FI87*Control!$D$36/$I$147,0),"")</f>
        <v/>
      </c>
      <c r="FJ159" s="325" t="str">
        <f ca="1">IF(ISNUMBER(FJ87),ROUNDUP(FJ87*Control!$D$30/$I$144,0)+ROUNDUP(FJ87*Control!$D$32/$I$145,0)+ROUNDUP(FJ87*Control!$D$33/$I$146,0)+ROUNDUP(FJ87*Control!$D$34/$I$147,0)+ROUNDUP(FJ87*Control!$D$36/$I$147,0),"")</f>
        <v/>
      </c>
      <c r="FK159" s="325" t="str">
        <f ca="1">IF(ISNUMBER(FK87),ROUNDUP(FK87*Control!$D$30/$I$144,0)+ROUNDUP(FK87*Control!$D$32/$I$145,0)+ROUNDUP(FK87*Control!$D$33/$I$146,0)+ROUNDUP(FK87*Control!$D$34/$I$147,0)+ROUNDUP(FK87*Control!$D$36/$I$147,0),"")</f>
        <v/>
      </c>
      <c r="FL159" s="325" t="str">
        <f ca="1">IF(ISNUMBER(FL87),ROUNDUP(FL87*Control!$D$30/$I$144,0)+ROUNDUP(FL87*Control!$D$32/$I$145,0)+ROUNDUP(FL87*Control!$D$33/$I$146,0)+ROUNDUP(FL87*Control!$D$34/$I$147,0)+ROUNDUP(FL87*Control!$D$36/$I$147,0),"")</f>
        <v/>
      </c>
      <c r="FM159" s="325" t="str">
        <f ca="1">IF(ISNUMBER(FM87),ROUNDUP(FM87*Control!$D$30/$I$144,0)+ROUNDUP(FM87*Control!$D$32/$I$145,0)+ROUNDUP(FM87*Control!$D$33/$I$146,0)+ROUNDUP(FM87*Control!$D$34/$I$147,0)+ROUNDUP(FM87*Control!$D$36/$I$147,0),"")</f>
        <v/>
      </c>
      <c r="FN159" s="325" t="str">
        <f ca="1">IF(ISNUMBER(FN87),ROUNDUP(FN87*Control!$D$30/$I$144,0)+ROUNDUP(FN87*Control!$D$32/$I$145,0)+ROUNDUP(FN87*Control!$D$33/$I$146,0)+ROUNDUP(FN87*Control!$D$34/$I$147,0)+ROUNDUP(FN87*Control!$D$36/$I$147,0),"")</f>
        <v/>
      </c>
      <c r="FO159" s="325" t="str">
        <f ca="1">IF(ISNUMBER(FO87),ROUNDUP(FO87*Control!$D$30/$I$144,0)+ROUNDUP(FO87*Control!$D$32/$I$145,0)+ROUNDUP(FO87*Control!$D$33/$I$146,0)+ROUNDUP(FO87*Control!$D$34/$I$147,0)+ROUNDUP(FO87*Control!$D$36/$I$147,0),"")</f>
        <v/>
      </c>
      <c r="FP159" s="325" t="str">
        <f ca="1">IF(ISNUMBER(FP87),ROUNDUP(FP87*Control!$D$30/$I$144,0)+ROUNDUP(FP87*Control!$D$32/$I$145,0)+ROUNDUP(FP87*Control!$D$33/$I$146,0)+ROUNDUP(FP87*Control!$D$34/$I$147,0)+ROUNDUP(FP87*Control!$D$36/$I$147,0),"")</f>
        <v/>
      </c>
      <c r="FQ159" s="325" t="str">
        <f ca="1">IF(ISNUMBER(FQ87),ROUNDUP(FQ87*Control!$D$30/$I$144,0)+ROUNDUP(FQ87*Control!$D$32/$I$145,0)+ROUNDUP(FQ87*Control!$D$33/$I$146,0)+ROUNDUP(FQ87*Control!$D$34/$I$147,0)+ROUNDUP(FQ87*Control!$D$36/$I$147,0),"")</f>
        <v/>
      </c>
      <c r="FR159" s="325" t="str">
        <f ca="1">IF(ISNUMBER(FR87),ROUNDUP(FR87*Control!$D$30/$I$144,0)+ROUNDUP(FR87*Control!$D$32/$I$145,0)+ROUNDUP(FR87*Control!$D$33/$I$146,0)+ROUNDUP(FR87*Control!$D$34/$I$147,0)+ROUNDUP(FR87*Control!$D$36/$I$147,0),"")</f>
        <v/>
      </c>
      <c r="FS159" s="325" t="str">
        <f ca="1">IF(ISNUMBER(FS87),ROUNDUP(FS87*Control!$D$30/$I$144,0)+ROUNDUP(FS87*Control!$D$32/$I$145,0)+ROUNDUP(FS87*Control!$D$33/$I$146,0)+ROUNDUP(FS87*Control!$D$34/$I$147,0)+ROUNDUP(FS87*Control!$D$36/$I$147,0),"")</f>
        <v/>
      </c>
      <c r="FT159" s="325" t="str">
        <f ca="1">IF(ISNUMBER(FT87),ROUNDUP(FT87*Control!$D$30/$I$144,0)+ROUNDUP(FT87*Control!$D$32/$I$145,0)+ROUNDUP(FT87*Control!$D$33/$I$146,0)+ROUNDUP(FT87*Control!$D$34/$I$147,0)+ROUNDUP(FT87*Control!$D$36/$I$147,0),"")</f>
        <v/>
      </c>
      <c r="FU159" s="325" t="str">
        <f ca="1">IF(ISNUMBER(FU87),ROUNDUP(FU87*Control!$D$30/$I$144,0)+ROUNDUP(FU87*Control!$D$32/$I$145,0)+ROUNDUP(FU87*Control!$D$33/$I$146,0)+ROUNDUP(FU87*Control!$D$34/$I$147,0)+ROUNDUP(FU87*Control!$D$36/$I$147,0),"")</f>
        <v/>
      </c>
      <c r="FV159" s="325" t="str">
        <f ca="1">IF(ISNUMBER(FV87),ROUNDUP(FV87*Control!$D$30/$I$144,0)+ROUNDUP(FV87*Control!$D$32/$I$145,0)+ROUNDUP(FV87*Control!$D$33/$I$146,0)+ROUNDUP(FV87*Control!$D$34/$I$147,0)+ROUNDUP(FV87*Control!$D$36/$I$147,0),"")</f>
        <v/>
      </c>
      <c r="FW159" s="325" t="str">
        <f ca="1">IF(ISNUMBER(FW87),ROUNDUP(FW87*Control!$D$30/$I$144,0)+ROUNDUP(FW87*Control!$D$32/$I$145,0)+ROUNDUP(FW87*Control!$D$33/$I$146,0)+ROUNDUP(FW87*Control!$D$34/$I$147,0)+ROUNDUP(FW87*Control!$D$36/$I$147,0),"")</f>
        <v/>
      </c>
      <c r="FX159" s="325" t="str">
        <f ca="1">IF(ISNUMBER(FX87),ROUNDUP(FX87*Control!$D$30/$I$144,0)+ROUNDUP(FX87*Control!$D$32/$I$145,0)+ROUNDUP(FX87*Control!$D$33/$I$146,0)+ROUNDUP(FX87*Control!$D$34/$I$147,0)+ROUNDUP(FX87*Control!$D$36/$I$147,0),"")</f>
        <v/>
      </c>
      <c r="FY159" s="325" t="str">
        <f ca="1">IF(ISNUMBER(FY87),ROUNDUP(FY87*Control!$D$30/$I$144,0)+ROUNDUP(FY87*Control!$D$32/$I$145,0)+ROUNDUP(FY87*Control!$D$33/$I$146,0)+ROUNDUP(FY87*Control!$D$34/$I$147,0)+ROUNDUP(FY87*Control!$D$36/$I$147,0),"")</f>
        <v/>
      </c>
      <c r="FZ159" s="325" t="str">
        <f ca="1">IF(ISNUMBER(FZ87),ROUNDUP(FZ87*Control!$D$30/$I$144,0)+ROUNDUP(FZ87*Control!$D$32/$I$145,0)+ROUNDUP(FZ87*Control!$D$33/$I$146,0)+ROUNDUP(FZ87*Control!$D$34/$I$147,0)+ROUNDUP(FZ87*Control!$D$36/$I$147,0),"")</f>
        <v/>
      </c>
      <c r="GA159" s="325" t="str">
        <f ca="1">IF(ISNUMBER(GA87),ROUNDUP(GA87*Control!$D$30/$I$144,0)+ROUNDUP(GA87*Control!$D$32/$I$145,0)+ROUNDUP(GA87*Control!$D$33/$I$146,0)+ROUNDUP(GA87*Control!$D$34/$I$147,0)+ROUNDUP(GA87*Control!$D$36/$I$147,0),"")</f>
        <v/>
      </c>
      <c r="GB159" s="325" t="str">
        <f ca="1">IF(ISNUMBER(GB87),ROUNDUP(GB87*Control!$D$30/$I$144,0)+ROUNDUP(GB87*Control!$D$32/$I$145,0)+ROUNDUP(GB87*Control!$D$33/$I$146,0)+ROUNDUP(GB87*Control!$D$34/$I$147,0)+ROUNDUP(GB87*Control!$D$36/$I$147,0),"")</f>
        <v/>
      </c>
      <c r="GC159" s="325" t="str">
        <f ca="1">IF(ISNUMBER(GC87),ROUNDUP(GC87*Control!$D$30/$I$144,0)+ROUNDUP(GC87*Control!$D$32/$I$145,0)+ROUNDUP(GC87*Control!$D$33/$I$146,0)+ROUNDUP(GC87*Control!$D$34/$I$147,0)+ROUNDUP(GC87*Control!$D$36/$I$147,0),"")</f>
        <v/>
      </c>
      <c r="GD159" s="325" t="str">
        <f ca="1">IF(ISNUMBER(GD87),ROUNDUP(GD87*Control!$D$30/$I$144,0)+ROUNDUP(GD87*Control!$D$32/$I$145,0)+ROUNDUP(GD87*Control!$D$33/$I$146,0)+ROUNDUP(GD87*Control!$D$34/$I$147,0)+ROUNDUP(GD87*Control!$D$36/$I$147,0),"")</f>
        <v/>
      </c>
      <c r="GE159" s="325" t="str">
        <f ca="1">IF(ISNUMBER(GE87),ROUNDUP(GE87*Control!$D$30/$I$144,0)+ROUNDUP(GE87*Control!$D$32/$I$145,0)+ROUNDUP(GE87*Control!$D$33/$I$146,0)+ROUNDUP(GE87*Control!$D$34/$I$147,0)+ROUNDUP(GE87*Control!$D$36/$I$147,0),"")</f>
        <v/>
      </c>
      <c r="GF159" s="325" t="str">
        <f ca="1">IF(ISNUMBER(GF87),ROUNDUP(GF87*Control!$D$30/$I$144,0)+ROUNDUP(GF87*Control!$D$32/$I$145,0)+ROUNDUP(GF87*Control!$D$33/$I$146,0)+ROUNDUP(GF87*Control!$D$34/$I$147,0)+ROUNDUP(GF87*Control!$D$36/$I$147,0),"")</f>
        <v/>
      </c>
      <c r="GG159" s="325" t="str">
        <f ca="1">IF(ISNUMBER(GG87),ROUNDUP(GG87*Control!$D$30/$I$144,0)+ROUNDUP(GG87*Control!$D$32/$I$145,0)+ROUNDUP(GG87*Control!$D$33/$I$146,0)+ROUNDUP(GG87*Control!$D$34/$I$147,0)+ROUNDUP(GG87*Control!$D$36/$I$147,0),"")</f>
        <v/>
      </c>
      <c r="GH159" s="325" t="str">
        <f ca="1">IF(ISNUMBER(GH87),ROUNDUP(GH87*Control!$D$30/$I$144,0)+ROUNDUP(GH87*Control!$D$32/$I$145,0)+ROUNDUP(GH87*Control!$D$33/$I$146,0)+ROUNDUP(GH87*Control!$D$34/$I$147,0)+ROUNDUP(GH87*Control!$D$36/$I$147,0),"")</f>
        <v/>
      </c>
      <c r="GI159" s="325" t="str">
        <f ca="1">IF(ISNUMBER(GI87),ROUNDUP(GI87*Control!$D$30/$I$144,0)+ROUNDUP(GI87*Control!$D$32/$I$145,0)+ROUNDUP(GI87*Control!$D$33/$I$146,0)+ROUNDUP(GI87*Control!$D$34/$I$147,0)+ROUNDUP(GI87*Control!$D$36/$I$147,0),"")</f>
        <v/>
      </c>
      <c r="GJ159" s="325" t="str">
        <f ca="1">IF(ISNUMBER(GJ87),ROUNDUP(GJ87*Control!$D$30/$I$144,0)+ROUNDUP(GJ87*Control!$D$32/$I$145,0)+ROUNDUP(GJ87*Control!$D$33/$I$146,0)+ROUNDUP(GJ87*Control!$D$34/$I$147,0)+ROUNDUP(GJ87*Control!$D$36/$I$147,0),"")</f>
        <v/>
      </c>
      <c r="GK159" s="325" t="str">
        <f ca="1">IF(ISNUMBER(GK87),ROUNDUP(GK87*Control!$D$30/$I$144,0)+ROUNDUP(GK87*Control!$D$32/$I$145,0)+ROUNDUP(GK87*Control!$D$33/$I$146,0)+ROUNDUP(GK87*Control!$D$34/$I$147,0)+ROUNDUP(GK87*Control!$D$36/$I$147,0),"")</f>
        <v/>
      </c>
      <c r="GL159" s="325" t="str">
        <f ca="1">IF(ISNUMBER(GL87),ROUNDUP(GL87*Control!$D$30/$I$144,0)+ROUNDUP(GL87*Control!$D$32/$I$145,0)+ROUNDUP(GL87*Control!$D$33/$I$146,0)+ROUNDUP(GL87*Control!$D$34/$I$147,0)+ROUNDUP(GL87*Control!$D$36/$I$147,0),"")</f>
        <v/>
      </c>
      <c r="GM159" s="325" t="str">
        <f ca="1">IF(ISNUMBER(GM87),ROUNDUP(GM87*Control!$D$30/$I$144,0)+ROUNDUP(GM87*Control!$D$32/$I$145,0)+ROUNDUP(GM87*Control!$D$33/$I$146,0)+ROUNDUP(GM87*Control!$D$34/$I$147,0)+ROUNDUP(GM87*Control!$D$36/$I$147,0),"")</f>
        <v/>
      </c>
      <c r="GN159" s="325" t="str">
        <f ca="1">IF(ISNUMBER(GN87),ROUNDUP(GN87*Control!$D$30/$I$144,0)+ROUNDUP(GN87*Control!$D$32/$I$145,0)+ROUNDUP(GN87*Control!$D$33/$I$146,0)+ROUNDUP(GN87*Control!$D$34/$I$147,0)+ROUNDUP(GN87*Control!$D$36/$I$147,0),"")</f>
        <v/>
      </c>
      <c r="GO159" s="325" t="str">
        <f ca="1">IF(ISNUMBER(GO87),ROUNDUP(GO87*Control!$D$30/$I$144,0)+ROUNDUP(GO87*Control!$D$32/$I$145,0)+ROUNDUP(GO87*Control!$D$33/$I$146,0)+ROUNDUP(GO87*Control!$D$34/$I$147,0)+ROUNDUP(GO87*Control!$D$36/$I$147,0),"")</f>
        <v/>
      </c>
      <c r="GP159" s="325" t="str">
        <f ca="1">IF(ISNUMBER(GP87),ROUNDUP(GP87*Control!$D$30/$I$144,0)+ROUNDUP(GP87*Control!$D$32/$I$145,0)+ROUNDUP(GP87*Control!$D$33/$I$146,0)+ROUNDUP(GP87*Control!$D$34/$I$147,0)+ROUNDUP(GP87*Control!$D$36/$I$147,0),"")</f>
        <v/>
      </c>
      <c r="GQ159" s="325" t="str">
        <f ca="1">IF(ISNUMBER(GQ87),ROUNDUP(GQ87*Control!$D$30/$I$144,0)+ROUNDUP(GQ87*Control!$D$32/$I$145,0)+ROUNDUP(GQ87*Control!$D$33/$I$146,0)+ROUNDUP(GQ87*Control!$D$34/$I$147,0)+ROUNDUP(GQ87*Control!$D$36/$I$147,0),"")</f>
        <v/>
      </c>
      <c r="GR159" s="325" t="str">
        <f ca="1">IF(ISNUMBER(GR87),ROUNDUP(GR87*Control!$D$30/$I$144,0)+ROUNDUP(GR87*Control!$D$32/$I$145,0)+ROUNDUP(GR87*Control!$D$33/$I$146,0)+ROUNDUP(GR87*Control!$D$34/$I$147,0)+ROUNDUP(GR87*Control!$D$36/$I$147,0),"")</f>
        <v/>
      </c>
      <c r="GS159" s="325" t="str">
        <f ca="1">IF(ISNUMBER(GS87),ROUNDUP(GS87*Control!$D$30/$I$144,0)+ROUNDUP(GS87*Control!$D$32/$I$145,0)+ROUNDUP(GS87*Control!$D$33/$I$146,0)+ROUNDUP(GS87*Control!$D$34/$I$147,0)+ROUNDUP(GS87*Control!$D$36/$I$147,0),"")</f>
        <v/>
      </c>
      <c r="GT159" s="325" t="str">
        <f ca="1">IF(ISNUMBER(GT87),ROUNDUP(GT87*Control!$D$30/$I$144,0)+ROUNDUP(GT87*Control!$D$32/$I$145,0)+ROUNDUP(GT87*Control!$D$33/$I$146,0)+ROUNDUP(GT87*Control!$D$34/$I$147,0)+ROUNDUP(GT87*Control!$D$36/$I$147,0),"")</f>
        <v/>
      </c>
      <c r="GU159" s="325" t="str">
        <f ca="1">IF(ISNUMBER(GU87),ROUNDUP(GU87*Control!$D$30/$I$144,0)+ROUNDUP(GU87*Control!$D$32/$I$145,0)+ROUNDUP(GU87*Control!$D$33/$I$146,0)+ROUNDUP(GU87*Control!$D$34/$I$147,0)+ROUNDUP(GU87*Control!$D$36/$I$147,0),"")</f>
        <v/>
      </c>
      <c r="GV159" s="325" t="str">
        <f ca="1">IF(ISNUMBER(GV87),ROUNDUP(GV87*Control!$D$30/$I$144,0)+ROUNDUP(GV87*Control!$D$32/$I$145,0)+ROUNDUP(GV87*Control!$D$33/$I$146,0)+ROUNDUP(GV87*Control!$D$34/$I$147,0)+ROUNDUP(GV87*Control!$D$36/$I$147,0),"")</f>
        <v/>
      </c>
      <c r="GW159" s="325" t="str">
        <f ca="1">IF(ISNUMBER(GW87),ROUNDUP(GW87*Control!$D$30/$I$144,0)+ROUNDUP(GW87*Control!$D$32/$I$145,0)+ROUNDUP(GW87*Control!$D$33/$I$146,0)+ROUNDUP(GW87*Control!$D$34/$I$147,0)+ROUNDUP(GW87*Control!$D$36/$I$147,0),"")</f>
        <v/>
      </c>
      <c r="GX159" s="325" t="str">
        <f ca="1">IF(ISNUMBER(GX87),ROUNDUP(GX87*Control!$D$30/$I$144,0)+ROUNDUP(GX87*Control!$D$32/$I$145,0)+ROUNDUP(GX87*Control!$D$33/$I$146,0)+ROUNDUP(GX87*Control!$D$34/$I$147,0)+ROUNDUP(GX87*Control!$D$36/$I$147,0),"")</f>
        <v/>
      </c>
      <c r="GY159" s="325" t="str">
        <f ca="1">IF(ISNUMBER(GY87),ROUNDUP(GY87*Control!$D$30/$I$144,0)+ROUNDUP(GY87*Control!$D$32/$I$145,0)+ROUNDUP(GY87*Control!$D$33/$I$146,0)+ROUNDUP(GY87*Control!$D$34/$I$147,0)+ROUNDUP(GY87*Control!$D$36/$I$147,0),"")</f>
        <v/>
      </c>
      <c r="GZ159" s="325" t="str">
        <f ca="1">IF(ISNUMBER(GZ87),ROUNDUP(GZ87*Control!$D$30/$I$144,0)+ROUNDUP(GZ87*Control!$D$32/$I$145,0)+ROUNDUP(GZ87*Control!$D$33/$I$146,0)+ROUNDUP(GZ87*Control!$D$34/$I$147,0)+ROUNDUP(GZ87*Control!$D$36/$I$147,0),"")</f>
        <v/>
      </c>
      <c r="HA159" s="325" t="str">
        <f ca="1">IF(ISNUMBER(HA87),ROUNDUP(HA87*Control!$D$30/$I$144,0)+ROUNDUP(HA87*Control!$D$32/$I$145,0)+ROUNDUP(HA87*Control!$D$33/$I$146,0)+ROUNDUP(HA87*Control!$D$34/$I$147,0)+ROUNDUP(HA87*Control!$D$36/$I$147,0),"")</f>
        <v/>
      </c>
      <c r="HB159" s="325" t="str">
        <f ca="1">IF(ISNUMBER(HB87),ROUNDUP(HB87*Control!$D$30/$I$144,0)+ROUNDUP(HB87*Control!$D$32/$I$145,0)+ROUNDUP(HB87*Control!$D$33/$I$146,0)+ROUNDUP(HB87*Control!$D$34/$I$147,0)+ROUNDUP(HB87*Control!$D$36/$I$147,0),"")</f>
        <v/>
      </c>
      <c r="HC159" s="325" t="str">
        <f ca="1">IF(ISNUMBER(HC87),ROUNDUP(HC87*Control!$D$30/$I$144,0)+ROUNDUP(HC87*Control!$D$32/$I$145,0)+ROUNDUP(HC87*Control!$D$33/$I$146,0)+ROUNDUP(HC87*Control!$D$34/$I$147,0)+ROUNDUP(HC87*Control!$D$36/$I$147,0),"")</f>
        <v/>
      </c>
      <c r="HD159" s="325" t="str">
        <f ca="1">IF(ISNUMBER(HD87),ROUNDUP(HD87*Control!$D$30/$I$144,0)+ROUNDUP(HD87*Control!$D$32/$I$145,0)+ROUNDUP(HD87*Control!$D$33/$I$146,0)+ROUNDUP(HD87*Control!$D$34/$I$147,0)+ROUNDUP(HD87*Control!$D$36/$I$147,0),"")</f>
        <v/>
      </c>
      <c r="HE159" s="325" t="str">
        <f ca="1">IF(ISNUMBER(HE87),ROUNDUP(HE87*Control!$D$30/$I$144,0)+ROUNDUP(HE87*Control!$D$32/$I$145,0)+ROUNDUP(HE87*Control!$D$33/$I$146,0)+ROUNDUP(HE87*Control!$D$34/$I$147,0)+ROUNDUP(HE87*Control!$D$36/$I$147,0),"")</f>
        <v/>
      </c>
      <c r="HF159" s="325" t="str">
        <f ca="1">IF(ISNUMBER(HF87),ROUNDUP(HF87*Control!$D$30/$I$144,0)+ROUNDUP(HF87*Control!$D$32/$I$145,0)+ROUNDUP(HF87*Control!$D$33/$I$146,0)+ROUNDUP(HF87*Control!$D$34/$I$147,0)+ROUNDUP(HF87*Control!$D$36/$I$147,0),"")</f>
        <v/>
      </c>
      <c r="HG159" s="325" t="str">
        <f ca="1">IF(ISNUMBER(HG87),ROUNDUP(HG87*Control!$D$30/$I$144,0)+ROUNDUP(HG87*Control!$D$32/$I$145,0)+ROUNDUP(HG87*Control!$D$33/$I$146,0)+ROUNDUP(HG87*Control!$D$34/$I$147,0)+ROUNDUP(HG87*Control!$D$36/$I$147,0),"")</f>
        <v/>
      </c>
      <c r="HH159" s="325" t="str">
        <f ca="1">IF(ISNUMBER(HH87),ROUNDUP(HH87*Control!$D$30/$I$144,0)+ROUNDUP(HH87*Control!$D$32/$I$145,0)+ROUNDUP(HH87*Control!$D$33/$I$146,0)+ROUNDUP(HH87*Control!$D$34/$I$147,0)+ROUNDUP(HH87*Control!$D$36/$I$147,0),"")</f>
        <v/>
      </c>
      <c r="HI159" s="325" t="str">
        <f ca="1">IF(ISNUMBER(HI87),ROUNDUP(HI87*Control!$D$30/$I$144,0)+ROUNDUP(HI87*Control!$D$32/$I$145,0)+ROUNDUP(HI87*Control!$D$33/$I$146,0)+ROUNDUP(HI87*Control!$D$34/$I$147,0)+ROUNDUP(HI87*Control!$D$36/$I$147,0),"")</f>
        <v/>
      </c>
      <c r="HJ159" s="325" t="str">
        <f ca="1">IF(ISNUMBER(HJ87),ROUNDUP(HJ87*Control!$D$30/$I$144,0)+ROUNDUP(HJ87*Control!$D$32/$I$145,0)+ROUNDUP(HJ87*Control!$D$33/$I$146,0)+ROUNDUP(HJ87*Control!$D$34/$I$147,0)+ROUNDUP(HJ87*Control!$D$36/$I$147,0),"")</f>
        <v/>
      </c>
      <c r="HK159" s="325" t="str">
        <f ca="1">IF(ISNUMBER(HK87),ROUNDUP(HK87*Control!$D$30/$I$144,0)+ROUNDUP(HK87*Control!$D$32/$I$145,0)+ROUNDUP(HK87*Control!$D$33/$I$146,0)+ROUNDUP(HK87*Control!$D$34/$I$147,0)+ROUNDUP(HK87*Control!$D$36/$I$147,0),"")</f>
        <v/>
      </c>
      <c r="HL159" s="325" t="str">
        <f ca="1">IF(ISNUMBER(HL87),ROUNDUP(HL87*Control!$D$30/$I$144,0)+ROUNDUP(HL87*Control!$D$32/$I$145,0)+ROUNDUP(HL87*Control!$D$33/$I$146,0)+ROUNDUP(HL87*Control!$D$34/$I$147,0)+ROUNDUP(HL87*Control!$D$36/$I$147,0),"")</f>
        <v/>
      </c>
      <c r="HM159" s="325" t="str">
        <f ca="1">IF(ISNUMBER(HM87),ROUNDUP(HM87*Control!$D$30/$I$144,0)+ROUNDUP(HM87*Control!$D$32/$I$145,0)+ROUNDUP(HM87*Control!$D$33/$I$146,0)+ROUNDUP(HM87*Control!$D$34/$I$147,0)+ROUNDUP(HM87*Control!$D$36/$I$147,0),"")</f>
        <v/>
      </c>
      <c r="HN159" s="325" t="str">
        <f ca="1">IF(ISNUMBER(HN87),ROUNDUP(HN87*Control!$D$30/$I$144,0)+ROUNDUP(HN87*Control!$D$32/$I$145,0)+ROUNDUP(HN87*Control!$D$33/$I$146,0)+ROUNDUP(HN87*Control!$D$34/$I$147,0)+ROUNDUP(HN87*Control!$D$36/$I$147,0),"")</f>
        <v/>
      </c>
      <c r="HO159" s="325" t="str">
        <f ca="1">IF(ISNUMBER(HO87),ROUNDUP(HO87*Control!$D$30/$I$144,0)+ROUNDUP(HO87*Control!$D$32/$I$145,0)+ROUNDUP(HO87*Control!$D$33/$I$146,0)+ROUNDUP(HO87*Control!$D$34/$I$147,0)+ROUNDUP(HO87*Control!$D$36/$I$147,0),"")</f>
        <v/>
      </c>
      <c r="HP159" s="325" t="str">
        <f ca="1">IF(ISNUMBER(HP87),ROUNDUP(HP87*Control!$D$30/$I$144,0)+ROUNDUP(HP87*Control!$D$32/$I$145,0)+ROUNDUP(HP87*Control!$D$33/$I$146,0)+ROUNDUP(HP87*Control!$D$34/$I$147,0)+ROUNDUP(HP87*Control!$D$36/$I$147,0),"")</f>
        <v/>
      </c>
      <c r="HQ159" s="325" t="str">
        <f ca="1">IF(ISNUMBER(HQ87),ROUNDUP(HQ87*Control!$D$30/$I$144,0)+ROUNDUP(HQ87*Control!$D$32/$I$145,0)+ROUNDUP(HQ87*Control!$D$33/$I$146,0)+ROUNDUP(HQ87*Control!$D$34/$I$147,0)+ROUNDUP(HQ87*Control!$D$36/$I$147,0),"")</f>
        <v/>
      </c>
      <c r="HR159" s="325" t="str">
        <f ca="1">IF(ISNUMBER(HR87),ROUNDUP(HR87*Control!$D$30/$I$144,0)+ROUNDUP(HR87*Control!$D$32/$I$145,0)+ROUNDUP(HR87*Control!$D$33/$I$146,0)+ROUNDUP(HR87*Control!$D$34/$I$147,0)+ROUNDUP(HR87*Control!$D$36/$I$147,0),"")</f>
        <v/>
      </c>
      <c r="HS159" s="325" t="str">
        <f ca="1">IF(ISNUMBER(HS87),ROUNDUP(HS87*Control!$D$30/$I$144,0)+ROUNDUP(HS87*Control!$D$32/$I$145,0)+ROUNDUP(HS87*Control!$D$33/$I$146,0)+ROUNDUP(HS87*Control!$D$34/$I$147,0)+ROUNDUP(HS87*Control!$D$36/$I$147,0),"")</f>
        <v/>
      </c>
      <c r="HT159" s="325" t="str">
        <f ca="1">IF(ISNUMBER(HT87),ROUNDUP(HT87*Control!$D$30/$I$144,0)+ROUNDUP(HT87*Control!$D$32/$I$145,0)+ROUNDUP(HT87*Control!$D$33/$I$146,0)+ROUNDUP(HT87*Control!$D$34/$I$147,0)+ROUNDUP(HT87*Control!$D$36/$I$147,0),"")</f>
        <v/>
      </c>
      <c r="HU159" s="325" t="str">
        <f ca="1">IF(ISNUMBER(HU87),ROUNDUP(HU87*Control!$D$30/$I$144,0)+ROUNDUP(HU87*Control!$D$32/$I$145,0)+ROUNDUP(HU87*Control!$D$33/$I$146,0)+ROUNDUP(HU87*Control!$D$34/$I$147,0)+ROUNDUP(HU87*Control!$D$36/$I$147,0),"")</f>
        <v/>
      </c>
      <c r="HV159" s="325" t="str">
        <f ca="1">IF(ISNUMBER(HV87),ROUNDUP(HV87*Control!$D$30/$I$144,0)+ROUNDUP(HV87*Control!$D$32/$I$145,0)+ROUNDUP(HV87*Control!$D$33/$I$146,0)+ROUNDUP(HV87*Control!$D$34/$I$147,0)+ROUNDUP(HV87*Control!$D$36/$I$147,0),"")</f>
        <v/>
      </c>
      <c r="HW159" s="325" t="str">
        <f ca="1">IF(ISNUMBER(HW87),ROUNDUP(HW87*Control!$D$30/$I$144,0)+ROUNDUP(HW87*Control!$D$32/$I$145,0)+ROUNDUP(HW87*Control!$D$33/$I$146,0)+ROUNDUP(HW87*Control!$D$34/$I$147,0)+ROUNDUP(HW87*Control!$D$36/$I$147,0),"")</f>
        <v/>
      </c>
      <c r="HX159" s="325" t="str">
        <f ca="1">IF(ISNUMBER(HX87),ROUNDUP(HX87*Control!$D$30/$I$144,0)+ROUNDUP(HX87*Control!$D$32/$I$145,0)+ROUNDUP(HX87*Control!$D$33/$I$146,0)+ROUNDUP(HX87*Control!$D$34/$I$147,0)+ROUNDUP(HX87*Control!$D$36/$I$147,0),"")</f>
        <v/>
      </c>
      <c r="HY159" s="325" t="str">
        <f ca="1">IF(ISNUMBER(HY87),ROUNDUP(HY87*Control!$D$30/$I$144,0)+ROUNDUP(HY87*Control!$D$32/$I$145,0)+ROUNDUP(HY87*Control!$D$33/$I$146,0)+ROUNDUP(HY87*Control!$D$34/$I$147,0)+ROUNDUP(HY87*Control!$D$36/$I$147,0),"")</f>
        <v/>
      </c>
      <c r="HZ159" s="325" t="str">
        <f ca="1">IF(ISNUMBER(HZ87),ROUNDUP(HZ87*Control!$D$30/$I$144,0)+ROUNDUP(HZ87*Control!$D$32/$I$145,0)+ROUNDUP(HZ87*Control!$D$33/$I$146,0)+ROUNDUP(HZ87*Control!$D$34/$I$147,0)+ROUNDUP(HZ87*Control!$D$36/$I$147,0),"")</f>
        <v/>
      </c>
      <c r="IA159" s="325" t="str">
        <f ca="1">IF(ISNUMBER(IA87),ROUNDUP(IA87*Control!$D$30/$I$144,0)+ROUNDUP(IA87*Control!$D$32/$I$145,0)+ROUNDUP(IA87*Control!$D$33/$I$146,0)+ROUNDUP(IA87*Control!$D$34/$I$147,0)+ROUNDUP(IA87*Control!$D$36/$I$147,0),"")</f>
        <v/>
      </c>
      <c r="IB159" s="325" t="str">
        <f ca="1">IF(ISNUMBER(IB87),ROUNDUP(IB87*Control!$D$30/$I$144,0)+ROUNDUP(IB87*Control!$D$32/$I$145,0)+ROUNDUP(IB87*Control!$D$33/$I$146,0)+ROUNDUP(IB87*Control!$D$34/$I$147,0)+ROUNDUP(IB87*Control!$D$36/$I$147,0),"")</f>
        <v/>
      </c>
      <c r="IC159" s="325" t="str">
        <f ca="1">IF(ISNUMBER(IC87),ROUNDUP(IC87*Control!$D$30/$I$144,0)+ROUNDUP(IC87*Control!$D$32/$I$145,0)+ROUNDUP(IC87*Control!$D$33/$I$146,0)+ROUNDUP(IC87*Control!$D$34/$I$147,0)+ROUNDUP(IC87*Control!$D$36/$I$147,0),"")</f>
        <v/>
      </c>
      <c r="ID159" s="325" t="str">
        <f ca="1">IF(ISNUMBER(ID87),ROUNDUP(ID87*Control!$D$30/$I$144,0)+ROUNDUP(ID87*Control!$D$32/$I$145,0)+ROUNDUP(ID87*Control!$D$33/$I$146,0)+ROUNDUP(ID87*Control!$D$34/$I$147,0)+ROUNDUP(ID87*Control!$D$36/$I$147,0),"")</f>
        <v/>
      </c>
      <c r="IE159" s="325" t="str">
        <f ca="1">IF(ISNUMBER(IE87),ROUNDUP(IE87*Control!$D$30/$I$144,0)+ROUNDUP(IE87*Control!$D$32/$I$145,0)+ROUNDUP(IE87*Control!$D$33/$I$146,0)+ROUNDUP(IE87*Control!$D$34/$I$147,0)+ROUNDUP(IE87*Control!$D$36/$I$147,0),"")</f>
        <v/>
      </c>
      <c r="IF159" s="325" t="str">
        <f ca="1">IF(ISNUMBER(IF87),ROUNDUP(IF87*Control!$D$30/$I$144,0)+ROUNDUP(IF87*Control!$D$32/$I$145,0)+ROUNDUP(IF87*Control!$D$33/$I$146,0)+ROUNDUP(IF87*Control!$D$34/$I$147,0)+ROUNDUP(IF87*Control!$D$36/$I$147,0),"")</f>
        <v/>
      </c>
      <c r="IG159" s="325" t="str">
        <f ca="1">IF(ISNUMBER(IG87),ROUNDUP(IG87*Control!$D$30/$I$144,0)+ROUNDUP(IG87*Control!$D$32/$I$145,0)+ROUNDUP(IG87*Control!$D$33/$I$146,0)+ROUNDUP(IG87*Control!$D$34/$I$147,0)+ROUNDUP(IG87*Control!$D$36/$I$147,0),"")</f>
        <v/>
      </c>
      <c r="IH159" s="325" t="str">
        <f ca="1">IF(ISNUMBER(IH87),ROUNDUP(IH87*Control!$D$30/$I$144,0)+ROUNDUP(IH87*Control!$D$32/$I$145,0)+ROUNDUP(IH87*Control!$D$33/$I$146,0)+ROUNDUP(IH87*Control!$D$34/$I$147,0)+ROUNDUP(IH87*Control!$D$36/$I$147,0),"")</f>
        <v/>
      </c>
      <c r="II159" s="325" t="str">
        <f ca="1">IF(ISNUMBER(II87),ROUNDUP(II87*Control!$D$30/$I$144,0)+ROUNDUP(II87*Control!$D$32/$I$145,0)+ROUNDUP(II87*Control!$D$33/$I$146,0)+ROUNDUP(II87*Control!$D$34/$I$147,0)+ROUNDUP(II87*Control!$D$36/$I$147,0),"")</f>
        <v/>
      </c>
      <c r="IJ159" s="325" t="str">
        <f ca="1">IF(ISNUMBER(IJ87),ROUNDUP(IJ87*Control!$D$30/$I$144,0)+ROUNDUP(IJ87*Control!$D$32/$I$145,0)+ROUNDUP(IJ87*Control!$D$33/$I$146,0)+ROUNDUP(IJ87*Control!$D$34/$I$147,0)+ROUNDUP(IJ87*Control!$D$36/$I$147,0),"")</f>
        <v/>
      </c>
      <c r="IK159" s="325" t="str">
        <f ca="1">IF(ISNUMBER(IK87),ROUNDUP(IK87*Control!$D$30/$I$144,0)+ROUNDUP(IK87*Control!$D$32/$I$145,0)+ROUNDUP(IK87*Control!$D$33/$I$146,0)+ROUNDUP(IK87*Control!$D$34/$I$147,0)+ROUNDUP(IK87*Control!$D$36/$I$147,0),"")</f>
        <v/>
      </c>
      <c r="IL159" s="325" t="str">
        <f ca="1">IF(ISNUMBER(IL87),ROUNDUP(IL87*Control!$D$30/$I$144,0)+ROUNDUP(IL87*Control!$D$32/$I$145,0)+ROUNDUP(IL87*Control!$D$33/$I$146,0)+ROUNDUP(IL87*Control!$D$34/$I$147,0)+ROUNDUP(IL87*Control!$D$36/$I$147,0),"")</f>
        <v/>
      </c>
      <c r="IM159" s="325" t="str">
        <f ca="1">IF(ISNUMBER(IM87),ROUNDUP(IM87*Control!$D$30/$I$144,0)+ROUNDUP(IM87*Control!$D$32/$I$145,0)+ROUNDUP(IM87*Control!$D$33/$I$146,0)+ROUNDUP(IM87*Control!$D$34/$I$147,0)+ROUNDUP(IM87*Control!$D$36/$I$147,0),"")</f>
        <v/>
      </c>
      <c r="IN159" s="325" t="str">
        <f ca="1">IF(ISNUMBER(IN87),ROUNDUP(IN87*Control!$D$30/$I$144,0)+ROUNDUP(IN87*Control!$D$32/$I$145,0)+ROUNDUP(IN87*Control!$D$33/$I$146,0)+ROUNDUP(IN87*Control!$D$34/$I$147,0)+ROUNDUP(IN87*Control!$D$36/$I$147,0),"")</f>
        <v/>
      </c>
      <c r="IO159" s="325" t="str">
        <f ca="1">IF(ISNUMBER(IO87),ROUNDUP(IO87*Control!$D$30/$I$144,0)+ROUNDUP(IO87*Control!$D$32/$I$145,0)+ROUNDUP(IO87*Control!$D$33/$I$146,0)+ROUNDUP(IO87*Control!$D$34/$I$147,0)+ROUNDUP(IO87*Control!$D$36/$I$147,0),"")</f>
        <v/>
      </c>
      <c r="IP159" s="325" t="str">
        <f ca="1">IF(ISNUMBER(IP87),ROUNDUP(IP87*Control!$D$30/$I$144,0)+ROUNDUP(IP87*Control!$D$32/$I$145,0)+ROUNDUP(IP87*Control!$D$33/$I$146,0)+ROUNDUP(IP87*Control!$D$34/$I$147,0)+ROUNDUP(IP87*Control!$D$36/$I$147,0),"")</f>
        <v/>
      </c>
      <c r="IQ159" s="325" t="str">
        <f ca="1">IF(ISNUMBER(IQ87),ROUNDUP(IQ87*Control!$D$30/$I$144,0)+ROUNDUP(IQ87*Control!$D$32/$I$145,0)+ROUNDUP(IQ87*Control!$D$33/$I$146,0)+ROUNDUP(IQ87*Control!$D$34/$I$147,0)+ROUNDUP(IQ87*Control!$D$36/$I$147,0),"")</f>
        <v/>
      </c>
      <c r="IR159" s="325" t="str">
        <f ca="1">IF(ISNUMBER(IR87),ROUNDUP(IR87*Control!$D$30/$I$144,0)+ROUNDUP(IR87*Control!$D$32/$I$145,0)+ROUNDUP(IR87*Control!$D$33/$I$146,0)+ROUNDUP(IR87*Control!$D$34/$I$147,0)+ROUNDUP(IR87*Control!$D$36/$I$147,0),"")</f>
        <v/>
      </c>
      <c r="IS159" s="325" t="str">
        <f ca="1">IF(ISNUMBER(IS87),ROUNDUP(IS87*Control!$D$30/$I$144,0)+ROUNDUP(IS87*Control!$D$32/$I$145,0)+ROUNDUP(IS87*Control!$D$33/$I$146,0)+ROUNDUP(IS87*Control!$D$34/$I$147,0)+ROUNDUP(IS87*Control!$D$36/$I$147,0),"")</f>
        <v/>
      </c>
      <c r="IT159" s="325" t="str">
        <f ca="1">IF(ISNUMBER(IT87),ROUNDUP(IT87*Control!$D$30/$I$144,0)+ROUNDUP(IT87*Control!$D$32/$I$145,0)+ROUNDUP(IT87*Control!$D$33/$I$146,0)+ROUNDUP(IT87*Control!$D$34/$I$147,0)+ROUNDUP(IT87*Control!$D$36/$I$147,0),"")</f>
        <v/>
      </c>
      <c r="IU159" s="325" t="str">
        <f ca="1">IF(ISNUMBER(IU87),ROUNDUP(IU87*Control!$D$30/$I$144,0)+ROUNDUP(IU87*Control!$D$32/$I$145,0)+ROUNDUP(IU87*Control!$D$33/$I$146,0)+ROUNDUP(IU87*Control!$D$34/$I$147,0)+ROUNDUP(IU87*Control!$D$36/$I$147,0),"")</f>
        <v/>
      </c>
      <c r="IV159" s="325" t="str">
        <f ca="1">IF(ISNUMBER(IV87),ROUNDUP(IV87*Control!$D$30/$I$144,0)+ROUNDUP(IV87*Control!$D$32/$I$145,0)+ROUNDUP(IV87*Control!$D$33/$I$146,0)+ROUNDUP(IV87*Control!$D$34/$I$147,0)+ROUNDUP(IV87*Control!$D$36/$I$147,0),"")</f>
        <v/>
      </c>
      <c r="IW159" s="325" t="str">
        <f ca="1">IF(ISNUMBER(IW87),ROUNDUP(IW87*Control!$D$30/$I$144,0)+ROUNDUP(IW87*Control!$D$32/$I$145,0)+ROUNDUP(IW87*Control!$D$33/$I$146,0)+ROUNDUP(IW87*Control!$D$34/$I$147,0)+ROUNDUP(IW87*Control!$D$36/$I$147,0),"")</f>
        <v/>
      </c>
      <c r="IX159" s="325" t="str">
        <f ca="1">IF(ISNUMBER(IX87),ROUNDUP(IX87*Control!$D$30/$I$144,0)+ROUNDUP(IX87*Control!$D$32/$I$145,0)+ROUNDUP(IX87*Control!$D$33/$I$146,0)+ROUNDUP(IX87*Control!$D$34/$I$147,0)+ROUNDUP(IX87*Control!$D$36/$I$147,0),"")</f>
        <v/>
      </c>
      <c r="IY159" s="325" t="str">
        <f ca="1">IF(ISNUMBER(IY87),ROUNDUP(IY87*Control!$D$30/$I$144,0)+ROUNDUP(IY87*Control!$D$32/$I$145,0)+ROUNDUP(IY87*Control!$D$33/$I$146,0)+ROUNDUP(IY87*Control!$D$34/$I$147,0)+ROUNDUP(IY87*Control!$D$36/$I$147,0),"")</f>
        <v/>
      </c>
      <c r="IZ159" s="325" t="str">
        <f ca="1">IF(ISNUMBER(IZ87),ROUNDUP(IZ87*Control!$D$30/$I$144,0)+ROUNDUP(IZ87*Control!$D$32/$I$145,0)+ROUNDUP(IZ87*Control!$D$33/$I$146,0)+ROUNDUP(IZ87*Control!$D$34/$I$147,0)+ROUNDUP(IZ87*Control!$D$36/$I$147,0),"")</f>
        <v/>
      </c>
      <c r="JA159" s="325" t="str">
        <f ca="1">IF(ISNUMBER(JA87),ROUNDUP(JA87*Control!$D$30/$I$144,0)+ROUNDUP(JA87*Control!$D$32/$I$145,0)+ROUNDUP(JA87*Control!$D$33/$I$146,0)+ROUNDUP(JA87*Control!$D$34/$I$147,0)+ROUNDUP(JA87*Control!$D$36/$I$147,0),"")</f>
        <v/>
      </c>
      <c r="JB159" s="325" t="str">
        <f ca="1">IF(ISNUMBER(JB87),ROUNDUP(JB87*Control!$D$30/$I$144,0)+ROUNDUP(JB87*Control!$D$32/$I$145,0)+ROUNDUP(JB87*Control!$D$33/$I$146,0)+ROUNDUP(JB87*Control!$D$34/$I$147,0)+ROUNDUP(JB87*Control!$D$36/$I$147,0),"")</f>
        <v/>
      </c>
      <c r="JC159" s="325" t="str">
        <f ca="1">IF(ISNUMBER(JC87),ROUNDUP(JC87*Control!$D$30/$I$144,0)+ROUNDUP(JC87*Control!$D$32/$I$145,0)+ROUNDUP(JC87*Control!$D$33/$I$146,0)+ROUNDUP(JC87*Control!$D$34/$I$147,0)+ROUNDUP(JC87*Control!$D$36/$I$147,0),"")</f>
        <v/>
      </c>
      <c r="JD159" s="325" t="str">
        <f ca="1">IF(ISNUMBER(JD87),ROUNDUP(JD87*Control!$D$30/$I$144,0)+ROUNDUP(JD87*Control!$D$32/$I$145,0)+ROUNDUP(JD87*Control!$D$33/$I$146,0)+ROUNDUP(JD87*Control!$D$34/$I$147,0)+ROUNDUP(JD87*Control!$D$36/$I$147,0),"")</f>
        <v/>
      </c>
      <c r="JE159" s="325" t="str">
        <f ca="1">IF(ISNUMBER(JE87),ROUNDUP(JE87*Control!$D$30/$I$144,0)+ROUNDUP(JE87*Control!$D$32/$I$145,0)+ROUNDUP(JE87*Control!$D$33/$I$146,0)+ROUNDUP(JE87*Control!$D$34/$I$147,0)+ROUNDUP(JE87*Control!$D$36/$I$147,0),"")</f>
        <v/>
      </c>
      <c r="JF159" s="325" t="str">
        <f ca="1">IF(ISNUMBER(JF87),ROUNDUP(JF87*Control!$D$30/$I$144,0)+ROUNDUP(JF87*Control!$D$32/$I$145,0)+ROUNDUP(JF87*Control!$D$33/$I$146,0)+ROUNDUP(JF87*Control!$D$34/$I$147,0)+ROUNDUP(JF87*Control!$D$36/$I$147,0),"")</f>
        <v/>
      </c>
      <c r="JG159" s="325" t="str">
        <f ca="1">IF(ISNUMBER(JG87),ROUNDUP(JG87*Control!$D$30/$I$144,0)+ROUNDUP(JG87*Control!$D$32/$I$145,0)+ROUNDUP(JG87*Control!$D$33/$I$146,0)+ROUNDUP(JG87*Control!$D$34/$I$147,0)+ROUNDUP(JG87*Control!$D$36/$I$147,0),"")</f>
        <v/>
      </c>
      <c r="JH159" s="325" t="str">
        <f ca="1">IF(ISNUMBER(JH87),ROUNDUP(JH87*Control!$D$30/$I$144,0)+ROUNDUP(JH87*Control!$D$32/$I$145,0)+ROUNDUP(JH87*Control!$D$33/$I$146,0)+ROUNDUP(JH87*Control!$D$34/$I$147,0)+ROUNDUP(JH87*Control!$D$36/$I$147,0),"")</f>
        <v/>
      </c>
      <c r="JI159" s="325" t="str">
        <f ca="1">IF(ISNUMBER(JI87),ROUNDUP(JI87*Control!$D$30/$I$144,0)+ROUNDUP(JI87*Control!$D$32/$I$145,0)+ROUNDUP(JI87*Control!$D$33/$I$146,0)+ROUNDUP(JI87*Control!$D$34/$I$147,0)+ROUNDUP(JI87*Control!$D$36/$I$147,0),"")</f>
        <v/>
      </c>
      <c r="JJ159" s="325" t="str">
        <f ca="1">IF(ISNUMBER(JJ87),ROUNDUP(JJ87*Control!$D$30/$I$144,0)+ROUNDUP(JJ87*Control!$D$32/$I$145,0)+ROUNDUP(JJ87*Control!$D$33/$I$146,0)+ROUNDUP(JJ87*Control!$D$34/$I$147,0)+ROUNDUP(JJ87*Control!$D$36/$I$147,0),"")</f>
        <v/>
      </c>
      <c r="JK159" s="325" t="str">
        <f ca="1">IF(ISNUMBER(JK87),ROUNDUP(JK87*Control!$D$30/$I$144,0)+ROUNDUP(JK87*Control!$D$32/$I$145,0)+ROUNDUP(JK87*Control!$D$33/$I$146,0)+ROUNDUP(JK87*Control!$D$34/$I$147,0)+ROUNDUP(JK87*Control!$D$36/$I$147,0),"")</f>
        <v/>
      </c>
      <c r="JL159" s="325" t="str">
        <f ca="1">IF(ISNUMBER(JL87),ROUNDUP(JL87*Control!$D$30/$I$144,0)+ROUNDUP(JL87*Control!$D$32/$I$145,0)+ROUNDUP(JL87*Control!$D$33/$I$146,0)+ROUNDUP(JL87*Control!$D$34/$I$147,0)+ROUNDUP(JL87*Control!$D$36/$I$147,0),"")</f>
        <v/>
      </c>
      <c r="JM159" s="325" t="str">
        <f ca="1">IF(ISNUMBER(JM87),ROUNDUP(JM87*Control!$D$30/$I$144,0)+ROUNDUP(JM87*Control!$D$32/$I$145,0)+ROUNDUP(JM87*Control!$D$33/$I$146,0)+ROUNDUP(JM87*Control!$D$34/$I$147,0)+ROUNDUP(JM87*Control!$D$36/$I$147,0),"")</f>
        <v/>
      </c>
      <c r="JN159" s="325" t="str">
        <f ca="1">IF(ISNUMBER(JN87),ROUNDUP(JN87*Control!$D$30/$I$144,0)+ROUNDUP(JN87*Control!$D$32/$I$145,0)+ROUNDUP(JN87*Control!$D$33/$I$146,0)+ROUNDUP(JN87*Control!$D$34/$I$147,0)+ROUNDUP(JN87*Control!$D$36/$I$147,0),"")</f>
        <v/>
      </c>
      <c r="JO159" s="325" t="str">
        <f ca="1">IF(ISNUMBER(JO87),ROUNDUP(JO87*Control!$D$30/$I$144,0)+ROUNDUP(JO87*Control!$D$32/$I$145,0)+ROUNDUP(JO87*Control!$D$33/$I$146,0)+ROUNDUP(JO87*Control!$D$34/$I$147,0)+ROUNDUP(JO87*Control!$D$36/$I$147,0),"")</f>
        <v/>
      </c>
      <c r="JP159" s="325" t="str">
        <f ca="1">IF(ISNUMBER(JP87),ROUNDUP(JP87*Control!$D$30/$I$144,0)+ROUNDUP(JP87*Control!$D$32/$I$145,0)+ROUNDUP(JP87*Control!$D$33/$I$146,0)+ROUNDUP(JP87*Control!$D$34/$I$147,0)+ROUNDUP(JP87*Control!$D$36/$I$147,0),"")</f>
        <v/>
      </c>
      <c r="JQ159" s="325" t="str">
        <f ca="1">IF(ISNUMBER(JQ87),ROUNDUP(JQ87*Control!$D$30/$I$144,0)+ROUNDUP(JQ87*Control!$D$32/$I$145,0)+ROUNDUP(JQ87*Control!$D$33/$I$146,0)+ROUNDUP(JQ87*Control!$D$34/$I$147,0)+ROUNDUP(JQ87*Control!$D$36/$I$147,0),"")</f>
        <v/>
      </c>
      <c r="JR159" s="325" t="str">
        <f ca="1">IF(ISNUMBER(JR87),ROUNDUP(JR87*Control!$D$30/$I$144,0)+ROUNDUP(JR87*Control!$D$32/$I$145,0)+ROUNDUP(JR87*Control!$D$33/$I$146,0)+ROUNDUP(JR87*Control!$D$34/$I$147,0)+ROUNDUP(JR87*Control!$D$36/$I$147,0),"")</f>
        <v/>
      </c>
      <c r="JS159" s="325" t="str">
        <f ca="1">IF(ISNUMBER(JS87),ROUNDUP(JS87*Control!$D$30/$I$144,0)+ROUNDUP(JS87*Control!$D$32/$I$145,0)+ROUNDUP(JS87*Control!$D$33/$I$146,0)+ROUNDUP(JS87*Control!$D$34/$I$147,0)+ROUNDUP(JS87*Control!$D$36/$I$147,0),"")</f>
        <v/>
      </c>
      <c r="JT159" s="325" t="str">
        <f ca="1">IF(ISNUMBER(JT87),ROUNDUP(JT87*Control!$D$30/$I$144,0)+ROUNDUP(JT87*Control!$D$32/$I$145,0)+ROUNDUP(JT87*Control!$D$33/$I$146,0)+ROUNDUP(JT87*Control!$D$34/$I$147,0)+ROUNDUP(JT87*Control!$D$36/$I$147,0),"")</f>
        <v/>
      </c>
      <c r="JU159" s="325" t="str">
        <f ca="1">IF(ISNUMBER(JU87),ROUNDUP(JU87*Control!$D$30/$I$144,0)+ROUNDUP(JU87*Control!$D$32/$I$145,0)+ROUNDUP(JU87*Control!$D$33/$I$146,0)+ROUNDUP(JU87*Control!$D$34/$I$147,0)+ROUNDUP(JU87*Control!$D$36/$I$147,0),"")</f>
        <v/>
      </c>
      <c r="JV159" s="325" t="str">
        <f ca="1">IF(ISNUMBER(JV87),ROUNDUP(JV87*Control!$D$30/$I$144,0)+ROUNDUP(JV87*Control!$D$32/$I$145,0)+ROUNDUP(JV87*Control!$D$33/$I$146,0)+ROUNDUP(JV87*Control!$D$34/$I$147,0)+ROUNDUP(JV87*Control!$D$36/$I$147,0),"")</f>
        <v/>
      </c>
      <c r="JW159" s="325" t="str">
        <f ca="1">IF(ISNUMBER(JW87),ROUNDUP(JW87*Control!$D$30/$I$144,0)+ROUNDUP(JW87*Control!$D$32/$I$145,0)+ROUNDUP(JW87*Control!$D$33/$I$146,0)+ROUNDUP(JW87*Control!$D$34/$I$147,0)+ROUNDUP(JW87*Control!$D$36/$I$147,0),"")</f>
        <v/>
      </c>
      <c r="JX159" s="325" t="str">
        <f ca="1">IF(ISNUMBER(JX87),ROUNDUP(JX87*Control!$D$30/$I$144,0)+ROUNDUP(JX87*Control!$D$32/$I$145,0)+ROUNDUP(JX87*Control!$D$33/$I$146,0)+ROUNDUP(JX87*Control!$D$34/$I$147,0)+ROUNDUP(JX87*Control!$D$36/$I$147,0),"")</f>
        <v/>
      </c>
      <c r="JY159" s="325" t="str">
        <f ca="1">IF(ISNUMBER(JY87),ROUNDUP(JY87*Control!$D$30/$I$144,0)+ROUNDUP(JY87*Control!$D$32/$I$145,0)+ROUNDUP(JY87*Control!$D$33/$I$146,0)+ROUNDUP(JY87*Control!$D$34/$I$147,0)+ROUNDUP(JY87*Control!$D$36/$I$147,0),"")</f>
        <v/>
      </c>
      <c r="JZ159" s="325" t="str">
        <f ca="1">IF(ISNUMBER(JZ87),ROUNDUP(JZ87*Control!$D$30/$I$144,0)+ROUNDUP(JZ87*Control!$D$32/$I$145,0)+ROUNDUP(JZ87*Control!$D$33/$I$146,0)+ROUNDUP(JZ87*Control!$D$34/$I$147,0)+ROUNDUP(JZ87*Control!$D$36/$I$147,0),"")</f>
        <v/>
      </c>
      <c r="KA159" s="325" t="str">
        <f ca="1">IF(ISNUMBER(KA87),ROUNDUP(KA87*Control!$D$30/$I$144,0)+ROUNDUP(KA87*Control!$D$32/$I$145,0)+ROUNDUP(KA87*Control!$D$33/$I$146,0)+ROUNDUP(KA87*Control!$D$34/$I$147,0)+ROUNDUP(KA87*Control!$D$36/$I$147,0),"")</f>
        <v/>
      </c>
      <c r="KB159" s="325" t="str">
        <f ca="1">IF(ISNUMBER(KB87),ROUNDUP(KB87*Control!$D$30/$I$144,0)+ROUNDUP(KB87*Control!$D$32/$I$145,0)+ROUNDUP(KB87*Control!$D$33/$I$146,0)+ROUNDUP(KB87*Control!$D$34/$I$147,0)+ROUNDUP(KB87*Control!$D$36/$I$147,0),"")</f>
        <v/>
      </c>
      <c r="KC159" s="325" t="str">
        <f ca="1">IF(ISNUMBER(KC87),ROUNDUP(KC87*Control!$D$30/$I$144,0)+ROUNDUP(KC87*Control!$D$32/$I$145,0)+ROUNDUP(KC87*Control!$D$33/$I$146,0)+ROUNDUP(KC87*Control!$D$34/$I$147,0)+ROUNDUP(KC87*Control!$D$36/$I$147,0),"")</f>
        <v/>
      </c>
      <c r="KD159" s="325" t="str">
        <f ca="1">IF(ISNUMBER(KD87),ROUNDUP(KD87*Control!$D$30/$I$144,0)+ROUNDUP(KD87*Control!$D$32/$I$145,0)+ROUNDUP(KD87*Control!$D$33/$I$146,0)+ROUNDUP(KD87*Control!$D$34/$I$147,0)+ROUNDUP(KD87*Control!$D$36/$I$147,0),"")</f>
        <v/>
      </c>
      <c r="KE159" s="325" t="str">
        <f ca="1">IF(ISNUMBER(KE87),ROUNDUP(KE87*Control!$D$30/$I$144,0)+ROUNDUP(KE87*Control!$D$32/$I$145,0)+ROUNDUP(KE87*Control!$D$33/$I$146,0)+ROUNDUP(KE87*Control!$D$34/$I$147,0)+ROUNDUP(KE87*Control!$D$36/$I$147,0),"")</f>
        <v/>
      </c>
      <c r="KF159" s="325" t="str">
        <f ca="1">IF(ISNUMBER(KF87),ROUNDUP(KF87*Control!$D$30/$I$144,0)+ROUNDUP(KF87*Control!$D$32/$I$145,0)+ROUNDUP(KF87*Control!$D$33/$I$146,0)+ROUNDUP(KF87*Control!$D$34/$I$147,0)+ROUNDUP(KF87*Control!$D$36/$I$147,0),"")</f>
        <v/>
      </c>
      <c r="KG159" s="325" t="str">
        <f ca="1">IF(ISNUMBER(KG87),ROUNDUP(KG87*Control!$D$30/$I$144,0)+ROUNDUP(KG87*Control!$D$32/$I$145,0)+ROUNDUP(KG87*Control!$D$33/$I$146,0)+ROUNDUP(KG87*Control!$D$34/$I$147,0)+ROUNDUP(KG87*Control!$D$36/$I$147,0),"")</f>
        <v/>
      </c>
      <c r="KH159" s="325" t="str">
        <f ca="1">IF(ISNUMBER(KH87),ROUNDUP(KH87*Control!$D$30/$I$144,0)+ROUNDUP(KH87*Control!$D$32/$I$145,0)+ROUNDUP(KH87*Control!$D$33/$I$146,0)+ROUNDUP(KH87*Control!$D$34/$I$147,0)+ROUNDUP(KH87*Control!$D$36/$I$147,0),"")</f>
        <v/>
      </c>
      <c r="KI159" s="325" t="str">
        <f ca="1">IF(ISNUMBER(KI87),ROUNDUP(KI87*Control!$D$30/$I$144,0)+ROUNDUP(KI87*Control!$D$32/$I$145,0)+ROUNDUP(KI87*Control!$D$33/$I$146,0)+ROUNDUP(KI87*Control!$D$34/$I$147,0)+ROUNDUP(KI87*Control!$D$36/$I$147,0),"")</f>
        <v/>
      </c>
      <c r="KJ159" s="325" t="str">
        <f ca="1">IF(ISNUMBER(KJ87),ROUNDUP(KJ87*Control!$D$30/$I$144,0)+ROUNDUP(KJ87*Control!$D$32/$I$145,0)+ROUNDUP(KJ87*Control!$D$33/$I$146,0)+ROUNDUP(KJ87*Control!$D$34/$I$147,0)+ROUNDUP(KJ87*Control!$D$36/$I$147,0),"")</f>
        <v/>
      </c>
      <c r="KK159" s="325" t="str">
        <f ca="1">IF(ISNUMBER(KK87),ROUNDUP(KK87*Control!$D$30/$I$144,0)+ROUNDUP(KK87*Control!$D$32/$I$145,0)+ROUNDUP(KK87*Control!$D$33/$I$146,0)+ROUNDUP(KK87*Control!$D$34/$I$147,0)+ROUNDUP(KK87*Control!$D$36/$I$147,0),"")</f>
        <v/>
      </c>
      <c r="KL159" s="325" t="str">
        <f ca="1">IF(ISNUMBER(KL87),ROUNDUP(KL87*Control!$D$30/$I$144,0)+ROUNDUP(KL87*Control!$D$32/$I$145,0)+ROUNDUP(KL87*Control!$D$33/$I$146,0)+ROUNDUP(KL87*Control!$D$34/$I$147,0)+ROUNDUP(KL87*Control!$D$36/$I$147,0),"")</f>
        <v/>
      </c>
      <c r="KM159" s="325" t="str">
        <f ca="1">IF(ISNUMBER(KM87),ROUNDUP(KM87*Control!$D$30/$I$144,0)+ROUNDUP(KM87*Control!$D$32/$I$145,0)+ROUNDUP(KM87*Control!$D$33/$I$146,0)+ROUNDUP(KM87*Control!$D$34/$I$147,0)+ROUNDUP(KM87*Control!$D$36/$I$147,0),"")</f>
        <v/>
      </c>
      <c r="KN159" s="325" t="str">
        <f ca="1">IF(ISNUMBER(KN87),ROUNDUP(KN87*Control!$D$30/$I$144,0)+ROUNDUP(KN87*Control!$D$32/$I$145,0)+ROUNDUP(KN87*Control!$D$33/$I$146,0)+ROUNDUP(KN87*Control!$D$34/$I$147,0)+ROUNDUP(KN87*Control!$D$36/$I$147,0),"")</f>
        <v/>
      </c>
      <c r="KO159" s="325" t="str">
        <f ca="1">IF(ISNUMBER(KO87),ROUNDUP(KO87*Control!$D$30/$I$144,0)+ROUNDUP(KO87*Control!$D$32/$I$145,0)+ROUNDUP(KO87*Control!$D$33/$I$146,0)+ROUNDUP(KO87*Control!$D$34/$I$147,0)+ROUNDUP(KO87*Control!$D$36/$I$147,0),"")</f>
        <v/>
      </c>
      <c r="KP159" s="325" t="str">
        <f ca="1">IF(ISNUMBER(KP87),ROUNDUP(KP87*Control!$D$30/$I$144,0)+ROUNDUP(KP87*Control!$D$32/$I$145,0)+ROUNDUP(KP87*Control!$D$33/$I$146,0)+ROUNDUP(KP87*Control!$D$34/$I$147,0)+ROUNDUP(KP87*Control!$D$36/$I$147,0),"")</f>
        <v/>
      </c>
      <c r="KQ159" s="325" t="str">
        <f ca="1">IF(ISNUMBER(KQ87),ROUNDUP(KQ87*Control!$D$30/$I$144,0)+ROUNDUP(KQ87*Control!$D$32/$I$145,0)+ROUNDUP(KQ87*Control!$D$33/$I$146,0)+ROUNDUP(KQ87*Control!$D$34/$I$147,0)+ROUNDUP(KQ87*Control!$D$36/$I$147,0),"")</f>
        <v/>
      </c>
      <c r="KR159" s="325" t="str">
        <f ca="1">IF(ISNUMBER(KR87),ROUNDUP(KR87*Control!$D$30/$I$144,0)+ROUNDUP(KR87*Control!$D$32/$I$145,0)+ROUNDUP(KR87*Control!$D$33/$I$146,0)+ROUNDUP(KR87*Control!$D$34/$I$147,0)+ROUNDUP(KR87*Control!$D$36/$I$147,0),"")</f>
        <v/>
      </c>
      <c r="KS159" s="325" t="str">
        <f ca="1">IF(ISNUMBER(KS87),ROUNDUP(KS87*Control!$D$30/$I$144,0)+ROUNDUP(KS87*Control!$D$32/$I$145,0)+ROUNDUP(KS87*Control!$D$33/$I$146,0)+ROUNDUP(KS87*Control!$D$34/$I$147,0)+ROUNDUP(KS87*Control!$D$36/$I$147,0),"")</f>
        <v/>
      </c>
      <c r="KT159" s="325" t="str">
        <f ca="1">IF(ISNUMBER(KT87),ROUNDUP(KT87*Control!$D$30/$I$144,0)+ROUNDUP(KT87*Control!$D$32/$I$145,0)+ROUNDUP(KT87*Control!$D$33/$I$146,0)+ROUNDUP(KT87*Control!$D$34/$I$147,0)+ROUNDUP(KT87*Control!$D$36/$I$147,0),"")</f>
        <v/>
      </c>
      <c r="KU159" s="325" t="str">
        <f ca="1">IF(ISNUMBER(KU87),ROUNDUP(KU87*Control!$D$30/$I$144,0)+ROUNDUP(KU87*Control!$D$32/$I$145,0)+ROUNDUP(KU87*Control!$D$33/$I$146,0)+ROUNDUP(KU87*Control!$D$34/$I$147,0)+ROUNDUP(KU87*Control!$D$36/$I$147,0),"")</f>
        <v/>
      </c>
      <c r="KV159" s="325" t="str">
        <f ca="1">IF(ISNUMBER(KV87),ROUNDUP(KV87*Control!$D$30/$I$144,0)+ROUNDUP(KV87*Control!$D$32/$I$145,0)+ROUNDUP(KV87*Control!$D$33/$I$146,0)+ROUNDUP(KV87*Control!$D$34/$I$147,0)+ROUNDUP(KV87*Control!$D$36/$I$147,0),"")</f>
        <v/>
      </c>
      <c r="KW159" s="325" t="str">
        <f ca="1">IF(ISNUMBER(KW87),ROUNDUP(KW87*Control!$D$30/$I$144,0)+ROUNDUP(KW87*Control!$D$32/$I$145,0)+ROUNDUP(KW87*Control!$D$33/$I$146,0)+ROUNDUP(KW87*Control!$D$34/$I$147,0)+ROUNDUP(KW87*Control!$D$36/$I$147,0),"")</f>
        <v/>
      </c>
      <c r="KX159" s="325" t="str">
        <f ca="1">IF(ISNUMBER(KX87),ROUNDUP(KX87*Control!$D$30/$I$144,0)+ROUNDUP(KX87*Control!$D$32/$I$145,0)+ROUNDUP(KX87*Control!$D$33/$I$146,0)+ROUNDUP(KX87*Control!$D$34/$I$147,0)+ROUNDUP(KX87*Control!$D$36/$I$147,0),"")</f>
        <v/>
      </c>
      <c r="KY159" s="325" t="str">
        <f ca="1">IF(ISNUMBER(KY87),ROUNDUP(KY87*Control!$D$30/$I$144,0)+ROUNDUP(KY87*Control!$D$32/$I$145,0)+ROUNDUP(KY87*Control!$D$33/$I$146,0)+ROUNDUP(KY87*Control!$D$34/$I$147,0)+ROUNDUP(KY87*Control!$D$36/$I$147,0),"")</f>
        <v/>
      </c>
      <c r="KZ159" s="325" t="str">
        <f ca="1">IF(ISNUMBER(KZ87),ROUNDUP(KZ87*Control!$D$30/$I$144,0)+ROUNDUP(KZ87*Control!$D$32/$I$145,0)+ROUNDUP(KZ87*Control!$D$33/$I$146,0)+ROUNDUP(KZ87*Control!$D$34/$I$147,0)+ROUNDUP(KZ87*Control!$D$36/$I$147,0),"")</f>
        <v/>
      </c>
      <c r="LA159" s="325" t="str">
        <f ca="1">IF(ISNUMBER(LA87),ROUNDUP(LA87*Control!$D$30/$I$144,0)+ROUNDUP(LA87*Control!$D$32/$I$145,0)+ROUNDUP(LA87*Control!$D$33/$I$146,0)+ROUNDUP(LA87*Control!$D$34/$I$147,0)+ROUNDUP(LA87*Control!$D$36/$I$147,0),"")</f>
        <v/>
      </c>
      <c r="LB159" s="325" t="str">
        <f ca="1">IF(ISNUMBER(LB87),ROUNDUP(LB87*Control!$D$30/$I$144,0)+ROUNDUP(LB87*Control!$D$32/$I$145,0)+ROUNDUP(LB87*Control!$D$33/$I$146,0)+ROUNDUP(LB87*Control!$D$34/$I$147,0)+ROUNDUP(LB87*Control!$D$36/$I$147,0),"")</f>
        <v/>
      </c>
      <c r="LC159" s="325" t="str">
        <f ca="1">IF(ISNUMBER(LC87),ROUNDUP(LC87*Control!$D$30/$I$144,0)+ROUNDUP(LC87*Control!$D$32/$I$145,0)+ROUNDUP(LC87*Control!$D$33/$I$146,0)+ROUNDUP(LC87*Control!$D$34/$I$147,0)+ROUNDUP(LC87*Control!$D$36/$I$147,0),"")</f>
        <v/>
      </c>
      <c r="LD159" s="325" t="str">
        <f ca="1">IF(ISNUMBER(LD87),ROUNDUP(LD87*Control!$D$30/$I$144,0)+ROUNDUP(LD87*Control!$D$32/$I$145,0)+ROUNDUP(LD87*Control!$D$33/$I$146,0)+ROUNDUP(LD87*Control!$D$34/$I$147,0)+ROUNDUP(LD87*Control!$D$36/$I$147,0),"")</f>
        <v/>
      </c>
      <c r="LE159" s="325" t="str">
        <f ca="1">IF(ISNUMBER(LE87),ROUNDUP(LE87*Control!$D$30/$I$144,0)+ROUNDUP(LE87*Control!$D$32/$I$145,0)+ROUNDUP(LE87*Control!$D$33/$I$146,0)+ROUNDUP(LE87*Control!$D$34/$I$147,0)+ROUNDUP(LE87*Control!$D$36/$I$147,0),"")</f>
        <v/>
      </c>
      <c r="LF159" s="325" t="str">
        <f ca="1">IF(ISNUMBER(LF87),ROUNDUP(LF87*Control!$D$30/$I$144,0)+ROUNDUP(LF87*Control!$D$32/$I$145,0)+ROUNDUP(LF87*Control!$D$33/$I$146,0)+ROUNDUP(LF87*Control!$D$34/$I$147,0)+ROUNDUP(LF87*Control!$D$36/$I$147,0),"")</f>
        <v/>
      </c>
      <c r="LG159" s="325" t="str">
        <f ca="1">IF(ISNUMBER(LG87),ROUNDUP(LG87*Control!$D$30/$I$144,0)+ROUNDUP(LG87*Control!$D$32/$I$145,0)+ROUNDUP(LG87*Control!$D$33/$I$146,0)+ROUNDUP(LG87*Control!$D$34/$I$147,0)+ROUNDUP(LG87*Control!$D$36/$I$147,0),"")</f>
        <v/>
      </c>
      <c r="LH159" s="325" t="str">
        <f ca="1">IF(ISNUMBER(LH87),ROUNDUP(LH87*Control!$D$30/$I$144,0)+ROUNDUP(LH87*Control!$D$32/$I$145,0)+ROUNDUP(LH87*Control!$D$33/$I$146,0)+ROUNDUP(LH87*Control!$D$34/$I$147,0)+ROUNDUP(LH87*Control!$D$36/$I$147,0),"")</f>
        <v/>
      </c>
      <c r="LI159" s="325" t="str">
        <f ca="1">IF(ISNUMBER(LI87),ROUNDUP(LI87*Control!$D$30/$I$144,0)+ROUNDUP(LI87*Control!$D$32/$I$145,0)+ROUNDUP(LI87*Control!$D$33/$I$146,0)+ROUNDUP(LI87*Control!$D$34/$I$147,0)+ROUNDUP(LI87*Control!$D$36/$I$147,0),"")</f>
        <v/>
      </c>
      <c r="LJ159" s="325" t="str">
        <f ca="1">IF(ISNUMBER(LJ87),ROUNDUP(LJ87*Control!$D$30/$I$144,0)+ROUNDUP(LJ87*Control!$D$32/$I$145,0)+ROUNDUP(LJ87*Control!$D$33/$I$146,0)+ROUNDUP(LJ87*Control!$D$34/$I$147,0)+ROUNDUP(LJ87*Control!$D$36/$I$147,0),"")</f>
        <v/>
      </c>
      <c r="LK159" s="325" t="str">
        <f ca="1">IF(ISNUMBER(LK87),ROUNDUP(LK87*Control!$D$30/$I$144,0)+ROUNDUP(LK87*Control!$D$32/$I$145,0)+ROUNDUP(LK87*Control!$D$33/$I$146,0)+ROUNDUP(LK87*Control!$D$34/$I$147,0)+ROUNDUP(LK87*Control!$D$36/$I$147,0),"")</f>
        <v/>
      </c>
      <c r="LL159" s="325" t="str">
        <f ca="1">IF(ISNUMBER(LL87),ROUNDUP(LL87*Control!$D$30/$I$144,0)+ROUNDUP(LL87*Control!$D$32/$I$145,0)+ROUNDUP(LL87*Control!$D$33/$I$146,0)+ROUNDUP(LL87*Control!$D$34/$I$147,0)+ROUNDUP(LL87*Control!$D$36/$I$147,0),"")</f>
        <v/>
      </c>
      <c r="LM159" s="325" t="str">
        <f ca="1">IF(ISNUMBER(LM87),ROUNDUP(LM87*Control!$D$30/$I$144,0)+ROUNDUP(LM87*Control!$D$32/$I$145,0)+ROUNDUP(LM87*Control!$D$33/$I$146,0)+ROUNDUP(LM87*Control!$D$34/$I$147,0)+ROUNDUP(LM87*Control!$D$36/$I$147,0),"")</f>
        <v/>
      </c>
      <c r="LN159" s="325" t="str">
        <f ca="1">IF(ISNUMBER(LN87),ROUNDUP(LN87*Control!$D$30/$I$144,0)+ROUNDUP(LN87*Control!$D$32/$I$145,0)+ROUNDUP(LN87*Control!$D$33/$I$146,0)+ROUNDUP(LN87*Control!$D$34/$I$147,0)+ROUNDUP(LN87*Control!$D$36/$I$147,0),"")</f>
        <v/>
      </c>
      <c r="LO159" s="325" t="str">
        <f ca="1">IF(ISNUMBER(LO87),ROUNDUP(LO87*Control!$D$30/$I$144,0)+ROUNDUP(LO87*Control!$D$32/$I$145,0)+ROUNDUP(LO87*Control!$D$33/$I$146,0)+ROUNDUP(LO87*Control!$D$34/$I$147,0)+ROUNDUP(LO87*Control!$D$36/$I$147,0),"")</f>
        <v/>
      </c>
      <c r="LP159" s="325" t="str">
        <f ca="1">IF(ISNUMBER(LP87),ROUNDUP(LP87*Control!$D$30/$I$144,0)+ROUNDUP(LP87*Control!$D$32/$I$145,0)+ROUNDUP(LP87*Control!$D$33/$I$146,0)+ROUNDUP(LP87*Control!$D$34/$I$147,0)+ROUNDUP(LP87*Control!$D$36/$I$147,0),"")</f>
        <v/>
      </c>
      <c r="LQ159" s="325" t="str">
        <f ca="1">IF(ISNUMBER(LQ87),ROUNDUP(LQ87*Control!$D$30/$I$144,0)+ROUNDUP(LQ87*Control!$D$32/$I$145,0)+ROUNDUP(LQ87*Control!$D$33/$I$146,0)+ROUNDUP(LQ87*Control!$D$34/$I$147,0)+ROUNDUP(LQ87*Control!$D$36/$I$147,0),"")</f>
        <v/>
      </c>
      <c r="LR159" s="325" t="str">
        <f ca="1">IF(ISNUMBER(LR87),ROUNDUP(LR87*Control!$D$30/$I$144,0)+ROUNDUP(LR87*Control!$D$32/$I$145,0)+ROUNDUP(LR87*Control!$D$33/$I$146,0)+ROUNDUP(LR87*Control!$D$34/$I$147,0)+ROUNDUP(LR87*Control!$D$36/$I$147,0),"")</f>
        <v/>
      </c>
      <c r="LS159" s="325" t="str">
        <f ca="1">IF(ISNUMBER(LS87),ROUNDUP(LS87*Control!$D$30/$I$144,0)+ROUNDUP(LS87*Control!$D$32/$I$145,0)+ROUNDUP(LS87*Control!$D$33/$I$146,0)+ROUNDUP(LS87*Control!$D$34/$I$147,0)+ROUNDUP(LS87*Control!$D$36/$I$147,0),"")</f>
        <v/>
      </c>
      <c r="LT159" s="325" t="str">
        <f ca="1">IF(ISNUMBER(LT87),ROUNDUP(LT87*Control!$D$30/$I$144,0)+ROUNDUP(LT87*Control!$D$32/$I$145,0)+ROUNDUP(LT87*Control!$D$33/$I$146,0)+ROUNDUP(LT87*Control!$D$34/$I$147,0)+ROUNDUP(LT87*Control!$D$36/$I$147,0),"")</f>
        <v/>
      </c>
      <c r="LU159" s="325" t="str">
        <f ca="1">IF(ISNUMBER(LU87),ROUNDUP(LU87*Control!$D$30/$I$144,0)+ROUNDUP(LU87*Control!$D$32/$I$145,0)+ROUNDUP(LU87*Control!$D$33/$I$146,0)+ROUNDUP(LU87*Control!$D$34/$I$147,0)+ROUNDUP(LU87*Control!$D$36/$I$147,0),"")</f>
        <v/>
      </c>
      <c r="LV159" s="325" t="str">
        <f ca="1">IF(ISNUMBER(LV87),ROUNDUP(LV87*Control!$D$30/$I$144,0)+ROUNDUP(LV87*Control!$D$32/$I$145,0)+ROUNDUP(LV87*Control!$D$33/$I$146,0)+ROUNDUP(LV87*Control!$D$34/$I$147,0)+ROUNDUP(LV87*Control!$D$36/$I$147,0),"")</f>
        <v/>
      </c>
      <c r="LW159" s="325" t="str">
        <f ca="1">IF(ISNUMBER(LW87),ROUNDUP(LW87*Control!$D$30/$I$144,0)+ROUNDUP(LW87*Control!$D$32/$I$145,0)+ROUNDUP(LW87*Control!$D$33/$I$146,0)+ROUNDUP(LW87*Control!$D$34/$I$147,0)+ROUNDUP(LW87*Control!$D$36/$I$147,0),"")</f>
        <v/>
      </c>
      <c r="LX159" s="325" t="str">
        <f ca="1">IF(ISNUMBER(LX87),ROUNDUP(LX87*Control!$D$30/$I$144,0)+ROUNDUP(LX87*Control!$D$32/$I$145,0)+ROUNDUP(LX87*Control!$D$33/$I$146,0)+ROUNDUP(LX87*Control!$D$34/$I$147,0)+ROUNDUP(LX87*Control!$D$36/$I$147,0),"")</f>
        <v/>
      </c>
      <c r="LY159" s="325" t="str">
        <f ca="1">IF(ISNUMBER(LY87),ROUNDUP(LY87*Control!$D$30/$I$144,0)+ROUNDUP(LY87*Control!$D$32/$I$145,0)+ROUNDUP(LY87*Control!$D$33/$I$146,0)+ROUNDUP(LY87*Control!$D$34/$I$147,0)+ROUNDUP(LY87*Control!$D$36/$I$147,0),"")</f>
        <v/>
      </c>
      <c r="LZ159" s="325" t="str">
        <f ca="1">IF(ISNUMBER(LZ87),ROUNDUP(LZ87*Control!$D$30/$I$144,0)+ROUNDUP(LZ87*Control!$D$32/$I$145,0)+ROUNDUP(LZ87*Control!$D$33/$I$146,0)+ROUNDUP(LZ87*Control!$D$34/$I$147,0)+ROUNDUP(LZ87*Control!$D$36/$I$147,0),"")</f>
        <v/>
      </c>
      <c r="MA159" s="325" t="str">
        <f ca="1">IF(ISNUMBER(MA87),ROUNDUP(MA87*Control!$D$30/$I$144,0)+ROUNDUP(MA87*Control!$D$32/$I$145,0)+ROUNDUP(MA87*Control!$D$33/$I$146,0)+ROUNDUP(MA87*Control!$D$34/$I$147,0)+ROUNDUP(MA87*Control!$D$36/$I$147,0),"")</f>
        <v/>
      </c>
      <c r="MB159" s="325" t="str">
        <f ca="1">IF(ISNUMBER(MB87),ROUNDUP(MB87*Control!$D$30/$I$144,0)+ROUNDUP(MB87*Control!$D$32/$I$145,0)+ROUNDUP(MB87*Control!$D$33/$I$146,0)+ROUNDUP(MB87*Control!$D$34/$I$147,0)+ROUNDUP(MB87*Control!$D$36/$I$147,0),"")</f>
        <v/>
      </c>
      <c r="MC159" s="325" t="str">
        <f ca="1">IF(ISNUMBER(MC87),ROUNDUP(MC87*Control!$D$30/$I$144,0)+ROUNDUP(MC87*Control!$D$32/$I$145,0)+ROUNDUP(MC87*Control!$D$33/$I$146,0)+ROUNDUP(MC87*Control!$D$34/$I$147,0)+ROUNDUP(MC87*Control!$D$36/$I$147,0),"")</f>
        <v/>
      </c>
      <c r="MD159" s="325" t="str">
        <f ca="1">IF(ISNUMBER(MD87),ROUNDUP(MD87*Control!$D$30/$I$144,0)+ROUNDUP(MD87*Control!$D$32/$I$145,0)+ROUNDUP(MD87*Control!$D$33/$I$146,0)+ROUNDUP(MD87*Control!$D$34/$I$147,0)+ROUNDUP(MD87*Control!$D$36/$I$147,0),"")</f>
        <v/>
      </c>
      <c r="ME159" s="325" t="str">
        <f ca="1">IF(ISNUMBER(ME87),ROUNDUP(ME87*Control!$D$30/$I$144,0)+ROUNDUP(ME87*Control!$D$32/$I$145,0)+ROUNDUP(ME87*Control!$D$33/$I$146,0)+ROUNDUP(ME87*Control!$D$34/$I$147,0)+ROUNDUP(ME87*Control!$D$36/$I$147,0),"")</f>
        <v/>
      </c>
      <c r="MF159" s="325" t="str">
        <f ca="1">IF(ISNUMBER(MF87),ROUNDUP(MF87*Control!$D$30/$I$144,0)+ROUNDUP(MF87*Control!$D$32/$I$145,0)+ROUNDUP(MF87*Control!$D$33/$I$146,0)+ROUNDUP(MF87*Control!$D$34/$I$147,0)+ROUNDUP(MF87*Control!$D$36/$I$147,0),"")</f>
        <v/>
      </c>
      <c r="MG159" s="325" t="str">
        <f ca="1">IF(ISNUMBER(MG87),ROUNDUP(MG87*Control!$D$30/$I$144,0)+ROUNDUP(MG87*Control!$D$32/$I$145,0)+ROUNDUP(MG87*Control!$D$33/$I$146,0)+ROUNDUP(MG87*Control!$D$34/$I$147,0)+ROUNDUP(MG87*Control!$D$36/$I$147,0),"")</f>
        <v/>
      </c>
      <c r="MH159" s="325" t="str">
        <f ca="1">IF(ISNUMBER(MH87),ROUNDUP(MH87*Control!$D$30/$I$144,0)+ROUNDUP(MH87*Control!$D$32/$I$145,0)+ROUNDUP(MH87*Control!$D$33/$I$146,0)+ROUNDUP(MH87*Control!$D$34/$I$147,0)+ROUNDUP(MH87*Control!$D$36/$I$147,0),"")</f>
        <v/>
      </c>
      <c r="MI159" s="325" t="str">
        <f ca="1">IF(ISNUMBER(MI87),ROUNDUP(MI87*Control!$D$30/$I$144,0)+ROUNDUP(MI87*Control!$D$32/$I$145,0)+ROUNDUP(MI87*Control!$D$33/$I$146,0)+ROUNDUP(MI87*Control!$D$34/$I$147,0)+ROUNDUP(MI87*Control!$D$36/$I$147,0),"")</f>
        <v/>
      </c>
      <c r="MJ159" s="325" t="str">
        <f ca="1">IF(ISNUMBER(MJ87),ROUNDUP(MJ87*Control!$D$30/$I$144,0)+ROUNDUP(MJ87*Control!$D$32/$I$145,0)+ROUNDUP(MJ87*Control!$D$33/$I$146,0)+ROUNDUP(MJ87*Control!$D$34/$I$147,0)+ROUNDUP(MJ87*Control!$D$36/$I$147,0),"")</f>
        <v/>
      </c>
      <c r="MK159" s="325" t="str">
        <f ca="1">IF(ISNUMBER(MK87),ROUNDUP(MK87*Control!$D$30/$I$144,0)+ROUNDUP(MK87*Control!$D$32/$I$145,0)+ROUNDUP(MK87*Control!$D$33/$I$146,0)+ROUNDUP(MK87*Control!$D$34/$I$147,0)+ROUNDUP(MK87*Control!$D$36/$I$147,0),"")</f>
        <v/>
      </c>
      <c r="ML159" s="325" t="str">
        <f ca="1">IF(ISNUMBER(ML87),ROUNDUP(ML87*Control!$D$30/$I$144,0)+ROUNDUP(ML87*Control!$D$32/$I$145,0)+ROUNDUP(ML87*Control!$D$33/$I$146,0)+ROUNDUP(ML87*Control!$D$34/$I$147,0)+ROUNDUP(ML87*Control!$D$36/$I$147,0),"")</f>
        <v/>
      </c>
      <c r="MM159" s="325" t="str">
        <f ca="1">IF(ISNUMBER(MM87),ROUNDUP(MM87*Control!$D$30/$I$144,0)+ROUNDUP(MM87*Control!$D$32/$I$145,0)+ROUNDUP(MM87*Control!$D$33/$I$146,0)+ROUNDUP(MM87*Control!$D$34/$I$147,0)+ROUNDUP(MM87*Control!$D$36/$I$147,0),"")</f>
        <v/>
      </c>
      <c r="MN159" s="325" t="str">
        <f ca="1">IF(ISNUMBER(MN87),ROUNDUP(MN87*Control!$D$30/$I$144,0)+ROUNDUP(MN87*Control!$D$32/$I$145,0)+ROUNDUP(MN87*Control!$D$33/$I$146,0)+ROUNDUP(MN87*Control!$D$34/$I$147,0)+ROUNDUP(MN87*Control!$D$36/$I$147,0),"")</f>
        <v/>
      </c>
      <c r="MO159" s="325" t="str">
        <f ca="1">IF(ISNUMBER(MO87),ROUNDUP(MO87*Control!$D$30/$I$144,0)+ROUNDUP(MO87*Control!$D$32/$I$145,0)+ROUNDUP(MO87*Control!$D$33/$I$146,0)+ROUNDUP(MO87*Control!$D$34/$I$147,0)+ROUNDUP(MO87*Control!$D$36/$I$147,0),"")</f>
        <v/>
      </c>
      <c r="MP159" s="325" t="str">
        <f ca="1">IF(ISNUMBER(MP87),ROUNDUP(MP87*Control!$D$30/$I$144,0)+ROUNDUP(MP87*Control!$D$32/$I$145,0)+ROUNDUP(MP87*Control!$D$33/$I$146,0)+ROUNDUP(MP87*Control!$D$34/$I$147,0)+ROUNDUP(MP87*Control!$D$36/$I$147,0),"")</f>
        <v/>
      </c>
      <c r="MQ159" s="325" t="str">
        <f ca="1">IF(ISNUMBER(MQ87),ROUNDUP(MQ87*Control!$D$30/$I$144,0)+ROUNDUP(MQ87*Control!$D$32/$I$145,0)+ROUNDUP(MQ87*Control!$D$33/$I$146,0)+ROUNDUP(MQ87*Control!$D$34/$I$147,0)+ROUNDUP(MQ87*Control!$D$36/$I$147,0),"")</f>
        <v/>
      </c>
      <c r="MR159" s="325" t="str">
        <f ca="1">IF(ISNUMBER(MR87),ROUNDUP(MR87*Control!$D$30/$I$144,0)+ROUNDUP(MR87*Control!$D$32/$I$145,0)+ROUNDUP(MR87*Control!$D$33/$I$146,0)+ROUNDUP(MR87*Control!$D$34/$I$147,0)+ROUNDUP(MR87*Control!$D$36/$I$147,0),"")</f>
        <v/>
      </c>
      <c r="MS159" s="325" t="str">
        <f ca="1">IF(ISNUMBER(MS87),ROUNDUP(MS87*Control!$D$30/$I$144,0)+ROUNDUP(MS87*Control!$D$32/$I$145,0)+ROUNDUP(MS87*Control!$D$33/$I$146,0)+ROUNDUP(MS87*Control!$D$34/$I$147,0)+ROUNDUP(MS87*Control!$D$36/$I$147,0),"")</f>
        <v/>
      </c>
      <c r="MT159" s="325" t="str">
        <f ca="1">IF(ISNUMBER(MT87),ROUNDUP(MT87*Control!$D$30/$I$144,0)+ROUNDUP(MT87*Control!$D$32/$I$145,0)+ROUNDUP(MT87*Control!$D$33/$I$146,0)+ROUNDUP(MT87*Control!$D$34/$I$147,0)+ROUNDUP(MT87*Control!$D$36/$I$147,0),"")</f>
        <v/>
      </c>
      <c r="MU159" s="325" t="str">
        <f ca="1">IF(ISNUMBER(MU87),ROUNDUP(MU87*Control!$D$30/$I$144,0)+ROUNDUP(MU87*Control!$D$32/$I$145,0)+ROUNDUP(MU87*Control!$D$33/$I$146,0)+ROUNDUP(MU87*Control!$D$34/$I$147,0)+ROUNDUP(MU87*Control!$D$36/$I$147,0),"")</f>
        <v/>
      </c>
      <c r="MV159" s="325" t="str">
        <f ca="1">IF(ISNUMBER(MV87),ROUNDUP(MV87*Control!$D$30/$I$144,0)+ROUNDUP(MV87*Control!$D$32/$I$145,0)+ROUNDUP(MV87*Control!$D$33/$I$146,0)+ROUNDUP(MV87*Control!$D$34/$I$147,0)+ROUNDUP(MV87*Control!$D$36/$I$147,0),"")</f>
        <v/>
      </c>
      <c r="MW159" s="325" t="str">
        <f ca="1">IF(ISNUMBER(MW87),ROUNDUP(MW87*Control!$D$30/$I$144,0)+ROUNDUP(MW87*Control!$D$32/$I$145,0)+ROUNDUP(MW87*Control!$D$33/$I$146,0)+ROUNDUP(MW87*Control!$D$34/$I$147,0)+ROUNDUP(MW87*Control!$D$36/$I$147,0),"")</f>
        <v/>
      </c>
      <c r="MX159" s="325" t="str">
        <f ca="1">IF(ISNUMBER(MX87),ROUNDUP(MX87*Control!$D$30/$I$144,0)+ROUNDUP(MX87*Control!$D$32/$I$145,0)+ROUNDUP(MX87*Control!$D$33/$I$146,0)+ROUNDUP(MX87*Control!$D$34/$I$147,0)+ROUNDUP(MX87*Control!$D$36/$I$147,0),"")</f>
        <v/>
      </c>
      <c r="MY159" s="325" t="str">
        <f ca="1">IF(ISNUMBER(MY87),ROUNDUP(MY87*Control!$D$30/$I$144,0)+ROUNDUP(MY87*Control!$D$32/$I$145,0)+ROUNDUP(MY87*Control!$D$33/$I$146,0)+ROUNDUP(MY87*Control!$D$34/$I$147,0)+ROUNDUP(MY87*Control!$D$36/$I$147,0),"")</f>
        <v/>
      </c>
      <c r="MZ159" s="325" t="str">
        <f ca="1">IF(ISNUMBER(MZ87),ROUNDUP(MZ87*Control!$D$30/$I$144,0)+ROUNDUP(MZ87*Control!$D$32/$I$145,0)+ROUNDUP(MZ87*Control!$D$33/$I$146,0)+ROUNDUP(MZ87*Control!$D$34/$I$147,0)+ROUNDUP(MZ87*Control!$D$36/$I$147,0),"")</f>
        <v/>
      </c>
      <c r="NA159" s="325" t="str">
        <f ca="1">IF(ISNUMBER(NA87),ROUNDUP(NA87*Control!$D$30/$I$144,0)+ROUNDUP(NA87*Control!$D$32/$I$145,0)+ROUNDUP(NA87*Control!$D$33/$I$146,0)+ROUNDUP(NA87*Control!$D$34/$I$147,0)+ROUNDUP(NA87*Control!$D$36/$I$147,0),"")</f>
        <v/>
      </c>
      <c r="NB159" s="325" t="str">
        <f ca="1">IF(ISNUMBER(NB87),ROUNDUP(NB87*Control!$D$30/$I$144,0)+ROUNDUP(NB87*Control!$D$32/$I$145,0)+ROUNDUP(NB87*Control!$D$33/$I$146,0)+ROUNDUP(NB87*Control!$D$34/$I$147,0)+ROUNDUP(NB87*Control!$D$36/$I$147,0),"")</f>
        <v/>
      </c>
      <c r="NC159" s="325" t="str">
        <f ca="1">IF(ISNUMBER(NC87),ROUNDUP(NC87*Control!$D$30/$I$144,0)+ROUNDUP(NC87*Control!$D$32/$I$145,0)+ROUNDUP(NC87*Control!$D$33/$I$146,0)+ROUNDUP(NC87*Control!$D$34/$I$147,0)+ROUNDUP(NC87*Control!$D$36/$I$147,0),"")</f>
        <v/>
      </c>
      <c r="ND159" s="325" t="str">
        <f ca="1">IF(ISNUMBER(ND87),ROUNDUP(ND87*Control!$D$30/$I$144,0)+ROUNDUP(ND87*Control!$D$32/$I$145,0)+ROUNDUP(ND87*Control!$D$33/$I$146,0)+ROUNDUP(ND87*Control!$D$34/$I$147,0)+ROUNDUP(ND87*Control!$D$36/$I$147,0),"")</f>
        <v/>
      </c>
      <c r="NE159" s="325" t="str">
        <f ca="1">IF(ISNUMBER(NE87),ROUNDUP(NE87*Control!$D$30/$I$144,0)+ROUNDUP(NE87*Control!$D$32/$I$145,0)+ROUNDUP(NE87*Control!$D$33/$I$146,0)+ROUNDUP(NE87*Control!$D$34/$I$147,0)+ROUNDUP(NE87*Control!$D$36/$I$147,0),"")</f>
        <v/>
      </c>
      <c r="NF159" s="325" t="str">
        <f ca="1">IF(ISNUMBER(NF87),ROUNDUP(NF87*Control!$D$30/$I$144,0)+ROUNDUP(NF87*Control!$D$32/$I$145,0)+ROUNDUP(NF87*Control!$D$33/$I$146,0)+ROUNDUP(NF87*Control!$D$34/$I$147,0)+ROUNDUP(NF87*Control!$D$36/$I$147,0),"")</f>
        <v/>
      </c>
      <c r="NG159" s="325" t="str">
        <f ca="1">IF(ISNUMBER(NG87),ROUNDUP(NG87*Control!$D$30/$I$144,0)+ROUNDUP(NG87*Control!$D$32/$I$145,0)+ROUNDUP(NG87*Control!$D$33/$I$146,0)+ROUNDUP(NG87*Control!$D$34/$I$147,0)+ROUNDUP(NG87*Control!$D$36/$I$147,0),"")</f>
        <v/>
      </c>
      <c r="NH159" s="325" t="str">
        <f ca="1">IF(ISNUMBER(NH87),ROUNDUP(NH87*Control!$D$30/$I$144,0)+ROUNDUP(NH87*Control!$D$32/$I$145,0)+ROUNDUP(NH87*Control!$D$33/$I$146,0)+ROUNDUP(NH87*Control!$D$34/$I$147,0)+ROUNDUP(NH87*Control!$D$36/$I$147,0),"")</f>
        <v/>
      </c>
      <c r="NI159" s="325" t="str">
        <f ca="1">IF(ISNUMBER(NI87),ROUNDUP(NI87*Control!$D$30/$I$144,0)+ROUNDUP(NI87*Control!$D$32/$I$145,0)+ROUNDUP(NI87*Control!$D$33/$I$146,0)+ROUNDUP(NI87*Control!$D$34/$I$147,0)+ROUNDUP(NI87*Control!$D$36/$I$147,0),"")</f>
        <v/>
      </c>
      <c r="NJ159" s="325" t="str">
        <f ca="1">IF(ISNUMBER(NJ87),ROUNDUP(NJ87*Control!$D$30/$I$144,0)+ROUNDUP(NJ87*Control!$D$32/$I$145,0)+ROUNDUP(NJ87*Control!$D$33/$I$146,0)+ROUNDUP(NJ87*Control!$D$34/$I$147,0)+ROUNDUP(NJ87*Control!$D$36/$I$147,0),"")</f>
        <v/>
      </c>
      <c r="NK159" s="325" t="str">
        <f ca="1">IF(ISNUMBER(NK87),ROUNDUP(NK87*Control!$D$30/$I$144,0)+ROUNDUP(NK87*Control!$D$32/$I$145,0)+ROUNDUP(NK87*Control!$D$33/$I$146,0)+ROUNDUP(NK87*Control!$D$34/$I$147,0)+ROUNDUP(NK87*Control!$D$36/$I$147,0),"")</f>
        <v/>
      </c>
      <c r="NL159" s="325" t="str">
        <f ca="1">IF(ISNUMBER(NL87),ROUNDUP(NL87*Control!$D$30/$I$144,0)+ROUNDUP(NL87*Control!$D$32/$I$145,0)+ROUNDUP(NL87*Control!$D$33/$I$146,0)+ROUNDUP(NL87*Control!$D$34/$I$147,0)+ROUNDUP(NL87*Control!$D$36/$I$147,0),"")</f>
        <v/>
      </c>
      <c r="NM159" s="325" t="str">
        <f ca="1">IF(ISNUMBER(NM87),ROUNDUP(NM87*Control!$D$30/$I$144,0)+ROUNDUP(NM87*Control!$D$32/$I$145,0)+ROUNDUP(NM87*Control!$D$33/$I$146,0)+ROUNDUP(NM87*Control!$D$34/$I$147,0)+ROUNDUP(NM87*Control!$D$36/$I$147,0),"")</f>
        <v/>
      </c>
      <c r="NN159" s="325" t="str">
        <f ca="1">IF(ISNUMBER(NN87),ROUNDUP(NN87*Control!$D$30/$I$144,0)+ROUNDUP(NN87*Control!$D$32/$I$145,0)+ROUNDUP(NN87*Control!$D$33/$I$146,0)+ROUNDUP(NN87*Control!$D$34/$I$147,0)+ROUNDUP(NN87*Control!$D$36/$I$147,0),"")</f>
        <v/>
      </c>
      <c r="NO159" s="325" t="str">
        <f ca="1">IF(ISNUMBER(NO87),ROUNDUP(NO87*Control!$D$30/$I$144,0)+ROUNDUP(NO87*Control!$D$32/$I$145,0)+ROUNDUP(NO87*Control!$D$33/$I$146,0)+ROUNDUP(NO87*Control!$D$34/$I$147,0)+ROUNDUP(NO87*Control!$D$36/$I$147,0),"")</f>
        <v/>
      </c>
      <c r="NP159" s="325" t="str">
        <f ca="1">IF(ISNUMBER(NP87),ROUNDUP(NP87*Control!$D$30/$I$144,0)+ROUNDUP(NP87*Control!$D$32/$I$145,0)+ROUNDUP(NP87*Control!$D$33/$I$146,0)+ROUNDUP(NP87*Control!$D$34/$I$147,0)+ROUNDUP(NP87*Control!$D$36/$I$147,0),"")</f>
        <v/>
      </c>
      <c r="NQ159" s="325" t="str">
        <f ca="1">IF(ISNUMBER(NQ87),ROUNDUP(NQ87*Control!$D$30/$I$144,0)+ROUNDUP(NQ87*Control!$D$32/$I$145,0)+ROUNDUP(NQ87*Control!$D$33/$I$146,0)+ROUNDUP(NQ87*Control!$D$34/$I$147,0)+ROUNDUP(NQ87*Control!$D$36/$I$147,0),"")</f>
        <v/>
      </c>
      <c r="NR159" s="325" t="str">
        <f ca="1">IF(ISNUMBER(NR87),ROUNDUP(NR87*Control!$D$30/$I$144,0)+ROUNDUP(NR87*Control!$D$32/$I$145,0)+ROUNDUP(NR87*Control!$D$33/$I$146,0)+ROUNDUP(NR87*Control!$D$34/$I$147,0)+ROUNDUP(NR87*Control!$D$36/$I$147,0),"")</f>
        <v/>
      </c>
      <c r="NS159" s="325" t="str">
        <f ca="1">IF(ISNUMBER(NS87),ROUNDUP(NS87*Control!$D$30/$I$144,0)+ROUNDUP(NS87*Control!$D$32/$I$145,0)+ROUNDUP(NS87*Control!$D$33/$I$146,0)+ROUNDUP(NS87*Control!$D$34/$I$147,0)+ROUNDUP(NS87*Control!$D$36/$I$147,0),"")</f>
        <v/>
      </c>
      <c r="NT159" s="325" t="str">
        <f ca="1">IF(ISNUMBER(NT87),ROUNDUP(NT87*Control!$D$30/$I$144,0)+ROUNDUP(NT87*Control!$D$32/$I$145,0)+ROUNDUP(NT87*Control!$D$33/$I$146,0)+ROUNDUP(NT87*Control!$D$34/$I$147,0)+ROUNDUP(NT87*Control!$D$36/$I$147,0),"")</f>
        <v/>
      </c>
      <c r="NU159" s="325" t="str">
        <f ca="1">IF(ISNUMBER(NU87),ROUNDUP(NU87*Control!$D$30/$I$144,0)+ROUNDUP(NU87*Control!$D$32/$I$145,0)+ROUNDUP(NU87*Control!$D$33/$I$146,0)+ROUNDUP(NU87*Control!$D$34/$I$147,0)+ROUNDUP(NU87*Control!$D$36/$I$147,0),"")</f>
        <v/>
      </c>
      <c r="NV159" s="325" t="str">
        <f ca="1">IF(ISNUMBER(NV87),ROUNDUP(NV87*Control!$D$30/$I$144,0)+ROUNDUP(NV87*Control!$D$32/$I$145,0)+ROUNDUP(NV87*Control!$D$33/$I$146,0)+ROUNDUP(NV87*Control!$D$34/$I$147,0)+ROUNDUP(NV87*Control!$D$36/$I$147,0),"")</f>
        <v/>
      </c>
      <c r="NW159" s="325" t="str">
        <f ca="1">IF(ISNUMBER(NW87),ROUNDUP(NW87*Control!$D$30/$I$144,0)+ROUNDUP(NW87*Control!$D$32/$I$145,0)+ROUNDUP(NW87*Control!$D$33/$I$146,0)+ROUNDUP(NW87*Control!$D$34/$I$147,0)+ROUNDUP(NW87*Control!$D$36/$I$147,0),"")</f>
        <v/>
      </c>
      <c r="NX159" s="325" t="str">
        <f ca="1">IF(ISNUMBER(NX87),ROUNDUP(NX87*Control!$D$30/$I$144,0)+ROUNDUP(NX87*Control!$D$32/$I$145,0)+ROUNDUP(NX87*Control!$D$33/$I$146,0)+ROUNDUP(NX87*Control!$D$34/$I$147,0)+ROUNDUP(NX87*Control!$D$36/$I$147,0),"")</f>
        <v/>
      </c>
      <c r="NY159" s="325" t="str">
        <f ca="1">IF(ISNUMBER(NY87),ROUNDUP(NY87*Control!$D$30/$I$144,0)+ROUNDUP(NY87*Control!$D$32/$I$145,0)+ROUNDUP(NY87*Control!$D$33/$I$146,0)+ROUNDUP(NY87*Control!$D$34/$I$147,0)+ROUNDUP(NY87*Control!$D$36/$I$147,0),"")</f>
        <v/>
      </c>
      <c r="NZ159" s="325" t="str">
        <f ca="1">IF(ISNUMBER(NZ87),ROUNDUP(NZ87*Control!$D$30/$I$144,0)+ROUNDUP(NZ87*Control!$D$32/$I$145,0)+ROUNDUP(NZ87*Control!$D$33/$I$146,0)+ROUNDUP(NZ87*Control!$D$34/$I$147,0)+ROUNDUP(NZ87*Control!$D$36/$I$147,0),"")</f>
        <v/>
      </c>
      <c r="OA159" s="325" t="str">
        <f ca="1">IF(ISNUMBER(OA87),ROUNDUP(OA87*Control!$D$30/$I$144,0)+ROUNDUP(OA87*Control!$D$32/$I$145,0)+ROUNDUP(OA87*Control!$D$33/$I$146,0)+ROUNDUP(OA87*Control!$D$34/$I$147,0)+ROUNDUP(OA87*Control!$D$36/$I$147,0),"")</f>
        <v/>
      </c>
      <c r="OB159" s="325" t="str">
        <f ca="1">IF(ISNUMBER(OB87),ROUNDUP(OB87*Control!$D$30/$I$144,0)+ROUNDUP(OB87*Control!$D$32/$I$145,0)+ROUNDUP(OB87*Control!$D$33/$I$146,0)+ROUNDUP(OB87*Control!$D$34/$I$147,0)+ROUNDUP(OB87*Control!$D$36/$I$147,0),"")</f>
        <v/>
      </c>
      <c r="OC159" s="325" t="str">
        <f ca="1">IF(ISNUMBER(OC87),ROUNDUP(OC87*Control!$D$30/$I$144,0)+ROUNDUP(OC87*Control!$D$32/$I$145,0)+ROUNDUP(OC87*Control!$D$33/$I$146,0)+ROUNDUP(OC87*Control!$D$34/$I$147,0)+ROUNDUP(OC87*Control!$D$36/$I$147,0),"")</f>
        <v/>
      </c>
      <c r="OD159" s="325" t="str">
        <f ca="1">IF(ISNUMBER(OD87),ROUNDUP(OD87*Control!$D$30/$I$144,0)+ROUNDUP(OD87*Control!$D$32/$I$145,0)+ROUNDUP(OD87*Control!$D$33/$I$146,0)+ROUNDUP(OD87*Control!$D$34/$I$147,0)+ROUNDUP(OD87*Control!$D$36/$I$147,0),"")</f>
        <v/>
      </c>
      <c r="OE159" s="325" t="str">
        <f ca="1">IF(ISNUMBER(OE87),ROUNDUP(OE87*Control!$D$30/$I$144,0)+ROUNDUP(OE87*Control!$D$32/$I$145,0)+ROUNDUP(OE87*Control!$D$33/$I$146,0)+ROUNDUP(OE87*Control!$D$34/$I$147,0)+ROUNDUP(OE87*Control!$D$36/$I$147,0),"")</f>
        <v/>
      </c>
      <c r="OF159" s="325" t="str">
        <f ca="1">IF(ISNUMBER(OF87),ROUNDUP(OF87*Control!$D$30/$I$144,0)+ROUNDUP(OF87*Control!$D$32/$I$145,0)+ROUNDUP(OF87*Control!$D$33/$I$146,0)+ROUNDUP(OF87*Control!$D$34/$I$147,0)+ROUNDUP(OF87*Control!$D$36/$I$147,0),"")</f>
        <v/>
      </c>
      <c r="OG159" s="325" t="str">
        <f ca="1">IF(ISNUMBER(OG87),ROUNDUP(OG87*Control!$D$30/$I$144,0)+ROUNDUP(OG87*Control!$D$32/$I$145,0)+ROUNDUP(OG87*Control!$D$33/$I$146,0)+ROUNDUP(OG87*Control!$D$34/$I$147,0)+ROUNDUP(OG87*Control!$D$36/$I$147,0),"")</f>
        <v/>
      </c>
      <c r="OH159" s="325" t="str">
        <f ca="1">IF(ISNUMBER(OH87),ROUNDUP(OH87*Control!$D$30/$I$144,0)+ROUNDUP(OH87*Control!$D$32/$I$145,0)+ROUNDUP(OH87*Control!$D$33/$I$146,0)+ROUNDUP(OH87*Control!$D$34/$I$147,0)+ROUNDUP(OH87*Control!$D$36/$I$147,0),"")</f>
        <v/>
      </c>
      <c r="OI159" s="325" t="str">
        <f ca="1">IF(ISNUMBER(OI87),ROUNDUP(OI87*Control!$D$30/$I$144,0)+ROUNDUP(OI87*Control!$D$32/$I$145,0)+ROUNDUP(OI87*Control!$D$33/$I$146,0)+ROUNDUP(OI87*Control!$D$34/$I$147,0)+ROUNDUP(OI87*Control!$D$36/$I$147,0),"")</f>
        <v/>
      </c>
      <c r="OJ159" s="325" t="str">
        <f ca="1">IF(ISNUMBER(OJ87),ROUNDUP(OJ87*Control!$D$30/$I$144,0)+ROUNDUP(OJ87*Control!$D$32/$I$145,0)+ROUNDUP(OJ87*Control!$D$33/$I$146,0)+ROUNDUP(OJ87*Control!$D$34/$I$147,0)+ROUNDUP(OJ87*Control!$D$36/$I$147,0),"")</f>
        <v/>
      </c>
      <c r="OK159" s="325" t="str">
        <f ca="1">IF(ISNUMBER(OK87),ROUNDUP(OK87*Control!$D$30/$I$144,0)+ROUNDUP(OK87*Control!$D$32/$I$145,0)+ROUNDUP(OK87*Control!$D$33/$I$146,0)+ROUNDUP(OK87*Control!$D$34/$I$147,0)+ROUNDUP(OK87*Control!$D$36/$I$147,0),"")</f>
        <v/>
      </c>
      <c r="OL159" s="325" t="str">
        <f ca="1">IF(ISNUMBER(OL87),ROUNDUP(OL87*Control!$D$30/$I$144,0)+ROUNDUP(OL87*Control!$D$32/$I$145,0)+ROUNDUP(OL87*Control!$D$33/$I$146,0)+ROUNDUP(OL87*Control!$D$34/$I$147,0)+ROUNDUP(OL87*Control!$D$36/$I$147,0),"")</f>
        <v/>
      </c>
      <c r="OM159" s="325" t="str">
        <f ca="1">IF(ISNUMBER(OM87),ROUNDUP(OM87*Control!$D$30/$I$144,0)+ROUNDUP(OM87*Control!$D$32/$I$145,0)+ROUNDUP(OM87*Control!$D$33/$I$146,0)+ROUNDUP(OM87*Control!$D$34/$I$147,0)+ROUNDUP(OM87*Control!$D$36/$I$147,0),"")</f>
        <v/>
      </c>
      <c r="ON159" s="325" t="str">
        <f ca="1">IF(ISNUMBER(ON87),ROUNDUP(ON87*Control!$D$30/$I$144,0)+ROUNDUP(ON87*Control!$D$32/$I$145,0)+ROUNDUP(ON87*Control!$D$33/$I$146,0)+ROUNDUP(ON87*Control!$D$34/$I$147,0)+ROUNDUP(ON87*Control!$D$36/$I$147,0),"")</f>
        <v/>
      </c>
      <c r="OO159" s="325" t="str">
        <f ca="1">IF(ISNUMBER(OO87),ROUNDUP(OO87*Control!$D$30/$I$144,0)+ROUNDUP(OO87*Control!$D$32/$I$145,0)+ROUNDUP(OO87*Control!$D$33/$I$146,0)+ROUNDUP(OO87*Control!$D$34/$I$147,0)+ROUNDUP(OO87*Control!$D$36/$I$147,0),"")</f>
        <v/>
      </c>
      <c r="OP159" s="325" t="str">
        <f ca="1">IF(ISNUMBER(OP87),ROUNDUP(OP87*Control!$D$30/$I$144,0)+ROUNDUP(OP87*Control!$D$32/$I$145,0)+ROUNDUP(OP87*Control!$D$33/$I$146,0)+ROUNDUP(OP87*Control!$D$34/$I$147,0)+ROUNDUP(OP87*Control!$D$36/$I$147,0),"")</f>
        <v/>
      </c>
      <c r="OQ159" s="325" t="str">
        <f ca="1">IF(ISNUMBER(OQ87),ROUNDUP(OQ87*Control!$D$30/$I$144,0)+ROUNDUP(OQ87*Control!$D$32/$I$145,0)+ROUNDUP(OQ87*Control!$D$33/$I$146,0)+ROUNDUP(OQ87*Control!$D$34/$I$147,0)+ROUNDUP(OQ87*Control!$D$36/$I$147,0),"")</f>
        <v/>
      </c>
      <c r="OR159" s="325" t="str">
        <f ca="1">IF(ISNUMBER(OR87),ROUNDUP(OR87*Control!$D$30/$I$144,0)+ROUNDUP(OR87*Control!$D$32/$I$145,0)+ROUNDUP(OR87*Control!$D$33/$I$146,0)+ROUNDUP(OR87*Control!$D$34/$I$147,0)+ROUNDUP(OR87*Control!$D$36/$I$147,0),"")</f>
        <v/>
      </c>
      <c r="OS159" s="325" t="str">
        <f ca="1">IF(ISNUMBER(OS87),ROUNDUP(OS87*Control!$D$30/$I$144,0)+ROUNDUP(OS87*Control!$D$32/$I$145,0)+ROUNDUP(OS87*Control!$D$33/$I$146,0)+ROUNDUP(OS87*Control!$D$34/$I$147,0)+ROUNDUP(OS87*Control!$D$36/$I$147,0),"")</f>
        <v/>
      </c>
      <c r="OT159" s="325" t="str">
        <f ca="1">IF(ISNUMBER(OT87),ROUNDUP(OT87*Control!$D$30/$I$144,0)+ROUNDUP(OT87*Control!$D$32/$I$145,0)+ROUNDUP(OT87*Control!$D$33/$I$146,0)+ROUNDUP(OT87*Control!$D$34/$I$147,0)+ROUNDUP(OT87*Control!$D$36/$I$147,0),"")</f>
        <v/>
      </c>
      <c r="OU159" s="325" t="str">
        <f ca="1">IF(ISNUMBER(OU87),ROUNDUP(OU87*Control!$D$30/$I$144,0)+ROUNDUP(OU87*Control!$D$32/$I$145,0)+ROUNDUP(OU87*Control!$D$33/$I$146,0)+ROUNDUP(OU87*Control!$D$34/$I$147,0)+ROUNDUP(OU87*Control!$D$36/$I$147,0),"")</f>
        <v/>
      </c>
      <c r="OV159" s="325" t="str">
        <f ca="1">IF(ISNUMBER(OV87),ROUNDUP(OV87*Control!$D$30/$I$144,0)+ROUNDUP(OV87*Control!$D$32/$I$145,0)+ROUNDUP(OV87*Control!$D$33/$I$146,0)+ROUNDUP(OV87*Control!$D$34/$I$147,0)+ROUNDUP(OV87*Control!$D$36/$I$147,0),"")</f>
        <v/>
      </c>
      <c r="OW159" s="325" t="str">
        <f ca="1">IF(ISNUMBER(OW87),ROUNDUP(OW87*Control!$D$30/$I$144,0)+ROUNDUP(OW87*Control!$D$32/$I$145,0)+ROUNDUP(OW87*Control!$D$33/$I$146,0)+ROUNDUP(OW87*Control!$D$34/$I$147,0)+ROUNDUP(OW87*Control!$D$36/$I$147,0),"")</f>
        <v/>
      </c>
      <c r="OX159" s="325" t="str">
        <f ca="1">IF(ISNUMBER(OX87),ROUNDUP(OX87*Control!$D$30/$I$144,0)+ROUNDUP(OX87*Control!$D$32/$I$145,0)+ROUNDUP(OX87*Control!$D$33/$I$146,0)+ROUNDUP(OX87*Control!$D$34/$I$147,0)+ROUNDUP(OX87*Control!$D$36/$I$147,0),"")</f>
        <v/>
      </c>
      <c r="OY159" s="325" t="str">
        <f ca="1">IF(ISNUMBER(OY87),ROUNDUP(OY87*Control!$D$30/$I$144,0)+ROUNDUP(OY87*Control!$D$32/$I$145,0)+ROUNDUP(OY87*Control!$D$33/$I$146,0)+ROUNDUP(OY87*Control!$D$34/$I$147,0)+ROUNDUP(OY87*Control!$D$36/$I$147,0),"")</f>
        <v/>
      </c>
      <c r="OZ159" s="325" t="str">
        <f ca="1">IF(ISNUMBER(OZ87),ROUNDUP(OZ87*Control!$D$30/$I$144,0)+ROUNDUP(OZ87*Control!$D$32/$I$145,0)+ROUNDUP(OZ87*Control!$D$33/$I$146,0)+ROUNDUP(OZ87*Control!$D$34/$I$147,0)+ROUNDUP(OZ87*Control!$D$36/$I$147,0),"")</f>
        <v/>
      </c>
      <c r="PA159" s="325" t="str">
        <f ca="1">IF(ISNUMBER(PA87),ROUNDUP(PA87*Control!$D$30/$I$144,0)+ROUNDUP(PA87*Control!$D$32/$I$145,0)+ROUNDUP(PA87*Control!$D$33/$I$146,0)+ROUNDUP(PA87*Control!$D$34/$I$147,0)+ROUNDUP(PA87*Control!$D$36/$I$147,0),"")</f>
        <v/>
      </c>
      <c r="PB159" s="325" t="str">
        <f ca="1">IF(ISNUMBER(PB87),ROUNDUP(PB87*Control!$D$30/$I$144,0)+ROUNDUP(PB87*Control!$D$32/$I$145,0)+ROUNDUP(PB87*Control!$D$33/$I$146,0)+ROUNDUP(PB87*Control!$D$34/$I$147,0)+ROUNDUP(PB87*Control!$D$36/$I$147,0),"")</f>
        <v/>
      </c>
      <c r="PC159" s="325" t="str">
        <f ca="1">IF(ISNUMBER(PC87),ROUNDUP(PC87*Control!$D$30/$I$144,0)+ROUNDUP(PC87*Control!$D$32/$I$145,0)+ROUNDUP(PC87*Control!$D$33/$I$146,0)+ROUNDUP(PC87*Control!$D$34/$I$147,0)+ROUNDUP(PC87*Control!$D$36/$I$147,0),"")</f>
        <v/>
      </c>
      <c r="PD159" s="325" t="str">
        <f ca="1">IF(ISNUMBER(PD87),ROUNDUP(PD87*Control!$D$30/$I$144,0)+ROUNDUP(PD87*Control!$D$32/$I$145,0)+ROUNDUP(PD87*Control!$D$33/$I$146,0)+ROUNDUP(PD87*Control!$D$34/$I$147,0)+ROUNDUP(PD87*Control!$D$36/$I$147,0),"")</f>
        <v/>
      </c>
      <c r="PE159" s="325" t="str">
        <f ca="1">IF(ISNUMBER(PE87),ROUNDUP(PE87*Control!$D$30/$I$144,0)+ROUNDUP(PE87*Control!$D$32/$I$145,0)+ROUNDUP(PE87*Control!$D$33/$I$146,0)+ROUNDUP(PE87*Control!$D$34/$I$147,0)+ROUNDUP(PE87*Control!$D$36/$I$147,0),"")</f>
        <v/>
      </c>
      <c r="PF159" s="325" t="str">
        <f ca="1">IF(ISNUMBER(PF87),ROUNDUP(PF87*Control!$D$30/$I$144,0)+ROUNDUP(PF87*Control!$D$32/$I$145,0)+ROUNDUP(PF87*Control!$D$33/$I$146,0)+ROUNDUP(PF87*Control!$D$34/$I$147,0)+ROUNDUP(PF87*Control!$D$36/$I$147,0),"")</f>
        <v/>
      </c>
      <c r="PG159" s="325" t="str">
        <f ca="1">IF(ISNUMBER(PG87),ROUNDUP(PG87*Control!$D$30/$I$144,0)+ROUNDUP(PG87*Control!$D$32/$I$145,0)+ROUNDUP(PG87*Control!$D$33/$I$146,0)+ROUNDUP(PG87*Control!$D$34/$I$147,0)+ROUNDUP(PG87*Control!$D$36/$I$147,0),"")</f>
        <v/>
      </c>
      <c r="PH159" s="325" t="str">
        <f ca="1">IF(ISNUMBER(PH87),ROUNDUP(PH87*Control!$D$30/$I$144,0)+ROUNDUP(PH87*Control!$D$32/$I$145,0)+ROUNDUP(PH87*Control!$D$33/$I$146,0)+ROUNDUP(PH87*Control!$D$34/$I$147,0)+ROUNDUP(PH87*Control!$D$36/$I$147,0),"")</f>
        <v/>
      </c>
      <c r="PI159" s="325" t="str">
        <f ca="1">IF(ISNUMBER(PI87),ROUNDUP(PI87*Control!$D$30/$I$144,0)+ROUNDUP(PI87*Control!$D$32/$I$145,0)+ROUNDUP(PI87*Control!$D$33/$I$146,0)+ROUNDUP(PI87*Control!$D$34/$I$147,0)+ROUNDUP(PI87*Control!$D$36/$I$147,0),"")</f>
        <v/>
      </c>
      <c r="PJ159" s="325" t="str">
        <f ca="1">IF(ISNUMBER(PJ87),ROUNDUP(PJ87*Control!$D$30/$I$144,0)+ROUNDUP(PJ87*Control!$D$32/$I$145,0)+ROUNDUP(PJ87*Control!$D$33/$I$146,0)+ROUNDUP(PJ87*Control!$D$34/$I$147,0)+ROUNDUP(PJ87*Control!$D$36/$I$147,0),"")</f>
        <v/>
      </c>
      <c r="PK159" s="325" t="str">
        <f ca="1">IF(ISNUMBER(PK87),ROUNDUP(PK87*Control!$D$30/$I$144,0)+ROUNDUP(PK87*Control!$D$32/$I$145,0)+ROUNDUP(PK87*Control!$D$33/$I$146,0)+ROUNDUP(PK87*Control!$D$34/$I$147,0)+ROUNDUP(PK87*Control!$D$36/$I$147,0),"")</f>
        <v/>
      </c>
      <c r="PL159" s="325" t="str">
        <f ca="1">IF(ISNUMBER(PL87),ROUNDUP(PL87*Control!$D$30/$I$144,0)+ROUNDUP(PL87*Control!$D$32/$I$145,0)+ROUNDUP(PL87*Control!$D$33/$I$146,0)+ROUNDUP(PL87*Control!$D$34/$I$147,0)+ROUNDUP(PL87*Control!$D$36/$I$147,0),"")</f>
        <v/>
      </c>
      <c r="PM159" s="325" t="str">
        <f ca="1">IF(ISNUMBER(PM87),ROUNDUP(PM87*Control!$D$30/$I$144,0)+ROUNDUP(PM87*Control!$D$32/$I$145,0)+ROUNDUP(PM87*Control!$D$33/$I$146,0)+ROUNDUP(PM87*Control!$D$34/$I$147,0)+ROUNDUP(PM87*Control!$D$36/$I$147,0),"")</f>
        <v/>
      </c>
      <c r="PN159" s="325" t="str">
        <f ca="1">IF(ISNUMBER(PN87),ROUNDUP(PN87*Control!$D$30/$I$144,0)+ROUNDUP(PN87*Control!$D$32/$I$145,0)+ROUNDUP(PN87*Control!$D$33/$I$146,0)+ROUNDUP(PN87*Control!$D$34/$I$147,0)+ROUNDUP(PN87*Control!$D$36/$I$147,0),"")</f>
        <v/>
      </c>
      <c r="PO159" s="325" t="str">
        <f ca="1">IF(ISNUMBER(PO87),ROUNDUP(PO87*Control!$D$30/$I$144,0)+ROUNDUP(PO87*Control!$D$32/$I$145,0)+ROUNDUP(PO87*Control!$D$33/$I$146,0)+ROUNDUP(PO87*Control!$D$34/$I$147,0)+ROUNDUP(PO87*Control!$D$36/$I$147,0),"")</f>
        <v/>
      </c>
      <c r="PP159" s="325" t="str">
        <f ca="1">IF(ISNUMBER(PP87),ROUNDUP(PP87*Control!$D$30/$I$144,0)+ROUNDUP(PP87*Control!$D$32/$I$145,0)+ROUNDUP(PP87*Control!$D$33/$I$146,0)+ROUNDUP(PP87*Control!$D$34/$I$147,0)+ROUNDUP(PP87*Control!$D$36/$I$147,0),"")</f>
        <v/>
      </c>
      <c r="PQ159" s="325" t="str">
        <f ca="1">IF(ISNUMBER(PQ87),ROUNDUP(PQ87*Control!$D$30/$I$144,0)+ROUNDUP(PQ87*Control!$D$32/$I$145,0)+ROUNDUP(PQ87*Control!$D$33/$I$146,0)+ROUNDUP(PQ87*Control!$D$34/$I$147,0)+ROUNDUP(PQ87*Control!$D$36/$I$147,0),"")</f>
        <v/>
      </c>
      <c r="PR159" s="325" t="str">
        <f ca="1">IF(ISNUMBER(PR87),ROUNDUP(PR87*Control!$D$30/$I$144,0)+ROUNDUP(PR87*Control!$D$32/$I$145,0)+ROUNDUP(PR87*Control!$D$33/$I$146,0)+ROUNDUP(PR87*Control!$D$34/$I$147,0)+ROUNDUP(PR87*Control!$D$36/$I$147,0),"")</f>
        <v/>
      </c>
      <c r="PS159" s="325" t="str">
        <f ca="1">IF(ISNUMBER(PS87),ROUNDUP(PS87*Control!$D$30/$I$144,0)+ROUNDUP(PS87*Control!$D$32/$I$145,0)+ROUNDUP(PS87*Control!$D$33/$I$146,0)+ROUNDUP(PS87*Control!$D$34/$I$147,0)+ROUNDUP(PS87*Control!$D$36/$I$147,0),"")</f>
        <v/>
      </c>
      <c r="PT159" s="325" t="str">
        <f ca="1">IF(ISNUMBER(PT87),ROUNDUP(PT87*Control!$D$30/$I$144,0)+ROUNDUP(PT87*Control!$D$32/$I$145,0)+ROUNDUP(PT87*Control!$D$33/$I$146,0)+ROUNDUP(PT87*Control!$D$34/$I$147,0)+ROUNDUP(PT87*Control!$D$36/$I$147,0),"")</f>
        <v/>
      </c>
      <c r="PU159" s="325" t="str">
        <f ca="1">IF(ISNUMBER(PU87),ROUNDUP(PU87*Control!$D$30/$I$144,0)+ROUNDUP(PU87*Control!$D$32/$I$145,0)+ROUNDUP(PU87*Control!$D$33/$I$146,0)+ROUNDUP(PU87*Control!$D$34/$I$147,0)+ROUNDUP(PU87*Control!$D$36/$I$147,0),"")</f>
        <v/>
      </c>
      <c r="PV159" s="325" t="str">
        <f ca="1">IF(ISNUMBER(PV87),ROUNDUP(PV87*Control!$D$30/$I$144,0)+ROUNDUP(PV87*Control!$D$32/$I$145,0)+ROUNDUP(PV87*Control!$D$33/$I$146,0)+ROUNDUP(PV87*Control!$D$34/$I$147,0)+ROUNDUP(PV87*Control!$D$36/$I$147,0),"")</f>
        <v/>
      </c>
      <c r="PW159" s="325" t="str">
        <f ca="1">IF(ISNUMBER(PW87),ROUNDUP(PW87*Control!$D$30/$I$144,0)+ROUNDUP(PW87*Control!$D$32/$I$145,0)+ROUNDUP(PW87*Control!$D$33/$I$146,0)+ROUNDUP(PW87*Control!$D$34/$I$147,0)+ROUNDUP(PW87*Control!$D$36/$I$147,0),"")</f>
        <v/>
      </c>
      <c r="PX159" s="325" t="str">
        <f ca="1">IF(ISNUMBER(PX87),ROUNDUP(PX87*Control!$D$30/$I$144,0)+ROUNDUP(PX87*Control!$D$32/$I$145,0)+ROUNDUP(PX87*Control!$D$33/$I$146,0)+ROUNDUP(PX87*Control!$D$34/$I$147,0)+ROUNDUP(PX87*Control!$D$36/$I$147,0),"")</f>
        <v/>
      </c>
      <c r="PY159" s="325" t="str">
        <f ca="1">IF(ISNUMBER(PY87),ROUNDUP(PY87*Control!$D$30/$I$144,0)+ROUNDUP(PY87*Control!$D$32/$I$145,0)+ROUNDUP(PY87*Control!$D$33/$I$146,0)+ROUNDUP(PY87*Control!$D$34/$I$147,0)+ROUNDUP(PY87*Control!$D$36/$I$147,0),"")</f>
        <v/>
      </c>
      <c r="PZ159" s="325" t="str">
        <f ca="1">IF(ISNUMBER(PZ87),ROUNDUP(PZ87*Control!$D$30/$I$144,0)+ROUNDUP(PZ87*Control!$D$32/$I$145,0)+ROUNDUP(PZ87*Control!$D$33/$I$146,0)+ROUNDUP(PZ87*Control!$D$34/$I$147,0)+ROUNDUP(PZ87*Control!$D$36/$I$147,0),"")</f>
        <v/>
      </c>
      <c r="QA159" s="325" t="str">
        <f ca="1">IF(ISNUMBER(QA87),ROUNDUP(QA87*Control!$D$30/$I$144,0)+ROUNDUP(QA87*Control!$D$32/$I$145,0)+ROUNDUP(QA87*Control!$D$33/$I$146,0)+ROUNDUP(QA87*Control!$D$34/$I$147,0)+ROUNDUP(QA87*Control!$D$36/$I$147,0),"")</f>
        <v/>
      </c>
      <c r="QB159" s="325" t="str">
        <f ca="1">IF(ISNUMBER(QB87),ROUNDUP(QB87*Control!$D$30/$I$144,0)+ROUNDUP(QB87*Control!$D$32/$I$145,0)+ROUNDUP(QB87*Control!$D$33/$I$146,0)+ROUNDUP(QB87*Control!$D$34/$I$147,0)+ROUNDUP(QB87*Control!$D$36/$I$147,0),"")</f>
        <v/>
      </c>
      <c r="QC159" s="325" t="str">
        <f ca="1">IF(ISNUMBER(QC87),ROUNDUP(QC87*Control!$D$30/$I$144,0)+ROUNDUP(QC87*Control!$D$32/$I$145,0)+ROUNDUP(QC87*Control!$D$33/$I$146,0)+ROUNDUP(QC87*Control!$D$34/$I$147,0)+ROUNDUP(QC87*Control!$D$36/$I$147,0),"")</f>
        <v/>
      </c>
      <c r="QD159" s="325" t="str">
        <f ca="1">IF(ISNUMBER(QD87),ROUNDUP(QD87*Control!$D$30/$I$144,0)+ROUNDUP(QD87*Control!$D$32/$I$145,0)+ROUNDUP(QD87*Control!$D$33/$I$146,0)+ROUNDUP(QD87*Control!$D$34/$I$147,0)+ROUNDUP(QD87*Control!$D$36/$I$147,0),"")</f>
        <v/>
      </c>
      <c r="QE159" s="325" t="str">
        <f ca="1">IF(ISNUMBER(QE87),ROUNDUP(QE87*Control!$D$30/$I$144,0)+ROUNDUP(QE87*Control!$D$32/$I$145,0)+ROUNDUP(QE87*Control!$D$33/$I$146,0)+ROUNDUP(QE87*Control!$D$34/$I$147,0)+ROUNDUP(QE87*Control!$D$36/$I$147,0),"")</f>
        <v/>
      </c>
      <c r="QF159" s="325" t="str">
        <f ca="1">IF(ISNUMBER(QF87),ROUNDUP(QF87*Control!$D$30/$I$144,0)+ROUNDUP(QF87*Control!$D$32/$I$145,0)+ROUNDUP(QF87*Control!$D$33/$I$146,0)+ROUNDUP(QF87*Control!$D$34/$I$147,0)+ROUNDUP(QF87*Control!$D$36/$I$147,0),"")</f>
        <v/>
      </c>
      <c r="QG159" s="325" t="str">
        <f ca="1">IF(ISNUMBER(QG87),ROUNDUP(QG87*Control!$D$30/$I$144,0)+ROUNDUP(QG87*Control!$D$32/$I$145,0)+ROUNDUP(QG87*Control!$D$33/$I$146,0)+ROUNDUP(QG87*Control!$D$34/$I$147,0)+ROUNDUP(QG87*Control!$D$36/$I$147,0),"")</f>
        <v/>
      </c>
      <c r="QH159" s="325" t="str">
        <f ca="1">IF(ISNUMBER(QH87),ROUNDUP(QH87*Control!$D$30/$I$144,0)+ROUNDUP(QH87*Control!$D$32/$I$145,0)+ROUNDUP(QH87*Control!$D$33/$I$146,0)+ROUNDUP(QH87*Control!$D$34/$I$147,0)+ROUNDUP(QH87*Control!$D$36/$I$147,0),"")</f>
        <v/>
      </c>
      <c r="QI159" s="325" t="str">
        <f ca="1">IF(ISNUMBER(QI87),ROUNDUP(QI87*Control!$D$30/$I$144,0)+ROUNDUP(QI87*Control!$D$32/$I$145,0)+ROUNDUP(QI87*Control!$D$33/$I$146,0)+ROUNDUP(QI87*Control!$D$34/$I$147,0)+ROUNDUP(QI87*Control!$D$36/$I$147,0),"")</f>
        <v/>
      </c>
      <c r="QJ159" s="325" t="str">
        <f ca="1">IF(ISNUMBER(QJ87),ROUNDUP(QJ87*Control!$D$30/$I$144,0)+ROUNDUP(QJ87*Control!$D$32/$I$145,0)+ROUNDUP(QJ87*Control!$D$33/$I$146,0)+ROUNDUP(QJ87*Control!$D$34/$I$147,0)+ROUNDUP(QJ87*Control!$D$36/$I$147,0),"")</f>
        <v/>
      </c>
      <c r="QK159" s="325" t="str">
        <f ca="1">IF(ISNUMBER(QK87),ROUNDUP(QK87*Control!$D$30/$I$144,0)+ROUNDUP(QK87*Control!$D$32/$I$145,0)+ROUNDUP(QK87*Control!$D$33/$I$146,0)+ROUNDUP(QK87*Control!$D$34/$I$147,0)+ROUNDUP(QK87*Control!$D$36/$I$147,0),"")</f>
        <v/>
      </c>
      <c r="QL159" s="325" t="str">
        <f ca="1">IF(ISNUMBER(QL87),ROUNDUP(QL87*Control!$D$30/$I$144,0)+ROUNDUP(QL87*Control!$D$32/$I$145,0)+ROUNDUP(QL87*Control!$D$33/$I$146,0)+ROUNDUP(QL87*Control!$D$34/$I$147,0)+ROUNDUP(QL87*Control!$D$36/$I$147,0),"")</f>
        <v/>
      </c>
      <c r="QM159" s="325" t="str">
        <f ca="1">IF(ISNUMBER(QM87),ROUNDUP(QM87*Control!$D$30/$I$144,0)+ROUNDUP(QM87*Control!$D$32/$I$145,0)+ROUNDUP(QM87*Control!$D$33/$I$146,0)+ROUNDUP(QM87*Control!$D$34/$I$147,0)+ROUNDUP(QM87*Control!$D$36/$I$147,0),"")</f>
        <v/>
      </c>
      <c r="QN159" s="325" t="str">
        <f ca="1">IF(ISNUMBER(QN87),ROUNDUP(QN87*Control!$D$30/$I$144,0)+ROUNDUP(QN87*Control!$D$32/$I$145,0)+ROUNDUP(QN87*Control!$D$33/$I$146,0)+ROUNDUP(QN87*Control!$D$34/$I$147,0)+ROUNDUP(QN87*Control!$D$36/$I$147,0),"")</f>
        <v/>
      </c>
      <c r="QO159" s="325" t="str">
        <f ca="1">IF(ISNUMBER(QO87),ROUNDUP(QO87*Control!$D$30/$I$144,0)+ROUNDUP(QO87*Control!$D$32/$I$145,0)+ROUNDUP(QO87*Control!$D$33/$I$146,0)+ROUNDUP(QO87*Control!$D$34/$I$147,0)+ROUNDUP(QO87*Control!$D$36/$I$147,0),"")</f>
        <v/>
      </c>
      <c r="QP159" s="325" t="str">
        <f ca="1">IF(ISNUMBER(QP87),ROUNDUP(QP87*Control!$D$30/$I$144,0)+ROUNDUP(QP87*Control!$D$32/$I$145,0)+ROUNDUP(QP87*Control!$D$33/$I$146,0)+ROUNDUP(QP87*Control!$D$34/$I$147,0)+ROUNDUP(QP87*Control!$D$36/$I$147,0),"")</f>
        <v/>
      </c>
      <c r="QQ159" s="325" t="str">
        <f ca="1">IF(ISNUMBER(QQ87),ROUNDUP(QQ87*Control!$D$30/$I$144,0)+ROUNDUP(QQ87*Control!$D$32/$I$145,0)+ROUNDUP(QQ87*Control!$D$33/$I$146,0)+ROUNDUP(QQ87*Control!$D$34/$I$147,0)+ROUNDUP(QQ87*Control!$D$36/$I$147,0),"")</f>
        <v/>
      </c>
      <c r="QR159" s="325" t="str">
        <f ca="1">IF(ISNUMBER(QR87),ROUNDUP(QR87*Control!$D$30/$I$144,0)+ROUNDUP(QR87*Control!$D$32/$I$145,0)+ROUNDUP(QR87*Control!$D$33/$I$146,0)+ROUNDUP(QR87*Control!$D$34/$I$147,0)+ROUNDUP(QR87*Control!$D$36/$I$147,0),"")</f>
        <v/>
      </c>
      <c r="QS159" s="325" t="str">
        <f ca="1">IF(ISNUMBER(QS87),ROUNDUP(QS87*Control!$D$30/$I$144,0)+ROUNDUP(QS87*Control!$D$32/$I$145,0)+ROUNDUP(QS87*Control!$D$33/$I$146,0)+ROUNDUP(QS87*Control!$D$34/$I$147,0)+ROUNDUP(QS87*Control!$D$36/$I$147,0),"")</f>
        <v/>
      </c>
      <c r="QT159" s="325" t="str">
        <f ca="1">IF(ISNUMBER(QT87),ROUNDUP(QT87*Control!$D$30/$I$144,0)+ROUNDUP(QT87*Control!$D$32/$I$145,0)+ROUNDUP(QT87*Control!$D$33/$I$146,0)+ROUNDUP(QT87*Control!$D$34/$I$147,0)+ROUNDUP(QT87*Control!$D$36/$I$147,0),"")</f>
        <v/>
      </c>
      <c r="QU159" s="325" t="str">
        <f ca="1">IF(ISNUMBER(QU87),ROUNDUP(QU87*Control!$D$30/$I$144,0)+ROUNDUP(QU87*Control!$D$32/$I$145,0)+ROUNDUP(QU87*Control!$D$33/$I$146,0)+ROUNDUP(QU87*Control!$D$34/$I$147,0)+ROUNDUP(QU87*Control!$D$36/$I$147,0),"")</f>
        <v/>
      </c>
      <c r="QV159" s="325" t="str">
        <f ca="1">IF(ISNUMBER(QV87),ROUNDUP(QV87*Control!$D$30/$I$144,0)+ROUNDUP(QV87*Control!$D$32/$I$145,0)+ROUNDUP(QV87*Control!$D$33/$I$146,0)+ROUNDUP(QV87*Control!$D$34/$I$147,0)+ROUNDUP(QV87*Control!$D$36/$I$147,0),"")</f>
        <v/>
      </c>
      <c r="QW159" s="325" t="str">
        <f ca="1">IF(ISNUMBER(QW87),ROUNDUP(QW87*Control!$D$30/$I$144,0)+ROUNDUP(QW87*Control!$D$32/$I$145,0)+ROUNDUP(QW87*Control!$D$33/$I$146,0)+ROUNDUP(QW87*Control!$D$34/$I$147,0)+ROUNDUP(QW87*Control!$D$36/$I$147,0),"")</f>
        <v/>
      </c>
      <c r="QX159" s="325" t="str">
        <f ca="1">IF(ISNUMBER(QX87),ROUNDUP(QX87*Control!$D$30/$I$144,0)+ROUNDUP(QX87*Control!$D$32/$I$145,0)+ROUNDUP(QX87*Control!$D$33/$I$146,0)+ROUNDUP(QX87*Control!$D$34/$I$147,0)+ROUNDUP(QX87*Control!$D$36/$I$147,0),"")</f>
        <v/>
      </c>
      <c r="QY159" s="325" t="str">
        <f ca="1">IF(ISNUMBER(QY87),ROUNDUP(QY87*Control!$D$30/$I$144,0)+ROUNDUP(QY87*Control!$D$32/$I$145,0)+ROUNDUP(QY87*Control!$D$33/$I$146,0)+ROUNDUP(QY87*Control!$D$34/$I$147,0)+ROUNDUP(QY87*Control!$D$36/$I$147,0),"")</f>
        <v/>
      </c>
      <c r="QZ159" s="325" t="str">
        <f ca="1">IF(ISNUMBER(QZ87),ROUNDUP(QZ87*Control!$D$30/$I$144,0)+ROUNDUP(QZ87*Control!$D$32/$I$145,0)+ROUNDUP(QZ87*Control!$D$33/$I$146,0)+ROUNDUP(QZ87*Control!$D$34/$I$147,0)+ROUNDUP(QZ87*Control!$D$36/$I$147,0),"")</f>
        <v/>
      </c>
      <c r="RA159" s="325" t="str">
        <f ca="1">IF(ISNUMBER(RA87),ROUNDUP(RA87*Control!$D$30/$I$144,0)+ROUNDUP(RA87*Control!$D$32/$I$145,0)+ROUNDUP(RA87*Control!$D$33/$I$146,0)+ROUNDUP(RA87*Control!$D$34/$I$147,0)+ROUNDUP(RA87*Control!$D$36/$I$147,0),"")</f>
        <v/>
      </c>
      <c r="RB159" s="325" t="str">
        <f ca="1">IF(ISNUMBER(RB87),ROUNDUP(RB87*Control!$D$30/$I$144,0)+ROUNDUP(RB87*Control!$D$32/$I$145,0)+ROUNDUP(RB87*Control!$D$33/$I$146,0)+ROUNDUP(RB87*Control!$D$34/$I$147,0)+ROUNDUP(RB87*Control!$D$36/$I$147,0),"")</f>
        <v/>
      </c>
      <c r="RC159" s="325" t="str">
        <f ca="1">IF(ISNUMBER(RC87),ROUNDUP(RC87*Control!$D$30/$I$144,0)+ROUNDUP(RC87*Control!$D$32/$I$145,0)+ROUNDUP(RC87*Control!$D$33/$I$146,0)+ROUNDUP(RC87*Control!$D$34/$I$147,0)+ROUNDUP(RC87*Control!$D$36/$I$147,0),"")</f>
        <v/>
      </c>
      <c r="RD159" s="325" t="str">
        <f ca="1">IF(ISNUMBER(RD87),ROUNDUP(RD87*Control!$D$30/$I$144,0)+ROUNDUP(RD87*Control!$D$32/$I$145,0)+ROUNDUP(RD87*Control!$D$33/$I$146,0)+ROUNDUP(RD87*Control!$D$34/$I$147,0)+ROUNDUP(RD87*Control!$D$36/$I$147,0),"")</f>
        <v/>
      </c>
      <c r="RE159" s="325" t="str">
        <f ca="1">IF(ISNUMBER(RE87),ROUNDUP(RE87*Control!$D$30/$I$144,0)+ROUNDUP(RE87*Control!$D$32/$I$145,0)+ROUNDUP(RE87*Control!$D$33/$I$146,0)+ROUNDUP(RE87*Control!$D$34/$I$147,0)+ROUNDUP(RE87*Control!$D$36/$I$147,0),"")</f>
        <v/>
      </c>
      <c r="RF159" s="325" t="str">
        <f ca="1">IF(ISNUMBER(RF87),ROUNDUP(RF87*Control!$D$30/$I$144,0)+ROUNDUP(RF87*Control!$D$32/$I$145,0)+ROUNDUP(RF87*Control!$D$33/$I$146,0)+ROUNDUP(RF87*Control!$D$34/$I$147,0)+ROUNDUP(RF87*Control!$D$36/$I$147,0),"")</f>
        <v/>
      </c>
      <c r="RG159" s="325" t="str">
        <f ca="1">IF(ISNUMBER(RG87),ROUNDUP(RG87*Control!$D$30/$I$144,0)+ROUNDUP(RG87*Control!$D$32/$I$145,0)+ROUNDUP(RG87*Control!$D$33/$I$146,0)+ROUNDUP(RG87*Control!$D$34/$I$147,0)+ROUNDUP(RG87*Control!$D$36/$I$147,0),"")</f>
        <v/>
      </c>
      <c r="RH159" s="325" t="str">
        <f ca="1">IF(ISNUMBER(RH87),ROUNDUP(RH87*Control!$D$30/$I$144,0)+ROUNDUP(RH87*Control!$D$32/$I$145,0)+ROUNDUP(RH87*Control!$D$33/$I$146,0)+ROUNDUP(RH87*Control!$D$34/$I$147,0)+ROUNDUP(RH87*Control!$D$36/$I$147,0),"")</f>
        <v/>
      </c>
      <c r="RI159" s="325" t="str">
        <f ca="1">IF(ISNUMBER(RI87),ROUNDUP(RI87*Control!$D$30/$I$144,0)+ROUNDUP(RI87*Control!$D$32/$I$145,0)+ROUNDUP(RI87*Control!$D$33/$I$146,0)+ROUNDUP(RI87*Control!$D$34/$I$147,0)+ROUNDUP(RI87*Control!$D$36/$I$147,0),"")</f>
        <v/>
      </c>
      <c r="RJ159" s="325" t="str">
        <f ca="1">IF(ISNUMBER(RJ87),ROUNDUP(RJ87*Control!$D$30/$I$144,0)+ROUNDUP(RJ87*Control!$D$32/$I$145,0)+ROUNDUP(RJ87*Control!$D$33/$I$146,0)+ROUNDUP(RJ87*Control!$D$34/$I$147,0)+ROUNDUP(RJ87*Control!$D$36/$I$147,0),"")</f>
        <v/>
      </c>
      <c r="RK159" s="325" t="str">
        <f ca="1">IF(ISNUMBER(RK87),ROUNDUP(RK87*Control!$D$30/$I$144,0)+ROUNDUP(RK87*Control!$D$32/$I$145,0)+ROUNDUP(RK87*Control!$D$33/$I$146,0)+ROUNDUP(RK87*Control!$D$34/$I$147,0)+ROUNDUP(RK87*Control!$D$36/$I$147,0),"")</f>
        <v/>
      </c>
      <c r="RL159" s="325" t="str">
        <f ca="1">IF(ISNUMBER(RL87),ROUNDUP(RL87*Control!$D$30/$I$144,0)+ROUNDUP(RL87*Control!$D$32/$I$145,0)+ROUNDUP(RL87*Control!$D$33/$I$146,0)+ROUNDUP(RL87*Control!$D$34/$I$147,0)+ROUNDUP(RL87*Control!$D$36/$I$147,0),"")</f>
        <v/>
      </c>
      <c r="RM159" s="325" t="str">
        <f ca="1">IF(ISNUMBER(RM87),ROUNDUP(RM87*Control!$D$30/$I$144,0)+ROUNDUP(RM87*Control!$D$32/$I$145,0)+ROUNDUP(RM87*Control!$D$33/$I$146,0)+ROUNDUP(RM87*Control!$D$34/$I$147,0)+ROUNDUP(RM87*Control!$D$36/$I$147,0),"")</f>
        <v/>
      </c>
      <c r="RN159" s="325" t="str">
        <f ca="1">IF(ISNUMBER(RN87),ROUNDUP(RN87*Control!$D$30/$I$144,0)+ROUNDUP(RN87*Control!$D$32/$I$145,0)+ROUNDUP(RN87*Control!$D$33/$I$146,0)+ROUNDUP(RN87*Control!$D$34/$I$147,0)+ROUNDUP(RN87*Control!$D$36/$I$147,0),"")</f>
        <v/>
      </c>
      <c r="RO159" s="325" t="str">
        <f ca="1">IF(ISNUMBER(RO87),ROUNDUP(RO87*Control!$D$30/$I$144,0)+ROUNDUP(RO87*Control!$D$32/$I$145,0)+ROUNDUP(RO87*Control!$D$33/$I$146,0)+ROUNDUP(RO87*Control!$D$34/$I$147,0)+ROUNDUP(RO87*Control!$D$36/$I$147,0),"")</f>
        <v/>
      </c>
      <c r="RP159" s="325" t="str">
        <f ca="1">IF(ISNUMBER(RP87),ROUNDUP(RP87*Control!$D$30/$I$144,0)+ROUNDUP(RP87*Control!$D$32/$I$145,0)+ROUNDUP(RP87*Control!$D$33/$I$146,0)+ROUNDUP(RP87*Control!$D$34/$I$147,0)+ROUNDUP(RP87*Control!$D$36/$I$147,0),"")</f>
        <v/>
      </c>
      <c r="RQ159" s="325" t="str">
        <f ca="1">IF(ISNUMBER(RQ87),ROUNDUP(RQ87*Control!$D$30/$I$144,0)+ROUNDUP(RQ87*Control!$D$32/$I$145,0)+ROUNDUP(RQ87*Control!$D$33/$I$146,0)+ROUNDUP(RQ87*Control!$D$34/$I$147,0)+ROUNDUP(RQ87*Control!$D$36/$I$147,0),"")</f>
        <v/>
      </c>
      <c r="RR159" s="325" t="str">
        <f ca="1">IF(ISNUMBER(RR87),ROUNDUP(RR87*Control!$D$30/$I$144,0)+ROUNDUP(RR87*Control!$D$32/$I$145,0)+ROUNDUP(RR87*Control!$D$33/$I$146,0)+ROUNDUP(RR87*Control!$D$34/$I$147,0)+ROUNDUP(RR87*Control!$D$36/$I$147,0),"")</f>
        <v/>
      </c>
      <c r="RS159" s="325" t="str">
        <f ca="1">IF(ISNUMBER(RS87),ROUNDUP(RS87*Control!$D$30/$I$144,0)+ROUNDUP(RS87*Control!$D$32/$I$145,0)+ROUNDUP(RS87*Control!$D$33/$I$146,0)+ROUNDUP(RS87*Control!$D$34/$I$147,0)+ROUNDUP(RS87*Control!$D$36/$I$147,0),"")</f>
        <v/>
      </c>
      <c r="RT159" s="325" t="str">
        <f ca="1">IF(ISNUMBER(RT87),ROUNDUP(RT87*Control!$D$30/$I$144,0)+ROUNDUP(RT87*Control!$D$32/$I$145,0)+ROUNDUP(RT87*Control!$D$33/$I$146,0)+ROUNDUP(RT87*Control!$D$34/$I$147,0)+ROUNDUP(RT87*Control!$D$36/$I$147,0),"")</f>
        <v/>
      </c>
      <c r="RU159" s="325" t="str">
        <f ca="1">IF(ISNUMBER(RU87),ROUNDUP(RU87*Control!$D$30/$I$144,0)+ROUNDUP(RU87*Control!$D$32/$I$145,0)+ROUNDUP(RU87*Control!$D$33/$I$146,0)+ROUNDUP(RU87*Control!$D$34/$I$147,0)+ROUNDUP(RU87*Control!$D$36/$I$147,0),"")</f>
        <v/>
      </c>
      <c r="RV159" s="325" t="str">
        <f ca="1">IF(ISNUMBER(RV87),ROUNDUP(RV87*Control!$D$30/$I$144,0)+ROUNDUP(RV87*Control!$D$32/$I$145,0)+ROUNDUP(RV87*Control!$D$33/$I$146,0)+ROUNDUP(RV87*Control!$D$34/$I$147,0)+ROUNDUP(RV87*Control!$D$36/$I$147,0),"")</f>
        <v/>
      </c>
      <c r="RW159" s="325" t="str">
        <f ca="1">IF(ISNUMBER(RW87),ROUNDUP(RW87*Control!$D$30/$I$144,0)+ROUNDUP(RW87*Control!$D$32/$I$145,0)+ROUNDUP(RW87*Control!$D$33/$I$146,0)+ROUNDUP(RW87*Control!$D$34/$I$147,0)+ROUNDUP(RW87*Control!$D$36/$I$147,0),"")</f>
        <v/>
      </c>
      <c r="RX159" s="325" t="str">
        <f ca="1">IF(ISNUMBER(RX87),ROUNDUP(RX87*Control!$D$30/$I$144,0)+ROUNDUP(RX87*Control!$D$32/$I$145,0)+ROUNDUP(RX87*Control!$D$33/$I$146,0)+ROUNDUP(RX87*Control!$D$34/$I$147,0)+ROUNDUP(RX87*Control!$D$36/$I$147,0),"")</f>
        <v/>
      </c>
      <c r="RY159" s="325" t="str">
        <f ca="1">IF(ISNUMBER(RY87),ROUNDUP(RY87*Control!$D$30/$I$144,0)+ROUNDUP(RY87*Control!$D$32/$I$145,0)+ROUNDUP(RY87*Control!$D$33/$I$146,0)+ROUNDUP(RY87*Control!$D$34/$I$147,0)+ROUNDUP(RY87*Control!$D$36/$I$147,0),"")</f>
        <v/>
      </c>
      <c r="RZ159" s="325" t="str">
        <f ca="1">IF(ISNUMBER(RZ87),ROUNDUP(RZ87*Control!$D$30/$I$144,0)+ROUNDUP(RZ87*Control!$D$32/$I$145,0)+ROUNDUP(RZ87*Control!$D$33/$I$146,0)+ROUNDUP(RZ87*Control!$D$34/$I$147,0)+ROUNDUP(RZ87*Control!$D$36/$I$147,0),"")</f>
        <v/>
      </c>
      <c r="SA159" s="325" t="str">
        <f ca="1">IF(ISNUMBER(SA87),ROUNDUP(SA87*Control!$D$30/$I$144,0)+ROUNDUP(SA87*Control!$D$32/$I$145,0)+ROUNDUP(SA87*Control!$D$33/$I$146,0)+ROUNDUP(SA87*Control!$D$34/$I$147,0)+ROUNDUP(SA87*Control!$D$36/$I$147,0),"")</f>
        <v/>
      </c>
      <c r="SB159" s="325" t="str">
        <f ca="1">IF(ISNUMBER(SB87),ROUNDUP(SB87*Control!$D$30/$I$144,0)+ROUNDUP(SB87*Control!$D$32/$I$145,0)+ROUNDUP(SB87*Control!$D$33/$I$146,0)+ROUNDUP(SB87*Control!$D$34/$I$147,0)+ROUNDUP(SB87*Control!$D$36/$I$147,0),"")</f>
        <v/>
      </c>
      <c r="SC159" s="325" t="str">
        <f ca="1">IF(ISNUMBER(SC87),ROUNDUP(SC87*Control!$D$30/$I$144,0)+ROUNDUP(SC87*Control!$D$32/$I$145,0)+ROUNDUP(SC87*Control!$D$33/$I$146,0)+ROUNDUP(SC87*Control!$D$34/$I$147,0)+ROUNDUP(SC87*Control!$D$36/$I$147,0),"")</f>
        <v/>
      </c>
      <c r="SD159" s="325" t="str">
        <f ca="1">IF(ISNUMBER(SD87),ROUNDUP(SD87*Control!$D$30/$I$144,0)+ROUNDUP(SD87*Control!$D$32/$I$145,0)+ROUNDUP(SD87*Control!$D$33/$I$146,0)+ROUNDUP(SD87*Control!$D$34/$I$147,0)+ROUNDUP(SD87*Control!$D$36/$I$147,0),"")</f>
        <v/>
      </c>
      <c r="SE159" s="325" t="str">
        <f ca="1">IF(ISNUMBER(SE87),ROUNDUP(SE87*Control!$D$30/$I$144,0)+ROUNDUP(SE87*Control!$D$32/$I$145,0)+ROUNDUP(SE87*Control!$D$33/$I$146,0)+ROUNDUP(SE87*Control!$D$34/$I$147,0)+ROUNDUP(SE87*Control!$D$36/$I$147,0),"")</f>
        <v/>
      </c>
      <c r="SF159" s="325" t="str">
        <f ca="1">IF(ISNUMBER(SF87),ROUNDUP(SF87*Control!$D$30/$I$144,0)+ROUNDUP(SF87*Control!$D$32/$I$145,0)+ROUNDUP(SF87*Control!$D$33/$I$146,0)+ROUNDUP(SF87*Control!$D$34/$I$147,0)+ROUNDUP(SF87*Control!$D$36/$I$147,0),"")</f>
        <v/>
      </c>
      <c r="SG159" s="325" t="str">
        <f ca="1">IF(ISNUMBER(SG87),ROUNDUP(SG87*Control!$D$30/$I$144,0)+ROUNDUP(SG87*Control!$D$32/$I$145,0)+ROUNDUP(SG87*Control!$D$33/$I$146,0)+ROUNDUP(SG87*Control!$D$34/$I$147,0)+ROUNDUP(SG87*Control!$D$36/$I$147,0),"")</f>
        <v/>
      </c>
      <c r="SH159" s="325" t="str">
        <f ca="1">IF(ISNUMBER(SH87),ROUNDUP(SH87*Control!$D$30/$I$144,0)+ROUNDUP(SH87*Control!$D$32/$I$145,0)+ROUNDUP(SH87*Control!$D$33/$I$146,0)+ROUNDUP(SH87*Control!$D$34/$I$147,0)+ROUNDUP(SH87*Control!$D$36/$I$147,0),"")</f>
        <v/>
      </c>
      <c r="SI159" s="325" t="str">
        <f ca="1">IF(ISNUMBER(SI87),ROUNDUP(SI87*Control!$D$30/$I$144,0)+ROUNDUP(SI87*Control!$D$32/$I$145,0)+ROUNDUP(SI87*Control!$D$33/$I$146,0)+ROUNDUP(SI87*Control!$D$34/$I$147,0)+ROUNDUP(SI87*Control!$D$36/$I$147,0),"")</f>
        <v/>
      </c>
      <c r="SJ159" s="325" t="str">
        <f ca="1">IF(ISNUMBER(SJ87),ROUNDUP(SJ87*Control!$D$30/$I$144,0)+ROUNDUP(SJ87*Control!$D$32/$I$145,0)+ROUNDUP(SJ87*Control!$D$33/$I$146,0)+ROUNDUP(SJ87*Control!$D$34/$I$147,0)+ROUNDUP(SJ87*Control!$D$36/$I$147,0),"")</f>
        <v/>
      </c>
      <c r="SK159" s="325" t="str">
        <f ca="1">IF(ISNUMBER(SK87),ROUNDUP(SK87*Control!$D$30/$I$144,0)+ROUNDUP(SK87*Control!$D$32/$I$145,0)+ROUNDUP(SK87*Control!$D$33/$I$146,0)+ROUNDUP(SK87*Control!$D$34/$I$147,0)+ROUNDUP(SK87*Control!$D$36/$I$147,0),"")</f>
        <v/>
      </c>
      <c r="SL159" s="325" t="str">
        <f ca="1">IF(ISNUMBER(SL87),ROUNDUP(SL87*Control!$D$30/$I$144,0)+ROUNDUP(SL87*Control!$D$32/$I$145,0)+ROUNDUP(SL87*Control!$D$33/$I$146,0)+ROUNDUP(SL87*Control!$D$34/$I$147,0)+ROUNDUP(SL87*Control!$D$36/$I$147,0),"")</f>
        <v/>
      </c>
      <c r="SM159" s="325" t="str">
        <f ca="1">IF(ISNUMBER(SM87),ROUNDUP(SM87*Control!$D$30/$I$144,0)+ROUNDUP(SM87*Control!$D$32/$I$145,0)+ROUNDUP(SM87*Control!$D$33/$I$146,0)+ROUNDUP(SM87*Control!$D$34/$I$147,0)+ROUNDUP(SM87*Control!$D$36/$I$147,0),"")</f>
        <v/>
      </c>
      <c r="SN159" s="325" t="str">
        <f ca="1">IF(ISNUMBER(SN87),ROUNDUP(SN87*Control!$D$30/$I$144,0)+ROUNDUP(SN87*Control!$D$32/$I$145,0)+ROUNDUP(SN87*Control!$D$33/$I$146,0)+ROUNDUP(SN87*Control!$D$34/$I$147,0)+ROUNDUP(SN87*Control!$D$36/$I$147,0),"")</f>
        <v/>
      </c>
      <c r="SO159" s="325" t="str">
        <f ca="1">IF(ISNUMBER(SO87),ROUNDUP(SO87*Control!$D$30/$I$144,0)+ROUNDUP(SO87*Control!$D$32/$I$145,0)+ROUNDUP(SO87*Control!$D$33/$I$146,0)+ROUNDUP(SO87*Control!$D$34/$I$147,0)+ROUNDUP(SO87*Control!$D$36/$I$147,0),"")</f>
        <v/>
      </c>
      <c r="SP159" s="325" t="str">
        <f ca="1">IF(ISNUMBER(SP87),ROUNDUP(SP87*Control!$D$30/$I$144,0)+ROUNDUP(SP87*Control!$D$32/$I$145,0)+ROUNDUP(SP87*Control!$D$33/$I$146,0)+ROUNDUP(SP87*Control!$D$34/$I$147,0)+ROUNDUP(SP87*Control!$D$36/$I$147,0),"")</f>
        <v/>
      </c>
      <c r="SQ159" s="325" t="str">
        <f ca="1">IF(ISNUMBER(SQ87),ROUNDUP(SQ87*Control!$D$30/$I$144,0)+ROUNDUP(SQ87*Control!$D$32/$I$145,0)+ROUNDUP(SQ87*Control!$D$33/$I$146,0)+ROUNDUP(SQ87*Control!$D$34/$I$147,0)+ROUNDUP(SQ87*Control!$D$36/$I$147,0),"")</f>
        <v/>
      </c>
      <c r="SR159" s="325" t="str">
        <f ca="1">IF(ISNUMBER(SR87),ROUNDUP(SR87*Control!$D$30/$I$144,0)+ROUNDUP(SR87*Control!$D$32/$I$145,0)+ROUNDUP(SR87*Control!$D$33/$I$146,0)+ROUNDUP(SR87*Control!$D$34/$I$147,0)+ROUNDUP(SR87*Control!$D$36/$I$147,0),"")</f>
        <v/>
      </c>
      <c r="SS159" s="325" t="str">
        <f ca="1">IF(ISNUMBER(SS87),ROUNDUP(SS87*Control!$D$30/$I$144,0)+ROUNDUP(SS87*Control!$D$32/$I$145,0)+ROUNDUP(SS87*Control!$D$33/$I$146,0)+ROUNDUP(SS87*Control!$D$34/$I$147,0)+ROUNDUP(SS87*Control!$D$36/$I$147,0),"")</f>
        <v/>
      </c>
      <c r="ST159" s="325" t="str">
        <f ca="1">IF(ISNUMBER(ST87),ROUNDUP(ST87*Control!$D$30/$I$144,0)+ROUNDUP(ST87*Control!$D$32/$I$145,0)+ROUNDUP(ST87*Control!$D$33/$I$146,0)+ROUNDUP(ST87*Control!$D$34/$I$147,0)+ROUNDUP(ST87*Control!$D$36/$I$147,0),"")</f>
        <v/>
      </c>
      <c r="SU159" s="325" t="str">
        <f ca="1">IF(ISNUMBER(SU87),ROUNDUP(SU87*Control!$D$30/$I$144,0)+ROUNDUP(SU87*Control!$D$32/$I$145,0)+ROUNDUP(SU87*Control!$D$33/$I$146,0)+ROUNDUP(SU87*Control!$D$34/$I$147,0)+ROUNDUP(SU87*Control!$D$36/$I$147,0),"")</f>
        <v/>
      </c>
      <c r="SV159" s="325" t="str">
        <f ca="1">IF(ISNUMBER(SV87),ROUNDUP(SV87*Control!$D$30/$I$144,0)+ROUNDUP(SV87*Control!$D$32/$I$145,0)+ROUNDUP(SV87*Control!$D$33/$I$146,0)+ROUNDUP(SV87*Control!$D$34/$I$147,0)+ROUNDUP(SV87*Control!$D$36/$I$147,0),"")</f>
        <v/>
      </c>
      <c r="SW159" s="325" t="str">
        <f ca="1">IF(ISNUMBER(SW87),ROUNDUP(SW87*Control!$D$30/$I$144,0)+ROUNDUP(SW87*Control!$D$32/$I$145,0)+ROUNDUP(SW87*Control!$D$33/$I$146,0)+ROUNDUP(SW87*Control!$D$34/$I$147,0)+ROUNDUP(SW87*Control!$D$36/$I$147,0),"")</f>
        <v/>
      </c>
      <c r="SX159" s="325" t="str">
        <f ca="1">IF(ISNUMBER(SX87),ROUNDUP(SX87*Control!$D$30/$I$144,0)+ROUNDUP(SX87*Control!$D$32/$I$145,0)+ROUNDUP(SX87*Control!$D$33/$I$146,0)+ROUNDUP(SX87*Control!$D$34/$I$147,0)+ROUNDUP(SX87*Control!$D$36/$I$147,0),"")</f>
        <v/>
      </c>
      <c r="SY159" s="325" t="str">
        <f ca="1">IF(ISNUMBER(SY87),ROUNDUP(SY87*Control!$D$30/$I$144,0)+ROUNDUP(SY87*Control!$D$32/$I$145,0)+ROUNDUP(SY87*Control!$D$33/$I$146,0)+ROUNDUP(SY87*Control!$D$34/$I$147,0)+ROUNDUP(SY87*Control!$D$36/$I$147,0),"")</f>
        <v/>
      </c>
      <c r="SZ159" s="325" t="str">
        <f ca="1">IF(ISNUMBER(SZ87),ROUNDUP(SZ87*Control!$D$30/$I$144,0)+ROUNDUP(SZ87*Control!$D$32/$I$145,0)+ROUNDUP(SZ87*Control!$D$33/$I$146,0)+ROUNDUP(SZ87*Control!$D$34/$I$147,0)+ROUNDUP(SZ87*Control!$D$36/$I$147,0),"")</f>
        <v/>
      </c>
      <c r="TA159" s="325" t="str">
        <f ca="1">IF(ISNUMBER(TA87),ROUNDUP(TA87*Control!$D$30/$I$144,0)+ROUNDUP(TA87*Control!$D$32/$I$145,0)+ROUNDUP(TA87*Control!$D$33/$I$146,0)+ROUNDUP(TA87*Control!$D$34/$I$147,0)+ROUNDUP(TA87*Control!$D$36/$I$147,0),"")</f>
        <v/>
      </c>
      <c r="TB159" s="325" t="str">
        <f ca="1">IF(ISNUMBER(TB87),ROUNDUP(TB87*Control!$D$30/$I$144,0)+ROUNDUP(TB87*Control!$D$32/$I$145,0)+ROUNDUP(TB87*Control!$D$33/$I$146,0)+ROUNDUP(TB87*Control!$D$34/$I$147,0)+ROUNDUP(TB87*Control!$D$36/$I$147,0),"")</f>
        <v/>
      </c>
      <c r="TC159" s="325" t="str">
        <f ca="1">IF(ISNUMBER(TC87),ROUNDUP(TC87*Control!$D$30/$I$144,0)+ROUNDUP(TC87*Control!$D$32/$I$145,0)+ROUNDUP(TC87*Control!$D$33/$I$146,0)+ROUNDUP(TC87*Control!$D$34/$I$147,0)+ROUNDUP(TC87*Control!$D$36/$I$147,0),"")</f>
        <v/>
      </c>
      <c r="TD159" s="325" t="str">
        <f ca="1">IF(ISNUMBER(TD87),ROUNDUP(TD87*Control!$D$30/$I$144,0)+ROUNDUP(TD87*Control!$D$32/$I$145,0)+ROUNDUP(TD87*Control!$D$33/$I$146,0)+ROUNDUP(TD87*Control!$D$34/$I$147,0)+ROUNDUP(TD87*Control!$D$36/$I$147,0),"")</f>
        <v/>
      </c>
      <c r="TE159" s="325" t="str">
        <f ca="1">IF(ISNUMBER(TE87),ROUNDUP(TE87*Control!$D$30/$I$144,0)+ROUNDUP(TE87*Control!$D$32/$I$145,0)+ROUNDUP(TE87*Control!$D$33/$I$146,0)+ROUNDUP(TE87*Control!$D$34/$I$147,0)+ROUNDUP(TE87*Control!$D$36/$I$147,0),"")</f>
        <v/>
      </c>
      <c r="TF159" s="325" t="str">
        <f ca="1">IF(ISNUMBER(TF87),ROUNDUP(TF87*Control!$D$30/$I$144,0)+ROUNDUP(TF87*Control!$D$32/$I$145,0)+ROUNDUP(TF87*Control!$D$33/$I$146,0)+ROUNDUP(TF87*Control!$D$34/$I$147,0)+ROUNDUP(TF87*Control!$D$36/$I$147,0),"")</f>
        <v/>
      </c>
      <c r="TG159" s="325" t="str">
        <f ca="1">IF(ISNUMBER(TG87),ROUNDUP(TG87*Control!$D$30/$I$144,0)+ROUNDUP(TG87*Control!$D$32/$I$145,0)+ROUNDUP(TG87*Control!$D$33/$I$146,0)+ROUNDUP(TG87*Control!$D$34/$I$147,0)+ROUNDUP(TG87*Control!$D$36/$I$147,0),"")</f>
        <v/>
      </c>
      <c r="TH159" s="325" t="str">
        <f ca="1">IF(ISNUMBER(TH87),ROUNDUP(TH87*Control!$D$30/$I$144,0)+ROUNDUP(TH87*Control!$D$32/$I$145,0)+ROUNDUP(TH87*Control!$D$33/$I$146,0)+ROUNDUP(TH87*Control!$D$34/$I$147,0)+ROUNDUP(TH87*Control!$D$36/$I$147,0),"")</f>
        <v/>
      </c>
      <c r="TI159" s="325" t="str">
        <f ca="1">IF(ISNUMBER(TI87),ROUNDUP(TI87*Control!$D$30/$I$144,0)+ROUNDUP(TI87*Control!$D$32/$I$145,0)+ROUNDUP(TI87*Control!$D$33/$I$146,0)+ROUNDUP(TI87*Control!$D$34/$I$147,0)+ROUNDUP(TI87*Control!$D$36/$I$147,0),"")</f>
        <v/>
      </c>
      <c r="TJ159" s="325" t="str">
        <f ca="1">IF(ISNUMBER(TJ87),ROUNDUP(TJ87*Control!$D$30/$I$144,0)+ROUNDUP(TJ87*Control!$D$32/$I$145,0)+ROUNDUP(TJ87*Control!$D$33/$I$146,0)+ROUNDUP(TJ87*Control!$D$34/$I$147,0)+ROUNDUP(TJ87*Control!$D$36/$I$147,0),"")</f>
        <v/>
      </c>
      <c r="TK159" s="325" t="str">
        <f ca="1">IF(ISNUMBER(TK87),ROUNDUP(TK87*Control!$D$30/$I$144,0)+ROUNDUP(TK87*Control!$D$32/$I$145,0)+ROUNDUP(TK87*Control!$D$33/$I$146,0)+ROUNDUP(TK87*Control!$D$34/$I$147,0)+ROUNDUP(TK87*Control!$D$36/$I$147,0),"")</f>
        <v/>
      </c>
      <c r="TL159" s="325" t="str">
        <f ca="1">IF(ISNUMBER(TL87),ROUNDUP(TL87*Control!$D$30/$I$144,0)+ROUNDUP(TL87*Control!$D$32/$I$145,0)+ROUNDUP(TL87*Control!$D$33/$I$146,0)+ROUNDUP(TL87*Control!$D$34/$I$147,0)+ROUNDUP(TL87*Control!$D$36/$I$147,0),"")</f>
        <v/>
      </c>
      <c r="TM159" s="325" t="str">
        <f ca="1">IF(ISNUMBER(TM87),ROUNDUP(TM87*Control!$D$30/$I$144,0)+ROUNDUP(TM87*Control!$D$32/$I$145,0)+ROUNDUP(TM87*Control!$D$33/$I$146,0)+ROUNDUP(TM87*Control!$D$34/$I$147,0)+ROUNDUP(TM87*Control!$D$36/$I$147,0),"")</f>
        <v/>
      </c>
      <c r="TN159" s="325" t="str">
        <f ca="1">IF(ISNUMBER(TN87),ROUNDUP(TN87*Control!$D$30/$I$144,0)+ROUNDUP(TN87*Control!$D$32/$I$145,0)+ROUNDUP(TN87*Control!$D$33/$I$146,0)+ROUNDUP(TN87*Control!$D$34/$I$147,0)+ROUNDUP(TN87*Control!$D$36/$I$147,0),"")</f>
        <v/>
      </c>
      <c r="TO159" s="325" t="str">
        <f ca="1">IF(ISNUMBER(TO87),ROUNDUP(TO87*Control!$D$30/$I$144,0)+ROUNDUP(TO87*Control!$D$32/$I$145,0)+ROUNDUP(TO87*Control!$D$33/$I$146,0)+ROUNDUP(TO87*Control!$D$34/$I$147,0)+ROUNDUP(TO87*Control!$D$36/$I$147,0),"")</f>
        <v/>
      </c>
      <c r="TP159" s="325" t="str">
        <f ca="1">IF(ISNUMBER(TP87),ROUNDUP(TP87*Control!$D$30/$I$144,0)+ROUNDUP(TP87*Control!$D$32/$I$145,0)+ROUNDUP(TP87*Control!$D$33/$I$146,0)+ROUNDUP(TP87*Control!$D$34/$I$147,0)+ROUNDUP(TP87*Control!$D$36/$I$147,0),"")</f>
        <v/>
      </c>
      <c r="TQ159" s="325" t="str">
        <f ca="1">IF(ISNUMBER(TQ87),ROUNDUP(TQ87*Control!$D$30/$I$144,0)+ROUNDUP(TQ87*Control!$D$32/$I$145,0)+ROUNDUP(TQ87*Control!$D$33/$I$146,0)+ROUNDUP(TQ87*Control!$D$34/$I$147,0)+ROUNDUP(TQ87*Control!$D$36/$I$147,0),"")</f>
        <v/>
      </c>
      <c r="TR159" s="325" t="str">
        <f ca="1">IF(ISNUMBER(TR87),ROUNDUP(TR87*Control!$D$30/$I$144,0)+ROUNDUP(TR87*Control!$D$32/$I$145,0)+ROUNDUP(TR87*Control!$D$33/$I$146,0)+ROUNDUP(TR87*Control!$D$34/$I$147,0)+ROUNDUP(TR87*Control!$D$36/$I$147,0),"")</f>
        <v/>
      </c>
      <c r="TS159" s="325" t="str">
        <f ca="1">IF(ISNUMBER(TS87),ROUNDUP(TS87*Control!$D$30/$I$144,0)+ROUNDUP(TS87*Control!$D$32/$I$145,0)+ROUNDUP(TS87*Control!$D$33/$I$146,0)+ROUNDUP(TS87*Control!$D$34/$I$147,0)+ROUNDUP(TS87*Control!$D$36/$I$147,0),"")</f>
        <v/>
      </c>
      <c r="TT159" s="325" t="str">
        <f ca="1">IF(ISNUMBER(TT87),ROUNDUP(TT87*Control!$D$30/$I$144,0)+ROUNDUP(TT87*Control!$D$32/$I$145,0)+ROUNDUP(TT87*Control!$D$33/$I$146,0)+ROUNDUP(TT87*Control!$D$34/$I$147,0)+ROUNDUP(TT87*Control!$D$36/$I$147,0),"")</f>
        <v/>
      </c>
      <c r="TU159" s="325" t="str">
        <f ca="1">IF(ISNUMBER(TU87),ROUNDUP(TU87*Control!$D$30/$I$144,0)+ROUNDUP(TU87*Control!$D$32/$I$145,0)+ROUNDUP(TU87*Control!$D$33/$I$146,0)+ROUNDUP(TU87*Control!$D$34/$I$147,0)+ROUNDUP(TU87*Control!$D$36/$I$147,0),"")</f>
        <v/>
      </c>
      <c r="TV159" s="325" t="str">
        <f ca="1">IF(ISNUMBER(TV87),ROUNDUP(TV87*Control!$D$30/$I$144,0)+ROUNDUP(TV87*Control!$D$32/$I$145,0)+ROUNDUP(TV87*Control!$D$33/$I$146,0)+ROUNDUP(TV87*Control!$D$34/$I$147,0)+ROUNDUP(TV87*Control!$D$36/$I$147,0),"")</f>
        <v/>
      </c>
      <c r="TW159" s="325" t="str">
        <f ca="1">IF(ISNUMBER(TW87),ROUNDUP(TW87*Control!$D$30/$I$144,0)+ROUNDUP(TW87*Control!$D$32/$I$145,0)+ROUNDUP(TW87*Control!$D$33/$I$146,0)+ROUNDUP(TW87*Control!$D$34/$I$147,0)+ROUNDUP(TW87*Control!$D$36/$I$147,0),"")</f>
        <v/>
      </c>
      <c r="TX159" s="325" t="str">
        <f ca="1">IF(ISNUMBER(TX87),ROUNDUP(TX87*Control!$D$30/$I$144,0)+ROUNDUP(TX87*Control!$D$32/$I$145,0)+ROUNDUP(TX87*Control!$D$33/$I$146,0)+ROUNDUP(TX87*Control!$D$34/$I$147,0)+ROUNDUP(TX87*Control!$D$36/$I$147,0),"")</f>
        <v/>
      </c>
      <c r="TY159" s="325" t="str">
        <f ca="1">IF(ISNUMBER(TY87),ROUNDUP(TY87*Control!$D$30/$I$144,0)+ROUNDUP(TY87*Control!$D$32/$I$145,0)+ROUNDUP(TY87*Control!$D$33/$I$146,0)+ROUNDUP(TY87*Control!$D$34/$I$147,0)+ROUNDUP(TY87*Control!$D$36/$I$147,0),"")</f>
        <v/>
      </c>
      <c r="TZ159" s="325" t="str">
        <f ca="1">IF(ISNUMBER(TZ87),ROUNDUP(TZ87*Control!$D$30/$I$144,0)+ROUNDUP(TZ87*Control!$D$32/$I$145,0)+ROUNDUP(TZ87*Control!$D$33/$I$146,0)+ROUNDUP(TZ87*Control!$D$34/$I$147,0)+ROUNDUP(TZ87*Control!$D$36/$I$147,0),"")</f>
        <v/>
      </c>
      <c r="UA159" s="325" t="str">
        <f ca="1">IF(ISNUMBER(UA87),ROUNDUP(UA87*Control!$D$30/$I$144,0)+ROUNDUP(UA87*Control!$D$32/$I$145,0)+ROUNDUP(UA87*Control!$D$33/$I$146,0)+ROUNDUP(UA87*Control!$D$34/$I$147,0)+ROUNDUP(UA87*Control!$D$36/$I$147,0),"")</f>
        <v/>
      </c>
      <c r="UB159" s="325" t="str">
        <f ca="1">IF(ISNUMBER(UB87),ROUNDUP(UB87*Control!$D$30/$I$144,0)+ROUNDUP(UB87*Control!$D$32/$I$145,0)+ROUNDUP(UB87*Control!$D$33/$I$146,0)+ROUNDUP(UB87*Control!$D$34/$I$147,0)+ROUNDUP(UB87*Control!$D$36/$I$147,0),"")</f>
        <v/>
      </c>
      <c r="UC159" s="325" t="str">
        <f ca="1">IF(ISNUMBER(UC87),ROUNDUP(UC87*Control!$D$30/$I$144,0)+ROUNDUP(UC87*Control!$D$32/$I$145,0)+ROUNDUP(UC87*Control!$D$33/$I$146,0)+ROUNDUP(UC87*Control!$D$34/$I$147,0)+ROUNDUP(UC87*Control!$D$36/$I$147,0),"")</f>
        <v/>
      </c>
      <c r="UD159" s="325" t="str">
        <f ca="1">IF(ISNUMBER(UD87),ROUNDUP(UD87*Control!$D$30/$I$144,0)+ROUNDUP(UD87*Control!$D$32/$I$145,0)+ROUNDUP(UD87*Control!$D$33/$I$146,0)+ROUNDUP(UD87*Control!$D$34/$I$147,0)+ROUNDUP(UD87*Control!$D$36/$I$147,0),"")</f>
        <v/>
      </c>
      <c r="UE159" s="325" t="str">
        <f ca="1">IF(ISNUMBER(UE87),ROUNDUP(UE87*Control!$D$30/$I$144,0)+ROUNDUP(UE87*Control!$D$32/$I$145,0)+ROUNDUP(UE87*Control!$D$33/$I$146,0)+ROUNDUP(UE87*Control!$D$34/$I$147,0)+ROUNDUP(UE87*Control!$D$36/$I$147,0),"")</f>
        <v/>
      </c>
      <c r="UF159" s="325" t="str">
        <f ca="1">IF(ISNUMBER(UF87),ROUNDUP(UF87*Control!$D$30/$I$144,0)+ROUNDUP(UF87*Control!$D$32/$I$145,0)+ROUNDUP(UF87*Control!$D$33/$I$146,0)+ROUNDUP(UF87*Control!$D$34/$I$147,0)+ROUNDUP(UF87*Control!$D$36/$I$147,0),"")</f>
        <v/>
      </c>
      <c r="UG159" s="325" t="str">
        <f ca="1">IF(ISNUMBER(UG87),ROUNDUP(UG87*Control!$D$30/$I$144,0)+ROUNDUP(UG87*Control!$D$32/$I$145,0)+ROUNDUP(UG87*Control!$D$33/$I$146,0)+ROUNDUP(UG87*Control!$D$34/$I$147,0)+ROUNDUP(UG87*Control!$D$36/$I$147,0),"")</f>
        <v/>
      </c>
      <c r="UH159" s="325" t="str">
        <f ca="1">IF(ISNUMBER(UH87),ROUNDUP(UH87*Control!$D$30/$I$144,0)+ROUNDUP(UH87*Control!$D$32/$I$145,0)+ROUNDUP(UH87*Control!$D$33/$I$146,0)+ROUNDUP(UH87*Control!$D$34/$I$147,0)+ROUNDUP(UH87*Control!$D$36/$I$147,0),"")</f>
        <v/>
      </c>
      <c r="UI159" s="325" t="str">
        <f ca="1">IF(ISNUMBER(UI87),ROUNDUP(UI87*Control!$D$30/$I$144,0)+ROUNDUP(UI87*Control!$D$32/$I$145,0)+ROUNDUP(UI87*Control!$D$33/$I$146,0)+ROUNDUP(UI87*Control!$D$34/$I$147,0)+ROUNDUP(UI87*Control!$D$36/$I$147,0),"")</f>
        <v/>
      </c>
      <c r="UJ159" s="325" t="str">
        <f ca="1">IF(ISNUMBER(UJ87),ROUNDUP(UJ87*Control!$D$30/$I$144,0)+ROUNDUP(UJ87*Control!$D$32/$I$145,0)+ROUNDUP(UJ87*Control!$D$33/$I$146,0)+ROUNDUP(UJ87*Control!$D$34/$I$147,0)+ROUNDUP(UJ87*Control!$D$36/$I$147,0),"")</f>
        <v/>
      </c>
      <c r="UK159" s="325" t="str">
        <f ca="1">IF(ISNUMBER(UK87),ROUNDUP(UK87*Control!$D$30/$I$144,0)+ROUNDUP(UK87*Control!$D$32/$I$145,0)+ROUNDUP(UK87*Control!$D$33/$I$146,0)+ROUNDUP(UK87*Control!$D$34/$I$147,0)+ROUNDUP(UK87*Control!$D$36/$I$147,0),"")</f>
        <v/>
      </c>
      <c r="UL159" s="325" t="str">
        <f ca="1">IF(ISNUMBER(UL87),ROUNDUP(UL87*Control!$D$30/$I$144,0)+ROUNDUP(UL87*Control!$D$32/$I$145,0)+ROUNDUP(UL87*Control!$D$33/$I$146,0)+ROUNDUP(UL87*Control!$D$34/$I$147,0)+ROUNDUP(UL87*Control!$D$36/$I$147,0),"")</f>
        <v/>
      </c>
      <c r="UM159" s="325" t="str">
        <f ca="1">IF(ISNUMBER(UM87),ROUNDUP(UM87*Control!$D$30/$I$144,0)+ROUNDUP(UM87*Control!$D$32/$I$145,0)+ROUNDUP(UM87*Control!$D$33/$I$146,0)+ROUNDUP(UM87*Control!$D$34/$I$147,0)+ROUNDUP(UM87*Control!$D$36/$I$147,0),"")</f>
        <v/>
      </c>
      <c r="UN159" s="325" t="str">
        <f ca="1">IF(ISNUMBER(UN87),ROUNDUP(UN87*Control!$D$30/$I$144,0)+ROUNDUP(UN87*Control!$D$32/$I$145,0)+ROUNDUP(UN87*Control!$D$33/$I$146,0)+ROUNDUP(UN87*Control!$D$34/$I$147,0)+ROUNDUP(UN87*Control!$D$36/$I$147,0),"")</f>
        <v/>
      </c>
      <c r="UO159" s="325" t="str">
        <f ca="1">IF(ISNUMBER(UO87),ROUNDUP(UO87*Control!$D$30/$I$144,0)+ROUNDUP(UO87*Control!$D$32/$I$145,0)+ROUNDUP(UO87*Control!$D$33/$I$146,0)+ROUNDUP(UO87*Control!$D$34/$I$147,0)+ROUNDUP(UO87*Control!$D$36/$I$147,0),"")</f>
        <v/>
      </c>
      <c r="UP159" s="325" t="str">
        <f ca="1">IF(ISNUMBER(UP87),ROUNDUP(UP87*Control!$D$30/$I$144,0)+ROUNDUP(UP87*Control!$D$32/$I$145,0)+ROUNDUP(UP87*Control!$D$33/$I$146,0)+ROUNDUP(UP87*Control!$D$34/$I$147,0)+ROUNDUP(UP87*Control!$D$36/$I$147,0),"")</f>
        <v/>
      </c>
      <c r="UQ159" s="325" t="str">
        <f ca="1">IF(ISNUMBER(UQ87),ROUNDUP(UQ87*Control!$D$30/$I$144,0)+ROUNDUP(UQ87*Control!$D$32/$I$145,0)+ROUNDUP(UQ87*Control!$D$33/$I$146,0)+ROUNDUP(UQ87*Control!$D$34/$I$147,0)+ROUNDUP(UQ87*Control!$D$36/$I$147,0),"")</f>
        <v/>
      </c>
      <c r="UR159" s="325" t="str">
        <f ca="1">IF(ISNUMBER(UR87),ROUNDUP(UR87*Control!$D$30/$I$144,0)+ROUNDUP(UR87*Control!$D$32/$I$145,0)+ROUNDUP(UR87*Control!$D$33/$I$146,0)+ROUNDUP(UR87*Control!$D$34/$I$147,0)+ROUNDUP(UR87*Control!$D$36/$I$147,0),"")</f>
        <v/>
      </c>
      <c r="US159" s="325" t="str">
        <f ca="1">IF(ISNUMBER(US87),ROUNDUP(US87*Control!$D$30/$I$144,0)+ROUNDUP(US87*Control!$D$32/$I$145,0)+ROUNDUP(US87*Control!$D$33/$I$146,0)+ROUNDUP(US87*Control!$D$34/$I$147,0)+ROUNDUP(US87*Control!$D$36/$I$147,0),"")</f>
        <v/>
      </c>
      <c r="UT159" s="325" t="str">
        <f ca="1">IF(ISNUMBER(UT87),ROUNDUP(UT87*Control!$D$30/$I$144,0)+ROUNDUP(UT87*Control!$D$32/$I$145,0)+ROUNDUP(UT87*Control!$D$33/$I$146,0)+ROUNDUP(UT87*Control!$D$34/$I$147,0)+ROUNDUP(UT87*Control!$D$36/$I$147,0),"")</f>
        <v/>
      </c>
      <c r="UU159" s="325" t="str">
        <f ca="1">IF(ISNUMBER(UU87),ROUNDUP(UU87*Control!$D$30/$I$144,0)+ROUNDUP(UU87*Control!$D$32/$I$145,0)+ROUNDUP(UU87*Control!$D$33/$I$146,0)+ROUNDUP(UU87*Control!$D$34/$I$147,0)+ROUNDUP(UU87*Control!$D$36/$I$147,0),"")</f>
        <v/>
      </c>
      <c r="UV159" s="325" t="str">
        <f ca="1">IF(ISNUMBER(UV87),ROUNDUP(UV87*Control!$D$30/$I$144,0)+ROUNDUP(UV87*Control!$D$32/$I$145,0)+ROUNDUP(UV87*Control!$D$33/$I$146,0)+ROUNDUP(UV87*Control!$D$34/$I$147,0)+ROUNDUP(UV87*Control!$D$36/$I$147,0),"")</f>
        <v/>
      </c>
      <c r="UW159" s="325" t="str">
        <f ca="1">IF(ISNUMBER(UW87),ROUNDUP(UW87*Control!$D$30/$I$144,0)+ROUNDUP(UW87*Control!$D$32/$I$145,0)+ROUNDUP(UW87*Control!$D$33/$I$146,0)+ROUNDUP(UW87*Control!$D$34/$I$147,0)+ROUNDUP(UW87*Control!$D$36/$I$147,0),"")</f>
        <v/>
      </c>
      <c r="UX159" s="325" t="str">
        <f ca="1">IF(ISNUMBER(UX87),ROUNDUP(UX87*Control!$D$30/$I$144,0)+ROUNDUP(UX87*Control!$D$32/$I$145,0)+ROUNDUP(UX87*Control!$D$33/$I$146,0)+ROUNDUP(UX87*Control!$D$34/$I$147,0)+ROUNDUP(UX87*Control!$D$36/$I$147,0),"")</f>
        <v/>
      </c>
      <c r="UY159" s="325" t="str">
        <f ca="1">IF(ISNUMBER(UY87),ROUNDUP(UY87*Control!$D$30/$I$144,0)+ROUNDUP(UY87*Control!$D$32/$I$145,0)+ROUNDUP(UY87*Control!$D$33/$I$146,0)+ROUNDUP(UY87*Control!$D$34/$I$147,0)+ROUNDUP(UY87*Control!$D$36/$I$147,0),"")</f>
        <v/>
      </c>
      <c r="UZ159" s="325" t="str">
        <f ca="1">IF(ISNUMBER(UZ87),ROUNDUP(UZ87*Control!$D$30/$I$144,0)+ROUNDUP(UZ87*Control!$D$32/$I$145,0)+ROUNDUP(UZ87*Control!$D$33/$I$146,0)+ROUNDUP(UZ87*Control!$D$34/$I$147,0)+ROUNDUP(UZ87*Control!$D$36/$I$147,0),"")</f>
        <v/>
      </c>
      <c r="VA159" s="325" t="str">
        <f ca="1">IF(ISNUMBER(VA87),ROUNDUP(VA87*Control!$D$30/$I$144,0)+ROUNDUP(VA87*Control!$D$32/$I$145,0)+ROUNDUP(VA87*Control!$D$33/$I$146,0)+ROUNDUP(VA87*Control!$D$34/$I$147,0)+ROUNDUP(VA87*Control!$D$36/$I$147,0),"")</f>
        <v/>
      </c>
      <c r="VB159" s="325" t="str">
        <f ca="1">IF(ISNUMBER(VB87),ROUNDUP(VB87*Control!$D$30/$I$144,0)+ROUNDUP(VB87*Control!$D$32/$I$145,0)+ROUNDUP(VB87*Control!$D$33/$I$146,0)+ROUNDUP(VB87*Control!$D$34/$I$147,0)+ROUNDUP(VB87*Control!$D$36/$I$147,0),"")</f>
        <v/>
      </c>
      <c r="VC159" s="325" t="str">
        <f ca="1">IF(ISNUMBER(VC87),ROUNDUP(VC87*Control!$D$30/$I$144,0)+ROUNDUP(VC87*Control!$D$32/$I$145,0)+ROUNDUP(VC87*Control!$D$33/$I$146,0)+ROUNDUP(VC87*Control!$D$34/$I$147,0)+ROUNDUP(VC87*Control!$D$36/$I$147,0),"")</f>
        <v/>
      </c>
      <c r="VD159" s="325" t="str">
        <f ca="1">IF(ISNUMBER(VD87),ROUNDUP(VD87*Control!$D$30/$I$144,0)+ROUNDUP(VD87*Control!$D$32/$I$145,0)+ROUNDUP(VD87*Control!$D$33/$I$146,0)+ROUNDUP(VD87*Control!$D$34/$I$147,0)+ROUNDUP(VD87*Control!$D$36/$I$147,0),"")</f>
        <v/>
      </c>
      <c r="VE159" s="325" t="str">
        <f ca="1">IF(ISNUMBER(VE87),ROUNDUP(VE87*Control!$D$30/$I$144,0)+ROUNDUP(VE87*Control!$D$32/$I$145,0)+ROUNDUP(VE87*Control!$D$33/$I$146,0)+ROUNDUP(VE87*Control!$D$34/$I$147,0)+ROUNDUP(VE87*Control!$D$36/$I$147,0),"")</f>
        <v/>
      </c>
      <c r="VF159" s="325" t="str">
        <f ca="1">IF(ISNUMBER(VF87),ROUNDUP(VF87*Control!$D$30/$I$144,0)+ROUNDUP(VF87*Control!$D$32/$I$145,0)+ROUNDUP(VF87*Control!$D$33/$I$146,0)+ROUNDUP(VF87*Control!$D$34/$I$147,0)+ROUNDUP(VF87*Control!$D$36/$I$147,0),"")</f>
        <v/>
      </c>
      <c r="VG159" s="325" t="str">
        <f ca="1">IF(ISNUMBER(VG87),ROUNDUP(VG87*Control!$D$30/$I$144,0)+ROUNDUP(VG87*Control!$D$32/$I$145,0)+ROUNDUP(VG87*Control!$D$33/$I$146,0)+ROUNDUP(VG87*Control!$D$34/$I$147,0)+ROUNDUP(VG87*Control!$D$36/$I$147,0),"")</f>
        <v/>
      </c>
      <c r="VH159" s="325" t="str">
        <f ca="1">IF(ISNUMBER(VH87),ROUNDUP(VH87*Control!$D$30/$I$144,0)+ROUNDUP(VH87*Control!$D$32/$I$145,0)+ROUNDUP(VH87*Control!$D$33/$I$146,0)+ROUNDUP(VH87*Control!$D$34/$I$147,0)+ROUNDUP(VH87*Control!$D$36/$I$147,0),"")</f>
        <v/>
      </c>
      <c r="VI159" s="325" t="str">
        <f ca="1">IF(ISNUMBER(VI87),ROUNDUP(VI87*Control!$D$30/$I$144,0)+ROUNDUP(VI87*Control!$D$32/$I$145,0)+ROUNDUP(VI87*Control!$D$33/$I$146,0)+ROUNDUP(VI87*Control!$D$34/$I$147,0)+ROUNDUP(VI87*Control!$D$36/$I$147,0),"")</f>
        <v/>
      </c>
      <c r="VJ159" s="325" t="str">
        <f ca="1">IF(ISNUMBER(VJ87),ROUNDUP(VJ87*Control!$D$30/$I$144,0)+ROUNDUP(VJ87*Control!$D$32/$I$145,0)+ROUNDUP(VJ87*Control!$D$33/$I$146,0)+ROUNDUP(VJ87*Control!$D$34/$I$147,0)+ROUNDUP(VJ87*Control!$D$36/$I$147,0),"")</f>
        <v/>
      </c>
      <c r="VK159" s="325" t="str">
        <f ca="1">IF(ISNUMBER(VK87),ROUNDUP(VK87*Control!$D$30/$I$144,0)+ROUNDUP(VK87*Control!$D$32/$I$145,0)+ROUNDUP(VK87*Control!$D$33/$I$146,0)+ROUNDUP(VK87*Control!$D$34/$I$147,0)+ROUNDUP(VK87*Control!$D$36/$I$147,0),"")</f>
        <v/>
      </c>
      <c r="VL159" s="325" t="str">
        <f ca="1">IF(ISNUMBER(VL87),ROUNDUP(VL87*Control!$D$30/$I$144,0)+ROUNDUP(VL87*Control!$D$32/$I$145,0)+ROUNDUP(VL87*Control!$D$33/$I$146,0)+ROUNDUP(VL87*Control!$D$34/$I$147,0)+ROUNDUP(VL87*Control!$D$36/$I$147,0),"")</f>
        <v/>
      </c>
      <c r="VM159" s="325" t="str">
        <f ca="1">IF(ISNUMBER(VM87),ROUNDUP(VM87*Control!$D$30/$I$144,0)+ROUNDUP(VM87*Control!$D$32/$I$145,0)+ROUNDUP(VM87*Control!$D$33/$I$146,0)+ROUNDUP(VM87*Control!$D$34/$I$147,0)+ROUNDUP(VM87*Control!$D$36/$I$147,0),"")</f>
        <v/>
      </c>
      <c r="VN159" s="325" t="str">
        <f ca="1">IF(ISNUMBER(VN87),ROUNDUP(VN87*Control!$D$30/$I$144,0)+ROUNDUP(VN87*Control!$D$32/$I$145,0)+ROUNDUP(VN87*Control!$D$33/$I$146,0)+ROUNDUP(VN87*Control!$D$34/$I$147,0)+ROUNDUP(VN87*Control!$D$36/$I$147,0),"")</f>
        <v/>
      </c>
      <c r="VO159" s="325" t="str">
        <f ca="1">IF(ISNUMBER(VO87),ROUNDUP(VO87*Control!$D$30/$I$144,0)+ROUNDUP(VO87*Control!$D$32/$I$145,0)+ROUNDUP(VO87*Control!$D$33/$I$146,0)+ROUNDUP(VO87*Control!$D$34/$I$147,0)+ROUNDUP(VO87*Control!$D$36/$I$147,0),"")</f>
        <v/>
      </c>
      <c r="VP159" s="325" t="str">
        <f ca="1">IF(ISNUMBER(VP87),ROUNDUP(VP87*Control!$D$30/$I$144,0)+ROUNDUP(VP87*Control!$D$32/$I$145,0)+ROUNDUP(VP87*Control!$D$33/$I$146,0)+ROUNDUP(VP87*Control!$D$34/$I$147,0)+ROUNDUP(VP87*Control!$D$36/$I$147,0),"")</f>
        <v/>
      </c>
      <c r="VQ159" s="325" t="str">
        <f ca="1">IF(ISNUMBER(VQ87),ROUNDUP(VQ87*Control!$D$30/$I$144,0)+ROUNDUP(VQ87*Control!$D$32/$I$145,0)+ROUNDUP(VQ87*Control!$D$33/$I$146,0)+ROUNDUP(VQ87*Control!$D$34/$I$147,0)+ROUNDUP(VQ87*Control!$D$36/$I$147,0),"")</f>
        <v/>
      </c>
      <c r="VR159" s="325" t="str">
        <f ca="1">IF(ISNUMBER(VR87),ROUNDUP(VR87*Control!$D$30/$I$144,0)+ROUNDUP(VR87*Control!$D$32/$I$145,0)+ROUNDUP(VR87*Control!$D$33/$I$146,0)+ROUNDUP(VR87*Control!$D$34/$I$147,0)+ROUNDUP(VR87*Control!$D$36/$I$147,0),"")</f>
        <v/>
      </c>
      <c r="VS159" s="325" t="str">
        <f ca="1">IF(ISNUMBER(VS87),ROUNDUP(VS87*Control!$D$30/$I$144,0)+ROUNDUP(VS87*Control!$D$32/$I$145,0)+ROUNDUP(VS87*Control!$D$33/$I$146,0)+ROUNDUP(VS87*Control!$D$34/$I$147,0)+ROUNDUP(VS87*Control!$D$36/$I$147,0),"")</f>
        <v/>
      </c>
      <c r="VT159" s="325" t="str">
        <f ca="1">IF(ISNUMBER(VT87),ROUNDUP(VT87*Control!$D$30/$I$144,0)+ROUNDUP(VT87*Control!$D$32/$I$145,0)+ROUNDUP(VT87*Control!$D$33/$I$146,0)+ROUNDUP(VT87*Control!$D$34/$I$147,0)+ROUNDUP(VT87*Control!$D$36/$I$147,0),"")</f>
        <v/>
      </c>
      <c r="VU159" s="325" t="str">
        <f ca="1">IF(ISNUMBER(VU87),ROUNDUP(VU87*Control!$D$30/$I$144,0)+ROUNDUP(VU87*Control!$D$32/$I$145,0)+ROUNDUP(VU87*Control!$D$33/$I$146,0)+ROUNDUP(VU87*Control!$D$34/$I$147,0)+ROUNDUP(VU87*Control!$D$36/$I$147,0),"")</f>
        <v/>
      </c>
      <c r="VV159" s="325" t="str">
        <f ca="1">IF(ISNUMBER(VV87),ROUNDUP(VV87*Control!$D$30/$I$144,0)+ROUNDUP(VV87*Control!$D$32/$I$145,0)+ROUNDUP(VV87*Control!$D$33/$I$146,0)+ROUNDUP(VV87*Control!$D$34/$I$147,0)+ROUNDUP(VV87*Control!$D$36/$I$147,0),"")</f>
        <v/>
      </c>
      <c r="VW159" s="325" t="str">
        <f ca="1">IF(ISNUMBER(VW87),ROUNDUP(VW87*Control!$D$30/$I$144,0)+ROUNDUP(VW87*Control!$D$32/$I$145,0)+ROUNDUP(VW87*Control!$D$33/$I$146,0)+ROUNDUP(VW87*Control!$D$34/$I$147,0)+ROUNDUP(VW87*Control!$D$36/$I$147,0),"")</f>
        <v/>
      </c>
      <c r="VX159" s="325" t="str">
        <f ca="1">IF(ISNUMBER(VX87),ROUNDUP(VX87*Control!$D$30/$I$144,0)+ROUNDUP(VX87*Control!$D$32/$I$145,0)+ROUNDUP(VX87*Control!$D$33/$I$146,0)+ROUNDUP(VX87*Control!$D$34/$I$147,0)+ROUNDUP(VX87*Control!$D$36/$I$147,0),"")</f>
        <v/>
      </c>
      <c r="VY159" s="325" t="str">
        <f ca="1">IF(ISNUMBER(VY87),ROUNDUP(VY87*Control!$D$30/$I$144,0)+ROUNDUP(VY87*Control!$D$32/$I$145,0)+ROUNDUP(VY87*Control!$D$33/$I$146,0)+ROUNDUP(VY87*Control!$D$34/$I$147,0)+ROUNDUP(VY87*Control!$D$36/$I$147,0),"")</f>
        <v/>
      </c>
      <c r="VZ159" s="325" t="str">
        <f ca="1">IF(ISNUMBER(VZ87),ROUNDUP(VZ87*Control!$D$30/$I$144,0)+ROUNDUP(VZ87*Control!$D$32/$I$145,0)+ROUNDUP(VZ87*Control!$D$33/$I$146,0)+ROUNDUP(VZ87*Control!$D$34/$I$147,0)+ROUNDUP(VZ87*Control!$D$36/$I$147,0),"")</f>
        <v/>
      </c>
      <c r="WA159" s="325" t="str">
        <f ca="1">IF(ISNUMBER(WA87),ROUNDUP(WA87*Control!$D$30/$I$144,0)+ROUNDUP(WA87*Control!$D$32/$I$145,0)+ROUNDUP(WA87*Control!$D$33/$I$146,0)+ROUNDUP(WA87*Control!$D$34/$I$147,0)+ROUNDUP(WA87*Control!$D$36/$I$147,0),"")</f>
        <v/>
      </c>
      <c r="WB159" s="325" t="str">
        <f ca="1">IF(ISNUMBER(WB87),ROUNDUP(WB87*Control!$D$30/$I$144,0)+ROUNDUP(WB87*Control!$D$32/$I$145,0)+ROUNDUP(WB87*Control!$D$33/$I$146,0)+ROUNDUP(WB87*Control!$D$34/$I$147,0)+ROUNDUP(WB87*Control!$D$36/$I$147,0),"")</f>
        <v/>
      </c>
      <c r="WC159" s="325" t="str">
        <f ca="1">IF(ISNUMBER(WC87),ROUNDUP(WC87*Control!$D$30/$I$144,0)+ROUNDUP(WC87*Control!$D$32/$I$145,0)+ROUNDUP(WC87*Control!$D$33/$I$146,0)+ROUNDUP(WC87*Control!$D$34/$I$147,0)+ROUNDUP(WC87*Control!$D$36/$I$147,0),"")</f>
        <v/>
      </c>
      <c r="WD159" s="325" t="str">
        <f ca="1">IF(ISNUMBER(WD87),ROUNDUP(WD87*Control!$D$30/$I$144,0)+ROUNDUP(WD87*Control!$D$32/$I$145,0)+ROUNDUP(WD87*Control!$D$33/$I$146,0)+ROUNDUP(WD87*Control!$D$34/$I$147,0)+ROUNDUP(WD87*Control!$D$36/$I$147,0),"")</f>
        <v/>
      </c>
      <c r="WE159" s="325" t="str">
        <f ca="1">IF(ISNUMBER(WE87),ROUNDUP(WE87*Control!$D$30/$I$144,0)+ROUNDUP(WE87*Control!$D$32/$I$145,0)+ROUNDUP(WE87*Control!$D$33/$I$146,0)+ROUNDUP(WE87*Control!$D$34/$I$147,0)+ROUNDUP(WE87*Control!$D$36/$I$147,0),"")</f>
        <v/>
      </c>
      <c r="WF159" s="325" t="str">
        <f ca="1">IF(ISNUMBER(WF87),ROUNDUP(WF87*Control!$D$30/$I$144,0)+ROUNDUP(WF87*Control!$D$32/$I$145,0)+ROUNDUP(WF87*Control!$D$33/$I$146,0)+ROUNDUP(WF87*Control!$D$34/$I$147,0)+ROUNDUP(WF87*Control!$D$36/$I$147,0),"")</f>
        <v/>
      </c>
      <c r="WG159" s="325" t="str">
        <f ca="1">IF(ISNUMBER(WG87),ROUNDUP(WG87*Control!$D$30/$I$144,0)+ROUNDUP(WG87*Control!$D$32/$I$145,0)+ROUNDUP(WG87*Control!$D$33/$I$146,0)+ROUNDUP(WG87*Control!$D$34/$I$147,0)+ROUNDUP(WG87*Control!$D$36/$I$147,0),"")</f>
        <v/>
      </c>
      <c r="WH159" s="325" t="str">
        <f ca="1">IF(ISNUMBER(WH87),ROUNDUP(WH87*Control!$D$30/$I$144,0)+ROUNDUP(WH87*Control!$D$32/$I$145,0)+ROUNDUP(WH87*Control!$D$33/$I$146,0)+ROUNDUP(WH87*Control!$D$34/$I$147,0)+ROUNDUP(WH87*Control!$D$36/$I$147,0),"")</f>
        <v/>
      </c>
      <c r="WI159" s="325" t="str">
        <f ca="1">IF(ISNUMBER(WI87),ROUNDUP(WI87*Control!$D$30/$I$144,0)+ROUNDUP(WI87*Control!$D$32/$I$145,0)+ROUNDUP(WI87*Control!$D$33/$I$146,0)+ROUNDUP(WI87*Control!$D$34/$I$147,0)+ROUNDUP(WI87*Control!$D$36/$I$147,0),"")</f>
        <v/>
      </c>
      <c r="WJ159" s="325" t="str">
        <f ca="1">IF(ISNUMBER(WJ87),ROUNDUP(WJ87*Control!$D$30/$I$144,0)+ROUNDUP(WJ87*Control!$D$32/$I$145,0)+ROUNDUP(WJ87*Control!$D$33/$I$146,0)+ROUNDUP(WJ87*Control!$D$34/$I$147,0)+ROUNDUP(WJ87*Control!$D$36/$I$147,0),"")</f>
        <v/>
      </c>
      <c r="WK159" s="325" t="str">
        <f ca="1">IF(ISNUMBER(WK87),ROUNDUP(WK87*Control!$D$30/$I$144,0)+ROUNDUP(WK87*Control!$D$32/$I$145,0)+ROUNDUP(WK87*Control!$D$33/$I$146,0)+ROUNDUP(WK87*Control!$D$34/$I$147,0)+ROUNDUP(WK87*Control!$D$36/$I$147,0),"")</f>
        <v/>
      </c>
      <c r="WL159" s="325" t="str">
        <f ca="1">IF(ISNUMBER(WL87),ROUNDUP(WL87*Control!$D$30/$I$144,0)+ROUNDUP(WL87*Control!$D$32/$I$145,0)+ROUNDUP(WL87*Control!$D$33/$I$146,0)+ROUNDUP(WL87*Control!$D$34/$I$147,0)+ROUNDUP(WL87*Control!$D$36/$I$147,0),"")</f>
        <v/>
      </c>
      <c r="WM159" s="325" t="str">
        <f ca="1">IF(ISNUMBER(WM87),ROUNDUP(WM87*Control!$D$30/$I$144,0)+ROUNDUP(WM87*Control!$D$32/$I$145,0)+ROUNDUP(WM87*Control!$D$33/$I$146,0)+ROUNDUP(WM87*Control!$D$34/$I$147,0)+ROUNDUP(WM87*Control!$D$36/$I$147,0),"")</f>
        <v/>
      </c>
      <c r="WN159" s="325" t="str">
        <f ca="1">IF(ISNUMBER(WN87),ROUNDUP(WN87*Control!$D$30/$I$144,0)+ROUNDUP(WN87*Control!$D$32/$I$145,0)+ROUNDUP(WN87*Control!$D$33/$I$146,0)+ROUNDUP(WN87*Control!$D$34/$I$147,0)+ROUNDUP(WN87*Control!$D$36/$I$147,0),"")</f>
        <v/>
      </c>
      <c r="WO159" s="325" t="str">
        <f ca="1">IF(ISNUMBER(WO87),ROUNDUP(WO87*Control!$D$30/$I$144,0)+ROUNDUP(WO87*Control!$D$32/$I$145,0)+ROUNDUP(WO87*Control!$D$33/$I$146,0)+ROUNDUP(WO87*Control!$D$34/$I$147,0)+ROUNDUP(WO87*Control!$D$36/$I$147,0),"")</f>
        <v/>
      </c>
      <c r="WP159" s="325" t="str">
        <f ca="1">IF(ISNUMBER(WP87),ROUNDUP(WP87*Control!$D$30/$I$144,0)+ROUNDUP(WP87*Control!$D$32/$I$145,0)+ROUNDUP(WP87*Control!$D$33/$I$146,0)+ROUNDUP(WP87*Control!$D$34/$I$147,0)+ROUNDUP(WP87*Control!$D$36/$I$147,0),"")</f>
        <v/>
      </c>
      <c r="WQ159" s="325" t="str">
        <f ca="1">IF(ISNUMBER(WQ87),ROUNDUP(WQ87*Control!$D$30/$I$144,0)+ROUNDUP(WQ87*Control!$D$32/$I$145,0)+ROUNDUP(WQ87*Control!$D$33/$I$146,0)+ROUNDUP(WQ87*Control!$D$34/$I$147,0)+ROUNDUP(WQ87*Control!$D$36/$I$147,0),"")</f>
        <v/>
      </c>
      <c r="WR159" s="325" t="str">
        <f ca="1">IF(ISNUMBER(WR87),ROUNDUP(WR87*Control!$D$30/$I$144,0)+ROUNDUP(WR87*Control!$D$32/$I$145,0)+ROUNDUP(WR87*Control!$D$33/$I$146,0)+ROUNDUP(WR87*Control!$D$34/$I$147,0)+ROUNDUP(WR87*Control!$D$36/$I$147,0),"")</f>
        <v/>
      </c>
      <c r="WS159" s="325" t="str">
        <f ca="1">IF(ISNUMBER(WS87),ROUNDUP(WS87*Control!$D$30/$I$144,0)+ROUNDUP(WS87*Control!$D$32/$I$145,0)+ROUNDUP(WS87*Control!$D$33/$I$146,0)+ROUNDUP(WS87*Control!$D$34/$I$147,0)+ROUNDUP(WS87*Control!$D$36/$I$147,0),"")</f>
        <v/>
      </c>
      <c r="WT159" s="325" t="str">
        <f ca="1">IF(ISNUMBER(WT87),ROUNDUP(WT87*Control!$D$30/$I$144,0)+ROUNDUP(WT87*Control!$D$32/$I$145,0)+ROUNDUP(WT87*Control!$D$33/$I$146,0)+ROUNDUP(WT87*Control!$D$34/$I$147,0)+ROUNDUP(WT87*Control!$D$36/$I$147,0),"")</f>
        <v/>
      </c>
      <c r="WU159" s="325" t="str">
        <f ca="1">IF(ISNUMBER(WU87),ROUNDUP(WU87*Control!$D$30/$I$144,0)+ROUNDUP(WU87*Control!$D$32/$I$145,0)+ROUNDUP(WU87*Control!$D$33/$I$146,0)+ROUNDUP(WU87*Control!$D$34/$I$147,0)+ROUNDUP(WU87*Control!$D$36/$I$147,0),"")</f>
        <v/>
      </c>
      <c r="WV159" s="325" t="str">
        <f ca="1">IF(ISNUMBER(WV87),ROUNDUP(WV87*Control!$D$30/$I$144,0)+ROUNDUP(WV87*Control!$D$32/$I$145,0)+ROUNDUP(WV87*Control!$D$33/$I$146,0)+ROUNDUP(WV87*Control!$D$34/$I$147,0)+ROUNDUP(WV87*Control!$D$36/$I$147,0),"")</f>
        <v/>
      </c>
      <c r="WW159" s="325" t="str">
        <f ca="1">IF(ISNUMBER(WW87),ROUNDUP(WW87*Control!$D$30/$I$144,0)+ROUNDUP(WW87*Control!$D$32/$I$145,0)+ROUNDUP(WW87*Control!$D$33/$I$146,0)+ROUNDUP(WW87*Control!$D$34/$I$147,0)+ROUNDUP(WW87*Control!$D$36/$I$147,0),"")</f>
        <v/>
      </c>
      <c r="WX159" s="325" t="str">
        <f ca="1">IF(ISNUMBER(WX87),ROUNDUP(WX87*Control!$D$30/$I$144,0)+ROUNDUP(WX87*Control!$D$32/$I$145,0)+ROUNDUP(WX87*Control!$D$33/$I$146,0)+ROUNDUP(WX87*Control!$D$34/$I$147,0)+ROUNDUP(WX87*Control!$D$36/$I$147,0),"")</f>
        <v/>
      </c>
      <c r="WY159" s="325" t="str">
        <f ca="1">IF(ISNUMBER(WY87),ROUNDUP(WY87*Control!$D$30/$I$144,0)+ROUNDUP(WY87*Control!$D$32/$I$145,0)+ROUNDUP(WY87*Control!$D$33/$I$146,0)+ROUNDUP(WY87*Control!$D$34/$I$147,0)+ROUNDUP(WY87*Control!$D$36/$I$147,0),"")</f>
        <v/>
      </c>
      <c r="WZ159" s="325" t="str">
        <f ca="1">IF(ISNUMBER(WZ87),ROUNDUP(WZ87*Control!$D$30/$I$144,0)+ROUNDUP(WZ87*Control!$D$32/$I$145,0)+ROUNDUP(WZ87*Control!$D$33/$I$146,0)+ROUNDUP(WZ87*Control!$D$34/$I$147,0)+ROUNDUP(WZ87*Control!$D$36/$I$147,0),"")</f>
        <v/>
      </c>
      <c r="XA159" s="325" t="str">
        <f ca="1">IF(ISNUMBER(XA87),ROUNDUP(XA87*Control!$D$30/$I$144,0)+ROUNDUP(XA87*Control!$D$32/$I$145,0)+ROUNDUP(XA87*Control!$D$33/$I$146,0)+ROUNDUP(XA87*Control!$D$34/$I$147,0)+ROUNDUP(XA87*Control!$D$36/$I$147,0),"")</f>
        <v/>
      </c>
      <c r="XB159" s="325" t="str">
        <f ca="1">IF(ISNUMBER(XB87),ROUNDUP(XB87*Control!$D$30/$I$144,0)+ROUNDUP(XB87*Control!$D$32/$I$145,0)+ROUNDUP(XB87*Control!$D$33/$I$146,0)+ROUNDUP(XB87*Control!$D$34/$I$147,0)+ROUNDUP(XB87*Control!$D$36/$I$147,0),"")</f>
        <v/>
      </c>
      <c r="XC159" s="325" t="str">
        <f ca="1">IF(ISNUMBER(XC87),ROUNDUP(XC87*Control!$D$30/$I$144,0)+ROUNDUP(XC87*Control!$D$32/$I$145,0)+ROUNDUP(XC87*Control!$D$33/$I$146,0)+ROUNDUP(XC87*Control!$D$34/$I$147,0)+ROUNDUP(XC87*Control!$D$36/$I$147,0),"")</f>
        <v/>
      </c>
      <c r="XD159" s="325" t="str">
        <f ca="1">IF(ISNUMBER(XD87),ROUNDUP(XD87*Control!$D$30/$I$144,0)+ROUNDUP(XD87*Control!$D$32/$I$145,0)+ROUNDUP(XD87*Control!$D$33/$I$146,0)+ROUNDUP(XD87*Control!$D$34/$I$147,0)+ROUNDUP(XD87*Control!$D$36/$I$147,0),"")</f>
        <v/>
      </c>
      <c r="XE159" s="325" t="str">
        <f ca="1">IF(ISNUMBER(XE87),ROUNDUP(XE87*Control!$D$30/$I$144,0)+ROUNDUP(XE87*Control!$D$32/$I$145,0)+ROUNDUP(XE87*Control!$D$33/$I$146,0)+ROUNDUP(XE87*Control!$D$34/$I$147,0)+ROUNDUP(XE87*Control!$D$36/$I$147,0),"")</f>
        <v/>
      </c>
      <c r="XF159" s="325" t="str">
        <f ca="1">IF(ISNUMBER(XF87),ROUNDUP(XF87*Control!$D$30/$I$144,0)+ROUNDUP(XF87*Control!$D$32/$I$145,0)+ROUNDUP(XF87*Control!$D$33/$I$146,0)+ROUNDUP(XF87*Control!$D$34/$I$147,0)+ROUNDUP(XF87*Control!$D$36/$I$147,0),"")</f>
        <v/>
      </c>
      <c r="XG159" s="325" t="str">
        <f ca="1">IF(ISNUMBER(XG87),ROUNDUP(XG87*Control!$D$30/$I$144,0)+ROUNDUP(XG87*Control!$D$32/$I$145,0)+ROUNDUP(XG87*Control!$D$33/$I$146,0)+ROUNDUP(XG87*Control!$D$34/$I$147,0)+ROUNDUP(XG87*Control!$D$36/$I$147,0),"")</f>
        <v/>
      </c>
      <c r="XH159" s="325" t="str">
        <f ca="1">IF(ISNUMBER(XH87),ROUNDUP(XH87*Control!$D$30/$I$144,0)+ROUNDUP(XH87*Control!$D$32/$I$145,0)+ROUNDUP(XH87*Control!$D$33/$I$146,0)+ROUNDUP(XH87*Control!$D$34/$I$147,0)+ROUNDUP(XH87*Control!$D$36/$I$147,0),"")</f>
        <v/>
      </c>
      <c r="XI159" s="325" t="str">
        <f ca="1">IF(ISNUMBER(XI87),ROUNDUP(XI87*Control!$D$30/$I$144,0)+ROUNDUP(XI87*Control!$D$32/$I$145,0)+ROUNDUP(XI87*Control!$D$33/$I$146,0)+ROUNDUP(XI87*Control!$D$34/$I$147,0)+ROUNDUP(XI87*Control!$D$36/$I$147,0),"")</f>
        <v/>
      </c>
      <c r="XJ159" s="325" t="str">
        <f ca="1">IF(ISNUMBER(XJ87),ROUNDUP(XJ87*Control!$D$30/$I$144,0)+ROUNDUP(XJ87*Control!$D$32/$I$145,0)+ROUNDUP(XJ87*Control!$D$33/$I$146,0)+ROUNDUP(XJ87*Control!$D$34/$I$147,0)+ROUNDUP(XJ87*Control!$D$36/$I$147,0),"")</f>
        <v/>
      </c>
      <c r="XK159" s="325" t="str">
        <f ca="1">IF(ISNUMBER(XK87),ROUNDUP(XK87*Control!$D$30/$I$144,0)+ROUNDUP(XK87*Control!$D$32/$I$145,0)+ROUNDUP(XK87*Control!$D$33/$I$146,0)+ROUNDUP(XK87*Control!$D$34/$I$147,0)+ROUNDUP(XK87*Control!$D$36/$I$147,0),"")</f>
        <v/>
      </c>
      <c r="XL159" s="325" t="str">
        <f ca="1">IF(ISNUMBER(XL87),ROUNDUP(XL87*Control!$D$30/$I$144,0)+ROUNDUP(XL87*Control!$D$32/$I$145,0)+ROUNDUP(XL87*Control!$D$33/$I$146,0)+ROUNDUP(XL87*Control!$D$34/$I$147,0)+ROUNDUP(XL87*Control!$D$36/$I$147,0),"")</f>
        <v/>
      </c>
      <c r="XM159" s="325" t="str">
        <f ca="1">IF(ISNUMBER(XM87),ROUNDUP(XM87*Control!$D$30/$I$144,0)+ROUNDUP(XM87*Control!$D$32/$I$145,0)+ROUNDUP(XM87*Control!$D$33/$I$146,0)+ROUNDUP(XM87*Control!$D$34/$I$147,0)+ROUNDUP(XM87*Control!$D$36/$I$147,0),"")</f>
        <v/>
      </c>
      <c r="XN159" s="325" t="str">
        <f ca="1">IF(ISNUMBER(XN87),ROUNDUP(XN87*Control!$D$30/$I$144,0)+ROUNDUP(XN87*Control!$D$32/$I$145,0)+ROUNDUP(XN87*Control!$D$33/$I$146,0)+ROUNDUP(XN87*Control!$D$34/$I$147,0)+ROUNDUP(XN87*Control!$D$36/$I$147,0),"")</f>
        <v/>
      </c>
      <c r="XO159" s="325" t="str">
        <f ca="1">IF(ISNUMBER(XO87),ROUNDUP(XO87*Control!$D$30/$I$144,0)+ROUNDUP(XO87*Control!$D$32/$I$145,0)+ROUNDUP(XO87*Control!$D$33/$I$146,0)+ROUNDUP(XO87*Control!$D$34/$I$147,0)+ROUNDUP(XO87*Control!$D$36/$I$147,0),"")</f>
        <v/>
      </c>
      <c r="XP159" s="325" t="str">
        <f ca="1">IF(ISNUMBER(XP87),ROUNDUP(XP87*Control!$D$30/$I$144,0)+ROUNDUP(XP87*Control!$D$32/$I$145,0)+ROUNDUP(XP87*Control!$D$33/$I$146,0)+ROUNDUP(XP87*Control!$D$34/$I$147,0)+ROUNDUP(XP87*Control!$D$36/$I$147,0),"")</f>
        <v/>
      </c>
      <c r="XQ159" s="325" t="str">
        <f ca="1">IF(ISNUMBER(XQ87),ROUNDUP(XQ87*Control!$D$30/$I$144,0)+ROUNDUP(XQ87*Control!$D$32/$I$145,0)+ROUNDUP(XQ87*Control!$D$33/$I$146,0)+ROUNDUP(XQ87*Control!$D$34/$I$147,0)+ROUNDUP(XQ87*Control!$D$36/$I$147,0),"")</f>
        <v/>
      </c>
      <c r="XR159" s="325" t="str">
        <f ca="1">IF(ISNUMBER(XR87),ROUNDUP(XR87*Control!$D$30/$I$144,0)+ROUNDUP(XR87*Control!$D$32/$I$145,0)+ROUNDUP(XR87*Control!$D$33/$I$146,0)+ROUNDUP(XR87*Control!$D$34/$I$147,0)+ROUNDUP(XR87*Control!$D$36/$I$147,0),"")</f>
        <v/>
      </c>
      <c r="XS159" s="325" t="str">
        <f ca="1">IF(ISNUMBER(XS87),ROUNDUP(XS87*Control!$D$30/$I$144,0)+ROUNDUP(XS87*Control!$D$32/$I$145,0)+ROUNDUP(XS87*Control!$D$33/$I$146,0)+ROUNDUP(XS87*Control!$D$34/$I$147,0)+ROUNDUP(XS87*Control!$D$36/$I$147,0),"")</f>
        <v/>
      </c>
      <c r="XT159" s="325" t="str">
        <f ca="1">IF(ISNUMBER(XT87),ROUNDUP(XT87*Control!$D$30/$I$144,0)+ROUNDUP(XT87*Control!$D$32/$I$145,0)+ROUNDUP(XT87*Control!$D$33/$I$146,0)+ROUNDUP(XT87*Control!$D$34/$I$147,0)+ROUNDUP(XT87*Control!$D$36/$I$147,0),"")</f>
        <v/>
      </c>
      <c r="XU159" s="325" t="str">
        <f ca="1">IF(ISNUMBER(XU87),ROUNDUP(XU87*Control!$D$30/$I$144,0)+ROUNDUP(XU87*Control!$D$32/$I$145,0)+ROUNDUP(XU87*Control!$D$33/$I$146,0)+ROUNDUP(XU87*Control!$D$34/$I$147,0)+ROUNDUP(XU87*Control!$D$36/$I$147,0),"")</f>
        <v/>
      </c>
      <c r="XV159" s="325" t="str">
        <f ca="1">IF(ISNUMBER(XV87),ROUNDUP(XV87*Control!$D$30/$I$144,0)+ROUNDUP(XV87*Control!$D$32/$I$145,0)+ROUNDUP(XV87*Control!$D$33/$I$146,0)+ROUNDUP(XV87*Control!$D$34/$I$147,0)+ROUNDUP(XV87*Control!$D$36/$I$147,0),"")</f>
        <v/>
      </c>
      <c r="XW159" s="325" t="str">
        <f ca="1">IF(ISNUMBER(XW87),ROUNDUP(XW87*Control!$D$30/$I$144,0)+ROUNDUP(XW87*Control!$D$32/$I$145,0)+ROUNDUP(XW87*Control!$D$33/$I$146,0)+ROUNDUP(XW87*Control!$D$34/$I$147,0)+ROUNDUP(XW87*Control!$D$36/$I$147,0),"")</f>
        <v/>
      </c>
      <c r="XX159" s="325" t="str">
        <f ca="1">IF(ISNUMBER(XX87),ROUNDUP(XX87*Control!$D$30/$I$144,0)+ROUNDUP(XX87*Control!$D$32/$I$145,0)+ROUNDUP(XX87*Control!$D$33/$I$146,0)+ROUNDUP(XX87*Control!$D$34/$I$147,0)+ROUNDUP(XX87*Control!$D$36/$I$147,0),"")</f>
        <v/>
      </c>
      <c r="XY159" s="325" t="str">
        <f ca="1">IF(ISNUMBER(XY87),ROUNDUP(XY87*Control!$D$30/$I$144,0)+ROUNDUP(XY87*Control!$D$32/$I$145,0)+ROUNDUP(XY87*Control!$D$33/$I$146,0)+ROUNDUP(XY87*Control!$D$34/$I$147,0)+ROUNDUP(XY87*Control!$D$36/$I$147,0),"")</f>
        <v/>
      </c>
      <c r="XZ159" s="325" t="str">
        <f ca="1">IF(ISNUMBER(XZ87),ROUNDUP(XZ87*Control!$D$30/$I$144,0)+ROUNDUP(XZ87*Control!$D$32/$I$145,0)+ROUNDUP(XZ87*Control!$D$33/$I$146,0)+ROUNDUP(XZ87*Control!$D$34/$I$147,0)+ROUNDUP(XZ87*Control!$D$36/$I$147,0),"")</f>
        <v/>
      </c>
      <c r="YA159" s="325" t="str">
        <f ca="1">IF(ISNUMBER(YA87),ROUNDUP(YA87*Control!$D$30/$I$144,0)+ROUNDUP(YA87*Control!$D$32/$I$145,0)+ROUNDUP(YA87*Control!$D$33/$I$146,0)+ROUNDUP(YA87*Control!$D$34/$I$147,0)+ROUNDUP(YA87*Control!$D$36/$I$147,0),"")</f>
        <v/>
      </c>
      <c r="YB159" s="325" t="str">
        <f ca="1">IF(ISNUMBER(YB87),ROUNDUP(YB87*Control!$D$30/$I$144,0)+ROUNDUP(YB87*Control!$D$32/$I$145,0)+ROUNDUP(YB87*Control!$D$33/$I$146,0)+ROUNDUP(YB87*Control!$D$34/$I$147,0)+ROUNDUP(YB87*Control!$D$36/$I$147,0),"")</f>
        <v/>
      </c>
      <c r="YC159" s="325" t="str">
        <f ca="1">IF(ISNUMBER(YC87),ROUNDUP(YC87*Control!$D$30/$I$144,0)+ROUNDUP(YC87*Control!$D$32/$I$145,0)+ROUNDUP(YC87*Control!$D$33/$I$146,0)+ROUNDUP(YC87*Control!$D$34/$I$147,0)+ROUNDUP(YC87*Control!$D$36/$I$147,0),"")</f>
        <v/>
      </c>
      <c r="YD159" s="325" t="str">
        <f ca="1">IF(ISNUMBER(YD87),ROUNDUP(YD87*Control!$D$30/$I$144,0)+ROUNDUP(YD87*Control!$D$32/$I$145,0)+ROUNDUP(YD87*Control!$D$33/$I$146,0)+ROUNDUP(YD87*Control!$D$34/$I$147,0)+ROUNDUP(YD87*Control!$D$36/$I$147,0),"")</f>
        <v/>
      </c>
      <c r="YE159" s="325" t="str">
        <f ca="1">IF(ISNUMBER(YE87),ROUNDUP(YE87*Control!$D$30/$I$144,0)+ROUNDUP(YE87*Control!$D$32/$I$145,0)+ROUNDUP(YE87*Control!$D$33/$I$146,0)+ROUNDUP(YE87*Control!$D$34/$I$147,0)+ROUNDUP(YE87*Control!$D$36/$I$147,0),"")</f>
        <v/>
      </c>
      <c r="YF159" s="325" t="str">
        <f ca="1">IF(ISNUMBER(YF87),ROUNDUP(YF87*Control!$D$30/$I$144,0)+ROUNDUP(YF87*Control!$D$32/$I$145,0)+ROUNDUP(YF87*Control!$D$33/$I$146,0)+ROUNDUP(YF87*Control!$D$34/$I$147,0)+ROUNDUP(YF87*Control!$D$36/$I$147,0),"")</f>
        <v/>
      </c>
      <c r="YG159" s="325" t="str">
        <f ca="1">IF(ISNUMBER(YG87),ROUNDUP(YG87*Control!$D$30/$I$144,0)+ROUNDUP(YG87*Control!$D$32/$I$145,0)+ROUNDUP(YG87*Control!$D$33/$I$146,0)+ROUNDUP(YG87*Control!$D$34/$I$147,0)+ROUNDUP(YG87*Control!$D$36/$I$147,0),"")</f>
        <v/>
      </c>
      <c r="YH159" s="325" t="str">
        <f ca="1">IF(ISNUMBER(YH87),ROUNDUP(YH87*Control!$D$30/$I$144,0)+ROUNDUP(YH87*Control!$D$32/$I$145,0)+ROUNDUP(YH87*Control!$D$33/$I$146,0)+ROUNDUP(YH87*Control!$D$34/$I$147,0)+ROUNDUP(YH87*Control!$D$36/$I$147,0),"")</f>
        <v/>
      </c>
      <c r="YI159" s="325" t="str">
        <f ca="1">IF(ISNUMBER(YI87),ROUNDUP(YI87*Control!$D$30/$I$144,0)+ROUNDUP(YI87*Control!$D$32/$I$145,0)+ROUNDUP(YI87*Control!$D$33/$I$146,0)+ROUNDUP(YI87*Control!$D$34/$I$147,0)+ROUNDUP(YI87*Control!$D$36/$I$147,0),"")</f>
        <v/>
      </c>
      <c r="YJ159" s="325" t="str">
        <f ca="1">IF(ISNUMBER(YJ87),ROUNDUP(YJ87*Control!$D$30/$I$144,0)+ROUNDUP(YJ87*Control!$D$32/$I$145,0)+ROUNDUP(YJ87*Control!$D$33/$I$146,0)+ROUNDUP(YJ87*Control!$D$34/$I$147,0)+ROUNDUP(YJ87*Control!$D$36/$I$147,0),"")</f>
        <v/>
      </c>
      <c r="YK159" s="325" t="str">
        <f ca="1">IF(ISNUMBER(YK87),ROUNDUP(YK87*Control!$D$30/$I$144,0)+ROUNDUP(YK87*Control!$D$32/$I$145,0)+ROUNDUP(YK87*Control!$D$33/$I$146,0)+ROUNDUP(YK87*Control!$D$34/$I$147,0)+ROUNDUP(YK87*Control!$D$36/$I$147,0),"")</f>
        <v/>
      </c>
      <c r="YL159" s="325" t="str">
        <f ca="1">IF(ISNUMBER(YL87),ROUNDUP(YL87*Control!$D$30/$I$144,0)+ROUNDUP(YL87*Control!$D$32/$I$145,0)+ROUNDUP(YL87*Control!$D$33/$I$146,0)+ROUNDUP(YL87*Control!$D$34/$I$147,0)+ROUNDUP(YL87*Control!$D$36/$I$147,0),"")</f>
        <v/>
      </c>
      <c r="YM159" s="325" t="str">
        <f ca="1">IF(ISNUMBER(YM87),ROUNDUP(YM87*Control!$D$30/$I$144,0)+ROUNDUP(YM87*Control!$D$32/$I$145,0)+ROUNDUP(YM87*Control!$D$33/$I$146,0)+ROUNDUP(YM87*Control!$D$34/$I$147,0)+ROUNDUP(YM87*Control!$D$36/$I$147,0),"")</f>
        <v/>
      </c>
      <c r="YN159" s="325" t="str">
        <f ca="1">IF(ISNUMBER(YN87),ROUNDUP(YN87*Control!$D$30/$I$144,0)+ROUNDUP(YN87*Control!$D$32/$I$145,0)+ROUNDUP(YN87*Control!$D$33/$I$146,0)+ROUNDUP(YN87*Control!$D$34/$I$147,0)+ROUNDUP(YN87*Control!$D$36/$I$147,0),"")</f>
        <v/>
      </c>
      <c r="YO159" s="325" t="str">
        <f ca="1">IF(ISNUMBER(YO87),ROUNDUP(YO87*Control!$D$30/$I$144,0)+ROUNDUP(YO87*Control!$D$32/$I$145,0)+ROUNDUP(YO87*Control!$D$33/$I$146,0)+ROUNDUP(YO87*Control!$D$34/$I$147,0)+ROUNDUP(YO87*Control!$D$36/$I$147,0),"")</f>
        <v/>
      </c>
      <c r="YP159" s="325" t="str">
        <f ca="1">IF(ISNUMBER(YP87),ROUNDUP(YP87*Control!$D$30/$I$144,0)+ROUNDUP(YP87*Control!$D$32/$I$145,0)+ROUNDUP(YP87*Control!$D$33/$I$146,0)+ROUNDUP(YP87*Control!$D$34/$I$147,0)+ROUNDUP(YP87*Control!$D$36/$I$147,0),"")</f>
        <v/>
      </c>
      <c r="YQ159" s="325" t="str">
        <f ca="1">IF(ISNUMBER(YQ87),ROUNDUP(YQ87*Control!$D$30/$I$144,0)+ROUNDUP(YQ87*Control!$D$32/$I$145,0)+ROUNDUP(YQ87*Control!$D$33/$I$146,0)+ROUNDUP(YQ87*Control!$D$34/$I$147,0)+ROUNDUP(YQ87*Control!$D$36/$I$147,0),"")</f>
        <v/>
      </c>
      <c r="YR159" s="325" t="str">
        <f ca="1">IF(ISNUMBER(YR87),ROUNDUP(YR87*Control!$D$30/$I$144,0)+ROUNDUP(YR87*Control!$D$32/$I$145,0)+ROUNDUP(YR87*Control!$D$33/$I$146,0)+ROUNDUP(YR87*Control!$D$34/$I$147,0)+ROUNDUP(YR87*Control!$D$36/$I$147,0),"")</f>
        <v/>
      </c>
      <c r="YS159" s="325" t="str">
        <f ca="1">IF(ISNUMBER(YS87),ROUNDUP(YS87*Control!$D$30/$I$144,0)+ROUNDUP(YS87*Control!$D$32/$I$145,0)+ROUNDUP(YS87*Control!$D$33/$I$146,0)+ROUNDUP(YS87*Control!$D$34/$I$147,0)+ROUNDUP(YS87*Control!$D$36/$I$147,0),"")</f>
        <v/>
      </c>
      <c r="YT159" s="325" t="str">
        <f ca="1">IF(ISNUMBER(YT87),ROUNDUP(YT87*Control!$D$30/$I$144,0)+ROUNDUP(YT87*Control!$D$32/$I$145,0)+ROUNDUP(YT87*Control!$D$33/$I$146,0)+ROUNDUP(YT87*Control!$D$34/$I$147,0)+ROUNDUP(YT87*Control!$D$36/$I$147,0),"")</f>
        <v/>
      </c>
      <c r="YU159" s="325" t="str">
        <f ca="1">IF(ISNUMBER(YU87),ROUNDUP(YU87*Control!$D$30/$I$144,0)+ROUNDUP(YU87*Control!$D$32/$I$145,0)+ROUNDUP(YU87*Control!$D$33/$I$146,0)+ROUNDUP(YU87*Control!$D$34/$I$147,0)+ROUNDUP(YU87*Control!$D$36/$I$147,0),"")</f>
        <v/>
      </c>
      <c r="YV159" s="325" t="str">
        <f ca="1">IF(ISNUMBER(YV87),ROUNDUP(YV87*Control!$D$30/$I$144,0)+ROUNDUP(YV87*Control!$D$32/$I$145,0)+ROUNDUP(YV87*Control!$D$33/$I$146,0)+ROUNDUP(YV87*Control!$D$34/$I$147,0)+ROUNDUP(YV87*Control!$D$36/$I$147,0),"")</f>
        <v/>
      </c>
      <c r="YW159" s="325" t="str">
        <f ca="1">IF(ISNUMBER(YW87),ROUNDUP(YW87*Control!$D$30/$I$144,0)+ROUNDUP(YW87*Control!$D$32/$I$145,0)+ROUNDUP(YW87*Control!$D$33/$I$146,0)+ROUNDUP(YW87*Control!$D$34/$I$147,0)+ROUNDUP(YW87*Control!$D$36/$I$147,0),"")</f>
        <v/>
      </c>
      <c r="YX159" s="325" t="str">
        <f ca="1">IF(ISNUMBER(YX87),ROUNDUP(YX87*Control!$D$30/$I$144,0)+ROUNDUP(YX87*Control!$D$32/$I$145,0)+ROUNDUP(YX87*Control!$D$33/$I$146,0)+ROUNDUP(YX87*Control!$D$34/$I$147,0)+ROUNDUP(YX87*Control!$D$36/$I$147,0),"")</f>
        <v/>
      </c>
      <c r="YY159" s="325" t="str">
        <f ca="1">IF(ISNUMBER(YY87),ROUNDUP(YY87*Control!$D$30/$I$144,0)+ROUNDUP(YY87*Control!$D$32/$I$145,0)+ROUNDUP(YY87*Control!$D$33/$I$146,0)+ROUNDUP(YY87*Control!$D$34/$I$147,0)+ROUNDUP(YY87*Control!$D$36/$I$147,0),"")</f>
        <v/>
      </c>
      <c r="YZ159" s="325" t="str">
        <f ca="1">IF(ISNUMBER(YZ87),ROUNDUP(YZ87*Control!$D$30/$I$144,0)+ROUNDUP(YZ87*Control!$D$32/$I$145,0)+ROUNDUP(YZ87*Control!$D$33/$I$146,0)+ROUNDUP(YZ87*Control!$D$34/$I$147,0)+ROUNDUP(YZ87*Control!$D$36/$I$147,0),"")</f>
        <v/>
      </c>
      <c r="ZA159" s="325" t="str">
        <f ca="1">IF(ISNUMBER(ZA87),ROUNDUP(ZA87*Control!$D$30/$I$144,0)+ROUNDUP(ZA87*Control!$D$32/$I$145,0)+ROUNDUP(ZA87*Control!$D$33/$I$146,0)+ROUNDUP(ZA87*Control!$D$34/$I$147,0)+ROUNDUP(ZA87*Control!$D$36/$I$147,0),"")</f>
        <v/>
      </c>
      <c r="ZB159" s="325" t="str">
        <f ca="1">IF(ISNUMBER(ZB87),ROUNDUP(ZB87*Control!$D$30/$I$144,0)+ROUNDUP(ZB87*Control!$D$32/$I$145,0)+ROUNDUP(ZB87*Control!$D$33/$I$146,0)+ROUNDUP(ZB87*Control!$D$34/$I$147,0)+ROUNDUP(ZB87*Control!$D$36/$I$147,0),"")</f>
        <v/>
      </c>
      <c r="ZC159" s="325" t="str">
        <f ca="1">IF(ISNUMBER(ZC87),ROUNDUP(ZC87*Control!$D$30/$I$144,0)+ROUNDUP(ZC87*Control!$D$32/$I$145,0)+ROUNDUP(ZC87*Control!$D$33/$I$146,0)+ROUNDUP(ZC87*Control!$D$34/$I$147,0)+ROUNDUP(ZC87*Control!$D$36/$I$147,0),"")</f>
        <v/>
      </c>
      <c r="ZD159" s="325" t="str">
        <f ca="1">IF(ISNUMBER(ZD87),ROUNDUP(ZD87*Control!$D$30/$I$144,0)+ROUNDUP(ZD87*Control!$D$32/$I$145,0)+ROUNDUP(ZD87*Control!$D$33/$I$146,0)+ROUNDUP(ZD87*Control!$D$34/$I$147,0)+ROUNDUP(ZD87*Control!$D$36/$I$147,0),"")</f>
        <v/>
      </c>
      <c r="ZE159" s="325" t="str">
        <f ca="1">IF(ISNUMBER(ZE87),ROUNDUP(ZE87*Control!$D$30/$I$144,0)+ROUNDUP(ZE87*Control!$D$32/$I$145,0)+ROUNDUP(ZE87*Control!$D$33/$I$146,0)+ROUNDUP(ZE87*Control!$D$34/$I$147,0)+ROUNDUP(ZE87*Control!$D$36/$I$147,0),"")</f>
        <v/>
      </c>
      <c r="ZF159" s="325" t="str">
        <f ca="1">IF(ISNUMBER(ZF87),ROUNDUP(ZF87*Control!$D$30/$I$144,0)+ROUNDUP(ZF87*Control!$D$32/$I$145,0)+ROUNDUP(ZF87*Control!$D$33/$I$146,0)+ROUNDUP(ZF87*Control!$D$34/$I$147,0)+ROUNDUP(ZF87*Control!$D$36/$I$147,0),"")</f>
        <v/>
      </c>
      <c r="ZG159" s="325" t="str">
        <f ca="1">IF(ISNUMBER(ZG87),ROUNDUP(ZG87*Control!$D$30/$I$144,0)+ROUNDUP(ZG87*Control!$D$32/$I$145,0)+ROUNDUP(ZG87*Control!$D$33/$I$146,0)+ROUNDUP(ZG87*Control!$D$34/$I$147,0)+ROUNDUP(ZG87*Control!$D$36/$I$147,0),"")</f>
        <v/>
      </c>
      <c r="ZH159" s="325" t="str">
        <f ca="1">IF(ISNUMBER(ZH87),ROUNDUP(ZH87*Control!$D$30/$I$144,0)+ROUNDUP(ZH87*Control!$D$32/$I$145,0)+ROUNDUP(ZH87*Control!$D$33/$I$146,0)+ROUNDUP(ZH87*Control!$D$34/$I$147,0)+ROUNDUP(ZH87*Control!$D$36/$I$147,0),"")</f>
        <v/>
      </c>
      <c r="ZI159" s="325" t="str">
        <f ca="1">IF(ISNUMBER(ZI87),ROUNDUP(ZI87*Control!$D$30/$I$144,0)+ROUNDUP(ZI87*Control!$D$32/$I$145,0)+ROUNDUP(ZI87*Control!$D$33/$I$146,0)+ROUNDUP(ZI87*Control!$D$34/$I$147,0)+ROUNDUP(ZI87*Control!$D$36/$I$147,0),"")</f>
        <v/>
      </c>
      <c r="ZJ159" s="325" t="str">
        <f ca="1">IF(ISNUMBER(ZJ87),ROUNDUP(ZJ87*Control!$D$30/$I$144,0)+ROUNDUP(ZJ87*Control!$D$32/$I$145,0)+ROUNDUP(ZJ87*Control!$D$33/$I$146,0)+ROUNDUP(ZJ87*Control!$D$34/$I$147,0)+ROUNDUP(ZJ87*Control!$D$36/$I$147,0),"")</f>
        <v/>
      </c>
      <c r="ZK159" s="325" t="str">
        <f ca="1">IF(ISNUMBER(ZK87),ROUNDUP(ZK87*Control!$D$30/$I$144,0)+ROUNDUP(ZK87*Control!$D$32/$I$145,0)+ROUNDUP(ZK87*Control!$D$33/$I$146,0)+ROUNDUP(ZK87*Control!$D$34/$I$147,0)+ROUNDUP(ZK87*Control!$D$36/$I$147,0),"")</f>
        <v/>
      </c>
      <c r="ZL159" s="325" t="str">
        <f ca="1">IF(ISNUMBER(ZL87),ROUNDUP(ZL87*Control!$D$30/$I$144,0)+ROUNDUP(ZL87*Control!$D$32/$I$145,0)+ROUNDUP(ZL87*Control!$D$33/$I$146,0)+ROUNDUP(ZL87*Control!$D$34/$I$147,0)+ROUNDUP(ZL87*Control!$D$36/$I$147,0),"")</f>
        <v/>
      </c>
      <c r="ZM159" s="325" t="str">
        <f ca="1">IF(ISNUMBER(ZM87),ROUNDUP(ZM87*Control!$D$30/$I$144,0)+ROUNDUP(ZM87*Control!$D$32/$I$145,0)+ROUNDUP(ZM87*Control!$D$33/$I$146,0)+ROUNDUP(ZM87*Control!$D$34/$I$147,0)+ROUNDUP(ZM87*Control!$D$36/$I$147,0),"")</f>
        <v/>
      </c>
      <c r="ZN159" s="325" t="str">
        <f ca="1">IF(ISNUMBER(ZN87),ROUNDUP(ZN87*Control!$D$30/$I$144,0)+ROUNDUP(ZN87*Control!$D$32/$I$145,0)+ROUNDUP(ZN87*Control!$D$33/$I$146,0)+ROUNDUP(ZN87*Control!$D$34/$I$147,0)+ROUNDUP(ZN87*Control!$D$36/$I$147,0),"")</f>
        <v/>
      </c>
      <c r="ZO159" s="325" t="str">
        <f ca="1">IF(ISNUMBER(ZO87),ROUNDUP(ZO87*Control!$D$30/$I$144,0)+ROUNDUP(ZO87*Control!$D$32/$I$145,0)+ROUNDUP(ZO87*Control!$D$33/$I$146,0)+ROUNDUP(ZO87*Control!$D$34/$I$147,0)+ROUNDUP(ZO87*Control!$D$36/$I$147,0),"")</f>
        <v/>
      </c>
      <c r="ZP159" s="325" t="str">
        <f ca="1">IF(ISNUMBER(ZP87),ROUNDUP(ZP87*Control!$D$30/$I$144,0)+ROUNDUP(ZP87*Control!$D$32/$I$145,0)+ROUNDUP(ZP87*Control!$D$33/$I$146,0)+ROUNDUP(ZP87*Control!$D$34/$I$147,0)+ROUNDUP(ZP87*Control!$D$36/$I$147,0),"")</f>
        <v/>
      </c>
      <c r="ZQ159" s="325" t="str">
        <f ca="1">IF(ISNUMBER(ZQ87),ROUNDUP(ZQ87*Control!$D$30/$I$144,0)+ROUNDUP(ZQ87*Control!$D$32/$I$145,0)+ROUNDUP(ZQ87*Control!$D$33/$I$146,0)+ROUNDUP(ZQ87*Control!$D$34/$I$147,0)+ROUNDUP(ZQ87*Control!$D$36/$I$147,0),"")</f>
        <v/>
      </c>
      <c r="ZR159" s="325" t="str">
        <f ca="1">IF(ISNUMBER(ZR87),ROUNDUP(ZR87*Control!$D$30/$I$144,0)+ROUNDUP(ZR87*Control!$D$32/$I$145,0)+ROUNDUP(ZR87*Control!$D$33/$I$146,0)+ROUNDUP(ZR87*Control!$D$34/$I$147,0)+ROUNDUP(ZR87*Control!$D$36/$I$147,0),"")</f>
        <v/>
      </c>
      <c r="ZS159" s="325" t="str">
        <f ca="1">IF(ISNUMBER(ZS87),ROUNDUP(ZS87*Control!$D$30/$I$144,0)+ROUNDUP(ZS87*Control!$D$32/$I$145,0)+ROUNDUP(ZS87*Control!$D$33/$I$146,0)+ROUNDUP(ZS87*Control!$D$34/$I$147,0)+ROUNDUP(ZS87*Control!$D$36/$I$147,0),"")</f>
        <v/>
      </c>
      <c r="ZT159" s="325" t="str">
        <f ca="1">IF(ISNUMBER(ZT87),ROUNDUP(ZT87*Control!$D$30/$I$144,0)+ROUNDUP(ZT87*Control!$D$32/$I$145,0)+ROUNDUP(ZT87*Control!$D$33/$I$146,0)+ROUNDUP(ZT87*Control!$D$34/$I$147,0)+ROUNDUP(ZT87*Control!$D$36/$I$147,0),"")</f>
        <v/>
      </c>
      <c r="ZU159" s="325" t="str">
        <f ca="1">IF(ISNUMBER(ZU87),ROUNDUP(ZU87*Control!$D$30/$I$144,0)+ROUNDUP(ZU87*Control!$D$32/$I$145,0)+ROUNDUP(ZU87*Control!$D$33/$I$146,0)+ROUNDUP(ZU87*Control!$D$34/$I$147,0)+ROUNDUP(ZU87*Control!$D$36/$I$147,0),"")</f>
        <v/>
      </c>
      <c r="ZV159" s="325" t="str">
        <f ca="1">IF(ISNUMBER(ZV87),ROUNDUP(ZV87*Control!$D$30/$I$144,0)+ROUNDUP(ZV87*Control!$D$32/$I$145,0)+ROUNDUP(ZV87*Control!$D$33/$I$146,0)+ROUNDUP(ZV87*Control!$D$34/$I$147,0)+ROUNDUP(ZV87*Control!$D$36/$I$147,0),"")</f>
        <v/>
      </c>
      <c r="ZW159" s="325" t="str">
        <f ca="1">IF(ISNUMBER(ZW87),ROUNDUP(ZW87*Control!$D$30/$I$144,0)+ROUNDUP(ZW87*Control!$D$32/$I$145,0)+ROUNDUP(ZW87*Control!$D$33/$I$146,0)+ROUNDUP(ZW87*Control!$D$34/$I$147,0)+ROUNDUP(ZW87*Control!$D$36/$I$147,0),"")</f>
        <v/>
      </c>
      <c r="ZX159" s="326" t="str">
        <f ca="1">IF(ISNUMBER(ZX87),ROUNDUP(ZX87*Control!$D$30/$I$144,0)+ROUNDUP(ZX87*Control!$D$32/$I$145,0)+ROUNDUP(ZX87*Control!$D$33/$I$146,0)+ROUNDUP(ZX87*Control!$D$34/$I$147,0)+ROUNDUP(ZX87*Control!$D$36/$I$147,0),"")</f>
        <v/>
      </c>
    </row>
    <row r="160" spans="2:700" ht="15.6">
      <c r="B160" s="315" t="s">
        <v>41</v>
      </c>
      <c r="C160" s="316"/>
      <c r="D160" s="316"/>
      <c r="E160" s="316"/>
      <c r="F160" s="316"/>
      <c r="G160" s="316"/>
      <c r="H160" s="316"/>
      <c r="I160" s="316"/>
      <c r="J160" s="316"/>
      <c r="K160" s="316"/>
      <c r="L160" s="316"/>
      <c r="M160" s="316"/>
      <c r="N160" s="316"/>
      <c r="O160" s="316"/>
      <c r="P160" s="316"/>
      <c r="Q160" s="316"/>
      <c r="R160" s="316"/>
      <c r="S160" s="316"/>
      <c r="T160" s="316"/>
      <c r="U160" s="316"/>
      <c r="V160" s="316"/>
      <c r="W160" s="316"/>
      <c r="X160" s="316"/>
      <c r="Y160" s="316"/>
      <c r="Z160" s="316"/>
      <c r="AA160" s="316"/>
      <c r="AB160" s="316"/>
      <c r="AC160" s="316"/>
      <c r="AD160" s="316"/>
      <c r="AE160" s="316"/>
      <c r="AF160" s="316"/>
      <c r="AG160" s="316"/>
      <c r="AH160" s="316"/>
      <c r="AI160" s="316"/>
      <c r="AJ160" s="316"/>
      <c r="AK160" s="316"/>
      <c r="AL160" s="316"/>
      <c r="AM160" s="316"/>
      <c r="AN160" s="316"/>
      <c r="AO160" s="316"/>
      <c r="AP160" s="316"/>
      <c r="AQ160" s="316"/>
      <c r="AR160" s="316"/>
      <c r="AS160" s="316"/>
      <c r="AT160" s="316"/>
      <c r="AU160" s="316"/>
      <c r="AV160" s="316"/>
      <c r="AW160" s="316"/>
      <c r="AX160" s="316"/>
      <c r="AY160" s="316"/>
      <c r="AZ160" s="316"/>
      <c r="BA160" s="316"/>
      <c r="BB160" s="316"/>
      <c r="BC160" s="316"/>
      <c r="BD160" s="316"/>
      <c r="BE160" s="316"/>
      <c r="BF160" s="316"/>
      <c r="BG160" s="316"/>
      <c r="BH160" s="316"/>
      <c r="BI160" s="316"/>
      <c r="BJ160" s="316"/>
      <c r="BK160" s="316"/>
      <c r="BL160" s="316"/>
      <c r="BM160" s="316"/>
      <c r="BN160" s="316"/>
      <c r="BO160" s="316"/>
      <c r="BP160" s="316"/>
      <c r="BQ160" s="316"/>
      <c r="BR160" s="316"/>
      <c r="BS160" s="316"/>
      <c r="BT160" s="316"/>
      <c r="BU160" s="316"/>
      <c r="BV160" s="316"/>
      <c r="BW160" s="316"/>
      <c r="BX160" s="316"/>
      <c r="BY160" s="316"/>
      <c r="BZ160" s="316"/>
      <c r="CA160" s="316"/>
      <c r="CB160" s="316"/>
      <c r="CC160" s="316"/>
      <c r="CD160" s="316"/>
      <c r="CE160" s="316"/>
      <c r="CF160" s="316"/>
      <c r="CG160" s="316"/>
      <c r="CH160" s="316"/>
      <c r="CI160" s="316"/>
      <c r="CJ160" s="316"/>
      <c r="CK160" s="316"/>
      <c r="CL160" s="316"/>
      <c r="CM160" s="316"/>
      <c r="CN160" s="316"/>
      <c r="CO160" s="316"/>
      <c r="CP160" s="316"/>
      <c r="CQ160" s="316"/>
      <c r="CR160" s="316"/>
      <c r="CS160" s="316"/>
      <c r="CT160" s="316"/>
      <c r="CU160" s="316"/>
      <c r="CV160" s="316"/>
      <c r="CW160" s="316"/>
      <c r="CX160" s="316"/>
      <c r="CY160" s="316"/>
      <c r="CZ160" s="316"/>
      <c r="DA160" s="316"/>
      <c r="DB160" s="316"/>
      <c r="DC160" s="316"/>
      <c r="DD160" s="316"/>
      <c r="DE160" s="316"/>
      <c r="DF160" s="316"/>
      <c r="DG160" s="316"/>
      <c r="DH160" s="316"/>
      <c r="DI160" s="316"/>
      <c r="DJ160" s="316"/>
      <c r="DK160" s="316"/>
      <c r="DL160" s="316"/>
      <c r="DM160" s="316"/>
      <c r="DN160" s="316"/>
      <c r="DO160" s="316"/>
      <c r="DP160" s="316"/>
      <c r="DQ160" s="316"/>
      <c r="DR160" s="316"/>
      <c r="DS160" s="316"/>
      <c r="DT160" s="316"/>
      <c r="DU160" s="316"/>
      <c r="DV160" s="316"/>
      <c r="DW160" s="316"/>
      <c r="DX160" s="316"/>
      <c r="DY160" s="316"/>
      <c r="DZ160" s="316"/>
      <c r="EA160" s="316"/>
      <c r="EB160" s="316"/>
      <c r="EC160" s="316"/>
      <c r="ED160" s="316"/>
      <c r="EE160" s="316"/>
      <c r="EF160" s="316"/>
      <c r="EG160" s="316"/>
      <c r="EH160" s="316"/>
      <c r="EI160" s="316"/>
      <c r="EJ160" s="316"/>
      <c r="EK160" s="316"/>
      <c r="EL160" s="316"/>
      <c r="EM160" s="316"/>
      <c r="EN160" s="316"/>
      <c r="EO160" s="316"/>
      <c r="EP160" s="316"/>
      <c r="EQ160" s="316"/>
      <c r="ER160" s="316"/>
      <c r="ES160" s="316"/>
      <c r="ET160" s="316"/>
      <c r="EU160" s="316"/>
      <c r="EV160" s="316"/>
      <c r="EW160" s="316"/>
      <c r="EX160" s="316"/>
      <c r="EY160" s="316"/>
      <c r="EZ160" s="316"/>
      <c r="FA160" s="316"/>
      <c r="FB160" s="316"/>
      <c r="FC160" s="316"/>
      <c r="FD160" s="316"/>
      <c r="FE160" s="316"/>
      <c r="FF160" s="316"/>
      <c r="FG160" s="316"/>
      <c r="FH160" s="316"/>
      <c r="FI160" s="316"/>
      <c r="FJ160" s="316"/>
      <c r="FK160" s="316"/>
      <c r="FL160" s="316"/>
      <c r="FM160" s="316"/>
      <c r="FN160" s="316"/>
      <c r="FO160" s="316"/>
      <c r="FP160" s="316"/>
      <c r="FQ160" s="316"/>
      <c r="FR160" s="316"/>
      <c r="FS160" s="316"/>
      <c r="FT160" s="316"/>
      <c r="FU160" s="316"/>
      <c r="FV160" s="316"/>
      <c r="FW160" s="316"/>
      <c r="FX160" s="316"/>
      <c r="FY160" s="316"/>
      <c r="FZ160" s="316"/>
      <c r="GA160" s="316"/>
      <c r="GB160" s="316"/>
      <c r="GC160" s="316"/>
      <c r="GD160" s="316"/>
      <c r="GE160" s="316"/>
      <c r="GF160" s="316"/>
      <c r="GG160" s="316"/>
      <c r="GH160" s="316"/>
      <c r="GI160" s="316"/>
      <c r="GJ160" s="316"/>
      <c r="GK160" s="316"/>
      <c r="GL160" s="316"/>
      <c r="GM160" s="316"/>
      <c r="GN160" s="316"/>
      <c r="GO160" s="316"/>
      <c r="GP160" s="316"/>
      <c r="GQ160" s="316"/>
      <c r="GR160" s="316"/>
      <c r="GS160" s="316"/>
      <c r="GT160" s="316"/>
      <c r="GU160" s="316"/>
      <c r="GV160" s="316"/>
      <c r="GW160" s="316"/>
      <c r="GX160" s="316"/>
      <c r="GY160" s="316"/>
      <c r="GZ160" s="316"/>
      <c r="HA160" s="316"/>
      <c r="HB160" s="316"/>
      <c r="HC160" s="316"/>
      <c r="HD160" s="316"/>
      <c r="HE160" s="316"/>
      <c r="HF160" s="316"/>
      <c r="HG160" s="316"/>
      <c r="HH160" s="316"/>
      <c r="HI160" s="316"/>
      <c r="HJ160" s="316"/>
      <c r="HK160" s="316"/>
      <c r="HL160" s="316"/>
      <c r="HM160" s="316"/>
      <c r="HN160" s="316"/>
      <c r="HO160" s="316"/>
      <c r="HP160" s="316"/>
      <c r="HQ160" s="316"/>
      <c r="HR160" s="316"/>
      <c r="HS160" s="316"/>
      <c r="HT160" s="316"/>
      <c r="HU160" s="316"/>
      <c r="HV160" s="316"/>
      <c r="HW160" s="316"/>
      <c r="HX160" s="316"/>
      <c r="HY160" s="316"/>
      <c r="HZ160" s="316"/>
      <c r="IA160" s="316"/>
      <c r="IB160" s="316"/>
      <c r="IC160" s="316"/>
      <c r="ID160" s="316"/>
      <c r="IE160" s="316"/>
      <c r="IF160" s="316"/>
      <c r="IG160" s="316"/>
      <c r="IH160" s="316"/>
      <c r="II160" s="316"/>
      <c r="IJ160" s="316"/>
      <c r="IK160" s="316"/>
      <c r="IL160" s="316"/>
      <c r="IM160" s="316"/>
      <c r="IN160" s="316"/>
      <c r="IO160" s="316"/>
      <c r="IP160" s="316"/>
      <c r="IQ160" s="316"/>
      <c r="IR160" s="316"/>
      <c r="IS160" s="316"/>
      <c r="IT160" s="316"/>
      <c r="IU160" s="316"/>
      <c r="IV160" s="316"/>
      <c r="IW160" s="316"/>
      <c r="IX160" s="316"/>
      <c r="IY160" s="316"/>
      <c r="IZ160" s="316"/>
      <c r="JA160" s="316"/>
      <c r="JB160" s="316"/>
      <c r="JC160" s="316"/>
      <c r="JD160" s="316"/>
      <c r="JE160" s="316"/>
      <c r="JF160" s="316"/>
      <c r="JG160" s="316"/>
      <c r="JH160" s="316"/>
      <c r="JI160" s="316"/>
      <c r="JJ160" s="316"/>
      <c r="JK160" s="316"/>
      <c r="JL160" s="316"/>
      <c r="JM160" s="316"/>
      <c r="JN160" s="316"/>
      <c r="JO160" s="316"/>
      <c r="JP160" s="316"/>
      <c r="JQ160" s="316"/>
      <c r="JR160" s="316"/>
      <c r="JS160" s="316"/>
      <c r="JT160" s="316"/>
      <c r="JU160" s="316"/>
      <c r="JV160" s="316"/>
      <c r="JW160" s="316"/>
      <c r="JX160" s="316"/>
      <c r="JY160" s="316"/>
      <c r="JZ160" s="316"/>
      <c r="KA160" s="316"/>
      <c r="KB160" s="316"/>
      <c r="KC160" s="316"/>
      <c r="KD160" s="316"/>
      <c r="KE160" s="316"/>
      <c r="KF160" s="316"/>
      <c r="KG160" s="316"/>
      <c r="KH160" s="316"/>
      <c r="KI160" s="316"/>
      <c r="KJ160" s="316"/>
      <c r="KK160" s="316"/>
      <c r="KL160" s="316"/>
      <c r="KM160" s="316"/>
      <c r="KN160" s="316"/>
      <c r="KO160" s="316"/>
      <c r="KP160" s="316"/>
      <c r="KQ160" s="316"/>
      <c r="KR160" s="316"/>
      <c r="KS160" s="316"/>
      <c r="KT160" s="316"/>
      <c r="KU160" s="316"/>
      <c r="KV160" s="316"/>
      <c r="KW160" s="316"/>
      <c r="KX160" s="316"/>
      <c r="KY160" s="316"/>
      <c r="KZ160" s="316"/>
      <c r="LA160" s="316"/>
      <c r="LB160" s="316"/>
      <c r="LC160" s="316"/>
      <c r="LD160" s="316"/>
      <c r="LE160" s="316"/>
      <c r="LF160" s="316"/>
      <c r="LG160" s="316"/>
      <c r="LH160" s="316"/>
      <c r="LI160" s="316"/>
      <c r="LJ160" s="316"/>
      <c r="LK160" s="316"/>
      <c r="LL160" s="316"/>
      <c r="LM160" s="316"/>
      <c r="LN160" s="316"/>
      <c r="LO160" s="316"/>
      <c r="LP160" s="316"/>
      <c r="LQ160" s="316"/>
      <c r="LR160" s="316"/>
      <c r="LS160" s="316"/>
      <c r="LT160" s="316"/>
      <c r="LU160" s="316"/>
      <c r="LV160" s="316"/>
      <c r="LW160" s="316"/>
      <c r="LX160" s="316"/>
      <c r="LY160" s="316"/>
      <c r="LZ160" s="316"/>
      <c r="MA160" s="316"/>
      <c r="MB160" s="316"/>
      <c r="MC160" s="316"/>
      <c r="MD160" s="316"/>
      <c r="ME160" s="316"/>
      <c r="MF160" s="316"/>
      <c r="MG160" s="316"/>
      <c r="MH160" s="316"/>
      <c r="MI160" s="316"/>
      <c r="MJ160" s="316"/>
      <c r="MK160" s="316"/>
      <c r="ML160" s="316"/>
      <c r="MM160" s="316"/>
      <c r="MN160" s="316"/>
      <c r="MO160" s="316"/>
      <c r="MP160" s="316"/>
      <c r="MQ160" s="316"/>
      <c r="MR160" s="316"/>
      <c r="MS160" s="316"/>
      <c r="MT160" s="316"/>
      <c r="MU160" s="316"/>
      <c r="MV160" s="316"/>
      <c r="MW160" s="316"/>
      <c r="MX160" s="316"/>
      <c r="MY160" s="316"/>
      <c r="MZ160" s="316"/>
      <c r="NA160" s="316"/>
      <c r="NB160" s="316"/>
      <c r="NC160" s="316"/>
      <c r="ND160" s="316"/>
      <c r="NE160" s="316"/>
      <c r="NF160" s="316"/>
      <c r="NG160" s="316"/>
      <c r="NH160" s="316"/>
      <c r="NI160" s="316"/>
      <c r="NJ160" s="316"/>
      <c r="NK160" s="316"/>
      <c r="NL160" s="316"/>
      <c r="NM160" s="316"/>
      <c r="NN160" s="316"/>
      <c r="NO160" s="316"/>
      <c r="NP160" s="316"/>
      <c r="NQ160" s="316"/>
      <c r="NR160" s="316"/>
      <c r="NS160" s="316"/>
      <c r="NT160" s="316"/>
      <c r="NU160" s="316"/>
      <c r="NV160" s="316"/>
      <c r="NW160" s="316"/>
      <c r="NX160" s="316"/>
      <c r="NY160" s="316"/>
      <c r="NZ160" s="316"/>
      <c r="OA160" s="316"/>
      <c r="OB160" s="316"/>
      <c r="OC160" s="316"/>
      <c r="OD160" s="316"/>
      <c r="OE160" s="316"/>
      <c r="OF160" s="316"/>
      <c r="OG160" s="316"/>
      <c r="OH160" s="316"/>
      <c r="OI160" s="316"/>
      <c r="OJ160" s="316"/>
      <c r="OK160" s="316"/>
      <c r="OL160" s="316"/>
      <c r="OM160" s="316"/>
      <c r="ON160" s="316"/>
      <c r="OO160" s="316"/>
      <c r="OP160" s="316"/>
      <c r="OQ160" s="316"/>
      <c r="OR160" s="316"/>
      <c r="OS160" s="316"/>
      <c r="OT160" s="316"/>
      <c r="OU160" s="316"/>
      <c r="OV160" s="316"/>
      <c r="OW160" s="316"/>
      <c r="OX160" s="316"/>
      <c r="OY160" s="316"/>
      <c r="OZ160" s="316"/>
      <c r="PA160" s="316"/>
      <c r="PB160" s="316"/>
      <c r="PC160" s="316"/>
      <c r="PD160" s="316"/>
      <c r="PE160" s="316"/>
      <c r="PF160" s="316"/>
      <c r="PG160" s="316"/>
      <c r="PH160" s="316"/>
      <c r="PI160" s="316"/>
      <c r="PJ160" s="316"/>
      <c r="PK160" s="316"/>
      <c r="PL160" s="316"/>
      <c r="PM160" s="316"/>
      <c r="PN160" s="316"/>
      <c r="PO160" s="316"/>
      <c r="PP160" s="316"/>
      <c r="PQ160" s="316"/>
      <c r="PR160" s="316"/>
      <c r="PS160" s="316"/>
      <c r="PT160" s="316"/>
      <c r="PU160" s="316"/>
      <c r="PV160" s="316"/>
      <c r="PW160" s="316"/>
      <c r="PX160" s="316"/>
      <c r="PY160" s="316"/>
      <c r="PZ160" s="316"/>
      <c r="QA160" s="316"/>
      <c r="QB160" s="316"/>
      <c r="QC160" s="316"/>
      <c r="QD160" s="316"/>
      <c r="QE160" s="316"/>
      <c r="QF160" s="316"/>
      <c r="QG160" s="316"/>
      <c r="QH160" s="316"/>
      <c r="QI160" s="316"/>
      <c r="QJ160" s="316"/>
      <c r="QK160" s="316"/>
      <c r="QL160" s="316"/>
      <c r="QM160" s="316"/>
      <c r="QN160" s="316"/>
      <c r="QO160" s="316"/>
      <c r="QP160" s="316"/>
      <c r="QQ160" s="316"/>
      <c r="QR160" s="316"/>
      <c r="QS160" s="316"/>
      <c r="QT160" s="316"/>
      <c r="QU160" s="316"/>
      <c r="QV160" s="316"/>
      <c r="QW160" s="316"/>
      <c r="QX160" s="316"/>
      <c r="QY160" s="316"/>
      <c r="QZ160" s="316"/>
      <c r="RA160" s="316"/>
      <c r="RB160" s="316"/>
      <c r="RC160" s="316"/>
      <c r="RD160" s="316"/>
      <c r="RE160" s="316"/>
      <c r="RF160" s="316"/>
      <c r="RG160" s="316"/>
      <c r="RH160" s="316"/>
      <c r="RI160" s="316"/>
      <c r="RJ160" s="316"/>
      <c r="RK160" s="316"/>
      <c r="RL160" s="316"/>
      <c r="RM160" s="316"/>
      <c r="RN160" s="316"/>
      <c r="RO160" s="316"/>
      <c r="RP160" s="316"/>
      <c r="RQ160" s="316"/>
      <c r="RR160" s="316"/>
      <c r="RS160" s="316"/>
      <c r="RT160" s="316"/>
      <c r="RU160" s="316"/>
      <c r="RV160" s="316"/>
      <c r="RW160" s="316"/>
      <c r="RX160" s="316"/>
      <c r="RY160" s="316"/>
      <c r="RZ160" s="316"/>
      <c r="SA160" s="316"/>
      <c r="SB160" s="316"/>
      <c r="SC160" s="316"/>
      <c r="SD160" s="316"/>
      <c r="SE160" s="316"/>
      <c r="SF160" s="316"/>
      <c r="SG160" s="316"/>
      <c r="SH160" s="316"/>
      <c r="SI160" s="316"/>
      <c r="SJ160" s="316"/>
      <c r="SK160" s="316"/>
      <c r="SL160" s="316"/>
      <c r="SM160" s="316"/>
      <c r="SN160" s="316"/>
      <c r="SO160" s="316"/>
      <c r="SP160" s="316"/>
      <c r="SQ160" s="316"/>
      <c r="SR160" s="316"/>
      <c r="SS160" s="316"/>
      <c r="ST160" s="316"/>
      <c r="SU160" s="316"/>
      <c r="SV160" s="316"/>
      <c r="SW160" s="316"/>
      <c r="SX160" s="316"/>
      <c r="SY160" s="316"/>
      <c r="SZ160" s="316"/>
      <c r="TA160" s="316"/>
      <c r="TB160" s="316"/>
      <c r="TC160" s="316"/>
      <c r="TD160" s="316"/>
      <c r="TE160" s="316"/>
      <c r="TF160" s="316"/>
      <c r="TG160" s="316"/>
      <c r="TH160" s="316"/>
      <c r="TI160" s="316"/>
      <c r="TJ160" s="316"/>
      <c r="TK160" s="316"/>
      <c r="TL160" s="316"/>
      <c r="TM160" s="316"/>
      <c r="TN160" s="316"/>
      <c r="TO160" s="316"/>
      <c r="TP160" s="316"/>
      <c r="TQ160" s="316"/>
      <c r="TR160" s="316"/>
      <c r="TS160" s="316"/>
      <c r="TT160" s="316"/>
      <c r="TU160" s="316"/>
      <c r="TV160" s="316"/>
      <c r="TW160" s="316"/>
      <c r="TX160" s="316"/>
      <c r="TY160" s="316"/>
      <c r="TZ160" s="316"/>
      <c r="UA160" s="316"/>
      <c r="UB160" s="316"/>
      <c r="UC160" s="316"/>
      <c r="UD160" s="316"/>
      <c r="UE160" s="316"/>
      <c r="UF160" s="316"/>
      <c r="UG160" s="316"/>
      <c r="UH160" s="316"/>
      <c r="UI160" s="316"/>
      <c r="UJ160" s="316"/>
      <c r="UK160" s="316"/>
      <c r="UL160" s="316"/>
      <c r="UM160" s="316"/>
      <c r="UN160" s="316"/>
      <c r="UO160" s="316"/>
      <c r="UP160" s="316"/>
      <c r="UQ160" s="316"/>
      <c r="UR160" s="316"/>
      <c r="US160" s="316"/>
      <c r="UT160" s="316"/>
      <c r="UU160" s="316"/>
      <c r="UV160" s="316"/>
      <c r="UW160" s="316"/>
      <c r="UX160" s="316"/>
      <c r="UY160" s="316"/>
      <c r="UZ160" s="316"/>
      <c r="VA160" s="316"/>
      <c r="VB160" s="316"/>
      <c r="VC160" s="316"/>
      <c r="VD160" s="316"/>
      <c r="VE160" s="316"/>
      <c r="VF160" s="316"/>
      <c r="VG160" s="316"/>
      <c r="VH160" s="316"/>
      <c r="VI160" s="316"/>
      <c r="VJ160" s="316"/>
      <c r="VK160" s="316"/>
      <c r="VL160" s="316"/>
      <c r="VM160" s="316"/>
      <c r="VN160" s="316"/>
      <c r="VO160" s="316"/>
      <c r="VP160" s="316"/>
      <c r="VQ160" s="316"/>
      <c r="VR160" s="316"/>
      <c r="VS160" s="316"/>
      <c r="VT160" s="316"/>
      <c r="VU160" s="316"/>
      <c r="VV160" s="316"/>
      <c r="VW160" s="316"/>
      <c r="VX160" s="316"/>
      <c r="VY160" s="316"/>
      <c r="VZ160" s="316"/>
      <c r="WA160" s="316"/>
      <c r="WB160" s="316"/>
      <c r="WC160" s="316"/>
      <c r="WD160" s="316"/>
      <c r="WE160" s="316"/>
      <c r="WF160" s="316"/>
      <c r="WG160" s="316"/>
      <c r="WH160" s="316"/>
      <c r="WI160" s="316"/>
      <c r="WJ160" s="316"/>
      <c r="WK160" s="316"/>
      <c r="WL160" s="316"/>
      <c r="WM160" s="316"/>
      <c r="WN160" s="316"/>
      <c r="WO160" s="316"/>
      <c r="WP160" s="316"/>
      <c r="WQ160" s="316"/>
      <c r="WR160" s="316"/>
      <c r="WS160" s="316"/>
      <c r="WT160" s="316"/>
      <c r="WU160" s="316"/>
      <c r="WV160" s="316"/>
      <c r="WW160" s="316"/>
      <c r="WX160" s="316"/>
      <c r="WY160" s="316"/>
      <c r="WZ160" s="316"/>
      <c r="XA160" s="316"/>
      <c r="XB160" s="316"/>
      <c r="XC160" s="316"/>
      <c r="XD160" s="316"/>
      <c r="XE160" s="316"/>
      <c r="XF160" s="316"/>
      <c r="XG160" s="316"/>
      <c r="XH160" s="316"/>
      <c r="XI160" s="316"/>
      <c r="XJ160" s="316"/>
      <c r="XK160" s="316"/>
      <c r="XL160" s="316"/>
      <c r="XM160" s="316"/>
      <c r="XN160" s="316"/>
      <c r="XO160" s="316"/>
      <c r="XP160" s="316"/>
      <c r="XQ160" s="316"/>
      <c r="XR160" s="316"/>
      <c r="XS160" s="316"/>
      <c r="XT160" s="316"/>
      <c r="XU160" s="316"/>
      <c r="XV160" s="316"/>
      <c r="XW160" s="316"/>
      <c r="XX160" s="316"/>
      <c r="XY160" s="316"/>
      <c r="XZ160" s="316"/>
      <c r="YA160" s="316"/>
      <c r="YB160" s="316"/>
      <c r="YC160" s="316"/>
      <c r="YD160" s="316"/>
      <c r="YE160" s="316"/>
      <c r="YF160" s="316"/>
      <c r="YG160" s="316"/>
      <c r="YH160" s="316"/>
      <c r="YI160" s="316"/>
      <c r="YJ160" s="316"/>
      <c r="YK160" s="316"/>
      <c r="YL160" s="316"/>
      <c r="YM160" s="316"/>
      <c r="YN160" s="316"/>
      <c r="YO160" s="316"/>
      <c r="YP160" s="316"/>
      <c r="YQ160" s="316"/>
      <c r="YR160" s="316"/>
      <c r="YS160" s="316"/>
      <c r="YT160" s="316"/>
      <c r="YU160" s="316"/>
      <c r="YV160" s="316"/>
      <c r="YW160" s="316"/>
      <c r="YX160" s="316"/>
      <c r="YY160" s="316"/>
      <c r="YZ160" s="316"/>
      <c r="ZA160" s="316"/>
      <c r="ZB160" s="316"/>
      <c r="ZC160" s="316"/>
      <c r="ZD160" s="316"/>
      <c r="ZE160" s="316"/>
      <c r="ZF160" s="316"/>
      <c r="ZG160" s="316"/>
      <c r="ZH160" s="316"/>
      <c r="ZI160" s="316"/>
      <c r="ZJ160" s="316"/>
      <c r="ZK160" s="316"/>
      <c r="ZL160" s="316"/>
      <c r="ZM160" s="316"/>
      <c r="ZN160" s="316"/>
      <c r="ZO160" s="316"/>
      <c r="ZP160" s="316"/>
      <c r="ZQ160" s="316"/>
      <c r="ZR160" s="316"/>
      <c r="ZS160" s="316"/>
      <c r="ZT160" s="316"/>
      <c r="ZU160" s="316"/>
      <c r="ZV160" s="316"/>
      <c r="ZW160" s="316"/>
      <c r="ZX160" s="317"/>
    </row>
    <row r="161" spans="2:700" s="111" customFormat="1" ht="14.45">
      <c r="B161" s="311" t="str">
        <f>$B$36</f>
        <v>EVEN</v>
      </c>
      <c r="C161" s="321">
        <f ca="1">IF(ISNUMBER(C89),ROUNDUP(C89*Control!$D$30/$I$144,0)+ROUNDUP(C89*Control!$D$32/$I$145,0)+ROUNDUP(C89*Control!$D$33/$I$146,0)+ROUNDUP(C89*Control!$D$34/$I$147,0)+ROUNDUP(C89*Control!$D$36/$I$147,0),"")</f>
        <v>6</v>
      </c>
      <c r="D161" s="322">
        <f ca="1">IF(ISNUMBER(D89),ROUNDUP(D89*Control!$D$30/$I$144,0)+ROUNDUP(D89*Control!$D$32/$I$145,0)+ROUNDUP(D89*Control!$D$33/$I$146,0)+ROUNDUP(D89*Control!$D$34/$I$147,0)+ROUNDUP(D89*Control!$D$36/$I$147,0),"")</f>
        <v>7</v>
      </c>
      <c r="E161" s="322">
        <f ca="1">IF(ISNUMBER(E89),ROUNDUP(E89*Control!$D$30/$I$144,0)+ROUNDUP(E89*Control!$D$32/$I$145,0)+ROUNDUP(E89*Control!$D$33/$I$146,0)+ROUNDUP(E89*Control!$D$34/$I$147,0)+ROUNDUP(E89*Control!$D$36/$I$147,0),"")</f>
        <v>7</v>
      </c>
      <c r="F161" s="322">
        <f ca="1">IF(ISNUMBER(F89),ROUNDUP(F89*Control!$D$30/$I$144,0)+ROUNDUP(F89*Control!$D$32/$I$145,0)+ROUNDUP(F89*Control!$D$33/$I$146,0)+ROUNDUP(F89*Control!$D$34/$I$147,0)+ROUNDUP(F89*Control!$D$36/$I$147,0),"")</f>
        <v>7</v>
      </c>
      <c r="G161" s="322">
        <f ca="1">IF(ISNUMBER(G89),ROUNDUP(G89*Control!$D$30/$I$144,0)+ROUNDUP(G89*Control!$D$32/$I$145,0)+ROUNDUP(G89*Control!$D$33/$I$146,0)+ROUNDUP(G89*Control!$D$34/$I$147,0)+ROUNDUP(G89*Control!$D$36/$I$147,0),"")</f>
        <v>8</v>
      </c>
      <c r="H161" s="322">
        <f ca="1">IF(ISNUMBER(H89),ROUNDUP(H89*Control!$D$30/$I$144,0)+ROUNDUP(H89*Control!$D$32/$I$145,0)+ROUNDUP(H89*Control!$D$33/$I$146,0)+ROUNDUP(H89*Control!$D$34/$I$147,0)+ROUNDUP(H89*Control!$D$36/$I$147,0),"")</f>
        <v>9</v>
      </c>
      <c r="I161" s="322">
        <f ca="1">IF(ISNUMBER(I89),ROUNDUP(I89*Control!$D$30/$I$144,0)+ROUNDUP(I89*Control!$D$32/$I$145,0)+ROUNDUP(I89*Control!$D$33/$I$146,0)+ROUNDUP(I89*Control!$D$34/$I$147,0)+ROUNDUP(I89*Control!$D$36/$I$147,0),"")</f>
        <v>10</v>
      </c>
      <c r="J161" s="322">
        <f ca="1">IF(ISNUMBER(J89),ROUNDUP(J89*Control!$D$30/$I$144,0)+ROUNDUP(J89*Control!$D$32/$I$145,0)+ROUNDUP(J89*Control!$D$33/$I$146,0)+ROUNDUP(J89*Control!$D$34/$I$147,0)+ROUNDUP(J89*Control!$D$36/$I$147,0),"")</f>
        <v>13</v>
      </c>
      <c r="K161" s="322">
        <f ca="1">IF(ISNUMBER(K89),ROUNDUP(K89*Control!$D$30/$I$144,0)+ROUNDUP(K89*Control!$D$32/$I$145,0)+ROUNDUP(K89*Control!$D$33/$I$146,0)+ROUNDUP(K89*Control!$D$34/$I$147,0)+ROUNDUP(K89*Control!$D$36/$I$147,0),"")</f>
        <v>16</v>
      </c>
      <c r="L161" s="322">
        <f ca="1">IF(ISNUMBER(L89),ROUNDUP(L89*Control!$D$30/$I$144,0)+ROUNDUP(L89*Control!$D$32/$I$145,0)+ROUNDUP(L89*Control!$D$33/$I$146,0)+ROUNDUP(L89*Control!$D$34/$I$147,0)+ROUNDUP(L89*Control!$D$36/$I$147,0),"")</f>
        <v>23</v>
      </c>
      <c r="M161" s="322">
        <f ca="1">IF(ISNUMBER(M89),ROUNDUP(M89*Control!$D$30/$I$144,0)+ROUNDUP(M89*Control!$D$32/$I$145,0)+ROUNDUP(M89*Control!$D$33/$I$146,0)+ROUNDUP(M89*Control!$D$34/$I$147,0)+ROUNDUP(M89*Control!$D$36/$I$147,0),"")</f>
        <v>31</v>
      </c>
      <c r="N161" s="322">
        <f ca="1">IF(ISNUMBER(N89),ROUNDUP(N89*Control!$D$30/$I$144,0)+ROUNDUP(N89*Control!$D$32/$I$145,0)+ROUNDUP(N89*Control!$D$33/$I$146,0)+ROUNDUP(N89*Control!$D$34/$I$147,0)+ROUNDUP(N89*Control!$D$36/$I$147,0),"")</f>
        <v>44</v>
      </c>
      <c r="O161" s="322">
        <f ca="1">IF(ISNUMBER(O89),ROUNDUP(O89*Control!$D$30/$I$144,0)+ROUNDUP(O89*Control!$D$32/$I$145,0)+ROUNDUP(O89*Control!$D$33/$I$146,0)+ROUNDUP(O89*Control!$D$34/$I$147,0)+ROUNDUP(O89*Control!$D$36/$I$147,0),"")</f>
        <v>60</v>
      </c>
      <c r="P161" s="322">
        <f ca="1">IF(ISNUMBER(P89),ROUNDUP(P89*Control!$D$30/$I$144,0)+ROUNDUP(P89*Control!$D$32/$I$145,0)+ROUNDUP(P89*Control!$D$33/$I$146,0)+ROUNDUP(P89*Control!$D$34/$I$147,0)+ROUNDUP(P89*Control!$D$36/$I$147,0),"")</f>
        <v>80</v>
      </c>
      <c r="Q161" s="322">
        <f ca="1">IF(ISNUMBER(Q89),ROUNDUP(Q89*Control!$D$30/$I$144,0)+ROUNDUP(Q89*Control!$D$32/$I$145,0)+ROUNDUP(Q89*Control!$D$33/$I$146,0)+ROUNDUP(Q89*Control!$D$34/$I$147,0)+ROUNDUP(Q89*Control!$D$36/$I$147,0),"")</f>
        <v>101</v>
      </c>
      <c r="R161" s="322">
        <f ca="1">IF(ISNUMBER(R89),ROUNDUP(R89*Control!$D$30/$I$144,0)+ROUNDUP(R89*Control!$D$32/$I$145,0)+ROUNDUP(R89*Control!$D$33/$I$146,0)+ROUNDUP(R89*Control!$D$34/$I$147,0)+ROUNDUP(R89*Control!$D$36/$I$147,0),"")</f>
        <v>119</v>
      </c>
      <c r="S161" s="322">
        <f ca="1">IF(ISNUMBER(S89),ROUNDUP(S89*Control!$D$30/$I$144,0)+ROUNDUP(S89*Control!$D$32/$I$145,0)+ROUNDUP(S89*Control!$D$33/$I$146,0)+ROUNDUP(S89*Control!$D$34/$I$147,0)+ROUNDUP(S89*Control!$D$36/$I$147,0),"")</f>
        <v>135</v>
      </c>
      <c r="T161" s="322">
        <f ca="1">IF(ISNUMBER(T89),ROUNDUP(T89*Control!$D$30/$I$144,0)+ROUNDUP(T89*Control!$D$32/$I$145,0)+ROUNDUP(T89*Control!$D$33/$I$146,0)+ROUNDUP(T89*Control!$D$34/$I$147,0)+ROUNDUP(T89*Control!$D$36/$I$147,0),"")</f>
        <v>146</v>
      </c>
      <c r="U161" s="322">
        <f ca="1">IF(ISNUMBER(U89),ROUNDUP(U89*Control!$D$30/$I$144,0)+ROUNDUP(U89*Control!$D$32/$I$145,0)+ROUNDUP(U89*Control!$D$33/$I$146,0)+ROUNDUP(U89*Control!$D$34/$I$147,0)+ROUNDUP(U89*Control!$D$36/$I$147,0),"")</f>
        <v>155</v>
      </c>
      <c r="V161" s="322">
        <f ca="1">IF(ISNUMBER(V89),ROUNDUP(V89*Control!$D$30/$I$144,0)+ROUNDUP(V89*Control!$D$32/$I$145,0)+ROUNDUP(V89*Control!$D$33/$I$146,0)+ROUNDUP(V89*Control!$D$34/$I$147,0)+ROUNDUP(V89*Control!$D$36/$I$147,0),"")</f>
        <v>160</v>
      </c>
      <c r="W161" s="322">
        <f ca="1">IF(ISNUMBER(W89),ROUNDUP(W89*Control!$D$30/$I$144,0)+ROUNDUP(W89*Control!$D$32/$I$145,0)+ROUNDUP(W89*Control!$D$33/$I$146,0)+ROUNDUP(W89*Control!$D$34/$I$147,0)+ROUNDUP(W89*Control!$D$36/$I$147,0),"")</f>
        <v>164</v>
      </c>
      <c r="X161" s="322">
        <f ca="1">IF(ISNUMBER(X89),ROUNDUP(X89*Control!$D$30/$I$144,0)+ROUNDUP(X89*Control!$D$32/$I$145,0)+ROUNDUP(X89*Control!$D$33/$I$146,0)+ROUNDUP(X89*Control!$D$34/$I$147,0)+ROUNDUP(X89*Control!$D$36/$I$147,0),"")</f>
        <v>166</v>
      </c>
      <c r="Y161" s="322">
        <f ca="1">IF(ISNUMBER(Y89),ROUNDUP(Y89*Control!$D$30/$I$144,0)+ROUNDUP(Y89*Control!$D$32/$I$145,0)+ROUNDUP(Y89*Control!$D$33/$I$146,0)+ROUNDUP(Y89*Control!$D$34/$I$147,0)+ROUNDUP(Y89*Control!$D$36/$I$147,0),"")</f>
        <v>167</v>
      </c>
      <c r="Z161" s="322">
        <f ca="1">IF(ISNUMBER(Z89),ROUNDUP(Z89*Control!$D$30/$I$144,0)+ROUNDUP(Z89*Control!$D$32/$I$145,0)+ROUNDUP(Z89*Control!$D$33/$I$146,0)+ROUNDUP(Z89*Control!$D$34/$I$147,0)+ROUNDUP(Z89*Control!$D$36/$I$147,0),"")</f>
        <v>168</v>
      </c>
      <c r="AA161" s="322">
        <f ca="1">IF(ISNUMBER(AA89),ROUNDUP(AA89*Control!$D$30/$I$144,0)+ROUNDUP(AA89*Control!$D$32/$I$145,0)+ROUNDUP(AA89*Control!$D$33/$I$146,0)+ROUNDUP(AA89*Control!$D$34/$I$147,0)+ROUNDUP(AA89*Control!$D$36/$I$147,0),"")</f>
        <v>169</v>
      </c>
      <c r="AB161" s="322" t="str">
        <f ca="1">IF(ISNUMBER(AB89),ROUNDUP(AB89*Control!$D$30/$I$144,0)+ROUNDUP(AB89*Control!$D$32/$I$145,0)+ROUNDUP(AB89*Control!$D$33/$I$146,0)+ROUNDUP(AB89*Control!$D$34/$I$147,0)+ROUNDUP(AB89*Control!$D$36/$I$147,0),"")</f>
        <v/>
      </c>
      <c r="AC161" s="322" t="str">
        <f ca="1">IF(ISNUMBER(AC89),ROUNDUP(AC89*Control!$D$30/$I$144,0)+ROUNDUP(AC89*Control!$D$32/$I$145,0)+ROUNDUP(AC89*Control!$D$33/$I$146,0)+ROUNDUP(AC89*Control!$D$34/$I$147,0)+ROUNDUP(AC89*Control!$D$36/$I$147,0),"")</f>
        <v/>
      </c>
      <c r="AD161" s="322" t="str">
        <f ca="1">IF(ISNUMBER(AD89),ROUNDUP(AD89*Control!$D$30/$I$144,0)+ROUNDUP(AD89*Control!$D$32/$I$145,0)+ROUNDUP(AD89*Control!$D$33/$I$146,0)+ROUNDUP(AD89*Control!$D$34/$I$147,0)+ROUNDUP(AD89*Control!$D$36/$I$147,0),"")</f>
        <v/>
      </c>
      <c r="AE161" s="322" t="str">
        <f ca="1">IF(ISNUMBER(AE89),ROUNDUP(AE89*Control!$D$30/$I$144,0)+ROUNDUP(AE89*Control!$D$32/$I$145,0)+ROUNDUP(AE89*Control!$D$33/$I$146,0)+ROUNDUP(AE89*Control!$D$34/$I$147,0)+ROUNDUP(AE89*Control!$D$36/$I$147,0),"")</f>
        <v/>
      </c>
      <c r="AF161" s="322" t="str">
        <f ca="1">IF(ISNUMBER(AF89),ROUNDUP(AF89*Control!$D$30/$I$144,0)+ROUNDUP(AF89*Control!$D$32/$I$145,0)+ROUNDUP(AF89*Control!$D$33/$I$146,0)+ROUNDUP(AF89*Control!$D$34/$I$147,0)+ROUNDUP(AF89*Control!$D$36/$I$147,0),"")</f>
        <v/>
      </c>
      <c r="AG161" s="322" t="str">
        <f ca="1">IF(ISNUMBER(AG89),ROUNDUP(AG89*Control!$D$30/$I$144,0)+ROUNDUP(AG89*Control!$D$32/$I$145,0)+ROUNDUP(AG89*Control!$D$33/$I$146,0)+ROUNDUP(AG89*Control!$D$34/$I$147,0)+ROUNDUP(AG89*Control!$D$36/$I$147,0),"")</f>
        <v/>
      </c>
      <c r="AH161" s="322" t="str">
        <f ca="1">IF(ISNUMBER(AH89),ROUNDUP(AH89*Control!$D$30/$I$144,0)+ROUNDUP(AH89*Control!$D$32/$I$145,0)+ROUNDUP(AH89*Control!$D$33/$I$146,0)+ROUNDUP(AH89*Control!$D$34/$I$147,0)+ROUNDUP(AH89*Control!$D$36/$I$147,0),"")</f>
        <v/>
      </c>
      <c r="AI161" s="322" t="str">
        <f ca="1">IF(ISNUMBER(AI89),ROUNDUP(AI89*Control!$D$30/$I$144,0)+ROUNDUP(AI89*Control!$D$32/$I$145,0)+ROUNDUP(AI89*Control!$D$33/$I$146,0)+ROUNDUP(AI89*Control!$D$34/$I$147,0)+ROUNDUP(AI89*Control!$D$36/$I$147,0),"")</f>
        <v/>
      </c>
      <c r="AJ161" s="322" t="str">
        <f ca="1">IF(ISNUMBER(AJ89),ROUNDUP(AJ89*Control!$D$30/$I$144,0)+ROUNDUP(AJ89*Control!$D$32/$I$145,0)+ROUNDUP(AJ89*Control!$D$33/$I$146,0)+ROUNDUP(AJ89*Control!$D$34/$I$147,0)+ROUNDUP(AJ89*Control!$D$36/$I$147,0),"")</f>
        <v/>
      </c>
      <c r="AK161" s="322" t="str">
        <f ca="1">IF(ISNUMBER(AK89),ROUNDUP(AK89*Control!$D$30/$I$144,0)+ROUNDUP(AK89*Control!$D$32/$I$145,0)+ROUNDUP(AK89*Control!$D$33/$I$146,0)+ROUNDUP(AK89*Control!$D$34/$I$147,0)+ROUNDUP(AK89*Control!$D$36/$I$147,0),"")</f>
        <v/>
      </c>
      <c r="AL161" s="322" t="str">
        <f ca="1">IF(ISNUMBER(AL89),ROUNDUP(AL89*Control!$D$30/$I$144,0)+ROUNDUP(AL89*Control!$D$32/$I$145,0)+ROUNDUP(AL89*Control!$D$33/$I$146,0)+ROUNDUP(AL89*Control!$D$34/$I$147,0)+ROUNDUP(AL89*Control!$D$36/$I$147,0),"")</f>
        <v/>
      </c>
      <c r="AM161" s="322" t="str">
        <f ca="1">IF(ISNUMBER(AM89),ROUNDUP(AM89*Control!$D$30/$I$144,0)+ROUNDUP(AM89*Control!$D$32/$I$145,0)+ROUNDUP(AM89*Control!$D$33/$I$146,0)+ROUNDUP(AM89*Control!$D$34/$I$147,0)+ROUNDUP(AM89*Control!$D$36/$I$147,0),"")</f>
        <v/>
      </c>
      <c r="AN161" s="322" t="str">
        <f ca="1">IF(ISNUMBER(AN89),ROUNDUP(AN89*Control!$D$30/$I$144,0)+ROUNDUP(AN89*Control!$D$32/$I$145,0)+ROUNDUP(AN89*Control!$D$33/$I$146,0)+ROUNDUP(AN89*Control!$D$34/$I$147,0)+ROUNDUP(AN89*Control!$D$36/$I$147,0),"")</f>
        <v/>
      </c>
      <c r="AO161" s="322" t="str">
        <f ca="1">IF(ISNUMBER(AO89),ROUNDUP(AO89*Control!$D$30/$I$144,0)+ROUNDUP(AO89*Control!$D$32/$I$145,0)+ROUNDUP(AO89*Control!$D$33/$I$146,0)+ROUNDUP(AO89*Control!$D$34/$I$147,0)+ROUNDUP(AO89*Control!$D$36/$I$147,0),"")</f>
        <v/>
      </c>
      <c r="AP161" s="322" t="str">
        <f ca="1">IF(ISNUMBER(AP89),ROUNDUP(AP89*Control!$D$30/$I$144,0)+ROUNDUP(AP89*Control!$D$32/$I$145,0)+ROUNDUP(AP89*Control!$D$33/$I$146,0)+ROUNDUP(AP89*Control!$D$34/$I$147,0)+ROUNDUP(AP89*Control!$D$36/$I$147,0),"")</f>
        <v/>
      </c>
      <c r="AQ161" s="322" t="str">
        <f ca="1">IF(ISNUMBER(AQ89),ROUNDUP(AQ89*Control!$D$30/$I$144,0)+ROUNDUP(AQ89*Control!$D$32/$I$145,0)+ROUNDUP(AQ89*Control!$D$33/$I$146,0)+ROUNDUP(AQ89*Control!$D$34/$I$147,0)+ROUNDUP(AQ89*Control!$D$36/$I$147,0),"")</f>
        <v/>
      </c>
      <c r="AR161" s="322" t="str">
        <f ca="1">IF(ISNUMBER(AR89),ROUNDUP(AR89*Control!$D$30/$I$144,0)+ROUNDUP(AR89*Control!$D$32/$I$145,0)+ROUNDUP(AR89*Control!$D$33/$I$146,0)+ROUNDUP(AR89*Control!$D$34/$I$147,0)+ROUNDUP(AR89*Control!$D$36/$I$147,0),"")</f>
        <v/>
      </c>
      <c r="AS161" s="322" t="str">
        <f ca="1">IF(ISNUMBER(AS89),ROUNDUP(AS89*Control!$D$30/$I$144,0)+ROUNDUP(AS89*Control!$D$32/$I$145,0)+ROUNDUP(AS89*Control!$D$33/$I$146,0)+ROUNDUP(AS89*Control!$D$34/$I$147,0)+ROUNDUP(AS89*Control!$D$36/$I$147,0),"")</f>
        <v/>
      </c>
      <c r="AT161" s="322" t="str">
        <f ca="1">IF(ISNUMBER(AT89),ROUNDUP(AT89*Control!$D$30/$I$144,0)+ROUNDUP(AT89*Control!$D$32/$I$145,0)+ROUNDUP(AT89*Control!$D$33/$I$146,0)+ROUNDUP(AT89*Control!$D$34/$I$147,0)+ROUNDUP(AT89*Control!$D$36/$I$147,0),"")</f>
        <v/>
      </c>
      <c r="AU161" s="322" t="str">
        <f ca="1">IF(ISNUMBER(AU89),ROUNDUP(AU89*Control!$D$30/$I$144,0)+ROUNDUP(AU89*Control!$D$32/$I$145,0)+ROUNDUP(AU89*Control!$D$33/$I$146,0)+ROUNDUP(AU89*Control!$D$34/$I$147,0)+ROUNDUP(AU89*Control!$D$36/$I$147,0),"")</f>
        <v/>
      </c>
      <c r="AV161" s="322" t="str">
        <f ca="1">IF(ISNUMBER(AV89),ROUNDUP(AV89*Control!$D$30/$I$144,0)+ROUNDUP(AV89*Control!$D$32/$I$145,0)+ROUNDUP(AV89*Control!$D$33/$I$146,0)+ROUNDUP(AV89*Control!$D$34/$I$147,0)+ROUNDUP(AV89*Control!$D$36/$I$147,0),"")</f>
        <v/>
      </c>
      <c r="AW161" s="322" t="str">
        <f ca="1">IF(ISNUMBER(AW89),ROUNDUP(AW89*Control!$D$30/$I$144,0)+ROUNDUP(AW89*Control!$D$32/$I$145,0)+ROUNDUP(AW89*Control!$D$33/$I$146,0)+ROUNDUP(AW89*Control!$D$34/$I$147,0)+ROUNDUP(AW89*Control!$D$36/$I$147,0),"")</f>
        <v/>
      </c>
      <c r="AX161" s="322" t="str">
        <f ca="1">IF(ISNUMBER(AX89),ROUNDUP(AX89*Control!$D$30/$I$144,0)+ROUNDUP(AX89*Control!$D$32/$I$145,0)+ROUNDUP(AX89*Control!$D$33/$I$146,0)+ROUNDUP(AX89*Control!$D$34/$I$147,0)+ROUNDUP(AX89*Control!$D$36/$I$147,0),"")</f>
        <v/>
      </c>
      <c r="AY161" s="322" t="str">
        <f ca="1">IF(ISNUMBER(AY89),ROUNDUP(AY89*Control!$D$30/$I$144,0)+ROUNDUP(AY89*Control!$D$32/$I$145,0)+ROUNDUP(AY89*Control!$D$33/$I$146,0)+ROUNDUP(AY89*Control!$D$34/$I$147,0)+ROUNDUP(AY89*Control!$D$36/$I$147,0),"")</f>
        <v/>
      </c>
      <c r="AZ161" s="322" t="str">
        <f ca="1">IF(ISNUMBER(AZ89),ROUNDUP(AZ89*Control!$D$30/$I$144,0)+ROUNDUP(AZ89*Control!$D$32/$I$145,0)+ROUNDUP(AZ89*Control!$D$33/$I$146,0)+ROUNDUP(AZ89*Control!$D$34/$I$147,0)+ROUNDUP(AZ89*Control!$D$36/$I$147,0),"")</f>
        <v/>
      </c>
      <c r="BA161" s="322" t="str">
        <f ca="1">IF(ISNUMBER(BA89),ROUNDUP(BA89*Control!$D$30/$I$144,0)+ROUNDUP(BA89*Control!$D$32/$I$145,0)+ROUNDUP(BA89*Control!$D$33/$I$146,0)+ROUNDUP(BA89*Control!$D$34/$I$147,0)+ROUNDUP(BA89*Control!$D$36/$I$147,0),"")</f>
        <v/>
      </c>
      <c r="BB161" s="322" t="str">
        <f ca="1">IF(ISNUMBER(BB89),ROUNDUP(BB89*Control!$D$30/$I$144,0)+ROUNDUP(BB89*Control!$D$32/$I$145,0)+ROUNDUP(BB89*Control!$D$33/$I$146,0)+ROUNDUP(BB89*Control!$D$34/$I$147,0)+ROUNDUP(BB89*Control!$D$36/$I$147,0),"")</f>
        <v/>
      </c>
      <c r="BC161" s="322" t="str">
        <f ca="1">IF(ISNUMBER(BC89),ROUNDUP(BC89*Control!$D$30/$I$144,0)+ROUNDUP(BC89*Control!$D$32/$I$145,0)+ROUNDUP(BC89*Control!$D$33/$I$146,0)+ROUNDUP(BC89*Control!$D$34/$I$147,0)+ROUNDUP(BC89*Control!$D$36/$I$147,0),"")</f>
        <v/>
      </c>
      <c r="BD161" s="322" t="str">
        <f ca="1">IF(ISNUMBER(BD89),ROUNDUP(BD89*Control!$D$30/$I$144,0)+ROUNDUP(BD89*Control!$D$32/$I$145,0)+ROUNDUP(BD89*Control!$D$33/$I$146,0)+ROUNDUP(BD89*Control!$D$34/$I$147,0)+ROUNDUP(BD89*Control!$D$36/$I$147,0),"")</f>
        <v/>
      </c>
      <c r="BE161" s="322" t="str">
        <f ca="1">IF(ISNUMBER(BE89),ROUNDUP(BE89*Control!$D$30/$I$144,0)+ROUNDUP(BE89*Control!$D$32/$I$145,0)+ROUNDUP(BE89*Control!$D$33/$I$146,0)+ROUNDUP(BE89*Control!$D$34/$I$147,0)+ROUNDUP(BE89*Control!$D$36/$I$147,0),"")</f>
        <v/>
      </c>
      <c r="BF161" s="322" t="str">
        <f ca="1">IF(ISNUMBER(BF89),ROUNDUP(BF89*Control!$D$30/$I$144,0)+ROUNDUP(BF89*Control!$D$32/$I$145,0)+ROUNDUP(BF89*Control!$D$33/$I$146,0)+ROUNDUP(BF89*Control!$D$34/$I$147,0)+ROUNDUP(BF89*Control!$D$36/$I$147,0),"")</f>
        <v/>
      </c>
      <c r="BG161" s="322" t="str">
        <f ca="1">IF(ISNUMBER(BG89),ROUNDUP(BG89*Control!$D$30/$I$144,0)+ROUNDUP(BG89*Control!$D$32/$I$145,0)+ROUNDUP(BG89*Control!$D$33/$I$146,0)+ROUNDUP(BG89*Control!$D$34/$I$147,0)+ROUNDUP(BG89*Control!$D$36/$I$147,0),"")</f>
        <v/>
      </c>
      <c r="BH161" s="322" t="str">
        <f ca="1">IF(ISNUMBER(BH89),ROUNDUP(BH89*Control!$D$30/$I$144,0)+ROUNDUP(BH89*Control!$D$32/$I$145,0)+ROUNDUP(BH89*Control!$D$33/$I$146,0)+ROUNDUP(BH89*Control!$D$34/$I$147,0)+ROUNDUP(BH89*Control!$D$36/$I$147,0),"")</f>
        <v/>
      </c>
      <c r="BI161" s="322" t="str">
        <f ca="1">IF(ISNUMBER(BI89),ROUNDUP(BI89*Control!$D$30/$I$144,0)+ROUNDUP(BI89*Control!$D$32/$I$145,0)+ROUNDUP(BI89*Control!$D$33/$I$146,0)+ROUNDUP(BI89*Control!$D$34/$I$147,0)+ROUNDUP(BI89*Control!$D$36/$I$147,0),"")</f>
        <v/>
      </c>
      <c r="BJ161" s="322" t="str">
        <f ca="1">IF(ISNUMBER(BJ89),ROUNDUP(BJ89*Control!$D$30/$I$144,0)+ROUNDUP(BJ89*Control!$D$32/$I$145,0)+ROUNDUP(BJ89*Control!$D$33/$I$146,0)+ROUNDUP(BJ89*Control!$D$34/$I$147,0)+ROUNDUP(BJ89*Control!$D$36/$I$147,0),"")</f>
        <v/>
      </c>
      <c r="BK161" s="322" t="str">
        <f ca="1">IF(ISNUMBER(BK89),ROUNDUP(BK89*Control!$D$30/$I$144,0)+ROUNDUP(BK89*Control!$D$32/$I$145,0)+ROUNDUP(BK89*Control!$D$33/$I$146,0)+ROUNDUP(BK89*Control!$D$34/$I$147,0)+ROUNDUP(BK89*Control!$D$36/$I$147,0),"")</f>
        <v/>
      </c>
      <c r="BL161" s="322" t="str">
        <f ca="1">IF(ISNUMBER(BL89),ROUNDUP(BL89*Control!$D$30/$I$144,0)+ROUNDUP(BL89*Control!$D$32/$I$145,0)+ROUNDUP(BL89*Control!$D$33/$I$146,0)+ROUNDUP(BL89*Control!$D$34/$I$147,0)+ROUNDUP(BL89*Control!$D$36/$I$147,0),"")</f>
        <v/>
      </c>
      <c r="BM161" s="322" t="str">
        <f ca="1">IF(ISNUMBER(BM89),ROUNDUP(BM89*Control!$D$30/$I$144,0)+ROUNDUP(BM89*Control!$D$32/$I$145,0)+ROUNDUP(BM89*Control!$D$33/$I$146,0)+ROUNDUP(BM89*Control!$D$34/$I$147,0)+ROUNDUP(BM89*Control!$D$36/$I$147,0),"")</f>
        <v/>
      </c>
      <c r="BN161" s="322" t="str">
        <f ca="1">IF(ISNUMBER(BN89),ROUNDUP(BN89*Control!$D$30/$I$144,0)+ROUNDUP(BN89*Control!$D$32/$I$145,0)+ROUNDUP(BN89*Control!$D$33/$I$146,0)+ROUNDUP(BN89*Control!$D$34/$I$147,0)+ROUNDUP(BN89*Control!$D$36/$I$147,0),"")</f>
        <v/>
      </c>
      <c r="BO161" s="322" t="str">
        <f ca="1">IF(ISNUMBER(BO89),ROUNDUP(BO89*Control!$D$30/$I$144,0)+ROUNDUP(BO89*Control!$D$32/$I$145,0)+ROUNDUP(BO89*Control!$D$33/$I$146,0)+ROUNDUP(BO89*Control!$D$34/$I$147,0)+ROUNDUP(BO89*Control!$D$36/$I$147,0),"")</f>
        <v/>
      </c>
      <c r="BP161" s="322" t="str">
        <f ca="1">IF(ISNUMBER(BP89),ROUNDUP(BP89*Control!$D$30/$I$144,0)+ROUNDUP(BP89*Control!$D$32/$I$145,0)+ROUNDUP(BP89*Control!$D$33/$I$146,0)+ROUNDUP(BP89*Control!$D$34/$I$147,0)+ROUNDUP(BP89*Control!$D$36/$I$147,0),"")</f>
        <v/>
      </c>
      <c r="BQ161" s="322" t="str">
        <f ca="1">IF(ISNUMBER(BQ89),ROUNDUP(BQ89*Control!$D$30/$I$144,0)+ROUNDUP(BQ89*Control!$D$32/$I$145,0)+ROUNDUP(BQ89*Control!$D$33/$I$146,0)+ROUNDUP(BQ89*Control!$D$34/$I$147,0)+ROUNDUP(BQ89*Control!$D$36/$I$147,0),"")</f>
        <v/>
      </c>
      <c r="BR161" s="322" t="str">
        <f ca="1">IF(ISNUMBER(BR89),ROUNDUP(BR89*Control!$D$30/$I$144,0)+ROUNDUP(BR89*Control!$D$32/$I$145,0)+ROUNDUP(BR89*Control!$D$33/$I$146,0)+ROUNDUP(BR89*Control!$D$34/$I$147,0)+ROUNDUP(BR89*Control!$D$36/$I$147,0),"")</f>
        <v/>
      </c>
      <c r="BS161" s="322" t="str">
        <f ca="1">IF(ISNUMBER(BS89),ROUNDUP(BS89*Control!$D$30/$I$144,0)+ROUNDUP(BS89*Control!$D$32/$I$145,0)+ROUNDUP(BS89*Control!$D$33/$I$146,0)+ROUNDUP(BS89*Control!$D$34/$I$147,0)+ROUNDUP(BS89*Control!$D$36/$I$147,0),"")</f>
        <v/>
      </c>
      <c r="BT161" s="322" t="str">
        <f ca="1">IF(ISNUMBER(BT89),ROUNDUP(BT89*Control!$D$30/$I$144,0)+ROUNDUP(BT89*Control!$D$32/$I$145,0)+ROUNDUP(BT89*Control!$D$33/$I$146,0)+ROUNDUP(BT89*Control!$D$34/$I$147,0)+ROUNDUP(BT89*Control!$D$36/$I$147,0),"")</f>
        <v/>
      </c>
      <c r="BU161" s="322" t="str">
        <f ca="1">IF(ISNUMBER(BU89),ROUNDUP(BU89*Control!$D$30/$I$144,0)+ROUNDUP(BU89*Control!$D$32/$I$145,0)+ROUNDUP(BU89*Control!$D$33/$I$146,0)+ROUNDUP(BU89*Control!$D$34/$I$147,0)+ROUNDUP(BU89*Control!$D$36/$I$147,0),"")</f>
        <v/>
      </c>
      <c r="BV161" s="322" t="str">
        <f ca="1">IF(ISNUMBER(BV89),ROUNDUP(BV89*Control!$D$30/$I$144,0)+ROUNDUP(BV89*Control!$D$32/$I$145,0)+ROUNDUP(BV89*Control!$D$33/$I$146,0)+ROUNDUP(BV89*Control!$D$34/$I$147,0)+ROUNDUP(BV89*Control!$D$36/$I$147,0),"")</f>
        <v/>
      </c>
      <c r="BW161" s="322" t="str">
        <f ca="1">IF(ISNUMBER(BW89),ROUNDUP(BW89*Control!$D$30/$I$144,0)+ROUNDUP(BW89*Control!$D$32/$I$145,0)+ROUNDUP(BW89*Control!$D$33/$I$146,0)+ROUNDUP(BW89*Control!$D$34/$I$147,0)+ROUNDUP(BW89*Control!$D$36/$I$147,0),"")</f>
        <v/>
      </c>
      <c r="BX161" s="322" t="str">
        <f ca="1">IF(ISNUMBER(BX89),ROUNDUP(BX89*Control!$D$30/$I$144,0)+ROUNDUP(BX89*Control!$D$32/$I$145,0)+ROUNDUP(BX89*Control!$D$33/$I$146,0)+ROUNDUP(BX89*Control!$D$34/$I$147,0)+ROUNDUP(BX89*Control!$D$36/$I$147,0),"")</f>
        <v/>
      </c>
      <c r="BY161" s="322" t="str">
        <f ca="1">IF(ISNUMBER(BY89),ROUNDUP(BY89*Control!$D$30/$I$144,0)+ROUNDUP(BY89*Control!$D$32/$I$145,0)+ROUNDUP(BY89*Control!$D$33/$I$146,0)+ROUNDUP(BY89*Control!$D$34/$I$147,0)+ROUNDUP(BY89*Control!$D$36/$I$147,0),"")</f>
        <v/>
      </c>
      <c r="BZ161" s="322" t="str">
        <f ca="1">IF(ISNUMBER(BZ89),ROUNDUP(BZ89*Control!$D$30/$I$144,0)+ROUNDUP(BZ89*Control!$D$32/$I$145,0)+ROUNDUP(BZ89*Control!$D$33/$I$146,0)+ROUNDUP(BZ89*Control!$D$34/$I$147,0)+ROUNDUP(BZ89*Control!$D$36/$I$147,0),"")</f>
        <v/>
      </c>
      <c r="CA161" s="322" t="str">
        <f ca="1">IF(ISNUMBER(CA89),ROUNDUP(CA89*Control!$D$30/$I$144,0)+ROUNDUP(CA89*Control!$D$32/$I$145,0)+ROUNDUP(CA89*Control!$D$33/$I$146,0)+ROUNDUP(CA89*Control!$D$34/$I$147,0)+ROUNDUP(CA89*Control!$D$36/$I$147,0),"")</f>
        <v/>
      </c>
      <c r="CB161" s="322" t="str">
        <f ca="1">IF(ISNUMBER(CB89),ROUNDUP(CB89*Control!$D$30/$I$144,0)+ROUNDUP(CB89*Control!$D$32/$I$145,0)+ROUNDUP(CB89*Control!$D$33/$I$146,0)+ROUNDUP(CB89*Control!$D$34/$I$147,0)+ROUNDUP(CB89*Control!$D$36/$I$147,0),"")</f>
        <v/>
      </c>
      <c r="CC161" s="322" t="str">
        <f ca="1">IF(ISNUMBER(CC89),ROUNDUP(CC89*Control!$D$30/$I$144,0)+ROUNDUP(CC89*Control!$D$32/$I$145,0)+ROUNDUP(CC89*Control!$D$33/$I$146,0)+ROUNDUP(CC89*Control!$D$34/$I$147,0)+ROUNDUP(CC89*Control!$D$36/$I$147,0),"")</f>
        <v/>
      </c>
      <c r="CD161" s="322" t="str">
        <f ca="1">IF(ISNUMBER(CD89),ROUNDUP(CD89*Control!$D$30/$I$144,0)+ROUNDUP(CD89*Control!$D$32/$I$145,0)+ROUNDUP(CD89*Control!$D$33/$I$146,0)+ROUNDUP(CD89*Control!$D$34/$I$147,0)+ROUNDUP(CD89*Control!$D$36/$I$147,0),"")</f>
        <v/>
      </c>
      <c r="CE161" s="322" t="str">
        <f ca="1">IF(ISNUMBER(CE89),ROUNDUP(CE89*Control!$D$30/$I$144,0)+ROUNDUP(CE89*Control!$D$32/$I$145,0)+ROUNDUP(CE89*Control!$D$33/$I$146,0)+ROUNDUP(CE89*Control!$D$34/$I$147,0)+ROUNDUP(CE89*Control!$D$36/$I$147,0),"")</f>
        <v/>
      </c>
      <c r="CF161" s="322" t="str">
        <f ca="1">IF(ISNUMBER(CF89),ROUNDUP(CF89*Control!$D$30/$I$144,0)+ROUNDUP(CF89*Control!$D$32/$I$145,0)+ROUNDUP(CF89*Control!$D$33/$I$146,0)+ROUNDUP(CF89*Control!$D$34/$I$147,0)+ROUNDUP(CF89*Control!$D$36/$I$147,0),"")</f>
        <v/>
      </c>
      <c r="CG161" s="322" t="str">
        <f ca="1">IF(ISNUMBER(CG89),ROUNDUP(CG89*Control!$D$30/$I$144,0)+ROUNDUP(CG89*Control!$D$32/$I$145,0)+ROUNDUP(CG89*Control!$D$33/$I$146,0)+ROUNDUP(CG89*Control!$D$34/$I$147,0)+ROUNDUP(CG89*Control!$D$36/$I$147,0),"")</f>
        <v/>
      </c>
      <c r="CH161" s="322" t="str">
        <f ca="1">IF(ISNUMBER(CH89),ROUNDUP(CH89*Control!$D$30/$I$144,0)+ROUNDUP(CH89*Control!$D$32/$I$145,0)+ROUNDUP(CH89*Control!$D$33/$I$146,0)+ROUNDUP(CH89*Control!$D$34/$I$147,0)+ROUNDUP(CH89*Control!$D$36/$I$147,0),"")</f>
        <v/>
      </c>
      <c r="CI161" s="322" t="str">
        <f ca="1">IF(ISNUMBER(CI89),ROUNDUP(CI89*Control!$D$30/$I$144,0)+ROUNDUP(CI89*Control!$D$32/$I$145,0)+ROUNDUP(CI89*Control!$D$33/$I$146,0)+ROUNDUP(CI89*Control!$D$34/$I$147,0)+ROUNDUP(CI89*Control!$D$36/$I$147,0),"")</f>
        <v/>
      </c>
      <c r="CJ161" s="322" t="str">
        <f ca="1">IF(ISNUMBER(CJ89),ROUNDUP(CJ89*Control!$D$30/$I$144,0)+ROUNDUP(CJ89*Control!$D$32/$I$145,0)+ROUNDUP(CJ89*Control!$D$33/$I$146,0)+ROUNDUP(CJ89*Control!$D$34/$I$147,0)+ROUNDUP(CJ89*Control!$D$36/$I$147,0),"")</f>
        <v/>
      </c>
      <c r="CK161" s="322" t="str">
        <f ca="1">IF(ISNUMBER(CK89),ROUNDUP(CK89*Control!$D$30/$I$144,0)+ROUNDUP(CK89*Control!$D$32/$I$145,0)+ROUNDUP(CK89*Control!$D$33/$I$146,0)+ROUNDUP(CK89*Control!$D$34/$I$147,0)+ROUNDUP(CK89*Control!$D$36/$I$147,0),"")</f>
        <v/>
      </c>
      <c r="CL161" s="322" t="str">
        <f ca="1">IF(ISNUMBER(CL89),ROUNDUP(CL89*Control!$D$30/$I$144,0)+ROUNDUP(CL89*Control!$D$32/$I$145,0)+ROUNDUP(CL89*Control!$D$33/$I$146,0)+ROUNDUP(CL89*Control!$D$34/$I$147,0)+ROUNDUP(CL89*Control!$D$36/$I$147,0),"")</f>
        <v/>
      </c>
      <c r="CM161" s="322" t="str">
        <f ca="1">IF(ISNUMBER(CM89),ROUNDUP(CM89*Control!$D$30/$I$144,0)+ROUNDUP(CM89*Control!$D$32/$I$145,0)+ROUNDUP(CM89*Control!$D$33/$I$146,0)+ROUNDUP(CM89*Control!$D$34/$I$147,0)+ROUNDUP(CM89*Control!$D$36/$I$147,0),"")</f>
        <v/>
      </c>
      <c r="CN161" s="322" t="str">
        <f ca="1">IF(ISNUMBER(CN89),ROUNDUP(CN89*Control!$D$30/$I$144,0)+ROUNDUP(CN89*Control!$D$32/$I$145,0)+ROUNDUP(CN89*Control!$D$33/$I$146,0)+ROUNDUP(CN89*Control!$D$34/$I$147,0)+ROUNDUP(CN89*Control!$D$36/$I$147,0),"")</f>
        <v/>
      </c>
      <c r="CO161" s="322" t="str">
        <f ca="1">IF(ISNUMBER(CO89),ROUNDUP(CO89*Control!$D$30/$I$144,0)+ROUNDUP(CO89*Control!$D$32/$I$145,0)+ROUNDUP(CO89*Control!$D$33/$I$146,0)+ROUNDUP(CO89*Control!$D$34/$I$147,0)+ROUNDUP(CO89*Control!$D$36/$I$147,0),"")</f>
        <v/>
      </c>
      <c r="CP161" s="322" t="str">
        <f ca="1">IF(ISNUMBER(CP89),ROUNDUP(CP89*Control!$D$30/$I$144,0)+ROUNDUP(CP89*Control!$D$32/$I$145,0)+ROUNDUP(CP89*Control!$D$33/$I$146,0)+ROUNDUP(CP89*Control!$D$34/$I$147,0)+ROUNDUP(CP89*Control!$D$36/$I$147,0),"")</f>
        <v/>
      </c>
      <c r="CQ161" s="322" t="str">
        <f ca="1">IF(ISNUMBER(CQ89),ROUNDUP(CQ89*Control!$D$30/$I$144,0)+ROUNDUP(CQ89*Control!$D$32/$I$145,0)+ROUNDUP(CQ89*Control!$D$33/$I$146,0)+ROUNDUP(CQ89*Control!$D$34/$I$147,0)+ROUNDUP(CQ89*Control!$D$36/$I$147,0),"")</f>
        <v/>
      </c>
      <c r="CR161" s="322" t="str">
        <f ca="1">IF(ISNUMBER(CR89),ROUNDUP(CR89*Control!$D$30/$I$144,0)+ROUNDUP(CR89*Control!$D$32/$I$145,0)+ROUNDUP(CR89*Control!$D$33/$I$146,0)+ROUNDUP(CR89*Control!$D$34/$I$147,0)+ROUNDUP(CR89*Control!$D$36/$I$147,0),"")</f>
        <v/>
      </c>
      <c r="CS161" s="322" t="str">
        <f ca="1">IF(ISNUMBER(CS89),ROUNDUP(CS89*Control!$D$30/$I$144,0)+ROUNDUP(CS89*Control!$D$32/$I$145,0)+ROUNDUP(CS89*Control!$D$33/$I$146,0)+ROUNDUP(CS89*Control!$D$34/$I$147,0)+ROUNDUP(CS89*Control!$D$36/$I$147,0),"")</f>
        <v/>
      </c>
      <c r="CT161" s="322" t="str">
        <f ca="1">IF(ISNUMBER(CT89),ROUNDUP(CT89*Control!$D$30/$I$144,0)+ROUNDUP(CT89*Control!$D$32/$I$145,0)+ROUNDUP(CT89*Control!$D$33/$I$146,0)+ROUNDUP(CT89*Control!$D$34/$I$147,0)+ROUNDUP(CT89*Control!$D$36/$I$147,0),"")</f>
        <v/>
      </c>
      <c r="CU161" s="322" t="str">
        <f ca="1">IF(ISNUMBER(CU89),ROUNDUP(CU89*Control!$D$30/$I$144,0)+ROUNDUP(CU89*Control!$D$32/$I$145,0)+ROUNDUP(CU89*Control!$D$33/$I$146,0)+ROUNDUP(CU89*Control!$D$34/$I$147,0)+ROUNDUP(CU89*Control!$D$36/$I$147,0),"")</f>
        <v/>
      </c>
      <c r="CV161" s="322" t="str">
        <f ca="1">IF(ISNUMBER(CV89),ROUNDUP(CV89*Control!$D$30/$I$144,0)+ROUNDUP(CV89*Control!$D$32/$I$145,0)+ROUNDUP(CV89*Control!$D$33/$I$146,0)+ROUNDUP(CV89*Control!$D$34/$I$147,0)+ROUNDUP(CV89*Control!$D$36/$I$147,0),"")</f>
        <v/>
      </c>
      <c r="CW161" s="322" t="str">
        <f ca="1">IF(ISNUMBER(CW89),ROUNDUP(CW89*Control!$D$30/$I$144,0)+ROUNDUP(CW89*Control!$D$32/$I$145,0)+ROUNDUP(CW89*Control!$D$33/$I$146,0)+ROUNDUP(CW89*Control!$D$34/$I$147,0)+ROUNDUP(CW89*Control!$D$36/$I$147,0),"")</f>
        <v/>
      </c>
      <c r="CX161" s="322" t="str">
        <f ca="1">IF(ISNUMBER(CX89),ROUNDUP(CX89*Control!$D$30/$I$144,0)+ROUNDUP(CX89*Control!$D$32/$I$145,0)+ROUNDUP(CX89*Control!$D$33/$I$146,0)+ROUNDUP(CX89*Control!$D$34/$I$147,0)+ROUNDUP(CX89*Control!$D$36/$I$147,0),"")</f>
        <v/>
      </c>
      <c r="CY161" s="322" t="str">
        <f ca="1">IF(ISNUMBER(CY89),ROUNDUP(CY89*Control!$D$30/$I$144,0)+ROUNDUP(CY89*Control!$D$32/$I$145,0)+ROUNDUP(CY89*Control!$D$33/$I$146,0)+ROUNDUP(CY89*Control!$D$34/$I$147,0)+ROUNDUP(CY89*Control!$D$36/$I$147,0),"")</f>
        <v/>
      </c>
      <c r="CZ161" s="322" t="str">
        <f ca="1">IF(ISNUMBER(CZ89),ROUNDUP(CZ89*Control!$D$30/$I$144,0)+ROUNDUP(CZ89*Control!$D$32/$I$145,0)+ROUNDUP(CZ89*Control!$D$33/$I$146,0)+ROUNDUP(CZ89*Control!$D$34/$I$147,0)+ROUNDUP(CZ89*Control!$D$36/$I$147,0),"")</f>
        <v/>
      </c>
      <c r="DA161" s="322" t="str">
        <f ca="1">IF(ISNUMBER(DA89),ROUNDUP(DA89*Control!$D$30/$I$144,0)+ROUNDUP(DA89*Control!$D$32/$I$145,0)+ROUNDUP(DA89*Control!$D$33/$I$146,0)+ROUNDUP(DA89*Control!$D$34/$I$147,0)+ROUNDUP(DA89*Control!$D$36/$I$147,0),"")</f>
        <v/>
      </c>
      <c r="DB161" s="322" t="str">
        <f ca="1">IF(ISNUMBER(DB89),ROUNDUP(DB89*Control!$D$30/$I$144,0)+ROUNDUP(DB89*Control!$D$32/$I$145,0)+ROUNDUP(DB89*Control!$D$33/$I$146,0)+ROUNDUP(DB89*Control!$D$34/$I$147,0)+ROUNDUP(DB89*Control!$D$36/$I$147,0),"")</f>
        <v/>
      </c>
      <c r="DC161" s="322" t="str">
        <f ca="1">IF(ISNUMBER(DC89),ROUNDUP(DC89*Control!$D$30/$I$144,0)+ROUNDUP(DC89*Control!$D$32/$I$145,0)+ROUNDUP(DC89*Control!$D$33/$I$146,0)+ROUNDUP(DC89*Control!$D$34/$I$147,0)+ROUNDUP(DC89*Control!$D$36/$I$147,0),"")</f>
        <v/>
      </c>
      <c r="DD161" s="322" t="str">
        <f ca="1">IF(ISNUMBER(DD89),ROUNDUP(DD89*Control!$D$30/$I$144,0)+ROUNDUP(DD89*Control!$D$32/$I$145,0)+ROUNDUP(DD89*Control!$D$33/$I$146,0)+ROUNDUP(DD89*Control!$D$34/$I$147,0)+ROUNDUP(DD89*Control!$D$36/$I$147,0),"")</f>
        <v/>
      </c>
      <c r="DE161" s="322" t="str">
        <f ca="1">IF(ISNUMBER(DE89),ROUNDUP(DE89*Control!$D$30/$I$144,0)+ROUNDUP(DE89*Control!$D$32/$I$145,0)+ROUNDUP(DE89*Control!$D$33/$I$146,0)+ROUNDUP(DE89*Control!$D$34/$I$147,0)+ROUNDUP(DE89*Control!$D$36/$I$147,0),"")</f>
        <v/>
      </c>
      <c r="DF161" s="322" t="str">
        <f ca="1">IF(ISNUMBER(DF89),ROUNDUP(DF89*Control!$D$30/$I$144,0)+ROUNDUP(DF89*Control!$D$32/$I$145,0)+ROUNDUP(DF89*Control!$D$33/$I$146,0)+ROUNDUP(DF89*Control!$D$34/$I$147,0)+ROUNDUP(DF89*Control!$D$36/$I$147,0),"")</f>
        <v/>
      </c>
      <c r="DG161" s="322" t="str">
        <f ca="1">IF(ISNUMBER(DG89),ROUNDUP(DG89*Control!$D$30/$I$144,0)+ROUNDUP(DG89*Control!$D$32/$I$145,0)+ROUNDUP(DG89*Control!$D$33/$I$146,0)+ROUNDUP(DG89*Control!$D$34/$I$147,0)+ROUNDUP(DG89*Control!$D$36/$I$147,0),"")</f>
        <v/>
      </c>
      <c r="DH161" s="322" t="str">
        <f ca="1">IF(ISNUMBER(DH89),ROUNDUP(DH89*Control!$D$30/$I$144,0)+ROUNDUP(DH89*Control!$D$32/$I$145,0)+ROUNDUP(DH89*Control!$D$33/$I$146,0)+ROUNDUP(DH89*Control!$D$34/$I$147,0)+ROUNDUP(DH89*Control!$D$36/$I$147,0),"")</f>
        <v/>
      </c>
      <c r="DI161" s="322" t="str">
        <f ca="1">IF(ISNUMBER(DI89),ROUNDUP(DI89*Control!$D$30/$I$144,0)+ROUNDUP(DI89*Control!$D$32/$I$145,0)+ROUNDUP(DI89*Control!$D$33/$I$146,0)+ROUNDUP(DI89*Control!$D$34/$I$147,0)+ROUNDUP(DI89*Control!$D$36/$I$147,0),"")</f>
        <v/>
      </c>
      <c r="DJ161" s="322" t="str">
        <f ca="1">IF(ISNUMBER(DJ89),ROUNDUP(DJ89*Control!$D$30/$I$144,0)+ROUNDUP(DJ89*Control!$D$32/$I$145,0)+ROUNDUP(DJ89*Control!$D$33/$I$146,0)+ROUNDUP(DJ89*Control!$D$34/$I$147,0)+ROUNDUP(DJ89*Control!$D$36/$I$147,0),"")</f>
        <v/>
      </c>
      <c r="DK161" s="322" t="str">
        <f ca="1">IF(ISNUMBER(DK89),ROUNDUP(DK89*Control!$D$30/$I$144,0)+ROUNDUP(DK89*Control!$D$32/$I$145,0)+ROUNDUP(DK89*Control!$D$33/$I$146,0)+ROUNDUP(DK89*Control!$D$34/$I$147,0)+ROUNDUP(DK89*Control!$D$36/$I$147,0),"")</f>
        <v/>
      </c>
      <c r="DL161" s="322" t="str">
        <f ca="1">IF(ISNUMBER(DL89),ROUNDUP(DL89*Control!$D$30/$I$144,0)+ROUNDUP(DL89*Control!$D$32/$I$145,0)+ROUNDUP(DL89*Control!$D$33/$I$146,0)+ROUNDUP(DL89*Control!$D$34/$I$147,0)+ROUNDUP(DL89*Control!$D$36/$I$147,0),"")</f>
        <v/>
      </c>
      <c r="DM161" s="322" t="str">
        <f ca="1">IF(ISNUMBER(DM89),ROUNDUP(DM89*Control!$D$30/$I$144,0)+ROUNDUP(DM89*Control!$D$32/$I$145,0)+ROUNDUP(DM89*Control!$D$33/$I$146,0)+ROUNDUP(DM89*Control!$D$34/$I$147,0)+ROUNDUP(DM89*Control!$D$36/$I$147,0),"")</f>
        <v/>
      </c>
      <c r="DN161" s="322" t="str">
        <f ca="1">IF(ISNUMBER(DN89),ROUNDUP(DN89*Control!$D$30/$I$144,0)+ROUNDUP(DN89*Control!$D$32/$I$145,0)+ROUNDUP(DN89*Control!$D$33/$I$146,0)+ROUNDUP(DN89*Control!$D$34/$I$147,0)+ROUNDUP(DN89*Control!$D$36/$I$147,0),"")</f>
        <v/>
      </c>
      <c r="DO161" s="322" t="str">
        <f ca="1">IF(ISNUMBER(DO89),ROUNDUP(DO89*Control!$D$30/$I$144,0)+ROUNDUP(DO89*Control!$D$32/$I$145,0)+ROUNDUP(DO89*Control!$D$33/$I$146,0)+ROUNDUP(DO89*Control!$D$34/$I$147,0)+ROUNDUP(DO89*Control!$D$36/$I$147,0),"")</f>
        <v/>
      </c>
      <c r="DP161" s="322" t="str">
        <f ca="1">IF(ISNUMBER(DP89),ROUNDUP(DP89*Control!$D$30/$I$144,0)+ROUNDUP(DP89*Control!$D$32/$I$145,0)+ROUNDUP(DP89*Control!$D$33/$I$146,0)+ROUNDUP(DP89*Control!$D$34/$I$147,0)+ROUNDUP(DP89*Control!$D$36/$I$147,0),"")</f>
        <v/>
      </c>
      <c r="DQ161" s="322" t="str">
        <f ca="1">IF(ISNUMBER(DQ89),ROUNDUP(DQ89*Control!$D$30/$I$144,0)+ROUNDUP(DQ89*Control!$D$32/$I$145,0)+ROUNDUP(DQ89*Control!$D$33/$I$146,0)+ROUNDUP(DQ89*Control!$D$34/$I$147,0)+ROUNDUP(DQ89*Control!$D$36/$I$147,0),"")</f>
        <v/>
      </c>
      <c r="DR161" s="322" t="str">
        <f ca="1">IF(ISNUMBER(DR89),ROUNDUP(DR89*Control!$D$30/$I$144,0)+ROUNDUP(DR89*Control!$D$32/$I$145,0)+ROUNDUP(DR89*Control!$D$33/$I$146,0)+ROUNDUP(DR89*Control!$D$34/$I$147,0)+ROUNDUP(DR89*Control!$D$36/$I$147,0),"")</f>
        <v/>
      </c>
      <c r="DS161" s="322" t="str">
        <f ca="1">IF(ISNUMBER(DS89),ROUNDUP(DS89*Control!$D$30/$I$144,0)+ROUNDUP(DS89*Control!$D$32/$I$145,0)+ROUNDUP(DS89*Control!$D$33/$I$146,0)+ROUNDUP(DS89*Control!$D$34/$I$147,0)+ROUNDUP(DS89*Control!$D$36/$I$147,0),"")</f>
        <v/>
      </c>
      <c r="DT161" s="322" t="str">
        <f ca="1">IF(ISNUMBER(DT89),ROUNDUP(DT89*Control!$D$30/$I$144,0)+ROUNDUP(DT89*Control!$D$32/$I$145,0)+ROUNDUP(DT89*Control!$D$33/$I$146,0)+ROUNDUP(DT89*Control!$D$34/$I$147,0)+ROUNDUP(DT89*Control!$D$36/$I$147,0),"")</f>
        <v/>
      </c>
      <c r="DU161" s="322" t="str">
        <f ca="1">IF(ISNUMBER(DU89),ROUNDUP(DU89*Control!$D$30/$I$144,0)+ROUNDUP(DU89*Control!$D$32/$I$145,0)+ROUNDUP(DU89*Control!$D$33/$I$146,0)+ROUNDUP(DU89*Control!$D$34/$I$147,0)+ROUNDUP(DU89*Control!$D$36/$I$147,0),"")</f>
        <v/>
      </c>
      <c r="DV161" s="322" t="str">
        <f ca="1">IF(ISNUMBER(DV89),ROUNDUP(DV89*Control!$D$30/$I$144,0)+ROUNDUP(DV89*Control!$D$32/$I$145,0)+ROUNDUP(DV89*Control!$D$33/$I$146,0)+ROUNDUP(DV89*Control!$D$34/$I$147,0)+ROUNDUP(DV89*Control!$D$36/$I$147,0),"")</f>
        <v/>
      </c>
      <c r="DW161" s="322" t="str">
        <f ca="1">IF(ISNUMBER(DW89),ROUNDUP(DW89*Control!$D$30/$I$144,0)+ROUNDUP(DW89*Control!$D$32/$I$145,0)+ROUNDUP(DW89*Control!$D$33/$I$146,0)+ROUNDUP(DW89*Control!$D$34/$I$147,0)+ROUNDUP(DW89*Control!$D$36/$I$147,0),"")</f>
        <v/>
      </c>
      <c r="DX161" s="322" t="str">
        <f ca="1">IF(ISNUMBER(DX89),ROUNDUP(DX89*Control!$D$30/$I$144,0)+ROUNDUP(DX89*Control!$D$32/$I$145,0)+ROUNDUP(DX89*Control!$D$33/$I$146,0)+ROUNDUP(DX89*Control!$D$34/$I$147,0)+ROUNDUP(DX89*Control!$D$36/$I$147,0),"")</f>
        <v/>
      </c>
      <c r="DY161" s="322" t="str">
        <f ca="1">IF(ISNUMBER(DY89),ROUNDUP(DY89*Control!$D$30/$I$144,0)+ROUNDUP(DY89*Control!$D$32/$I$145,0)+ROUNDUP(DY89*Control!$D$33/$I$146,0)+ROUNDUP(DY89*Control!$D$34/$I$147,0)+ROUNDUP(DY89*Control!$D$36/$I$147,0),"")</f>
        <v/>
      </c>
      <c r="DZ161" s="322" t="str">
        <f ca="1">IF(ISNUMBER(DZ89),ROUNDUP(DZ89*Control!$D$30/$I$144,0)+ROUNDUP(DZ89*Control!$D$32/$I$145,0)+ROUNDUP(DZ89*Control!$D$33/$I$146,0)+ROUNDUP(DZ89*Control!$D$34/$I$147,0)+ROUNDUP(DZ89*Control!$D$36/$I$147,0),"")</f>
        <v/>
      </c>
      <c r="EA161" s="322" t="str">
        <f ca="1">IF(ISNUMBER(EA89),ROUNDUP(EA89*Control!$D$30/$I$144,0)+ROUNDUP(EA89*Control!$D$32/$I$145,0)+ROUNDUP(EA89*Control!$D$33/$I$146,0)+ROUNDUP(EA89*Control!$D$34/$I$147,0)+ROUNDUP(EA89*Control!$D$36/$I$147,0),"")</f>
        <v/>
      </c>
      <c r="EB161" s="322" t="str">
        <f ca="1">IF(ISNUMBER(EB89),ROUNDUP(EB89*Control!$D$30/$I$144,0)+ROUNDUP(EB89*Control!$D$32/$I$145,0)+ROUNDUP(EB89*Control!$D$33/$I$146,0)+ROUNDUP(EB89*Control!$D$34/$I$147,0)+ROUNDUP(EB89*Control!$D$36/$I$147,0),"")</f>
        <v/>
      </c>
      <c r="EC161" s="322" t="str">
        <f ca="1">IF(ISNUMBER(EC89),ROUNDUP(EC89*Control!$D$30/$I$144,0)+ROUNDUP(EC89*Control!$D$32/$I$145,0)+ROUNDUP(EC89*Control!$D$33/$I$146,0)+ROUNDUP(EC89*Control!$D$34/$I$147,0)+ROUNDUP(EC89*Control!$D$36/$I$147,0),"")</f>
        <v/>
      </c>
      <c r="ED161" s="322" t="str">
        <f ca="1">IF(ISNUMBER(ED89),ROUNDUP(ED89*Control!$D$30/$I$144,0)+ROUNDUP(ED89*Control!$D$32/$I$145,0)+ROUNDUP(ED89*Control!$D$33/$I$146,0)+ROUNDUP(ED89*Control!$D$34/$I$147,0)+ROUNDUP(ED89*Control!$D$36/$I$147,0),"")</f>
        <v/>
      </c>
      <c r="EE161" s="322" t="str">
        <f ca="1">IF(ISNUMBER(EE89),ROUNDUP(EE89*Control!$D$30/$I$144,0)+ROUNDUP(EE89*Control!$D$32/$I$145,0)+ROUNDUP(EE89*Control!$D$33/$I$146,0)+ROUNDUP(EE89*Control!$D$34/$I$147,0)+ROUNDUP(EE89*Control!$D$36/$I$147,0),"")</f>
        <v/>
      </c>
      <c r="EF161" s="322" t="str">
        <f ca="1">IF(ISNUMBER(EF89),ROUNDUP(EF89*Control!$D$30/$I$144,0)+ROUNDUP(EF89*Control!$D$32/$I$145,0)+ROUNDUP(EF89*Control!$D$33/$I$146,0)+ROUNDUP(EF89*Control!$D$34/$I$147,0)+ROUNDUP(EF89*Control!$D$36/$I$147,0),"")</f>
        <v/>
      </c>
      <c r="EG161" s="322" t="str">
        <f ca="1">IF(ISNUMBER(EG89),ROUNDUP(EG89*Control!$D$30/$I$144,0)+ROUNDUP(EG89*Control!$D$32/$I$145,0)+ROUNDUP(EG89*Control!$D$33/$I$146,0)+ROUNDUP(EG89*Control!$D$34/$I$147,0)+ROUNDUP(EG89*Control!$D$36/$I$147,0),"")</f>
        <v/>
      </c>
      <c r="EH161" s="322" t="str">
        <f ca="1">IF(ISNUMBER(EH89),ROUNDUP(EH89*Control!$D$30/$I$144,0)+ROUNDUP(EH89*Control!$D$32/$I$145,0)+ROUNDUP(EH89*Control!$D$33/$I$146,0)+ROUNDUP(EH89*Control!$D$34/$I$147,0)+ROUNDUP(EH89*Control!$D$36/$I$147,0),"")</f>
        <v/>
      </c>
      <c r="EI161" s="322" t="str">
        <f ca="1">IF(ISNUMBER(EI89),ROUNDUP(EI89*Control!$D$30/$I$144,0)+ROUNDUP(EI89*Control!$D$32/$I$145,0)+ROUNDUP(EI89*Control!$D$33/$I$146,0)+ROUNDUP(EI89*Control!$D$34/$I$147,0)+ROUNDUP(EI89*Control!$D$36/$I$147,0),"")</f>
        <v/>
      </c>
      <c r="EJ161" s="322" t="str">
        <f ca="1">IF(ISNUMBER(EJ89),ROUNDUP(EJ89*Control!$D$30/$I$144,0)+ROUNDUP(EJ89*Control!$D$32/$I$145,0)+ROUNDUP(EJ89*Control!$D$33/$I$146,0)+ROUNDUP(EJ89*Control!$D$34/$I$147,0)+ROUNDUP(EJ89*Control!$D$36/$I$147,0),"")</f>
        <v/>
      </c>
      <c r="EK161" s="322" t="str">
        <f ca="1">IF(ISNUMBER(EK89),ROUNDUP(EK89*Control!$D$30/$I$144,0)+ROUNDUP(EK89*Control!$D$32/$I$145,0)+ROUNDUP(EK89*Control!$D$33/$I$146,0)+ROUNDUP(EK89*Control!$D$34/$I$147,0)+ROUNDUP(EK89*Control!$D$36/$I$147,0),"")</f>
        <v/>
      </c>
      <c r="EL161" s="322" t="str">
        <f ca="1">IF(ISNUMBER(EL89),ROUNDUP(EL89*Control!$D$30/$I$144,0)+ROUNDUP(EL89*Control!$D$32/$I$145,0)+ROUNDUP(EL89*Control!$D$33/$I$146,0)+ROUNDUP(EL89*Control!$D$34/$I$147,0)+ROUNDUP(EL89*Control!$D$36/$I$147,0),"")</f>
        <v/>
      </c>
      <c r="EM161" s="322" t="str">
        <f ca="1">IF(ISNUMBER(EM89),ROUNDUP(EM89*Control!$D$30/$I$144,0)+ROUNDUP(EM89*Control!$D$32/$I$145,0)+ROUNDUP(EM89*Control!$D$33/$I$146,0)+ROUNDUP(EM89*Control!$D$34/$I$147,0)+ROUNDUP(EM89*Control!$D$36/$I$147,0),"")</f>
        <v/>
      </c>
      <c r="EN161" s="322" t="str">
        <f ca="1">IF(ISNUMBER(EN89),ROUNDUP(EN89*Control!$D$30/$I$144,0)+ROUNDUP(EN89*Control!$D$32/$I$145,0)+ROUNDUP(EN89*Control!$D$33/$I$146,0)+ROUNDUP(EN89*Control!$D$34/$I$147,0)+ROUNDUP(EN89*Control!$D$36/$I$147,0),"")</f>
        <v/>
      </c>
      <c r="EO161" s="322" t="str">
        <f ca="1">IF(ISNUMBER(EO89),ROUNDUP(EO89*Control!$D$30/$I$144,0)+ROUNDUP(EO89*Control!$D$32/$I$145,0)+ROUNDUP(EO89*Control!$D$33/$I$146,0)+ROUNDUP(EO89*Control!$D$34/$I$147,0)+ROUNDUP(EO89*Control!$D$36/$I$147,0),"")</f>
        <v/>
      </c>
      <c r="EP161" s="322" t="str">
        <f ca="1">IF(ISNUMBER(EP89),ROUNDUP(EP89*Control!$D$30/$I$144,0)+ROUNDUP(EP89*Control!$D$32/$I$145,0)+ROUNDUP(EP89*Control!$D$33/$I$146,0)+ROUNDUP(EP89*Control!$D$34/$I$147,0)+ROUNDUP(EP89*Control!$D$36/$I$147,0),"")</f>
        <v/>
      </c>
      <c r="EQ161" s="322" t="str">
        <f ca="1">IF(ISNUMBER(EQ89),ROUNDUP(EQ89*Control!$D$30/$I$144,0)+ROUNDUP(EQ89*Control!$D$32/$I$145,0)+ROUNDUP(EQ89*Control!$D$33/$I$146,0)+ROUNDUP(EQ89*Control!$D$34/$I$147,0)+ROUNDUP(EQ89*Control!$D$36/$I$147,0),"")</f>
        <v/>
      </c>
      <c r="ER161" s="322" t="str">
        <f ca="1">IF(ISNUMBER(ER89),ROUNDUP(ER89*Control!$D$30/$I$144,0)+ROUNDUP(ER89*Control!$D$32/$I$145,0)+ROUNDUP(ER89*Control!$D$33/$I$146,0)+ROUNDUP(ER89*Control!$D$34/$I$147,0)+ROUNDUP(ER89*Control!$D$36/$I$147,0),"")</f>
        <v/>
      </c>
      <c r="ES161" s="322" t="str">
        <f ca="1">IF(ISNUMBER(ES89),ROUNDUP(ES89*Control!$D$30/$I$144,0)+ROUNDUP(ES89*Control!$D$32/$I$145,0)+ROUNDUP(ES89*Control!$D$33/$I$146,0)+ROUNDUP(ES89*Control!$D$34/$I$147,0)+ROUNDUP(ES89*Control!$D$36/$I$147,0),"")</f>
        <v/>
      </c>
      <c r="ET161" s="322" t="str">
        <f ca="1">IF(ISNUMBER(ET89),ROUNDUP(ET89*Control!$D$30/$I$144,0)+ROUNDUP(ET89*Control!$D$32/$I$145,0)+ROUNDUP(ET89*Control!$D$33/$I$146,0)+ROUNDUP(ET89*Control!$D$34/$I$147,0)+ROUNDUP(ET89*Control!$D$36/$I$147,0),"")</f>
        <v/>
      </c>
      <c r="EU161" s="322" t="str">
        <f ca="1">IF(ISNUMBER(EU89),ROUNDUP(EU89*Control!$D$30/$I$144,0)+ROUNDUP(EU89*Control!$D$32/$I$145,0)+ROUNDUP(EU89*Control!$D$33/$I$146,0)+ROUNDUP(EU89*Control!$D$34/$I$147,0)+ROUNDUP(EU89*Control!$D$36/$I$147,0),"")</f>
        <v/>
      </c>
      <c r="EV161" s="322" t="str">
        <f ca="1">IF(ISNUMBER(EV89),ROUNDUP(EV89*Control!$D$30/$I$144,0)+ROUNDUP(EV89*Control!$D$32/$I$145,0)+ROUNDUP(EV89*Control!$D$33/$I$146,0)+ROUNDUP(EV89*Control!$D$34/$I$147,0)+ROUNDUP(EV89*Control!$D$36/$I$147,0),"")</f>
        <v/>
      </c>
      <c r="EW161" s="322" t="str">
        <f ca="1">IF(ISNUMBER(EW89),ROUNDUP(EW89*Control!$D$30/$I$144,0)+ROUNDUP(EW89*Control!$D$32/$I$145,0)+ROUNDUP(EW89*Control!$D$33/$I$146,0)+ROUNDUP(EW89*Control!$D$34/$I$147,0)+ROUNDUP(EW89*Control!$D$36/$I$147,0),"")</f>
        <v/>
      </c>
      <c r="EX161" s="322" t="str">
        <f ca="1">IF(ISNUMBER(EX89),ROUNDUP(EX89*Control!$D$30/$I$144,0)+ROUNDUP(EX89*Control!$D$32/$I$145,0)+ROUNDUP(EX89*Control!$D$33/$I$146,0)+ROUNDUP(EX89*Control!$D$34/$I$147,0)+ROUNDUP(EX89*Control!$D$36/$I$147,0),"")</f>
        <v/>
      </c>
      <c r="EY161" s="322" t="str">
        <f ca="1">IF(ISNUMBER(EY89),ROUNDUP(EY89*Control!$D$30/$I$144,0)+ROUNDUP(EY89*Control!$D$32/$I$145,0)+ROUNDUP(EY89*Control!$D$33/$I$146,0)+ROUNDUP(EY89*Control!$D$34/$I$147,0)+ROUNDUP(EY89*Control!$D$36/$I$147,0),"")</f>
        <v/>
      </c>
      <c r="EZ161" s="322" t="str">
        <f ca="1">IF(ISNUMBER(EZ89),ROUNDUP(EZ89*Control!$D$30/$I$144,0)+ROUNDUP(EZ89*Control!$D$32/$I$145,0)+ROUNDUP(EZ89*Control!$D$33/$I$146,0)+ROUNDUP(EZ89*Control!$D$34/$I$147,0)+ROUNDUP(EZ89*Control!$D$36/$I$147,0),"")</f>
        <v/>
      </c>
      <c r="FA161" s="322" t="str">
        <f ca="1">IF(ISNUMBER(FA89),ROUNDUP(FA89*Control!$D$30/$I$144,0)+ROUNDUP(FA89*Control!$D$32/$I$145,0)+ROUNDUP(FA89*Control!$D$33/$I$146,0)+ROUNDUP(FA89*Control!$D$34/$I$147,0)+ROUNDUP(FA89*Control!$D$36/$I$147,0),"")</f>
        <v/>
      </c>
      <c r="FB161" s="322" t="str">
        <f ca="1">IF(ISNUMBER(FB89),ROUNDUP(FB89*Control!$D$30/$I$144,0)+ROUNDUP(FB89*Control!$D$32/$I$145,0)+ROUNDUP(FB89*Control!$D$33/$I$146,0)+ROUNDUP(FB89*Control!$D$34/$I$147,0)+ROUNDUP(FB89*Control!$D$36/$I$147,0),"")</f>
        <v/>
      </c>
      <c r="FC161" s="322" t="str">
        <f ca="1">IF(ISNUMBER(FC89),ROUNDUP(FC89*Control!$D$30/$I$144,0)+ROUNDUP(FC89*Control!$D$32/$I$145,0)+ROUNDUP(FC89*Control!$D$33/$I$146,0)+ROUNDUP(FC89*Control!$D$34/$I$147,0)+ROUNDUP(FC89*Control!$D$36/$I$147,0),"")</f>
        <v/>
      </c>
      <c r="FD161" s="322" t="str">
        <f ca="1">IF(ISNUMBER(FD89),ROUNDUP(FD89*Control!$D$30/$I$144,0)+ROUNDUP(FD89*Control!$D$32/$I$145,0)+ROUNDUP(FD89*Control!$D$33/$I$146,0)+ROUNDUP(FD89*Control!$D$34/$I$147,0)+ROUNDUP(FD89*Control!$D$36/$I$147,0),"")</f>
        <v/>
      </c>
      <c r="FE161" s="322" t="str">
        <f ca="1">IF(ISNUMBER(FE89),ROUNDUP(FE89*Control!$D$30/$I$144,0)+ROUNDUP(FE89*Control!$D$32/$I$145,0)+ROUNDUP(FE89*Control!$D$33/$I$146,0)+ROUNDUP(FE89*Control!$D$34/$I$147,0)+ROUNDUP(FE89*Control!$D$36/$I$147,0),"")</f>
        <v/>
      </c>
      <c r="FF161" s="322" t="str">
        <f ca="1">IF(ISNUMBER(FF89),ROUNDUP(FF89*Control!$D$30/$I$144,0)+ROUNDUP(FF89*Control!$D$32/$I$145,0)+ROUNDUP(FF89*Control!$D$33/$I$146,0)+ROUNDUP(FF89*Control!$D$34/$I$147,0)+ROUNDUP(FF89*Control!$D$36/$I$147,0),"")</f>
        <v/>
      </c>
      <c r="FG161" s="322" t="str">
        <f ca="1">IF(ISNUMBER(FG89),ROUNDUP(FG89*Control!$D$30/$I$144,0)+ROUNDUP(FG89*Control!$D$32/$I$145,0)+ROUNDUP(FG89*Control!$D$33/$I$146,0)+ROUNDUP(FG89*Control!$D$34/$I$147,0)+ROUNDUP(FG89*Control!$D$36/$I$147,0),"")</f>
        <v/>
      </c>
      <c r="FH161" s="322" t="str">
        <f ca="1">IF(ISNUMBER(FH89),ROUNDUP(FH89*Control!$D$30/$I$144,0)+ROUNDUP(FH89*Control!$D$32/$I$145,0)+ROUNDUP(FH89*Control!$D$33/$I$146,0)+ROUNDUP(FH89*Control!$D$34/$I$147,0)+ROUNDUP(FH89*Control!$D$36/$I$147,0),"")</f>
        <v/>
      </c>
      <c r="FI161" s="322" t="str">
        <f ca="1">IF(ISNUMBER(FI89),ROUNDUP(FI89*Control!$D$30/$I$144,0)+ROUNDUP(FI89*Control!$D$32/$I$145,0)+ROUNDUP(FI89*Control!$D$33/$I$146,0)+ROUNDUP(FI89*Control!$D$34/$I$147,0)+ROUNDUP(FI89*Control!$D$36/$I$147,0),"")</f>
        <v/>
      </c>
      <c r="FJ161" s="322" t="str">
        <f ca="1">IF(ISNUMBER(FJ89),ROUNDUP(FJ89*Control!$D$30/$I$144,0)+ROUNDUP(FJ89*Control!$D$32/$I$145,0)+ROUNDUP(FJ89*Control!$D$33/$I$146,0)+ROUNDUP(FJ89*Control!$D$34/$I$147,0)+ROUNDUP(FJ89*Control!$D$36/$I$147,0),"")</f>
        <v/>
      </c>
      <c r="FK161" s="322" t="str">
        <f ca="1">IF(ISNUMBER(FK89),ROUNDUP(FK89*Control!$D$30/$I$144,0)+ROUNDUP(FK89*Control!$D$32/$I$145,0)+ROUNDUP(FK89*Control!$D$33/$I$146,0)+ROUNDUP(FK89*Control!$D$34/$I$147,0)+ROUNDUP(FK89*Control!$D$36/$I$147,0),"")</f>
        <v/>
      </c>
      <c r="FL161" s="322" t="str">
        <f ca="1">IF(ISNUMBER(FL89),ROUNDUP(FL89*Control!$D$30/$I$144,0)+ROUNDUP(FL89*Control!$D$32/$I$145,0)+ROUNDUP(FL89*Control!$D$33/$I$146,0)+ROUNDUP(FL89*Control!$D$34/$I$147,0)+ROUNDUP(FL89*Control!$D$36/$I$147,0),"")</f>
        <v/>
      </c>
      <c r="FM161" s="322" t="str">
        <f ca="1">IF(ISNUMBER(FM89),ROUNDUP(FM89*Control!$D$30/$I$144,0)+ROUNDUP(FM89*Control!$D$32/$I$145,0)+ROUNDUP(FM89*Control!$D$33/$I$146,0)+ROUNDUP(FM89*Control!$D$34/$I$147,0)+ROUNDUP(FM89*Control!$D$36/$I$147,0),"")</f>
        <v/>
      </c>
      <c r="FN161" s="322" t="str">
        <f ca="1">IF(ISNUMBER(FN89),ROUNDUP(FN89*Control!$D$30/$I$144,0)+ROUNDUP(FN89*Control!$D$32/$I$145,0)+ROUNDUP(FN89*Control!$D$33/$I$146,0)+ROUNDUP(FN89*Control!$D$34/$I$147,0)+ROUNDUP(FN89*Control!$D$36/$I$147,0),"")</f>
        <v/>
      </c>
      <c r="FO161" s="322" t="str">
        <f ca="1">IF(ISNUMBER(FO89),ROUNDUP(FO89*Control!$D$30/$I$144,0)+ROUNDUP(FO89*Control!$D$32/$I$145,0)+ROUNDUP(FO89*Control!$D$33/$I$146,0)+ROUNDUP(FO89*Control!$D$34/$I$147,0)+ROUNDUP(FO89*Control!$D$36/$I$147,0),"")</f>
        <v/>
      </c>
      <c r="FP161" s="322" t="str">
        <f ca="1">IF(ISNUMBER(FP89),ROUNDUP(FP89*Control!$D$30/$I$144,0)+ROUNDUP(FP89*Control!$D$32/$I$145,0)+ROUNDUP(FP89*Control!$D$33/$I$146,0)+ROUNDUP(FP89*Control!$D$34/$I$147,0)+ROUNDUP(FP89*Control!$D$36/$I$147,0),"")</f>
        <v/>
      </c>
      <c r="FQ161" s="322" t="str">
        <f ca="1">IF(ISNUMBER(FQ89),ROUNDUP(FQ89*Control!$D$30/$I$144,0)+ROUNDUP(FQ89*Control!$D$32/$I$145,0)+ROUNDUP(FQ89*Control!$D$33/$I$146,0)+ROUNDUP(FQ89*Control!$D$34/$I$147,0)+ROUNDUP(FQ89*Control!$D$36/$I$147,0),"")</f>
        <v/>
      </c>
      <c r="FR161" s="322" t="str">
        <f ca="1">IF(ISNUMBER(FR89),ROUNDUP(FR89*Control!$D$30/$I$144,0)+ROUNDUP(FR89*Control!$D$32/$I$145,0)+ROUNDUP(FR89*Control!$D$33/$I$146,0)+ROUNDUP(FR89*Control!$D$34/$I$147,0)+ROUNDUP(FR89*Control!$D$36/$I$147,0),"")</f>
        <v/>
      </c>
      <c r="FS161" s="322" t="str">
        <f ca="1">IF(ISNUMBER(FS89),ROUNDUP(FS89*Control!$D$30/$I$144,0)+ROUNDUP(FS89*Control!$D$32/$I$145,0)+ROUNDUP(FS89*Control!$D$33/$I$146,0)+ROUNDUP(FS89*Control!$D$34/$I$147,0)+ROUNDUP(FS89*Control!$D$36/$I$147,0),"")</f>
        <v/>
      </c>
      <c r="FT161" s="322" t="str">
        <f ca="1">IF(ISNUMBER(FT89),ROUNDUP(FT89*Control!$D$30/$I$144,0)+ROUNDUP(FT89*Control!$D$32/$I$145,0)+ROUNDUP(FT89*Control!$D$33/$I$146,0)+ROUNDUP(FT89*Control!$D$34/$I$147,0)+ROUNDUP(FT89*Control!$D$36/$I$147,0),"")</f>
        <v/>
      </c>
      <c r="FU161" s="322" t="str">
        <f ca="1">IF(ISNUMBER(FU89),ROUNDUP(FU89*Control!$D$30/$I$144,0)+ROUNDUP(FU89*Control!$D$32/$I$145,0)+ROUNDUP(FU89*Control!$D$33/$I$146,0)+ROUNDUP(FU89*Control!$D$34/$I$147,0)+ROUNDUP(FU89*Control!$D$36/$I$147,0),"")</f>
        <v/>
      </c>
      <c r="FV161" s="322" t="str">
        <f ca="1">IF(ISNUMBER(FV89),ROUNDUP(FV89*Control!$D$30/$I$144,0)+ROUNDUP(FV89*Control!$D$32/$I$145,0)+ROUNDUP(FV89*Control!$D$33/$I$146,0)+ROUNDUP(FV89*Control!$D$34/$I$147,0)+ROUNDUP(FV89*Control!$D$36/$I$147,0),"")</f>
        <v/>
      </c>
      <c r="FW161" s="322" t="str">
        <f ca="1">IF(ISNUMBER(FW89),ROUNDUP(FW89*Control!$D$30/$I$144,0)+ROUNDUP(FW89*Control!$D$32/$I$145,0)+ROUNDUP(FW89*Control!$D$33/$I$146,0)+ROUNDUP(FW89*Control!$D$34/$I$147,0)+ROUNDUP(FW89*Control!$D$36/$I$147,0),"")</f>
        <v/>
      </c>
      <c r="FX161" s="322" t="str">
        <f ca="1">IF(ISNUMBER(FX89),ROUNDUP(FX89*Control!$D$30/$I$144,0)+ROUNDUP(FX89*Control!$D$32/$I$145,0)+ROUNDUP(FX89*Control!$D$33/$I$146,0)+ROUNDUP(FX89*Control!$D$34/$I$147,0)+ROUNDUP(FX89*Control!$D$36/$I$147,0),"")</f>
        <v/>
      </c>
      <c r="FY161" s="322" t="str">
        <f ca="1">IF(ISNUMBER(FY89),ROUNDUP(FY89*Control!$D$30/$I$144,0)+ROUNDUP(FY89*Control!$D$32/$I$145,0)+ROUNDUP(FY89*Control!$D$33/$I$146,0)+ROUNDUP(FY89*Control!$D$34/$I$147,0)+ROUNDUP(FY89*Control!$D$36/$I$147,0),"")</f>
        <v/>
      </c>
      <c r="FZ161" s="322" t="str">
        <f ca="1">IF(ISNUMBER(FZ89),ROUNDUP(FZ89*Control!$D$30/$I$144,0)+ROUNDUP(FZ89*Control!$D$32/$I$145,0)+ROUNDUP(FZ89*Control!$D$33/$I$146,0)+ROUNDUP(FZ89*Control!$D$34/$I$147,0)+ROUNDUP(FZ89*Control!$D$36/$I$147,0),"")</f>
        <v/>
      </c>
      <c r="GA161" s="322" t="str">
        <f ca="1">IF(ISNUMBER(GA89),ROUNDUP(GA89*Control!$D$30/$I$144,0)+ROUNDUP(GA89*Control!$D$32/$I$145,0)+ROUNDUP(GA89*Control!$D$33/$I$146,0)+ROUNDUP(GA89*Control!$D$34/$I$147,0)+ROUNDUP(GA89*Control!$D$36/$I$147,0),"")</f>
        <v/>
      </c>
      <c r="GB161" s="322" t="str">
        <f ca="1">IF(ISNUMBER(GB89),ROUNDUP(GB89*Control!$D$30/$I$144,0)+ROUNDUP(GB89*Control!$D$32/$I$145,0)+ROUNDUP(GB89*Control!$D$33/$I$146,0)+ROUNDUP(GB89*Control!$D$34/$I$147,0)+ROUNDUP(GB89*Control!$D$36/$I$147,0),"")</f>
        <v/>
      </c>
      <c r="GC161" s="322" t="str">
        <f ca="1">IF(ISNUMBER(GC89),ROUNDUP(GC89*Control!$D$30/$I$144,0)+ROUNDUP(GC89*Control!$D$32/$I$145,0)+ROUNDUP(GC89*Control!$D$33/$I$146,0)+ROUNDUP(GC89*Control!$D$34/$I$147,0)+ROUNDUP(GC89*Control!$D$36/$I$147,0),"")</f>
        <v/>
      </c>
      <c r="GD161" s="322" t="str">
        <f ca="1">IF(ISNUMBER(GD89),ROUNDUP(GD89*Control!$D$30/$I$144,0)+ROUNDUP(GD89*Control!$D$32/$I$145,0)+ROUNDUP(GD89*Control!$D$33/$I$146,0)+ROUNDUP(GD89*Control!$D$34/$I$147,0)+ROUNDUP(GD89*Control!$D$36/$I$147,0),"")</f>
        <v/>
      </c>
      <c r="GE161" s="322" t="str">
        <f ca="1">IF(ISNUMBER(GE89),ROUNDUP(GE89*Control!$D$30/$I$144,0)+ROUNDUP(GE89*Control!$D$32/$I$145,0)+ROUNDUP(GE89*Control!$D$33/$I$146,0)+ROUNDUP(GE89*Control!$D$34/$I$147,0)+ROUNDUP(GE89*Control!$D$36/$I$147,0),"")</f>
        <v/>
      </c>
      <c r="GF161" s="322" t="str">
        <f ca="1">IF(ISNUMBER(GF89),ROUNDUP(GF89*Control!$D$30/$I$144,0)+ROUNDUP(GF89*Control!$D$32/$I$145,0)+ROUNDUP(GF89*Control!$D$33/$I$146,0)+ROUNDUP(GF89*Control!$D$34/$I$147,0)+ROUNDUP(GF89*Control!$D$36/$I$147,0),"")</f>
        <v/>
      </c>
      <c r="GG161" s="322" t="str">
        <f ca="1">IF(ISNUMBER(GG89),ROUNDUP(GG89*Control!$D$30/$I$144,0)+ROUNDUP(GG89*Control!$D$32/$I$145,0)+ROUNDUP(GG89*Control!$D$33/$I$146,0)+ROUNDUP(GG89*Control!$D$34/$I$147,0)+ROUNDUP(GG89*Control!$D$36/$I$147,0),"")</f>
        <v/>
      </c>
      <c r="GH161" s="322" t="str">
        <f ca="1">IF(ISNUMBER(GH89),ROUNDUP(GH89*Control!$D$30/$I$144,0)+ROUNDUP(GH89*Control!$D$32/$I$145,0)+ROUNDUP(GH89*Control!$D$33/$I$146,0)+ROUNDUP(GH89*Control!$D$34/$I$147,0)+ROUNDUP(GH89*Control!$D$36/$I$147,0),"")</f>
        <v/>
      </c>
      <c r="GI161" s="322" t="str">
        <f ca="1">IF(ISNUMBER(GI89),ROUNDUP(GI89*Control!$D$30/$I$144,0)+ROUNDUP(GI89*Control!$D$32/$I$145,0)+ROUNDUP(GI89*Control!$D$33/$I$146,0)+ROUNDUP(GI89*Control!$D$34/$I$147,0)+ROUNDUP(GI89*Control!$D$36/$I$147,0),"")</f>
        <v/>
      </c>
      <c r="GJ161" s="322" t="str">
        <f ca="1">IF(ISNUMBER(GJ89),ROUNDUP(GJ89*Control!$D$30/$I$144,0)+ROUNDUP(GJ89*Control!$D$32/$I$145,0)+ROUNDUP(GJ89*Control!$D$33/$I$146,0)+ROUNDUP(GJ89*Control!$D$34/$I$147,0)+ROUNDUP(GJ89*Control!$D$36/$I$147,0),"")</f>
        <v/>
      </c>
      <c r="GK161" s="322" t="str">
        <f ca="1">IF(ISNUMBER(GK89),ROUNDUP(GK89*Control!$D$30/$I$144,0)+ROUNDUP(GK89*Control!$D$32/$I$145,0)+ROUNDUP(GK89*Control!$D$33/$I$146,0)+ROUNDUP(GK89*Control!$D$34/$I$147,0)+ROUNDUP(GK89*Control!$D$36/$I$147,0),"")</f>
        <v/>
      </c>
      <c r="GL161" s="322" t="str">
        <f ca="1">IF(ISNUMBER(GL89),ROUNDUP(GL89*Control!$D$30/$I$144,0)+ROUNDUP(GL89*Control!$D$32/$I$145,0)+ROUNDUP(GL89*Control!$D$33/$I$146,0)+ROUNDUP(GL89*Control!$D$34/$I$147,0)+ROUNDUP(GL89*Control!$D$36/$I$147,0),"")</f>
        <v/>
      </c>
      <c r="GM161" s="322" t="str">
        <f ca="1">IF(ISNUMBER(GM89),ROUNDUP(GM89*Control!$D$30/$I$144,0)+ROUNDUP(GM89*Control!$D$32/$I$145,0)+ROUNDUP(GM89*Control!$D$33/$I$146,0)+ROUNDUP(GM89*Control!$D$34/$I$147,0)+ROUNDUP(GM89*Control!$D$36/$I$147,0),"")</f>
        <v/>
      </c>
      <c r="GN161" s="322" t="str">
        <f ca="1">IF(ISNUMBER(GN89),ROUNDUP(GN89*Control!$D$30/$I$144,0)+ROUNDUP(GN89*Control!$D$32/$I$145,0)+ROUNDUP(GN89*Control!$D$33/$I$146,0)+ROUNDUP(GN89*Control!$D$34/$I$147,0)+ROUNDUP(GN89*Control!$D$36/$I$147,0),"")</f>
        <v/>
      </c>
      <c r="GO161" s="322" t="str">
        <f ca="1">IF(ISNUMBER(GO89),ROUNDUP(GO89*Control!$D$30/$I$144,0)+ROUNDUP(GO89*Control!$D$32/$I$145,0)+ROUNDUP(GO89*Control!$D$33/$I$146,0)+ROUNDUP(GO89*Control!$D$34/$I$147,0)+ROUNDUP(GO89*Control!$D$36/$I$147,0),"")</f>
        <v/>
      </c>
      <c r="GP161" s="322" t="str">
        <f ca="1">IF(ISNUMBER(GP89),ROUNDUP(GP89*Control!$D$30/$I$144,0)+ROUNDUP(GP89*Control!$D$32/$I$145,0)+ROUNDUP(GP89*Control!$D$33/$I$146,0)+ROUNDUP(GP89*Control!$D$34/$I$147,0)+ROUNDUP(GP89*Control!$D$36/$I$147,0),"")</f>
        <v/>
      </c>
      <c r="GQ161" s="322" t="str">
        <f ca="1">IF(ISNUMBER(GQ89),ROUNDUP(GQ89*Control!$D$30/$I$144,0)+ROUNDUP(GQ89*Control!$D$32/$I$145,0)+ROUNDUP(GQ89*Control!$D$33/$I$146,0)+ROUNDUP(GQ89*Control!$D$34/$I$147,0)+ROUNDUP(GQ89*Control!$D$36/$I$147,0),"")</f>
        <v/>
      </c>
      <c r="GR161" s="322" t="str">
        <f ca="1">IF(ISNUMBER(GR89),ROUNDUP(GR89*Control!$D$30/$I$144,0)+ROUNDUP(GR89*Control!$D$32/$I$145,0)+ROUNDUP(GR89*Control!$D$33/$I$146,0)+ROUNDUP(GR89*Control!$D$34/$I$147,0)+ROUNDUP(GR89*Control!$D$36/$I$147,0),"")</f>
        <v/>
      </c>
      <c r="GS161" s="322" t="str">
        <f ca="1">IF(ISNUMBER(GS89),ROUNDUP(GS89*Control!$D$30/$I$144,0)+ROUNDUP(GS89*Control!$D$32/$I$145,0)+ROUNDUP(GS89*Control!$D$33/$I$146,0)+ROUNDUP(GS89*Control!$D$34/$I$147,0)+ROUNDUP(GS89*Control!$D$36/$I$147,0),"")</f>
        <v/>
      </c>
      <c r="GT161" s="322" t="str">
        <f ca="1">IF(ISNUMBER(GT89),ROUNDUP(GT89*Control!$D$30/$I$144,0)+ROUNDUP(GT89*Control!$D$32/$I$145,0)+ROUNDUP(GT89*Control!$D$33/$I$146,0)+ROUNDUP(GT89*Control!$D$34/$I$147,0)+ROUNDUP(GT89*Control!$D$36/$I$147,0),"")</f>
        <v/>
      </c>
      <c r="GU161" s="322" t="str">
        <f ca="1">IF(ISNUMBER(GU89),ROUNDUP(GU89*Control!$D$30/$I$144,0)+ROUNDUP(GU89*Control!$D$32/$I$145,0)+ROUNDUP(GU89*Control!$D$33/$I$146,0)+ROUNDUP(GU89*Control!$D$34/$I$147,0)+ROUNDUP(GU89*Control!$D$36/$I$147,0),"")</f>
        <v/>
      </c>
      <c r="GV161" s="322" t="str">
        <f ca="1">IF(ISNUMBER(GV89),ROUNDUP(GV89*Control!$D$30/$I$144,0)+ROUNDUP(GV89*Control!$D$32/$I$145,0)+ROUNDUP(GV89*Control!$D$33/$I$146,0)+ROUNDUP(GV89*Control!$D$34/$I$147,0)+ROUNDUP(GV89*Control!$D$36/$I$147,0),"")</f>
        <v/>
      </c>
      <c r="GW161" s="322" t="str">
        <f ca="1">IF(ISNUMBER(GW89),ROUNDUP(GW89*Control!$D$30/$I$144,0)+ROUNDUP(GW89*Control!$D$32/$I$145,0)+ROUNDUP(GW89*Control!$D$33/$I$146,0)+ROUNDUP(GW89*Control!$D$34/$I$147,0)+ROUNDUP(GW89*Control!$D$36/$I$147,0),"")</f>
        <v/>
      </c>
      <c r="GX161" s="322" t="str">
        <f ca="1">IF(ISNUMBER(GX89),ROUNDUP(GX89*Control!$D$30/$I$144,0)+ROUNDUP(GX89*Control!$D$32/$I$145,0)+ROUNDUP(GX89*Control!$D$33/$I$146,0)+ROUNDUP(GX89*Control!$D$34/$I$147,0)+ROUNDUP(GX89*Control!$D$36/$I$147,0),"")</f>
        <v/>
      </c>
      <c r="GY161" s="322" t="str">
        <f ca="1">IF(ISNUMBER(GY89),ROUNDUP(GY89*Control!$D$30/$I$144,0)+ROUNDUP(GY89*Control!$D$32/$I$145,0)+ROUNDUP(GY89*Control!$D$33/$I$146,0)+ROUNDUP(GY89*Control!$D$34/$I$147,0)+ROUNDUP(GY89*Control!$D$36/$I$147,0),"")</f>
        <v/>
      </c>
      <c r="GZ161" s="322" t="str">
        <f ca="1">IF(ISNUMBER(GZ89),ROUNDUP(GZ89*Control!$D$30/$I$144,0)+ROUNDUP(GZ89*Control!$D$32/$I$145,0)+ROUNDUP(GZ89*Control!$D$33/$I$146,0)+ROUNDUP(GZ89*Control!$D$34/$I$147,0)+ROUNDUP(GZ89*Control!$D$36/$I$147,0),"")</f>
        <v/>
      </c>
      <c r="HA161" s="322" t="str">
        <f ca="1">IF(ISNUMBER(HA89),ROUNDUP(HA89*Control!$D$30/$I$144,0)+ROUNDUP(HA89*Control!$D$32/$I$145,0)+ROUNDUP(HA89*Control!$D$33/$I$146,0)+ROUNDUP(HA89*Control!$D$34/$I$147,0)+ROUNDUP(HA89*Control!$D$36/$I$147,0),"")</f>
        <v/>
      </c>
      <c r="HB161" s="322" t="str">
        <f ca="1">IF(ISNUMBER(HB89),ROUNDUP(HB89*Control!$D$30/$I$144,0)+ROUNDUP(HB89*Control!$D$32/$I$145,0)+ROUNDUP(HB89*Control!$D$33/$I$146,0)+ROUNDUP(HB89*Control!$D$34/$I$147,0)+ROUNDUP(HB89*Control!$D$36/$I$147,0),"")</f>
        <v/>
      </c>
      <c r="HC161" s="322" t="str">
        <f ca="1">IF(ISNUMBER(HC89),ROUNDUP(HC89*Control!$D$30/$I$144,0)+ROUNDUP(HC89*Control!$D$32/$I$145,0)+ROUNDUP(HC89*Control!$D$33/$I$146,0)+ROUNDUP(HC89*Control!$D$34/$I$147,0)+ROUNDUP(HC89*Control!$D$36/$I$147,0),"")</f>
        <v/>
      </c>
      <c r="HD161" s="322" t="str">
        <f ca="1">IF(ISNUMBER(HD89),ROUNDUP(HD89*Control!$D$30/$I$144,0)+ROUNDUP(HD89*Control!$D$32/$I$145,0)+ROUNDUP(HD89*Control!$D$33/$I$146,0)+ROUNDUP(HD89*Control!$D$34/$I$147,0)+ROUNDUP(HD89*Control!$D$36/$I$147,0),"")</f>
        <v/>
      </c>
      <c r="HE161" s="322" t="str">
        <f ca="1">IF(ISNUMBER(HE89),ROUNDUP(HE89*Control!$D$30/$I$144,0)+ROUNDUP(HE89*Control!$D$32/$I$145,0)+ROUNDUP(HE89*Control!$D$33/$I$146,0)+ROUNDUP(HE89*Control!$D$34/$I$147,0)+ROUNDUP(HE89*Control!$D$36/$I$147,0),"")</f>
        <v/>
      </c>
      <c r="HF161" s="322" t="str">
        <f ca="1">IF(ISNUMBER(HF89),ROUNDUP(HF89*Control!$D$30/$I$144,0)+ROUNDUP(HF89*Control!$D$32/$I$145,0)+ROUNDUP(HF89*Control!$D$33/$I$146,0)+ROUNDUP(HF89*Control!$D$34/$I$147,0)+ROUNDUP(HF89*Control!$D$36/$I$147,0),"")</f>
        <v/>
      </c>
      <c r="HG161" s="322" t="str">
        <f ca="1">IF(ISNUMBER(HG89),ROUNDUP(HG89*Control!$D$30/$I$144,0)+ROUNDUP(HG89*Control!$D$32/$I$145,0)+ROUNDUP(HG89*Control!$D$33/$I$146,0)+ROUNDUP(HG89*Control!$D$34/$I$147,0)+ROUNDUP(HG89*Control!$D$36/$I$147,0),"")</f>
        <v/>
      </c>
      <c r="HH161" s="322" t="str">
        <f ca="1">IF(ISNUMBER(HH89),ROUNDUP(HH89*Control!$D$30/$I$144,0)+ROUNDUP(HH89*Control!$D$32/$I$145,0)+ROUNDUP(HH89*Control!$D$33/$I$146,0)+ROUNDUP(HH89*Control!$D$34/$I$147,0)+ROUNDUP(HH89*Control!$D$36/$I$147,0),"")</f>
        <v/>
      </c>
      <c r="HI161" s="322" t="str">
        <f ca="1">IF(ISNUMBER(HI89),ROUNDUP(HI89*Control!$D$30/$I$144,0)+ROUNDUP(HI89*Control!$D$32/$I$145,0)+ROUNDUP(HI89*Control!$D$33/$I$146,0)+ROUNDUP(HI89*Control!$D$34/$I$147,0)+ROUNDUP(HI89*Control!$D$36/$I$147,0),"")</f>
        <v/>
      </c>
      <c r="HJ161" s="322" t="str">
        <f ca="1">IF(ISNUMBER(HJ89),ROUNDUP(HJ89*Control!$D$30/$I$144,0)+ROUNDUP(HJ89*Control!$D$32/$I$145,0)+ROUNDUP(HJ89*Control!$D$33/$I$146,0)+ROUNDUP(HJ89*Control!$D$34/$I$147,0)+ROUNDUP(HJ89*Control!$D$36/$I$147,0),"")</f>
        <v/>
      </c>
      <c r="HK161" s="322" t="str">
        <f ca="1">IF(ISNUMBER(HK89),ROUNDUP(HK89*Control!$D$30/$I$144,0)+ROUNDUP(HK89*Control!$D$32/$I$145,0)+ROUNDUP(HK89*Control!$D$33/$I$146,0)+ROUNDUP(HK89*Control!$D$34/$I$147,0)+ROUNDUP(HK89*Control!$D$36/$I$147,0),"")</f>
        <v/>
      </c>
      <c r="HL161" s="322" t="str">
        <f ca="1">IF(ISNUMBER(HL89),ROUNDUP(HL89*Control!$D$30/$I$144,0)+ROUNDUP(HL89*Control!$D$32/$I$145,0)+ROUNDUP(HL89*Control!$D$33/$I$146,0)+ROUNDUP(HL89*Control!$D$34/$I$147,0)+ROUNDUP(HL89*Control!$D$36/$I$147,0),"")</f>
        <v/>
      </c>
      <c r="HM161" s="322" t="str">
        <f ca="1">IF(ISNUMBER(HM89),ROUNDUP(HM89*Control!$D$30/$I$144,0)+ROUNDUP(HM89*Control!$D$32/$I$145,0)+ROUNDUP(HM89*Control!$D$33/$I$146,0)+ROUNDUP(HM89*Control!$D$34/$I$147,0)+ROUNDUP(HM89*Control!$D$36/$I$147,0),"")</f>
        <v/>
      </c>
      <c r="HN161" s="322" t="str">
        <f ca="1">IF(ISNUMBER(HN89),ROUNDUP(HN89*Control!$D$30/$I$144,0)+ROUNDUP(HN89*Control!$D$32/$I$145,0)+ROUNDUP(HN89*Control!$D$33/$I$146,0)+ROUNDUP(HN89*Control!$D$34/$I$147,0)+ROUNDUP(HN89*Control!$D$36/$I$147,0),"")</f>
        <v/>
      </c>
      <c r="HO161" s="322" t="str">
        <f ca="1">IF(ISNUMBER(HO89),ROUNDUP(HO89*Control!$D$30/$I$144,0)+ROUNDUP(HO89*Control!$D$32/$I$145,0)+ROUNDUP(HO89*Control!$D$33/$I$146,0)+ROUNDUP(HO89*Control!$D$34/$I$147,0)+ROUNDUP(HO89*Control!$D$36/$I$147,0),"")</f>
        <v/>
      </c>
      <c r="HP161" s="322" t="str">
        <f ca="1">IF(ISNUMBER(HP89),ROUNDUP(HP89*Control!$D$30/$I$144,0)+ROUNDUP(HP89*Control!$D$32/$I$145,0)+ROUNDUP(HP89*Control!$D$33/$I$146,0)+ROUNDUP(HP89*Control!$D$34/$I$147,0)+ROUNDUP(HP89*Control!$D$36/$I$147,0),"")</f>
        <v/>
      </c>
      <c r="HQ161" s="322" t="str">
        <f ca="1">IF(ISNUMBER(HQ89),ROUNDUP(HQ89*Control!$D$30/$I$144,0)+ROUNDUP(HQ89*Control!$D$32/$I$145,0)+ROUNDUP(HQ89*Control!$D$33/$I$146,0)+ROUNDUP(HQ89*Control!$D$34/$I$147,0)+ROUNDUP(HQ89*Control!$D$36/$I$147,0),"")</f>
        <v/>
      </c>
      <c r="HR161" s="322" t="str">
        <f ca="1">IF(ISNUMBER(HR89),ROUNDUP(HR89*Control!$D$30/$I$144,0)+ROUNDUP(HR89*Control!$D$32/$I$145,0)+ROUNDUP(HR89*Control!$D$33/$I$146,0)+ROUNDUP(HR89*Control!$D$34/$I$147,0)+ROUNDUP(HR89*Control!$D$36/$I$147,0),"")</f>
        <v/>
      </c>
      <c r="HS161" s="322" t="str">
        <f ca="1">IF(ISNUMBER(HS89),ROUNDUP(HS89*Control!$D$30/$I$144,0)+ROUNDUP(HS89*Control!$D$32/$I$145,0)+ROUNDUP(HS89*Control!$D$33/$I$146,0)+ROUNDUP(HS89*Control!$D$34/$I$147,0)+ROUNDUP(HS89*Control!$D$36/$I$147,0),"")</f>
        <v/>
      </c>
      <c r="HT161" s="322" t="str">
        <f ca="1">IF(ISNUMBER(HT89),ROUNDUP(HT89*Control!$D$30/$I$144,0)+ROUNDUP(HT89*Control!$D$32/$I$145,0)+ROUNDUP(HT89*Control!$D$33/$I$146,0)+ROUNDUP(HT89*Control!$D$34/$I$147,0)+ROUNDUP(HT89*Control!$D$36/$I$147,0),"")</f>
        <v/>
      </c>
      <c r="HU161" s="322" t="str">
        <f ca="1">IF(ISNUMBER(HU89),ROUNDUP(HU89*Control!$D$30/$I$144,0)+ROUNDUP(HU89*Control!$D$32/$I$145,0)+ROUNDUP(HU89*Control!$D$33/$I$146,0)+ROUNDUP(HU89*Control!$D$34/$I$147,0)+ROUNDUP(HU89*Control!$D$36/$I$147,0),"")</f>
        <v/>
      </c>
      <c r="HV161" s="322" t="str">
        <f ca="1">IF(ISNUMBER(HV89),ROUNDUP(HV89*Control!$D$30/$I$144,0)+ROUNDUP(HV89*Control!$D$32/$I$145,0)+ROUNDUP(HV89*Control!$D$33/$I$146,0)+ROUNDUP(HV89*Control!$D$34/$I$147,0)+ROUNDUP(HV89*Control!$D$36/$I$147,0),"")</f>
        <v/>
      </c>
      <c r="HW161" s="322" t="str">
        <f ca="1">IF(ISNUMBER(HW89),ROUNDUP(HW89*Control!$D$30/$I$144,0)+ROUNDUP(HW89*Control!$D$32/$I$145,0)+ROUNDUP(HW89*Control!$D$33/$I$146,0)+ROUNDUP(HW89*Control!$D$34/$I$147,0)+ROUNDUP(HW89*Control!$D$36/$I$147,0),"")</f>
        <v/>
      </c>
      <c r="HX161" s="322" t="str">
        <f ca="1">IF(ISNUMBER(HX89),ROUNDUP(HX89*Control!$D$30/$I$144,0)+ROUNDUP(HX89*Control!$D$32/$I$145,0)+ROUNDUP(HX89*Control!$D$33/$I$146,0)+ROUNDUP(HX89*Control!$D$34/$I$147,0)+ROUNDUP(HX89*Control!$D$36/$I$147,0),"")</f>
        <v/>
      </c>
      <c r="HY161" s="322" t="str">
        <f ca="1">IF(ISNUMBER(HY89),ROUNDUP(HY89*Control!$D$30/$I$144,0)+ROUNDUP(HY89*Control!$D$32/$I$145,0)+ROUNDUP(HY89*Control!$D$33/$I$146,0)+ROUNDUP(HY89*Control!$D$34/$I$147,0)+ROUNDUP(HY89*Control!$D$36/$I$147,0),"")</f>
        <v/>
      </c>
      <c r="HZ161" s="322" t="str">
        <f ca="1">IF(ISNUMBER(HZ89),ROUNDUP(HZ89*Control!$D$30/$I$144,0)+ROUNDUP(HZ89*Control!$D$32/$I$145,0)+ROUNDUP(HZ89*Control!$D$33/$I$146,0)+ROUNDUP(HZ89*Control!$D$34/$I$147,0)+ROUNDUP(HZ89*Control!$D$36/$I$147,0),"")</f>
        <v/>
      </c>
      <c r="IA161" s="322" t="str">
        <f ca="1">IF(ISNUMBER(IA89),ROUNDUP(IA89*Control!$D$30/$I$144,0)+ROUNDUP(IA89*Control!$D$32/$I$145,0)+ROUNDUP(IA89*Control!$D$33/$I$146,0)+ROUNDUP(IA89*Control!$D$34/$I$147,0)+ROUNDUP(IA89*Control!$D$36/$I$147,0),"")</f>
        <v/>
      </c>
      <c r="IB161" s="322" t="str">
        <f ca="1">IF(ISNUMBER(IB89),ROUNDUP(IB89*Control!$D$30/$I$144,0)+ROUNDUP(IB89*Control!$D$32/$I$145,0)+ROUNDUP(IB89*Control!$D$33/$I$146,0)+ROUNDUP(IB89*Control!$D$34/$I$147,0)+ROUNDUP(IB89*Control!$D$36/$I$147,0),"")</f>
        <v/>
      </c>
      <c r="IC161" s="322" t="str">
        <f ca="1">IF(ISNUMBER(IC89),ROUNDUP(IC89*Control!$D$30/$I$144,0)+ROUNDUP(IC89*Control!$D$32/$I$145,0)+ROUNDUP(IC89*Control!$D$33/$I$146,0)+ROUNDUP(IC89*Control!$D$34/$I$147,0)+ROUNDUP(IC89*Control!$D$36/$I$147,0),"")</f>
        <v/>
      </c>
      <c r="ID161" s="322" t="str">
        <f ca="1">IF(ISNUMBER(ID89),ROUNDUP(ID89*Control!$D$30/$I$144,0)+ROUNDUP(ID89*Control!$D$32/$I$145,0)+ROUNDUP(ID89*Control!$D$33/$I$146,0)+ROUNDUP(ID89*Control!$D$34/$I$147,0)+ROUNDUP(ID89*Control!$D$36/$I$147,0),"")</f>
        <v/>
      </c>
      <c r="IE161" s="322" t="str">
        <f ca="1">IF(ISNUMBER(IE89),ROUNDUP(IE89*Control!$D$30/$I$144,0)+ROUNDUP(IE89*Control!$D$32/$I$145,0)+ROUNDUP(IE89*Control!$D$33/$I$146,0)+ROUNDUP(IE89*Control!$D$34/$I$147,0)+ROUNDUP(IE89*Control!$D$36/$I$147,0),"")</f>
        <v/>
      </c>
      <c r="IF161" s="322" t="str">
        <f ca="1">IF(ISNUMBER(IF89),ROUNDUP(IF89*Control!$D$30/$I$144,0)+ROUNDUP(IF89*Control!$D$32/$I$145,0)+ROUNDUP(IF89*Control!$D$33/$I$146,0)+ROUNDUP(IF89*Control!$D$34/$I$147,0)+ROUNDUP(IF89*Control!$D$36/$I$147,0),"")</f>
        <v/>
      </c>
      <c r="IG161" s="322" t="str">
        <f ca="1">IF(ISNUMBER(IG89),ROUNDUP(IG89*Control!$D$30/$I$144,0)+ROUNDUP(IG89*Control!$D$32/$I$145,0)+ROUNDUP(IG89*Control!$D$33/$I$146,0)+ROUNDUP(IG89*Control!$D$34/$I$147,0)+ROUNDUP(IG89*Control!$D$36/$I$147,0),"")</f>
        <v/>
      </c>
      <c r="IH161" s="322" t="str">
        <f ca="1">IF(ISNUMBER(IH89),ROUNDUP(IH89*Control!$D$30/$I$144,0)+ROUNDUP(IH89*Control!$D$32/$I$145,0)+ROUNDUP(IH89*Control!$D$33/$I$146,0)+ROUNDUP(IH89*Control!$D$34/$I$147,0)+ROUNDUP(IH89*Control!$D$36/$I$147,0),"")</f>
        <v/>
      </c>
      <c r="II161" s="322" t="str">
        <f ca="1">IF(ISNUMBER(II89),ROUNDUP(II89*Control!$D$30/$I$144,0)+ROUNDUP(II89*Control!$D$32/$I$145,0)+ROUNDUP(II89*Control!$D$33/$I$146,0)+ROUNDUP(II89*Control!$D$34/$I$147,0)+ROUNDUP(II89*Control!$D$36/$I$147,0),"")</f>
        <v/>
      </c>
      <c r="IJ161" s="322" t="str">
        <f ca="1">IF(ISNUMBER(IJ89),ROUNDUP(IJ89*Control!$D$30/$I$144,0)+ROUNDUP(IJ89*Control!$D$32/$I$145,0)+ROUNDUP(IJ89*Control!$D$33/$I$146,0)+ROUNDUP(IJ89*Control!$D$34/$I$147,0)+ROUNDUP(IJ89*Control!$D$36/$I$147,0),"")</f>
        <v/>
      </c>
      <c r="IK161" s="322" t="str">
        <f ca="1">IF(ISNUMBER(IK89),ROUNDUP(IK89*Control!$D$30/$I$144,0)+ROUNDUP(IK89*Control!$D$32/$I$145,0)+ROUNDUP(IK89*Control!$D$33/$I$146,0)+ROUNDUP(IK89*Control!$D$34/$I$147,0)+ROUNDUP(IK89*Control!$D$36/$I$147,0),"")</f>
        <v/>
      </c>
      <c r="IL161" s="322" t="str">
        <f ca="1">IF(ISNUMBER(IL89),ROUNDUP(IL89*Control!$D$30/$I$144,0)+ROUNDUP(IL89*Control!$D$32/$I$145,0)+ROUNDUP(IL89*Control!$D$33/$I$146,0)+ROUNDUP(IL89*Control!$D$34/$I$147,0)+ROUNDUP(IL89*Control!$D$36/$I$147,0),"")</f>
        <v/>
      </c>
      <c r="IM161" s="322" t="str">
        <f ca="1">IF(ISNUMBER(IM89),ROUNDUP(IM89*Control!$D$30/$I$144,0)+ROUNDUP(IM89*Control!$D$32/$I$145,0)+ROUNDUP(IM89*Control!$D$33/$I$146,0)+ROUNDUP(IM89*Control!$D$34/$I$147,0)+ROUNDUP(IM89*Control!$D$36/$I$147,0),"")</f>
        <v/>
      </c>
      <c r="IN161" s="322" t="str">
        <f ca="1">IF(ISNUMBER(IN89),ROUNDUP(IN89*Control!$D$30/$I$144,0)+ROUNDUP(IN89*Control!$D$32/$I$145,0)+ROUNDUP(IN89*Control!$D$33/$I$146,0)+ROUNDUP(IN89*Control!$D$34/$I$147,0)+ROUNDUP(IN89*Control!$D$36/$I$147,0),"")</f>
        <v/>
      </c>
      <c r="IO161" s="322" t="str">
        <f ca="1">IF(ISNUMBER(IO89),ROUNDUP(IO89*Control!$D$30/$I$144,0)+ROUNDUP(IO89*Control!$D$32/$I$145,0)+ROUNDUP(IO89*Control!$D$33/$I$146,0)+ROUNDUP(IO89*Control!$D$34/$I$147,0)+ROUNDUP(IO89*Control!$D$36/$I$147,0),"")</f>
        <v/>
      </c>
      <c r="IP161" s="322" t="str">
        <f ca="1">IF(ISNUMBER(IP89),ROUNDUP(IP89*Control!$D$30/$I$144,0)+ROUNDUP(IP89*Control!$D$32/$I$145,0)+ROUNDUP(IP89*Control!$D$33/$I$146,0)+ROUNDUP(IP89*Control!$D$34/$I$147,0)+ROUNDUP(IP89*Control!$D$36/$I$147,0),"")</f>
        <v/>
      </c>
      <c r="IQ161" s="322" t="str">
        <f ca="1">IF(ISNUMBER(IQ89),ROUNDUP(IQ89*Control!$D$30/$I$144,0)+ROUNDUP(IQ89*Control!$D$32/$I$145,0)+ROUNDUP(IQ89*Control!$D$33/$I$146,0)+ROUNDUP(IQ89*Control!$D$34/$I$147,0)+ROUNDUP(IQ89*Control!$D$36/$I$147,0),"")</f>
        <v/>
      </c>
      <c r="IR161" s="322" t="str">
        <f ca="1">IF(ISNUMBER(IR89),ROUNDUP(IR89*Control!$D$30/$I$144,0)+ROUNDUP(IR89*Control!$D$32/$I$145,0)+ROUNDUP(IR89*Control!$D$33/$I$146,0)+ROUNDUP(IR89*Control!$D$34/$I$147,0)+ROUNDUP(IR89*Control!$D$36/$I$147,0),"")</f>
        <v/>
      </c>
      <c r="IS161" s="322" t="str">
        <f ca="1">IF(ISNUMBER(IS89),ROUNDUP(IS89*Control!$D$30/$I$144,0)+ROUNDUP(IS89*Control!$D$32/$I$145,0)+ROUNDUP(IS89*Control!$D$33/$I$146,0)+ROUNDUP(IS89*Control!$D$34/$I$147,0)+ROUNDUP(IS89*Control!$D$36/$I$147,0),"")</f>
        <v/>
      </c>
      <c r="IT161" s="322" t="str">
        <f ca="1">IF(ISNUMBER(IT89),ROUNDUP(IT89*Control!$D$30/$I$144,0)+ROUNDUP(IT89*Control!$D$32/$I$145,0)+ROUNDUP(IT89*Control!$D$33/$I$146,0)+ROUNDUP(IT89*Control!$D$34/$I$147,0)+ROUNDUP(IT89*Control!$D$36/$I$147,0),"")</f>
        <v/>
      </c>
      <c r="IU161" s="322" t="str">
        <f ca="1">IF(ISNUMBER(IU89),ROUNDUP(IU89*Control!$D$30/$I$144,0)+ROUNDUP(IU89*Control!$D$32/$I$145,0)+ROUNDUP(IU89*Control!$D$33/$I$146,0)+ROUNDUP(IU89*Control!$D$34/$I$147,0)+ROUNDUP(IU89*Control!$D$36/$I$147,0),"")</f>
        <v/>
      </c>
      <c r="IV161" s="322" t="str">
        <f ca="1">IF(ISNUMBER(IV89),ROUNDUP(IV89*Control!$D$30/$I$144,0)+ROUNDUP(IV89*Control!$D$32/$I$145,0)+ROUNDUP(IV89*Control!$D$33/$I$146,0)+ROUNDUP(IV89*Control!$D$34/$I$147,0)+ROUNDUP(IV89*Control!$D$36/$I$147,0),"")</f>
        <v/>
      </c>
      <c r="IW161" s="322" t="str">
        <f ca="1">IF(ISNUMBER(IW89),ROUNDUP(IW89*Control!$D$30/$I$144,0)+ROUNDUP(IW89*Control!$D$32/$I$145,0)+ROUNDUP(IW89*Control!$D$33/$I$146,0)+ROUNDUP(IW89*Control!$D$34/$I$147,0)+ROUNDUP(IW89*Control!$D$36/$I$147,0),"")</f>
        <v/>
      </c>
      <c r="IX161" s="322" t="str">
        <f ca="1">IF(ISNUMBER(IX89),ROUNDUP(IX89*Control!$D$30/$I$144,0)+ROUNDUP(IX89*Control!$D$32/$I$145,0)+ROUNDUP(IX89*Control!$D$33/$I$146,0)+ROUNDUP(IX89*Control!$D$34/$I$147,0)+ROUNDUP(IX89*Control!$D$36/$I$147,0),"")</f>
        <v/>
      </c>
      <c r="IY161" s="322" t="str">
        <f ca="1">IF(ISNUMBER(IY89),ROUNDUP(IY89*Control!$D$30/$I$144,0)+ROUNDUP(IY89*Control!$D$32/$I$145,0)+ROUNDUP(IY89*Control!$D$33/$I$146,0)+ROUNDUP(IY89*Control!$D$34/$I$147,0)+ROUNDUP(IY89*Control!$D$36/$I$147,0),"")</f>
        <v/>
      </c>
      <c r="IZ161" s="322" t="str">
        <f ca="1">IF(ISNUMBER(IZ89),ROUNDUP(IZ89*Control!$D$30/$I$144,0)+ROUNDUP(IZ89*Control!$D$32/$I$145,0)+ROUNDUP(IZ89*Control!$D$33/$I$146,0)+ROUNDUP(IZ89*Control!$D$34/$I$147,0)+ROUNDUP(IZ89*Control!$D$36/$I$147,0),"")</f>
        <v/>
      </c>
      <c r="JA161" s="322" t="str">
        <f ca="1">IF(ISNUMBER(JA89),ROUNDUP(JA89*Control!$D$30/$I$144,0)+ROUNDUP(JA89*Control!$D$32/$I$145,0)+ROUNDUP(JA89*Control!$D$33/$I$146,0)+ROUNDUP(JA89*Control!$D$34/$I$147,0)+ROUNDUP(JA89*Control!$D$36/$I$147,0),"")</f>
        <v/>
      </c>
      <c r="JB161" s="322" t="str">
        <f ca="1">IF(ISNUMBER(JB89),ROUNDUP(JB89*Control!$D$30/$I$144,0)+ROUNDUP(JB89*Control!$D$32/$I$145,0)+ROUNDUP(JB89*Control!$D$33/$I$146,0)+ROUNDUP(JB89*Control!$D$34/$I$147,0)+ROUNDUP(JB89*Control!$D$36/$I$147,0),"")</f>
        <v/>
      </c>
      <c r="JC161" s="322" t="str">
        <f ca="1">IF(ISNUMBER(JC89),ROUNDUP(JC89*Control!$D$30/$I$144,0)+ROUNDUP(JC89*Control!$D$32/$I$145,0)+ROUNDUP(JC89*Control!$D$33/$I$146,0)+ROUNDUP(JC89*Control!$D$34/$I$147,0)+ROUNDUP(JC89*Control!$D$36/$I$147,0),"")</f>
        <v/>
      </c>
      <c r="JD161" s="322" t="str">
        <f ca="1">IF(ISNUMBER(JD89),ROUNDUP(JD89*Control!$D$30/$I$144,0)+ROUNDUP(JD89*Control!$D$32/$I$145,0)+ROUNDUP(JD89*Control!$D$33/$I$146,0)+ROUNDUP(JD89*Control!$D$34/$I$147,0)+ROUNDUP(JD89*Control!$D$36/$I$147,0),"")</f>
        <v/>
      </c>
      <c r="JE161" s="322" t="str">
        <f ca="1">IF(ISNUMBER(JE89),ROUNDUP(JE89*Control!$D$30/$I$144,0)+ROUNDUP(JE89*Control!$D$32/$I$145,0)+ROUNDUP(JE89*Control!$D$33/$I$146,0)+ROUNDUP(JE89*Control!$D$34/$I$147,0)+ROUNDUP(JE89*Control!$D$36/$I$147,0),"")</f>
        <v/>
      </c>
      <c r="JF161" s="322" t="str">
        <f ca="1">IF(ISNUMBER(JF89),ROUNDUP(JF89*Control!$D$30/$I$144,0)+ROUNDUP(JF89*Control!$D$32/$I$145,0)+ROUNDUP(JF89*Control!$D$33/$I$146,0)+ROUNDUP(JF89*Control!$D$34/$I$147,0)+ROUNDUP(JF89*Control!$D$36/$I$147,0),"")</f>
        <v/>
      </c>
      <c r="JG161" s="322" t="str">
        <f ca="1">IF(ISNUMBER(JG89),ROUNDUP(JG89*Control!$D$30/$I$144,0)+ROUNDUP(JG89*Control!$D$32/$I$145,0)+ROUNDUP(JG89*Control!$D$33/$I$146,0)+ROUNDUP(JG89*Control!$D$34/$I$147,0)+ROUNDUP(JG89*Control!$D$36/$I$147,0),"")</f>
        <v/>
      </c>
      <c r="JH161" s="322" t="str">
        <f ca="1">IF(ISNUMBER(JH89),ROUNDUP(JH89*Control!$D$30/$I$144,0)+ROUNDUP(JH89*Control!$D$32/$I$145,0)+ROUNDUP(JH89*Control!$D$33/$I$146,0)+ROUNDUP(JH89*Control!$D$34/$I$147,0)+ROUNDUP(JH89*Control!$D$36/$I$147,0),"")</f>
        <v/>
      </c>
      <c r="JI161" s="322" t="str">
        <f ca="1">IF(ISNUMBER(JI89),ROUNDUP(JI89*Control!$D$30/$I$144,0)+ROUNDUP(JI89*Control!$D$32/$I$145,0)+ROUNDUP(JI89*Control!$D$33/$I$146,0)+ROUNDUP(JI89*Control!$D$34/$I$147,0)+ROUNDUP(JI89*Control!$D$36/$I$147,0),"")</f>
        <v/>
      </c>
      <c r="JJ161" s="322" t="str">
        <f ca="1">IF(ISNUMBER(JJ89),ROUNDUP(JJ89*Control!$D$30/$I$144,0)+ROUNDUP(JJ89*Control!$D$32/$I$145,0)+ROUNDUP(JJ89*Control!$D$33/$I$146,0)+ROUNDUP(JJ89*Control!$D$34/$I$147,0)+ROUNDUP(JJ89*Control!$D$36/$I$147,0),"")</f>
        <v/>
      </c>
      <c r="JK161" s="322" t="str">
        <f ca="1">IF(ISNUMBER(JK89),ROUNDUP(JK89*Control!$D$30/$I$144,0)+ROUNDUP(JK89*Control!$D$32/$I$145,0)+ROUNDUP(JK89*Control!$D$33/$I$146,0)+ROUNDUP(JK89*Control!$D$34/$I$147,0)+ROUNDUP(JK89*Control!$D$36/$I$147,0),"")</f>
        <v/>
      </c>
      <c r="JL161" s="322" t="str">
        <f ca="1">IF(ISNUMBER(JL89),ROUNDUP(JL89*Control!$D$30/$I$144,0)+ROUNDUP(JL89*Control!$D$32/$I$145,0)+ROUNDUP(JL89*Control!$D$33/$I$146,0)+ROUNDUP(JL89*Control!$D$34/$I$147,0)+ROUNDUP(JL89*Control!$D$36/$I$147,0),"")</f>
        <v/>
      </c>
      <c r="JM161" s="322" t="str">
        <f ca="1">IF(ISNUMBER(JM89),ROUNDUP(JM89*Control!$D$30/$I$144,0)+ROUNDUP(JM89*Control!$D$32/$I$145,0)+ROUNDUP(JM89*Control!$D$33/$I$146,0)+ROUNDUP(JM89*Control!$D$34/$I$147,0)+ROUNDUP(JM89*Control!$D$36/$I$147,0),"")</f>
        <v/>
      </c>
      <c r="JN161" s="322" t="str">
        <f ca="1">IF(ISNUMBER(JN89),ROUNDUP(JN89*Control!$D$30/$I$144,0)+ROUNDUP(JN89*Control!$D$32/$I$145,0)+ROUNDUP(JN89*Control!$D$33/$I$146,0)+ROUNDUP(JN89*Control!$D$34/$I$147,0)+ROUNDUP(JN89*Control!$D$36/$I$147,0),"")</f>
        <v/>
      </c>
      <c r="JO161" s="322" t="str">
        <f ca="1">IF(ISNUMBER(JO89),ROUNDUP(JO89*Control!$D$30/$I$144,0)+ROUNDUP(JO89*Control!$D$32/$I$145,0)+ROUNDUP(JO89*Control!$D$33/$I$146,0)+ROUNDUP(JO89*Control!$D$34/$I$147,0)+ROUNDUP(JO89*Control!$D$36/$I$147,0),"")</f>
        <v/>
      </c>
      <c r="JP161" s="322" t="str">
        <f ca="1">IF(ISNUMBER(JP89),ROUNDUP(JP89*Control!$D$30/$I$144,0)+ROUNDUP(JP89*Control!$D$32/$I$145,0)+ROUNDUP(JP89*Control!$D$33/$I$146,0)+ROUNDUP(JP89*Control!$D$34/$I$147,0)+ROUNDUP(JP89*Control!$D$36/$I$147,0),"")</f>
        <v/>
      </c>
      <c r="JQ161" s="322" t="str">
        <f ca="1">IF(ISNUMBER(JQ89),ROUNDUP(JQ89*Control!$D$30/$I$144,0)+ROUNDUP(JQ89*Control!$D$32/$I$145,0)+ROUNDUP(JQ89*Control!$D$33/$I$146,0)+ROUNDUP(JQ89*Control!$D$34/$I$147,0)+ROUNDUP(JQ89*Control!$D$36/$I$147,0),"")</f>
        <v/>
      </c>
      <c r="JR161" s="322" t="str">
        <f ca="1">IF(ISNUMBER(JR89),ROUNDUP(JR89*Control!$D$30/$I$144,0)+ROUNDUP(JR89*Control!$D$32/$I$145,0)+ROUNDUP(JR89*Control!$D$33/$I$146,0)+ROUNDUP(JR89*Control!$D$34/$I$147,0)+ROUNDUP(JR89*Control!$D$36/$I$147,0),"")</f>
        <v/>
      </c>
      <c r="JS161" s="322" t="str">
        <f ca="1">IF(ISNUMBER(JS89),ROUNDUP(JS89*Control!$D$30/$I$144,0)+ROUNDUP(JS89*Control!$D$32/$I$145,0)+ROUNDUP(JS89*Control!$D$33/$I$146,0)+ROUNDUP(JS89*Control!$D$34/$I$147,0)+ROUNDUP(JS89*Control!$D$36/$I$147,0),"")</f>
        <v/>
      </c>
      <c r="JT161" s="322" t="str">
        <f ca="1">IF(ISNUMBER(JT89),ROUNDUP(JT89*Control!$D$30/$I$144,0)+ROUNDUP(JT89*Control!$D$32/$I$145,0)+ROUNDUP(JT89*Control!$D$33/$I$146,0)+ROUNDUP(JT89*Control!$D$34/$I$147,0)+ROUNDUP(JT89*Control!$D$36/$I$147,0),"")</f>
        <v/>
      </c>
      <c r="JU161" s="322" t="str">
        <f ca="1">IF(ISNUMBER(JU89),ROUNDUP(JU89*Control!$D$30/$I$144,0)+ROUNDUP(JU89*Control!$D$32/$I$145,0)+ROUNDUP(JU89*Control!$D$33/$I$146,0)+ROUNDUP(JU89*Control!$D$34/$I$147,0)+ROUNDUP(JU89*Control!$D$36/$I$147,0),"")</f>
        <v/>
      </c>
      <c r="JV161" s="322" t="str">
        <f ca="1">IF(ISNUMBER(JV89),ROUNDUP(JV89*Control!$D$30/$I$144,0)+ROUNDUP(JV89*Control!$D$32/$I$145,0)+ROUNDUP(JV89*Control!$D$33/$I$146,0)+ROUNDUP(JV89*Control!$D$34/$I$147,0)+ROUNDUP(JV89*Control!$D$36/$I$147,0),"")</f>
        <v/>
      </c>
      <c r="JW161" s="322" t="str">
        <f ca="1">IF(ISNUMBER(JW89),ROUNDUP(JW89*Control!$D$30/$I$144,0)+ROUNDUP(JW89*Control!$D$32/$I$145,0)+ROUNDUP(JW89*Control!$D$33/$I$146,0)+ROUNDUP(JW89*Control!$D$34/$I$147,0)+ROUNDUP(JW89*Control!$D$36/$I$147,0),"")</f>
        <v/>
      </c>
      <c r="JX161" s="322" t="str">
        <f ca="1">IF(ISNUMBER(JX89),ROUNDUP(JX89*Control!$D$30/$I$144,0)+ROUNDUP(JX89*Control!$D$32/$I$145,0)+ROUNDUP(JX89*Control!$D$33/$I$146,0)+ROUNDUP(JX89*Control!$D$34/$I$147,0)+ROUNDUP(JX89*Control!$D$36/$I$147,0),"")</f>
        <v/>
      </c>
      <c r="JY161" s="322" t="str">
        <f ca="1">IF(ISNUMBER(JY89),ROUNDUP(JY89*Control!$D$30/$I$144,0)+ROUNDUP(JY89*Control!$D$32/$I$145,0)+ROUNDUP(JY89*Control!$D$33/$I$146,0)+ROUNDUP(JY89*Control!$D$34/$I$147,0)+ROUNDUP(JY89*Control!$D$36/$I$147,0),"")</f>
        <v/>
      </c>
      <c r="JZ161" s="322" t="str">
        <f ca="1">IF(ISNUMBER(JZ89),ROUNDUP(JZ89*Control!$D$30/$I$144,0)+ROUNDUP(JZ89*Control!$D$32/$I$145,0)+ROUNDUP(JZ89*Control!$D$33/$I$146,0)+ROUNDUP(JZ89*Control!$D$34/$I$147,0)+ROUNDUP(JZ89*Control!$D$36/$I$147,0),"")</f>
        <v/>
      </c>
      <c r="KA161" s="322" t="str">
        <f ca="1">IF(ISNUMBER(KA89),ROUNDUP(KA89*Control!$D$30/$I$144,0)+ROUNDUP(KA89*Control!$D$32/$I$145,0)+ROUNDUP(KA89*Control!$D$33/$I$146,0)+ROUNDUP(KA89*Control!$D$34/$I$147,0)+ROUNDUP(KA89*Control!$D$36/$I$147,0),"")</f>
        <v/>
      </c>
      <c r="KB161" s="322" t="str">
        <f ca="1">IF(ISNUMBER(KB89),ROUNDUP(KB89*Control!$D$30/$I$144,0)+ROUNDUP(KB89*Control!$D$32/$I$145,0)+ROUNDUP(KB89*Control!$D$33/$I$146,0)+ROUNDUP(KB89*Control!$D$34/$I$147,0)+ROUNDUP(KB89*Control!$D$36/$I$147,0),"")</f>
        <v/>
      </c>
      <c r="KC161" s="322" t="str">
        <f ca="1">IF(ISNUMBER(KC89),ROUNDUP(KC89*Control!$D$30/$I$144,0)+ROUNDUP(KC89*Control!$D$32/$I$145,0)+ROUNDUP(KC89*Control!$D$33/$I$146,0)+ROUNDUP(KC89*Control!$D$34/$I$147,0)+ROUNDUP(KC89*Control!$D$36/$I$147,0),"")</f>
        <v/>
      </c>
      <c r="KD161" s="322" t="str">
        <f ca="1">IF(ISNUMBER(KD89),ROUNDUP(KD89*Control!$D$30/$I$144,0)+ROUNDUP(KD89*Control!$D$32/$I$145,0)+ROUNDUP(KD89*Control!$D$33/$I$146,0)+ROUNDUP(KD89*Control!$D$34/$I$147,0)+ROUNDUP(KD89*Control!$D$36/$I$147,0),"")</f>
        <v/>
      </c>
      <c r="KE161" s="322" t="str">
        <f ca="1">IF(ISNUMBER(KE89),ROUNDUP(KE89*Control!$D$30/$I$144,0)+ROUNDUP(KE89*Control!$D$32/$I$145,0)+ROUNDUP(KE89*Control!$D$33/$I$146,0)+ROUNDUP(KE89*Control!$D$34/$I$147,0)+ROUNDUP(KE89*Control!$D$36/$I$147,0),"")</f>
        <v/>
      </c>
      <c r="KF161" s="322" t="str">
        <f ca="1">IF(ISNUMBER(KF89),ROUNDUP(KF89*Control!$D$30/$I$144,0)+ROUNDUP(KF89*Control!$D$32/$I$145,0)+ROUNDUP(KF89*Control!$D$33/$I$146,0)+ROUNDUP(KF89*Control!$D$34/$I$147,0)+ROUNDUP(KF89*Control!$D$36/$I$147,0),"")</f>
        <v/>
      </c>
      <c r="KG161" s="322" t="str">
        <f ca="1">IF(ISNUMBER(KG89),ROUNDUP(KG89*Control!$D$30/$I$144,0)+ROUNDUP(KG89*Control!$D$32/$I$145,0)+ROUNDUP(KG89*Control!$D$33/$I$146,0)+ROUNDUP(KG89*Control!$D$34/$I$147,0)+ROUNDUP(KG89*Control!$D$36/$I$147,0),"")</f>
        <v/>
      </c>
      <c r="KH161" s="322" t="str">
        <f ca="1">IF(ISNUMBER(KH89),ROUNDUP(KH89*Control!$D$30/$I$144,0)+ROUNDUP(KH89*Control!$D$32/$I$145,0)+ROUNDUP(KH89*Control!$D$33/$I$146,0)+ROUNDUP(KH89*Control!$D$34/$I$147,0)+ROUNDUP(KH89*Control!$D$36/$I$147,0),"")</f>
        <v/>
      </c>
      <c r="KI161" s="322" t="str">
        <f ca="1">IF(ISNUMBER(KI89),ROUNDUP(KI89*Control!$D$30/$I$144,0)+ROUNDUP(KI89*Control!$D$32/$I$145,0)+ROUNDUP(KI89*Control!$D$33/$I$146,0)+ROUNDUP(KI89*Control!$D$34/$I$147,0)+ROUNDUP(KI89*Control!$D$36/$I$147,0),"")</f>
        <v/>
      </c>
      <c r="KJ161" s="322" t="str">
        <f ca="1">IF(ISNUMBER(KJ89),ROUNDUP(KJ89*Control!$D$30/$I$144,0)+ROUNDUP(KJ89*Control!$D$32/$I$145,0)+ROUNDUP(KJ89*Control!$D$33/$I$146,0)+ROUNDUP(KJ89*Control!$D$34/$I$147,0)+ROUNDUP(KJ89*Control!$D$36/$I$147,0),"")</f>
        <v/>
      </c>
      <c r="KK161" s="322" t="str">
        <f ca="1">IF(ISNUMBER(KK89),ROUNDUP(KK89*Control!$D$30/$I$144,0)+ROUNDUP(KK89*Control!$D$32/$I$145,0)+ROUNDUP(KK89*Control!$D$33/$I$146,0)+ROUNDUP(KK89*Control!$D$34/$I$147,0)+ROUNDUP(KK89*Control!$D$36/$I$147,0),"")</f>
        <v/>
      </c>
      <c r="KL161" s="322" t="str">
        <f ca="1">IF(ISNUMBER(KL89),ROUNDUP(KL89*Control!$D$30/$I$144,0)+ROUNDUP(KL89*Control!$D$32/$I$145,0)+ROUNDUP(KL89*Control!$D$33/$I$146,0)+ROUNDUP(KL89*Control!$D$34/$I$147,0)+ROUNDUP(KL89*Control!$D$36/$I$147,0),"")</f>
        <v/>
      </c>
      <c r="KM161" s="322" t="str">
        <f ca="1">IF(ISNUMBER(KM89),ROUNDUP(KM89*Control!$D$30/$I$144,0)+ROUNDUP(KM89*Control!$D$32/$I$145,0)+ROUNDUP(KM89*Control!$D$33/$I$146,0)+ROUNDUP(KM89*Control!$D$34/$I$147,0)+ROUNDUP(KM89*Control!$D$36/$I$147,0),"")</f>
        <v/>
      </c>
      <c r="KN161" s="322" t="str">
        <f ca="1">IF(ISNUMBER(KN89),ROUNDUP(KN89*Control!$D$30/$I$144,0)+ROUNDUP(KN89*Control!$D$32/$I$145,0)+ROUNDUP(KN89*Control!$D$33/$I$146,0)+ROUNDUP(KN89*Control!$D$34/$I$147,0)+ROUNDUP(KN89*Control!$D$36/$I$147,0),"")</f>
        <v/>
      </c>
      <c r="KO161" s="322" t="str">
        <f ca="1">IF(ISNUMBER(KO89),ROUNDUP(KO89*Control!$D$30/$I$144,0)+ROUNDUP(KO89*Control!$D$32/$I$145,0)+ROUNDUP(KO89*Control!$D$33/$I$146,0)+ROUNDUP(KO89*Control!$D$34/$I$147,0)+ROUNDUP(KO89*Control!$D$36/$I$147,0),"")</f>
        <v/>
      </c>
      <c r="KP161" s="322" t="str">
        <f ca="1">IF(ISNUMBER(KP89),ROUNDUP(KP89*Control!$D$30/$I$144,0)+ROUNDUP(KP89*Control!$D$32/$I$145,0)+ROUNDUP(KP89*Control!$D$33/$I$146,0)+ROUNDUP(KP89*Control!$D$34/$I$147,0)+ROUNDUP(KP89*Control!$D$36/$I$147,0),"")</f>
        <v/>
      </c>
      <c r="KQ161" s="322" t="str">
        <f ca="1">IF(ISNUMBER(KQ89),ROUNDUP(KQ89*Control!$D$30/$I$144,0)+ROUNDUP(KQ89*Control!$D$32/$I$145,0)+ROUNDUP(KQ89*Control!$D$33/$I$146,0)+ROUNDUP(KQ89*Control!$D$34/$I$147,0)+ROUNDUP(KQ89*Control!$D$36/$I$147,0),"")</f>
        <v/>
      </c>
      <c r="KR161" s="322" t="str">
        <f ca="1">IF(ISNUMBER(KR89),ROUNDUP(KR89*Control!$D$30/$I$144,0)+ROUNDUP(KR89*Control!$D$32/$I$145,0)+ROUNDUP(KR89*Control!$D$33/$I$146,0)+ROUNDUP(KR89*Control!$D$34/$I$147,0)+ROUNDUP(KR89*Control!$D$36/$I$147,0),"")</f>
        <v/>
      </c>
      <c r="KS161" s="322" t="str">
        <f ca="1">IF(ISNUMBER(KS89),ROUNDUP(KS89*Control!$D$30/$I$144,0)+ROUNDUP(KS89*Control!$D$32/$I$145,0)+ROUNDUP(KS89*Control!$D$33/$I$146,0)+ROUNDUP(KS89*Control!$D$34/$I$147,0)+ROUNDUP(KS89*Control!$D$36/$I$147,0),"")</f>
        <v/>
      </c>
      <c r="KT161" s="322" t="str">
        <f ca="1">IF(ISNUMBER(KT89),ROUNDUP(KT89*Control!$D$30/$I$144,0)+ROUNDUP(KT89*Control!$D$32/$I$145,0)+ROUNDUP(KT89*Control!$D$33/$I$146,0)+ROUNDUP(KT89*Control!$D$34/$I$147,0)+ROUNDUP(KT89*Control!$D$36/$I$147,0),"")</f>
        <v/>
      </c>
      <c r="KU161" s="322" t="str">
        <f ca="1">IF(ISNUMBER(KU89),ROUNDUP(KU89*Control!$D$30/$I$144,0)+ROUNDUP(KU89*Control!$D$32/$I$145,0)+ROUNDUP(KU89*Control!$D$33/$I$146,0)+ROUNDUP(KU89*Control!$D$34/$I$147,0)+ROUNDUP(KU89*Control!$D$36/$I$147,0),"")</f>
        <v/>
      </c>
      <c r="KV161" s="322" t="str">
        <f ca="1">IF(ISNUMBER(KV89),ROUNDUP(KV89*Control!$D$30/$I$144,0)+ROUNDUP(KV89*Control!$D$32/$I$145,0)+ROUNDUP(KV89*Control!$D$33/$I$146,0)+ROUNDUP(KV89*Control!$D$34/$I$147,0)+ROUNDUP(KV89*Control!$D$36/$I$147,0),"")</f>
        <v/>
      </c>
      <c r="KW161" s="322" t="str">
        <f ca="1">IF(ISNUMBER(KW89),ROUNDUP(KW89*Control!$D$30/$I$144,0)+ROUNDUP(KW89*Control!$D$32/$I$145,0)+ROUNDUP(KW89*Control!$D$33/$I$146,0)+ROUNDUP(KW89*Control!$D$34/$I$147,0)+ROUNDUP(KW89*Control!$D$36/$I$147,0),"")</f>
        <v/>
      </c>
      <c r="KX161" s="322" t="str">
        <f ca="1">IF(ISNUMBER(KX89),ROUNDUP(KX89*Control!$D$30/$I$144,0)+ROUNDUP(KX89*Control!$D$32/$I$145,0)+ROUNDUP(KX89*Control!$D$33/$I$146,0)+ROUNDUP(KX89*Control!$D$34/$I$147,0)+ROUNDUP(KX89*Control!$D$36/$I$147,0),"")</f>
        <v/>
      </c>
      <c r="KY161" s="322" t="str">
        <f ca="1">IF(ISNUMBER(KY89),ROUNDUP(KY89*Control!$D$30/$I$144,0)+ROUNDUP(KY89*Control!$D$32/$I$145,0)+ROUNDUP(KY89*Control!$D$33/$I$146,0)+ROUNDUP(KY89*Control!$D$34/$I$147,0)+ROUNDUP(KY89*Control!$D$36/$I$147,0),"")</f>
        <v/>
      </c>
      <c r="KZ161" s="322" t="str">
        <f ca="1">IF(ISNUMBER(KZ89),ROUNDUP(KZ89*Control!$D$30/$I$144,0)+ROUNDUP(KZ89*Control!$D$32/$I$145,0)+ROUNDUP(KZ89*Control!$D$33/$I$146,0)+ROUNDUP(KZ89*Control!$D$34/$I$147,0)+ROUNDUP(KZ89*Control!$D$36/$I$147,0),"")</f>
        <v/>
      </c>
      <c r="LA161" s="322" t="str">
        <f ca="1">IF(ISNUMBER(LA89),ROUNDUP(LA89*Control!$D$30/$I$144,0)+ROUNDUP(LA89*Control!$D$32/$I$145,0)+ROUNDUP(LA89*Control!$D$33/$I$146,0)+ROUNDUP(LA89*Control!$D$34/$I$147,0)+ROUNDUP(LA89*Control!$D$36/$I$147,0),"")</f>
        <v/>
      </c>
      <c r="LB161" s="322" t="str">
        <f ca="1">IF(ISNUMBER(LB89),ROUNDUP(LB89*Control!$D$30/$I$144,0)+ROUNDUP(LB89*Control!$D$32/$I$145,0)+ROUNDUP(LB89*Control!$D$33/$I$146,0)+ROUNDUP(LB89*Control!$D$34/$I$147,0)+ROUNDUP(LB89*Control!$D$36/$I$147,0),"")</f>
        <v/>
      </c>
      <c r="LC161" s="322" t="str">
        <f ca="1">IF(ISNUMBER(LC89),ROUNDUP(LC89*Control!$D$30/$I$144,0)+ROUNDUP(LC89*Control!$D$32/$I$145,0)+ROUNDUP(LC89*Control!$D$33/$I$146,0)+ROUNDUP(LC89*Control!$D$34/$I$147,0)+ROUNDUP(LC89*Control!$D$36/$I$147,0),"")</f>
        <v/>
      </c>
      <c r="LD161" s="322" t="str">
        <f ca="1">IF(ISNUMBER(LD89),ROUNDUP(LD89*Control!$D$30/$I$144,0)+ROUNDUP(LD89*Control!$D$32/$I$145,0)+ROUNDUP(LD89*Control!$D$33/$I$146,0)+ROUNDUP(LD89*Control!$D$34/$I$147,0)+ROUNDUP(LD89*Control!$D$36/$I$147,0),"")</f>
        <v/>
      </c>
      <c r="LE161" s="322" t="str">
        <f ca="1">IF(ISNUMBER(LE89),ROUNDUP(LE89*Control!$D$30/$I$144,0)+ROUNDUP(LE89*Control!$D$32/$I$145,0)+ROUNDUP(LE89*Control!$D$33/$I$146,0)+ROUNDUP(LE89*Control!$D$34/$I$147,0)+ROUNDUP(LE89*Control!$D$36/$I$147,0),"")</f>
        <v/>
      </c>
      <c r="LF161" s="322" t="str">
        <f ca="1">IF(ISNUMBER(LF89),ROUNDUP(LF89*Control!$D$30/$I$144,0)+ROUNDUP(LF89*Control!$D$32/$I$145,0)+ROUNDUP(LF89*Control!$D$33/$I$146,0)+ROUNDUP(LF89*Control!$D$34/$I$147,0)+ROUNDUP(LF89*Control!$D$36/$I$147,0),"")</f>
        <v/>
      </c>
      <c r="LG161" s="322" t="str">
        <f ca="1">IF(ISNUMBER(LG89),ROUNDUP(LG89*Control!$D$30/$I$144,0)+ROUNDUP(LG89*Control!$D$32/$I$145,0)+ROUNDUP(LG89*Control!$D$33/$I$146,0)+ROUNDUP(LG89*Control!$D$34/$I$147,0)+ROUNDUP(LG89*Control!$D$36/$I$147,0),"")</f>
        <v/>
      </c>
      <c r="LH161" s="322" t="str">
        <f ca="1">IF(ISNUMBER(LH89),ROUNDUP(LH89*Control!$D$30/$I$144,0)+ROUNDUP(LH89*Control!$D$32/$I$145,0)+ROUNDUP(LH89*Control!$D$33/$I$146,0)+ROUNDUP(LH89*Control!$D$34/$I$147,0)+ROUNDUP(LH89*Control!$D$36/$I$147,0),"")</f>
        <v/>
      </c>
      <c r="LI161" s="322" t="str">
        <f ca="1">IF(ISNUMBER(LI89),ROUNDUP(LI89*Control!$D$30/$I$144,0)+ROUNDUP(LI89*Control!$D$32/$I$145,0)+ROUNDUP(LI89*Control!$D$33/$I$146,0)+ROUNDUP(LI89*Control!$D$34/$I$147,0)+ROUNDUP(LI89*Control!$D$36/$I$147,0),"")</f>
        <v/>
      </c>
      <c r="LJ161" s="322" t="str">
        <f ca="1">IF(ISNUMBER(LJ89),ROUNDUP(LJ89*Control!$D$30/$I$144,0)+ROUNDUP(LJ89*Control!$D$32/$I$145,0)+ROUNDUP(LJ89*Control!$D$33/$I$146,0)+ROUNDUP(LJ89*Control!$D$34/$I$147,0)+ROUNDUP(LJ89*Control!$D$36/$I$147,0),"")</f>
        <v/>
      </c>
      <c r="LK161" s="322" t="str">
        <f ca="1">IF(ISNUMBER(LK89),ROUNDUP(LK89*Control!$D$30/$I$144,0)+ROUNDUP(LK89*Control!$D$32/$I$145,0)+ROUNDUP(LK89*Control!$D$33/$I$146,0)+ROUNDUP(LK89*Control!$D$34/$I$147,0)+ROUNDUP(LK89*Control!$D$36/$I$147,0),"")</f>
        <v/>
      </c>
      <c r="LL161" s="322" t="str">
        <f ca="1">IF(ISNUMBER(LL89),ROUNDUP(LL89*Control!$D$30/$I$144,0)+ROUNDUP(LL89*Control!$D$32/$I$145,0)+ROUNDUP(LL89*Control!$D$33/$I$146,0)+ROUNDUP(LL89*Control!$D$34/$I$147,0)+ROUNDUP(LL89*Control!$D$36/$I$147,0),"")</f>
        <v/>
      </c>
      <c r="LM161" s="322" t="str">
        <f ca="1">IF(ISNUMBER(LM89),ROUNDUP(LM89*Control!$D$30/$I$144,0)+ROUNDUP(LM89*Control!$D$32/$I$145,0)+ROUNDUP(LM89*Control!$D$33/$I$146,0)+ROUNDUP(LM89*Control!$D$34/$I$147,0)+ROUNDUP(LM89*Control!$D$36/$I$147,0),"")</f>
        <v/>
      </c>
      <c r="LN161" s="322" t="str">
        <f ca="1">IF(ISNUMBER(LN89),ROUNDUP(LN89*Control!$D$30/$I$144,0)+ROUNDUP(LN89*Control!$D$32/$I$145,0)+ROUNDUP(LN89*Control!$D$33/$I$146,0)+ROUNDUP(LN89*Control!$D$34/$I$147,0)+ROUNDUP(LN89*Control!$D$36/$I$147,0),"")</f>
        <v/>
      </c>
      <c r="LO161" s="322" t="str">
        <f ca="1">IF(ISNUMBER(LO89),ROUNDUP(LO89*Control!$D$30/$I$144,0)+ROUNDUP(LO89*Control!$D$32/$I$145,0)+ROUNDUP(LO89*Control!$D$33/$I$146,0)+ROUNDUP(LO89*Control!$D$34/$I$147,0)+ROUNDUP(LO89*Control!$D$36/$I$147,0),"")</f>
        <v/>
      </c>
      <c r="LP161" s="322" t="str">
        <f ca="1">IF(ISNUMBER(LP89),ROUNDUP(LP89*Control!$D$30/$I$144,0)+ROUNDUP(LP89*Control!$D$32/$I$145,0)+ROUNDUP(LP89*Control!$D$33/$I$146,0)+ROUNDUP(LP89*Control!$D$34/$I$147,0)+ROUNDUP(LP89*Control!$D$36/$I$147,0),"")</f>
        <v/>
      </c>
      <c r="LQ161" s="322" t="str">
        <f ca="1">IF(ISNUMBER(LQ89),ROUNDUP(LQ89*Control!$D$30/$I$144,0)+ROUNDUP(LQ89*Control!$D$32/$I$145,0)+ROUNDUP(LQ89*Control!$D$33/$I$146,0)+ROUNDUP(LQ89*Control!$D$34/$I$147,0)+ROUNDUP(LQ89*Control!$D$36/$I$147,0),"")</f>
        <v/>
      </c>
      <c r="LR161" s="322" t="str">
        <f ca="1">IF(ISNUMBER(LR89),ROUNDUP(LR89*Control!$D$30/$I$144,0)+ROUNDUP(LR89*Control!$D$32/$I$145,0)+ROUNDUP(LR89*Control!$D$33/$I$146,0)+ROUNDUP(LR89*Control!$D$34/$I$147,0)+ROUNDUP(LR89*Control!$D$36/$I$147,0),"")</f>
        <v/>
      </c>
      <c r="LS161" s="322" t="str">
        <f ca="1">IF(ISNUMBER(LS89),ROUNDUP(LS89*Control!$D$30/$I$144,0)+ROUNDUP(LS89*Control!$D$32/$I$145,0)+ROUNDUP(LS89*Control!$D$33/$I$146,0)+ROUNDUP(LS89*Control!$D$34/$I$147,0)+ROUNDUP(LS89*Control!$D$36/$I$147,0),"")</f>
        <v/>
      </c>
      <c r="LT161" s="322" t="str">
        <f ca="1">IF(ISNUMBER(LT89),ROUNDUP(LT89*Control!$D$30/$I$144,0)+ROUNDUP(LT89*Control!$D$32/$I$145,0)+ROUNDUP(LT89*Control!$D$33/$I$146,0)+ROUNDUP(LT89*Control!$D$34/$I$147,0)+ROUNDUP(LT89*Control!$D$36/$I$147,0),"")</f>
        <v/>
      </c>
      <c r="LU161" s="322" t="str">
        <f ca="1">IF(ISNUMBER(LU89),ROUNDUP(LU89*Control!$D$30/$I$144,0)+ROUNDUP(LU89*Control!$D$32/$I$145,0)+ROUNDUP(LU89*Control!$D$33/$I$146,0)+ROUNDUP(LU89*Control!$D$34/$I$147,0)+ROUNDUP(LU89*Control!$D$36/$I$147,0),"")</f>
        <v/>
      </c>
      <c r="LV161" s="322" t="str">
        <f ca="1">IF(ISNUMBER(LV89),ROUNDUP(LV89*Control!$D$30/$I$144,0)+ROUNDUP(LV89*Control!$D$32/$I$145,0)+ROUNDUP(LV89*Control!$D$33/$I$146,0)+ROUNDUP(LV89*Control!$D$34/$I$147,0)+ROUNDUP(LV89*Control!$D$36/$I$147,0),"")</f>
        <v/>
      </c>
      <c r="LW161" s="322" t="str">
        <f ca="1">IF(ISNUMBER(LW89),ROUNDUP(LW89*Control!$D$30/$I$144,0)+ROUNDUP(LW89*Control!$D$32/$I$145,0)+ROUNDUP(LW89*Control!$D$33/$I$146,0)+ROUNDUP(LW89*Control!$D$34/$I$147,0)+ROUNDUP(LW89*Control!$D$36/$I$147,0),"")</f>
        <v/>
      </c>
      <c r="LX161" s="322" t="str">
        <f ca="1">IF(ISNUMBER(LX89),ROUNDUP(LX89*Control!$D$30/$I$144,0)+ROUNDUP(LX89*Control!$D$32/$I$145,0)+ROUNDUP(LX89*Control!$D$33/$I$146,0)+ROUNDUP(LX89*Control!$D$34/$I$147,0)+ROUNDUP(LX89*Control!$D$36/$I$147,0),"")</f>
        <v/>
      </c>
      <c r="LY161" s="322" t="str">
        <f ca="1">IF(ISNUMBER(LY89),ROUNDUP(LY89*Control!$D$30/$I$144,0)+ROUNDUP(LY89*Control!$D$32/$I$145,0)+ROUNDUP(LY89*Control!$D$33/$I$146,0)+ROUNDUP(LY89*Control!$D$34/$I$147,0)+ROUNDUP(LY89*Control!$D$36/$I$147,0),"")</f>
        <v/>
      </c>
      <c r="LZ161" s="322" t="str">
        <f ca="1">IF(ISNUMBER(LZ89),ROUNDUP(LZ89*Control!$D$30/$I$144,0)+ROUNDUP(LZ89*Control!$D$32/$I$145,0)+ROUNDUP(LZ89*Control!$D$33/$I$146,0)+ROUNDUP(LZ89*Control!$D$34/$I$147,0)+ROUNDUP(LZ89*Control!$D$36/$I$147,0),"")</f>
        <v/>
      </c>
      <c r="MA161" s="322" t="str">
        <f ca="1">IF(ISNUMBER(MA89),ROUNDUP(MA89*Control!$D$30/$I$144,0)+ROUNDUP(MA89*Control!$D$32/$I$145,0)+ROUNDUP(MA89*Control!$D$33/$I$146,0)+ROUNDUP(MA89*Control!$D$34/$I$147,0)+ROUNDUP(MA89*Control!$D$36/$I$147,0),"")</f>
        <v/>
      </c>
      <c r="MB161" s="322" t="str">
        <f ca="1">IF(ISNUMBER(MB89),ROUNDUP(MB89*Control!$D$30/$I$144,0)+ROUNDUP(MB89*Control!$D$32/$I$145,0)+ROUNDUP(MB89*Control!$D$33/$I$146,0)+ROUNDUP(MB89*Control!$D$34/$I$147,0)+ROUNDUP(MB89*Control!$D$36/$I$147,0),"")</f>
        <v/>
      </c>
      <c r="MC161" s="322" t="str">
        <f ca="1">IF(ISNUMBER(MC89),ROUNDUP(MC89*Control!$D$30/$I$144,0)+ROUNDUP(MC89*Control!$D$32/$I$145,0)+ROUNDUP(MC89*Control!$D$33/$I$146,0)+ROUNDUP(MC89*Control!$D$34/$I$147,0)+ROUNDUP(MC89*Control!$D$36/$I$147,0),"")</f>
        <v/>
      </c>
      <c r="MD161" s="322" t="str">
        <f ca="1">IF(ISNUMBER(MD89),ROUNDUP(MD89*Control!$D$30/$I$144,0)+ROUNDUP(MD89*Control!$D$32/$I$145,0)+ROUNDUP(MD89*Control!$D$33/$I$146,0)+ROUNDUP(MD89*Control!$D$34/$I$147,0)+ROUNDUP(MD89*Control!$D$36/$I$147,0),"")</f>
        <v/>
      </c>
      <c r="ME161" s="322" t="str">
        <f ca="1">IF(ISNUMBER(ME89),ROUNDUP(ME89*Control!$D$30/$I$144,0)+ROUNDUP(ME89*Control!$D$32/$I$145,0)+ROUNDUP(ME89*Control!$D$33/$I$146,0)+ROUNDUP(ME89*Control!$D$34/$I$147,0)+ROUNDUP(ME89*Control!$D$36/$I$147,0),"")</f>
        <v/>
      </c>
      <c r="MF161" s="322" t="str">
        <f ca="1">IF(ISNUMBER(MF89),ROUNDUP(MF89*Control!$D$30/$I$144,0)+ROUNDUP(MF89*Control!$D$32/$I$145,0)+ROUNDUP(MF89*Control!$D$33/$I$146,0)+ROUNDUP(MF89*Control!$D$34/$I$147,0)+ROUNDUP(MF89*Control!$D$36/$I$147,0),"")</f>
        <v/>
      </c>
      <c r="MG161" s="322" t="str">
        <f ca="1">IF(ISNUMBER(MG89),ROUNDUP(MG89*Control!$D$30/$I$144,0)+ROUNDUP(MG89*Control!$D$32/$I$145,0)+ROUNDUP(MG89*Control!$D$33/$I$146,0)+ROUNDUP(MG89*Control!$D$34/$I$147,0)+ROUNDUP(MG89*Control!$D$36/$I$147,0),"")</f>
        <v/>
      </c>
      <c r="MH161" s="322" t="str">
        <f ca="1">IF(ISNUMBER(MH89),ROUNDUP(MH89*Control!$D$30/$I$144,0)+ROUNDUP(MH89*Control!$D$32/$I$145,0)+ROUNDUP(MH89*Control!$D$33/$I$146,0)+ROUNDUP(MH89*Control!$D$34/$I$147,0)+ROUNDUP(MH89*Control!$D$36/$I$147,0),"")</f>
        <v/>
      </c>
      <c r="MI161" s="322" t="str">
        <f ca="1">IF(ISNUMBER(MI89),ROUNDUP(MI89*Control!$D$30/$I$144,0)+ROUNDUP(MI89*Control!$D$32/$I$145,0)+ROUNDUP(MI89*Control!$D$33/$I$146,0)+ROUNDUP(MI89*Control!$D$34/$I$147,0)+ROUNDUP(MI89*Control!$D$36/$I$147,0),"")</f>
        <v/>
      </c>
      <c r="MJ161" s="322" t="str">
        <f ca="1">IF(ISNUMBER(MJ89),ROUNDUP(MJ89*Control!$D$30/$I$144,0)+ROUNDUP(MJ89*Control!$D$32/$I$145,0)+ROUNDUP(MJ89*Control!$D$33/$I$146,0)+ROUNDUP(MJ89*Control!$D$34/$I$147,0)+ROUNDUP(MJ89*Control!$D$36/$I$147,0),"")</f>
        <v/>
      </c>
      <c r="MK161" s="322" t="str">
        <f ca="1">IF(ISNUMBER(MK89),ROUNDUP(MK89*Control!$D$30/$I$144,0)+ROUNDUP(MK89*Control!$D$32/$I$145,0)+ROUNDUP(MK89*Control!$D$33/$I$146,0)+ROUNDUP(MK89*Control!$D$34/$I$147,0)+ROUNDUP(MK89*Control!$D$36/$I$147,0),"")</f>
        <v/>
      </c>
      <c r="ML161" s="322" t="str">
        <f ca="1">IF(ISNUMBER(ML89),ROUNDUP(ML89*Control!$D$30/$I$144,0)+ROUNDUP(ML89*Control!$D$32/$I$145,0)+ROUNDUP(ML89*Control!$D$33/$I$146,0)+ROUNDUP(ML89*Control!$D$34/$I$147,0)+ROUNDUP(ML89*Control!$D$36/$I$147,0),"")</f>
        <v/>
      </c>
      <c r="MM161" s="322" t="str">
        <f ca="1">IF(ISNUMBER(MM89),ROUNDUP(MM89*Control!$D$30/$I$144,0)+ROUNDUP(MM89*Control!$D$32/$I$145,0)+ROUNDUP(MM89*Control!$D$33/$I$146,0)+ROUNDUP(MM89*Control!$D$34/$I$147,0)+ROUNDUP(MM89*Control!$D$36/$I$147,0),"")</f>
        <v/>
      </c>
      <c r="MN161" s="322" t="str">
        <f ca="1">IF(ISNUMBER(MN89),ROUNDUP(MN89*Control!$D$30/$I$144,0)+ROUNDUP(MN89*Control!$D$32/$I$145,0)+ROUNDUP(MN89*Control!$D$33/$I$146,0)+ROUNDUP(MN89*Control!$D$34/$I$147,0)+ROUNDUP(MN89*Control!$D$36/$I$147,0),"")</f>
        <v/>
      </c>
      <c r="MO161" s="322" t="str">
        <f ca="1">IF(ISNUMBER(MO89),ROUNDUP(MO89*Control!$D$30/$I$144,0)+ROUNDUP(MO89*Control!$D$32/$I$145,0)+ROUNDUP(MO89*Control!$D$33/$I$146,0)+ROUNDUP(MO89*Control!$D$34/$I$147,0)+ROUNDUP(MO89*Control!$D$36/$I$147,0),"")</f>
        <v/>
      </c>
      <c r="MP161" s="322" t="str">
        <f ca="1">IF(ISNUMBER(MP89),ROUNDUP(MP89*Control!$D$30/$I$144,0)+ROUNDUP(MP89*Control!$D$32/$I$145,0)+ROUNDUP(MP89*Control!$D$33/$I$146,0)+ROUNDUP(MP89*Control!$D$34/$I$147,0)+ROUNDUP(MP89*Control!$D$36/$I$147,0),"")</f>
        <v/>
      </c>
      <c r="MQ161" s="322" t="str">
        <f ca="1">IF(ISNUMBER(MQ89),ROUNDUP(MQ89*Control!$D$30/$I$144,0)+ROUNDUP(MQ89*Control!$D$32/$I$145,0)+ROUNDUP(MQ89*Control!$D$33/$I$146,0)+ROUNDUP(MQ89*Control!$D$34/$I$147,0)+ROUNDUP(MQ89*Control!$D$36/$I$147,0),"")</f>
        <v/>
      </c>
      <c r="MR161" s="322" t="str">
        <f ca="1">IF(ISNUMBER(MR89),ROUNDUP(MR89*Control!$D$30/$I$144,0)+ROUNDUP(MR89*Control!$D$32/$I$145,0)+ROUNDUP(MR89*Control!$D$33/$I$146,0)+ROUNDUP(MR89*Control!$D$34/$I$147,0)+ROUNDUP(MR89*Control!$D$36/$I$147,0),"")</f>
        <v/>
      </c>
      <c r="MS161" s="322" t="str">
        <f ca="1">IF(ISNUMBER(MS89),ROUNDUP(MS89*Control!$D$30/$I$144,0)+ROUNDUP(MS89*Control!$D$32/$I$145,0)+ROUNDUP(MS89*Control!$D$33/$I$146,0)+ROUNDUP(MS89*Control!$D$34/$I$147,0)+ROUNDUP(MS89*Control!$D$36/$I$147,0),"")</f>
        <v/>
      </c>
      <c r="MT161" s="322" t="str">
        <f ca="1">IF(ISNUMBER(MT89),ROUNDUP(MT89*Control!$D$30/$I$144,0)+ROUNDUP(MT89*Control!$D$32/$I$145,0)+ROUNDUP(MT89*Control!$D$33/$I$146,0)+ROUNDUP(MT89*Control!$D$34/$I$147,0)+ROUNDUP(MT89*Control!$D$36/$I$147,0),"")</f>
        <v/>
      </c>
      <c r="MU161" s="322" t="str">
        <f ca="1">IF(ISNUMBER(MU89),ROUNDUP(MU89*Control!$D$30/$I$144,0)+ROUNDUP(MU89*Control!$D$32/$I$145,0)+ROUNDUP(MU89*Control!$D$33/$I$146,0)+ROUNDUP(MU89*Control!$D$34/$I$147,0)+ROUNDUP(MU89*Control!$D$36/$I$147,0),"")</f>
        <v/>
      </c>
      <c r="MV161" s="322" t="str">
        <f ca="1">IF(ISNUMBER(MV89),ROUNDUP(MV89*Control!$D$30/$I$144,0)+ROUNDUP(MV89*Control!$D$32/$I$145,0)+ROUNDUP(MV89*Control!$D$33/$I$146,0)+ROUNDUP(MV89*Control!$D$34/$I$147,0)+ROUNDUP(MV89*Control!$D$36/$I$147,0),"")</f>
        <v/>
      </c>
      <c r="MW161" s="322" t="str">
        <f ca="1">IF(ISNUMBER(MW89),ROUNDUP(MW89*Control!$D$30/$I$144,0)+ROUNDUP(MW89*Control!$D$32/$I$145,0)+ROUNDUP(MW89*Control!$D$33/$I$146,0)+ROUNDUP(MW89*Control!$D$34/$I$147,0)+ROUNDUP(MW89*Control!$D$36/$I$147,0),"")</f>
        <v/>
      </c>
      <c r="MX161" s="322" t="str">
        <f ca="1">IF(ISNUMBER(MX89),ROUNDUP(MX89*Control!$D$30/$I$144,0)+ROUNDUP(MX89*Control!$D$32/$I$145,0)+ROUNDUP(MX89*Control!$D$33/$I$146,0)+ROUNDUP(MX89*Control!$D$34/$I$147,0)+ROUNDUP(MX89*Control!$D$36/$I$147,0),"")</f>
        <v/>
      </c>
      <c r="MY161" s="322" t="str">
        <f ca="1">IF(ISNUMBER(MY89),ROUNDUP(MY89*Control!$D$30/$I$144,0)+ROUNDUP(MY89*Control!$D$32/$I$145,0)+ROUNDUP(MY89*Control!$D$33/$I$146,0)+ROUNDUP(MY89*Control!$D$34/$I$147,0)+ROUNDUP(MY89*Control!$D$36/$I$147,0),"")</f>
        <v/>
      </c>
      <c r="MZ161" s="322" t="str">
        <f ca="1">IF(ISNUMBER(MZ89),ROUNDUP(MZ89*Control!$D$30/$I$144,0)+ROUNDUP(MZ89*Control!$D$32/$I$145,0)+ROUNDUP(MZ89*Control!$D$33/$I$146,0)+ROUNDUP(MZ89*Control!$D$34/$I$147,0)+ROUNDUP(MZ89*Control!$D$36/$I$147,0),"")</f>
        <v/>
      </c>
      <c r="NA161" s="322" t="str">
        <f ca="1">IF(ISNUMBER(NA89),ROUNDUP(NA89*Control!$D$30/$I$144,0)+ROUNDUP(NA89*Control!$D$32/$I$145,0)+ROUNDUP(NA89*Control!$D$33/$I$146,0)+ROUNDUP(NA89*Control!$D$34/$I$147,0)+ROUNDUP(NA89*Control!$D$36/$I$147,0),"")</f>
        <v/>
      </c>
      <c r="NB161" s="322" t="str">
        <f ca="1">IF(ISNUMBER(NB89),ROUNDUP(NB89*Control!$D$30/$I$144,0)+ROUNDUP(NB89*Control!$D$32/$I$145,0)+ROUNDUP(NB89*Control!$D$33/$I$146,0)+ROUNDUP(NB89*Control!$D$34/$I$147,0)+ROUNDUP(NB89*Control!$D$36/$I$147,0),"")</f>
        <v/>
      </c>
      <c r="NC161" s="322" t="str">
        <f ca="1">IF(ISNUMBER(NC89),ROUNDUP(NC89*Control!$D$30/$I$144,0)+ROUNDUP(NC89*Control!$D$32/$I$145,0)+ROUNDUP(NC89*Control!$D$33/$I$146,0)+ROUNDUP(NC89*Control!$D$34/$I$147,0)+ROUNDUP(NC89*Control!$D$36/$I$147,0),"")</f>
        <v/>
      </c>
      <c r="ND161" s="322" t="str">
        <f ca="1">IF(ISNUMBER(ND89),ROUNDUP(ND89*Control!$D$30/$I$144,0)+ROUNDUP(ND89*Control!$D$32/$I$145,0)+ROUNDUP(ND89*Control!$D$33/$I$146,0)+ROUNDUP(ND89*Control!$D$34/$I$147,0)+ROUNDUP(ND89*Control!$D$36/$I$147,0),"")</f>
        <v/>
      </c>
      <c r="NE161" s="322" t="str">
        <f ca="1">IF(ISNUMBER(NE89),ROUNDUP(NE89*Control!$D$30/$I$144,0)+ROUNDUP(NE89*Control!$D$32/$I$145,0)+ROUNDUP(NE89*Control!$D$33/$I$146,0)+ROUNDUP(NE89*Control!$D$34/$I$147,0)+ROUNDUP(NE89*Control!$D$36/$I$147,0),"")</f>
        <v/>
      </c>
      <c r="NF161" s="322" t="str">
        <f ca="1">IF(ISNUMBER(NF89),ROUNDUP(NF89*Control!$D$30/$I$144,0)+ROUNDUP(NF89*Control!$D$32/$I$145,0)+ROUNDUP(NF89*Control!$D$33/$I$146,0)+ROUNDUP(NF89*Control!$D$34/$I$147,0)+ROUNDUP(NF89*Control!$D$36/$I$147,0),"")</f>
        <v/>
      </c>
      <c r="NG161" s="322" t="str">
        <f ca="1">IF(ISNUMBER(NG89),ROUNDUP(NG89*Control!$D$30/$I$144,0)+ROUNDUP(NG89*Control!$D$32/$I$145,0)+ROUNDUP(NG89*Control!$D$33/$I$146,0)+ROUNDUP(NG89*Control!$D$34/$I$147,0)+ROUNDUP(NG89*Control!$D$36/$I$147,0),"")</f>
        <v/>
      </c>
      <c r="NH161" s="322" t="str">
        <f ca="1">IF(ISNUMBER(NH89),ROUNDUP(NH89*Control!$D$30/$I$144,0)+ROUNDUP(NH89*Control!$D$32/$I$145,0)+ROUNDUP(NH89*Control!$D$33/$I$146,0)+ROUNDUP(NH89*Control!$D$34/$I$147,0)+ROUNDUP(NH89*Control!$D$36/$I$147,0),"")</f>
        <v/>
      </c>
      <c r="NI161" s="322" t="str">
        <f ca="1">IF(ISNUMBER(NI89),ROUNDUP(NI89*Control!$D$30/$I$144,0)+ROUNDUP(NI89*Control!$D$32/$I$145,0)+ROUNDUP(NI89*Control!$D$33/$I$146,0)+ROUNDUP(NI89*Control!$D$34/$I$147,0)+ROUNDUP(NI89*Control!$D$36/$I$147,0),"")</f>
        <v/>
      </c>
      <c r="NJ161" s="322" t="str">
        <f ca="1">IF(ISNUMBER(NJ89),ROUNDUP(NJ89*Control!$D$30/$I$144,0)+ROUNDUP(NJ89*Control!$D$32/$I$145,0)+ROUNDUP(NJ89*Control!$D$33/$I$146,0)+ROUNDUP(NJ89*Control!$D$34/$I$147,0)+ROUNDUP(NJ89*Control!$D$36/$I$147,0),"")</f>
        <v/>
      </c>
      <c r="NK161" s="322" t="str">
        <f ca="1">IF(ISNUMBER(NK89),ROUNDUP(NK89*Control!$D$30/$I$144,0)+ROUNDUP(NK89*Control!$D$32/$I$145,0)+ROUNDUP(NK89*Control!$D$33/$I$146,0)+ROUNDUP(NK89*Control!$D$34/$I$147,0)+ROUNDUP(NK89*Control!$D$36/$I$147,0),"")</f>
        <v/>
      </c>
      <c r="NL161" s="322" t="str">
        <f ca="1">IF(ISNUMBER(NL89),ROUNDUP(NL89*Control!$D$30/$I$144,0)+ROUNDUP(NL89*Control!$D$32/$I$145,0)+ROUNDUP(NL89*Control!$D$33/$I$146,0)+ROUNDUP(NL89*Control!$D$34/$I$147,0)+ROUNDUP(NL89*Control!$D$36/$I$147,0),"")</f>
        <v/>
      </c>
      <c r="NM161" s="322" t="str">
        <f ca="1">IF(ISNUMBER(NM89),ROUNDUP(NM89*Control!$D$30/$I$144,0)+ROUNDUP(NM89*Control!$D$32/$I$145,0)+ROUNDUP(NM89*Control!$D$33/$I$146,0)+ROUNDUP(NM89*Control!$D$34/$I$147,0)+ROUNDUP(NM89*Control!$D$36/$I$147,0),"")</f>
        <v/>
      </c>
      <c r="NN161" s="322" t="str">
        <f ca="1">IF(ISNUMBER(NN89),ROUNDUP(NN89*Control!$D$30/$I$144,0)+ROUNDUP(NN89*Control!$D$32/$I$145,0)+ROUNDUP(NN89*Control!$D$33/$I$146,0)+ROUNDUP(NN89*Control!$D$34/$I$147,0)+ROUNDUP(NN89*Control!$D$36/$I$147,0),"")</f>
        <v/>
      </c>
      <c r="NO161" s="322" t="str">
        <f ca="1">IF(ISNUMBER(NO89),ROUNDUP(NO89*Control!$D$30/$I$144,0)+ROUNDUP(NO89*Control!$D$32/$I$145,0)+ROUNDUP(NO89*Control!$D$33/$I$146,0)+ROUNDUP(NO89*Control!$D$34/$I$147,0)+ROUNDUP(NO89*Control!$D$36/$I$147,0),"")</f>
        <v/>
      </c>
      <c r="NP161" s="322" t="str">
        <f ca="1">IF(ISNUMBER(NP89),ROUNDUP(NP89*Control!$D$30/$I$144,0)+ROUNDUP(NP89*Control!$D$32/$I$145,0)+ROUNDUP(NP89*Control!$D$33/$I$146,0)+ROUNDUP(NP89*Control!$D$34/$I$147,0)+ROUNDUP(NP89*Control!$D$36/$I$147,0),"")</f>
        <v/>
      </c>
      <c r="NQ161" s="322" t="str">
        <f ca="1">IF(ISNUMBER(NQ89),ROUNDUP(NQ89*Control!$D$30/$I$144,0)+ROUNDUP(NQ89*Control!$D$32/$I$145,0)+ROUNDUP(NQ89*Control!$D$33/$I$146,0)+ROUNDUP(NQ89*Control!$D$34/$I$147,0)+ROUNDUP(NQ89*Control!$D$36/$I$147,0),"")</f>
        <v/>
      </c>
      <c r="NR161" s="322" t="str">
        <f ca="1">IF(ISNUMBER(NR89),ROUNDUP(NR89*Control!$D$30/$I$144,0)+ROUNDUP(NR89*Control!$D$32/$I$145,0)+ROUNDUP(NR89*Control!$D$33/$I$146,0)+ROUNDUP(NR89*Control!$D$34/$I$147,0)+ROUNDUP(NR89*Control!$D$36/$I$147,0),"")</f>
        <v/>
      </c>
      <c r="NS161" s="322" t="str">
        <f ca="1">IF(ISNUMBER(NS89),ROUNDUP(NS89*Control!$D$30/$I$144,0)+ROUNDUP(NS89*Control!$D$32/$I$145,0)+ROUNDUP(NS89*Control!$D$33/$I$146,0)+ROUNDUP(NS89*Control!$D$34/$I$147,0)+ROUNDUP(NS89*Control!$D$36/$I$147,0),"")</f>
        <v/>
      </c>
      <c r="NT161" s="322" t="str">
        <f ca="1">IF(ISNUMBER(NT89),ROUNDUP(NT89*Control!$D$30/$I$144,0)+ROUNDUP(NT89*Control!$D$32/$I$145,0)+ROUNDUP(NT89*Control!$D$33/$I$146,0)+ROUNDUP(NT89*Control!$D$34/$I$147,0)+ROUNDUP(NT89*Control!$D$36/$I$147,0),"")</f>
        <v/>
      </c>
      <c r="NU161" s="322" t="str">
        <f ca="1">IF(ISNUMBER(NU89),ROUNDUP(NU89*Control!$D$30/$I$144,0)+ROUNDUP(NU89*Control!$D$32/$I$145,0)+ROUNDUP(NU89*Control!$D$33/$I$146,0)+ROUNDUP(NU89*Control!$D$34/$I$147,0)+ROUNDUP(NU89*Control!$D$36/$I$147,0),"")</f>
        <v/>
      </c>
      <c r="NV161" s="322" t="str">
        <f ca="1">IF(ISNUMBER(NV89),ROUNDUP(NV89*Control!$D$30/$I$144,0)+ROUNDUP(NV89*Control!$D$32/$I$145,0)+ROUNDUP(NV89*Control!$D$33/$I$146,0)+ROUNDUP(NV89*Control!$D$34/$I$147,0)+ROUNDUP(NV89*Control!$D$36/$I$147,0),"")</f>
        <v/>
      </c>
      <c r="NW161" s="322" t="str">
        <f ca="1">IF(ISNUMBER(NW89),ROUNDUP(NW89*Control!$D$30/$I$144,0)+ROUNDUP(NW89*Control!$D$32/$I$145,0)+ROUNDUP(NW89*Control!$D$33/$I$146,0)+ROUNDUP(NW89*Control!$D$34/$I$147,0)+ROUNDUP(NW89*Control!$D$36/$I$147,0),"")</f>
        <v/>
      </c>
      <c r="NX161" s="322" t="str">
        <f ca="1">IF(ISNUMBER(NX89),ROUNDUP(NX89*Control!$D$30/$I$144,0)+ROUNDUP(NX89*Control!$D$32/$I$145,0)+ROUNDUP(NX89*Control!$D$33/$I$146,0)+ROUNDUP(NX89*Control!$D$34/$I$147,0)+ROUNDUP(NX89*Control!$D$36/$I$147,0),"")</f>
        <v/>
      </c>
      <c r="NY161" s="322" t="str">
        <f ca="1">IF(ISNUMBER(NY89),ROUNDUP(NY89*Control!$D$30/$I$144,0)+ROUNDUP(NY89*Control!$D$32/$I$145,0)+ROUNDUP(NY89*Control!$D$33/$I$146,0)+ROUNDUP(NY89*Control!$D$34/$I$147,0)+ROUNDUP(NY89*Control!$D$36/$I$147,0),"")</f>
        <v/>
      </c>
      <c r="NZ161" s="322" t="str">
        <f ca="1">IF(ISNUMBER(NZ89),ROUNDUP(NZ89*Control!$D$30/$I$144,0)+ROUNDUP(NZ89*Control!$D$32/$I$145,0)+ROUNDUP(NZ89*Control!$D$33/$I$146,0)+ROUNDUP(NZ89*Control!$D$34/$I$147,0)+ROUNDUP(NZ89*Control!$D$36/$I$147,0),"")</f>
        <v/>
      </c>
      <c r="OA161" s="322" t="str">
        <f ca="1">IF(ISNUMBER(OA89),ROUNDUP(OA89*Control!$D$30/$I$144,0)+ROUNDUP(OA89*Control!$D$32/$I$145,0)+ROUNDUP(OA89*Control!$D$33/$I$146,0)+ROUNDUP(OA89*Control!$D$34/$I$147,0)+ROUNDUP(OA89*Control!$D$36/$I$147,0),"")</f>
        <v/>
      </c>
      <c r="OB161" s="322" t="str">
        <f ca="1">IF(ISNUMBER(OB89),ROUNDUP(OB89*Control!$D$30/$I$144,0)+ROUNDUP(OB89*Control!$D$32/$I$145,0)+ROUNDUP(OB89*Control!$D$33/$I$146,0)+ROUNDUP(OB89*Control!$D$34/$I$147,0)+ROUNDUP(OB89*Control!$D$36/$I$147,0),"")</f>
        <v/>
      </c>
      <c r="OC161" s="322" t="str">
        <f ca="1">IF(ISNUMBER(OC89),ROUNDUP(OC89*Control!$D$30/$I$144,0)+ROUNDUP(OC89*Control!$D$32/$I$145,0)+ROUNDUP(OC89*Control!$D$33/$I$146,0)+ROUNDUP(OC89*Control!$D$34/$I$147,0)+ROUNDUP(OC89*Control!$D$36/$I$147,0),"")</f>
        <v/>
      </c>
      <c r="OD161" s="322" t="str">
        <f ca="1">IF(ISNUMBER(OD89),ROUNDUP(OD89*Control!$D$30/$I$144,0)+ROUNDUP(OD89*Control!$D$32/$I$145,0)+ROUNDUP(OD89*Control!$D$33/$I$146,0)+ROUNDUP(OD89*Control!$D$34/$I$147,0)+ROUNDUP(OD89*Control!$D$36/$I$147,0),"")</f>
        <v/>
      </c>
      <c r="OE161" s="322" t="str">
        <f ca="1">IF(ISNUMBER(OE89),ROUNDUP(OE89*Control!$D$30/$I$144,0)+ROUNDUP(OE89*Control!$D$32/$I$145,0)+ROUNDUP(OE89*Control!$D$33/$I$146,0)+ROUNDUP(OE89*Control!$D$34/$I$147,0)+ROUNDUP(OE89*Control!$D$36/$I$147,0),"")</f>
        <v/>
      </c>
      <c r="OF161" s="322" t="str">
        <f ca="1">IF(ISNUMBER(OF89),ROUNDUP(OF89*Control!$D$30/$I$144,0)+ROUNDUP(OF89*Control!$D$32/$I$145,0)+ROUNDUP(OF89*Control!$D$33/$I$146,0)+ROUNDUP(OF89*Control!$D$34/$I$147,0)+ROUNDUP(OF89*Control!$D$36/$I$147,0),"")</f>
        <v/>
      </c>
      <c r="OG161" s="322" t="str">
        <f ca="1">IF(ISNUMBER(OG89),ROUNDUP(OG89*Control!$D$30/$I$144,0)+ROUNDUP(OG89*Control!$D$32/$I$145,0)+ROUNDUP(OG89*Control!$D$33/$I$146,0)+ROUNDUP(OG89*Control!$D$34/$I$147,0)+ROUNDUP(OG89*Control!$D$36/$I$147,0),"")</f>
        <v/>
      </c>
      <c r="OH161" s="322" t="str">
        <f ca="1">IF(ISNUMBER(OH89),ROUNDUP(OH89*Control!$D$30/$I$144,0)+ROUNDUP(OH89*Control!$D$32/$I$145,0)+ROUNDUP(OH89*Control!$D$33/$I$146,0)+ROUNDUP(OH89*Control!$D$34/$I$147,0)+ROUNDUP(OH89*Control!$D$36/$I$147,0),"")</f>
        <v/>
      </c>
      <c r="OI161" s="322" t="str">
        <f ca="1">IF(ISNUMBER(OI89),ROUNDUP(OI89*Control!$D$30/$I$144,0)+ROUNDUP(OI89*Control!$D$32/$I$145,0)+ROUNDUP(OI89*Control!$D$33/$I$146,0)+ROUNDUP(OI89*Control!$D$34/$I$147,0)+ROUNDUP(OI89*Control!$D$36/$I$147,0),"")</f>
        <v/>
      </c>
      <c r="OJ161" s="322" t="str">
        <f ca="1">IF(ISNUMBER(OJ89),ROUNDUP(OJ89*Control!$D$30/$I$144,0)+ROUNDUP(OJ89*Control!$D$32/$I$145,0)+ROUNDUP(OJ89*Control!$D$33/$I$146,0)+ROUNDUP(OJ89*Control!$D$34/$I$147,0)+ROUNDUP(OJ89*Control!$D$36/$I$147,0),"")</f>
        <v/>
      </c>
      <c r="OK161" s="322" t="str">
        <f ca="1">IF(ISNUMBER(OK89),ROUNDUP(OK89*Control!$D$30/$I$144,0)+ROUNDUP(OK89*Control!$D$32/$I$145,0)+ROUNDUP(OK89*Control!$D$33/$I$146,0)+ROUNDUP(OK89*Control!$D$34/$I$147,0)+ROUNDUP(OK89*Control!$D$36/$I$147,0),"")</f>
        <v/>
      </c>
      <c r="OL161" s="322" t="str">
        <f ca="1">IF(ISNUMBER(OL89),ROUNDUP(OL89*Control!$D$30/$I$144,0)+ROUNDUP(OL89*Control!$D$32/$I$145,0)+ROUNDUP(OL89*Control!$D$33/$I$146,0)+ROUNDUP(OL89*Control!$D$34/$I$147,0)+ROUNDUP(OL89*Control!$D$36/$I$147,0),"")</f>
        <v/>
      </c>
      <c r="OM161" s="322" t="str">
        <f ca="1">IF(ISNUMBER(OM89),ROUNDUP(OM89*Control!$D$30/$I$144,0)+ROUNDUP(OM89*Control!$D$32/$I$145,0)+ROUNDUP(OM89*Control!$D$33/$I$146,0)+ROUNDUP(OM89*Control!$D$34/$I$147,0)+ROUNDUP(OM89*Control!$D$36/$I$147,0),"")</f>
        <v/>
      </c>
      <c r="ON161" s="322" t="str">
        <f ca="1">IF(ISNUMBER(ON89),ROUNDUP(ON89*Control!$D$30/$I$144,0)+ROUNDUP(ON89*Control!$D$32/$I$145,0)+ROUNDUP(ON89*Control!$D$33/$I$146,0)+ROUNDUP(ON89*Control!$D$34/$I$147,0)+ROUNDUP(ON89*Control!$D$36/$I$147,0),"")</f>
        <v/>
      </c>
      <c r="OO161" s="322" t="str">
        <f ca="1">IF(ISNUMBER(OO89),ROUNDUP(OO89*Control!$D$30/$I$144,0)+ROUNDUP(OO89*Control!$D$32/$I$145,0)+ROUNDUP(OO89*Control!$D$33/$I$146,0)+ROUNDUP(OO89*Control!$D$34/$I$147,0)+ROUNDUP(OO89*Control!$D$36/$I$147,0),"")</f>
        <v/>
      </c>
      <c r="OP161" s="322" t="str">
        <f ca="1">IF(ISNUMBER(OP89),ROUNDUP(OP89*Control!$D$30/$I$144,0)+ROUNDUP(OP89*Control!$D$32/$I$145,0)+ROUNDUP(OP89*Control!$D$33/$I$146,0)+ROUNDUP(OP89*Control!$D$34/$I$147,0)+ROUNDUP(OP89*Control!$D$36/$I$147,0),"")</f>
        <v/>
      </c>
      <c r="OQ161" s="322" t="str">
        <f ca="1">IF(ISNUMBER(OQ89),ROUNDUP(OQ89*Control!$D$30/$I$144,0)+ROUNDUP(OQ89*Control!$D$32/$I$145,0)+ROUNDUP(OQ89*Control!$D$33/$I$146,0)+ROUNDUP(OQ89*Control!$D$34/$I$147,0)+ROUNDUP(OQ89*Control!$D$36/$I$147,0),"")</f>
        <v/>
      </c>
      <c r="OR161" s="322" t="str">
        <f ca="1">IF(ISNUMBER(OR89),ROUNDUP(OR89*Control!$D$30/$I$144,0)+ROUNDUP(OR89*Control!$D$32/$I$145,0)+ROUNDUP(OR89*Control!$D$33/$I$146,0)+ROUNDUP(OR89*Control!$D$34/$I$147,0)+ROUNDUP(OR89*Control!$D$36/$I$147,0),"")</f>
        <v/>
      </c>
      <c r="OS161" s="322" t="str">
        <f ca="1">IF(ISNUMBER(OS89),ROUNDUP(OS89*Control!$D$30/$I$144,0)+ROUNDUP(OS89*Control!$D$32/$I$145,0)+ROUNDUP(OS89*Control!$D$33/$I$146,0)+ROUNDUP(OS89*Control!$D$34/$I$147,0)+ROUNDUP(OS89*Control!$D$36/$I$147,0),"")</f>
        <v/>
      </c>
      <c r="OT161" s="322" t="str">
        <f ca="1">IF(ISNUMBER(OT89),ROUNDUP(OT89*Control!$D$30/$I$144,0)+ROUNDUP(OT89*Control!$D$32/$I$145,0)+ROUNDUP(OT89*Control!$D$33/$I$146,0)+ROUNDUP(OT89*Control!$D$34/$I$147,0)+ROUNDUP(OT89*Control!$D$36/$I$147,0),"")</f>
        <v/>
      </c>
      <c r="OU161" s="322" t="str">
        <f ca="1">IF(ISNUMBER(OU89),ROUNDUP(OU89*Control!$D$30/$I$144,0)+ROUNDUP(OU89*Control!$D$32/$I$145,0)+ROUNDUP(OU89*Control!$D$33/$I$146,0)+ROUNDUP(OU89*Control!$D$34/$I$147,0)+ROUNDUP(OU89*Control!$D$36/$I$147,0),"")</f>
        <v/>
      </c>
      <c r="OV161" s="322" t="str">
        <f ca="1">IF(ISNUMBER(OV89),ROUNDUP(OV89*Control!$D$30/$I$144,0)+ROUNDUP(OV89*Control!$D$32/$I$145,0)+ROUNDUP(OV89*Control!$D$33/$I$146,0)+ROUNDUP(OV89*Control!$D$34/$I$147,0)+ROUNDUP(OV89*Control!$D$36/$I$147,0),"")</f>
        <v/>
      </c>
      <c r="OW161" s="322" t="str">
        <f ca="1">IF(ISNUMBER(OW89),ROUNDUP(OW89*Control!$D$30/$I$144,0)+ROUNDUP(OW89*Control!$D$32/$I$145,0)+ROUNDUP(OW89*Control!$D$33/$I$146,0)+ROUNDUP(OW89*Control!$D$34/$I$147,0)+ROUNDUP(OW89*Control!$D$36/$I$147,0),"")</f>
        <v/>
      </c>
      <c r="OX161" s="322" t="str">
        <f ca="1">IF(ISNUMBER(OX89),ROUNDUP(OX89*Control!$D$30/$I$144,0)+ROUNDUP(OX89*Control!$D$32/$I$145,0)+ROUNDUP(OX89*Control!$D$33/$I$146,0)+ROUNDUP(OX89*Control!$D$34/$I$147,0)+ROUNDUP(OX89*Control!$D$36/$I$147,0),"")</f>
        <v/>
      </c>
      <c r="OY161" s="322" t="str">
        <f ca="1">IF(ISNUMBER(OY89),ROUNDUP(OY89*Control!$D$30/$I$144,0)+ROUNDUP(OY89*Control!$D$32/$I$145,0)+ROUNDUP(OY89*Control!$D$33/$I$146,0)+ROUNDUP(OY89*Control!$D$34/$I$147,0)+ROUNDUP(OY89*Control!$D$36/$I$147,0),"")</f>
        <v/>
      </c>
      <c r="OZ161" s="322" t="str">
        <f ca="1">IF(ISNUMBER(OZ89),ROUNDUP(OZ89*Control!$D$30/$I$144,0)+ROUNDUP(OZ89*Control!$D$32/$I$145,0)+ROUNDUP(OZ89*Control!$D$33/$I$146,0)+ROUNDUP(OZ89*Control!$D$34/$I$147,0)+ROUNDUP(OZ89*Control!$D$36/$I$147,0),"")</f>
        <v/>
      </c>
      <c r="PA161" s="322" t="str">
        <f ca="1">IF(ISNUMBER(PA89),ROUNDUP(PA89*Control!$D$30/$I$144,0)+ROUNDUP(PA89*Control!$D$32/$I$145,0)+ROUNDUP(PA89*Control!$D$33/$I$146,0)+ROUNDUP(PA89*Control!$D$34/$I$147,0)+ROUNDUP(PA89*Control!$D$36/$I$147,0),"")</f>
        <v/>
      </c>
      <c r="PB161" s="322" t="str">
        <f ca="1">IF(ISNUMBER(PB89),ROUNDUP(PB89*Control!$D$30/$I$144,0)+ROUNDUP(PB89*Control!$D$32/$I$145,0)+ROUNDUP(PB89*Control!$D$33/$I$146,0)+ROUNDUP(PB89*Control!$D$34/$I$147,0)+ROUNDUP(PB89*Control!$D$36/$I$147,0),"")</f>
        <v/>
      </c>
      <c r="PC161" s="322" t="str">
        <f ca="1">IF(ISNUMBER(PC89),ROUNDUP(PC89*Control!$D$30/$I$144,0)+ROUNDUP(PC89*Control!$D$32/$I$145,0)+ROUNDUP(PC89*Control!$D$33/$I$146,0)+ROUNDUP(PC89*Control!$D$34/$I$147,0)+ROUNDUP(PC89*Control!$D$36/$I$147,0),"")</f>
        <v/>
      </c>
      <c r="PD161" s="322" t="str">
        <f ca="1">IF(ISNUMBER(PD89),ROUNDUP(PD89*Control!$D$30/$I$144,0)+ROUNDUP(PD89*Control!$D$32/$I$145,0)+ROUNDUP(PD89*Control!$D$33/$I$146,0)+ROUNDUP(PD89*Control!$D$34/$I$147,0)+ROUNDUP(PD89*Control!$D$36/$I$147,0),"")</f>
        <v/>
      </c>
      <c r="PE161" s="322" t="str">
        <f ca="1">IF(ISNUMBER(PE89),ROUNDUP(PE89*Control!$D$30/$I$144,0)+ROUNDUP(PE89*Control!$D$32/$I$145,0)+ROUNDUP(PE89*Control!$D$33/$I$146,0)+ROUNDUP(PE89*Control!$D$34/$I$147,0)+ROUNDUP(PE89*Control!$D$36/$I$147,0),"")</f>
        <v/>
      </c>
      <c r="PF161" s="322" t="str">
        <f ca="1">IF(ISNUMBER(PF89),ROUNDUP(PF89*Control!$D$30/$I$144,0)+ROUNDUP(PF89*Control!$D$32/$I$145,0)+ROUNDUP(PF89*Control!$D$33/$I$146,0)+ROUNDUP(PF89*Control!$D$34/$I$147,0)+ROUNDUP(PF89*Control!$D$36/$I$147,0),"")</f>
        <v/>
      </c>
      <c r="PG161" s="322" t="str">
        <f ca="1">IF(ISNUMBER(PG89),ROUNDUP(PG89*Control!$D$30/$I$144,0)+ROUNDUP(PG89*Control!$D$32/$I$145,0)+ROUNDUP(PG89*Control!$D$33/$I$146,0)+ROUNDUP(PG89*Control!$D$34/$I$147,0)+ROUNDUP(PG89*Control!$D$36/$I$147,0),"")</f>
        <v/>
      </c>
      <c r="PH161" s="322" t="str">
        <f ca="1">IF(ISNUMBER(PH89),ROUNDUP(PH89*Control!$D$30/$I$144,0)+ROUNDUP(PH89*Control!$D$32/$I$145,0)+ROUNDUP(PH89*Control!$D$33/$I$146,0)+ROUNDUP(PH89*Control!$D$34/$I$147,0)+ROUNDUP(PH89*Control!$D$36/$I$147,0),"")</f>
        <v/>
      </c>
      <c r="PI161" s="322" t="str">
        <f ca="1">IF(ISNUMBER(PI89),ROUNDUP(PI89*Control!$D$30/$I$144,0)+ROUNDUP(PI89*Control!$D$32/$I$145,0)+ROUNDUP(PI89*Control!$D$33/$I$146,0)+ROUNDUP(PI89*Control!$D$34/$I$147,0)+ROUNDUP(PI89*Control!$D$36/$I$147,0),"")</f>
        <v/>
      </c>
      <c r="PJ161" s="322" t="str">
        <f ca="1">IF(ISNUMBER(PJ89),ROUNDUP(PJ89*Control!$D$30/$I$144,0)+ROUNDUP(PJ89*Control!$D$32/$I$145,0)+ROUNDUP(PJ89*Control!$D$33/$I$146,0)+ROUNDUP(PJ89*Control!$D$34/$I$147,0)+ROUNDUP(PJ89*Control!$D$36/$I$147,0),"")</f>
        <v/>
      </c>
      <c r="PK161" s="322" t="str">
        <f ca="1">IF(ISNUMBER(PK89),ROUNDUP(PK89*Control!$D$30/$I$144,0)+ROUNDUP(PK89*Control!$D$32/$I$145,0)+ROUNDUP(PK89*Control!$D$33/$I$146,0)+ROUNDUP(PK89*Control!$D$34/$I$147,0)+ROUNDUP(PK89*Control!$D$36/$I$147,0),"")</f>
        <v/>
      </c>
      <c r="PL161" s="322" t="str">
        <f ca="1">IF(ISNUMBER(PL89),ROUNDUP(PL89*Control!$D$30/$I$144,0)+ROUNDUP(PL89*Control!$D$32/$I$145,0)+ROUNDUP(PL89*Control!$D$33/$I$146,0)+ROUNDUP(PL89*Control!$D$34/$I$147,0)+ROUNDUP(PL89*Control!$D$36/$I$147,0),"")</f>
        <v/>
      </c>
      <c r="PM161" s="322" t="str">
        <f ca="1">IF(ISNUMBER(PM89),ROUNDUP(PM89*Control!$D$30/$I$144,0)+ROUNDUP(PM89*Control!$D$32/$I$145,0)+ROUNDUP(PM89*Control!$D$33/$I$146,0)+ROUNDUP(PM89*Control!$D$34/$I$147,0)+ROUNDUP(PM89*Control!$D$36/$I$147,0),"")</f>
        <v/>
      </c>
      <c r="PN161" s="322" t="str">
        <f ca="1">IF(ISNUMBER(PN89),ROUNDUP(PN89*Control!$D$30/$I$144,0)+ROUNDUP(PN89*Control!$D$32/$I$145,0)+ROUNDUP(PN89*Control!$D$33/$I$146,0)+ROUNDUP(PN89*Control!$D$34/$I$147,0)+ROUNDUP(PN89*Control!$D$36/$I$147,0),"")</f>
        <v/>
      </c>
      <c r="PO161" s="322" t="str">
        <f ca="1">IF(ISNUMBER(PO89),ROUNDUP(PO89*Control!$D$30/$I$144,0)+ROUNDUP(PO89*Control!$D$32/$I$145,0)+ROUNDUP(PO89*Control!$D$33/$I$146,0)+ROUNDUP(PO89*Control!$D$34/$I$147,0)+ROUNDUP(PO89*Control!$D$36/$I$147,0),"")</f>
        <v/>
      </c>
      <c r="PP161" s="322" t="str">
        <f ca="1">IF(ISNUMBER(PP89),ROUNDUP(PP89*Control!$D$30/$I$144,0)+ROUNDUP(PP89*Control!$D$32/$I$145,0)+ROUNDUP(PP89*Control!$D$33/$I$146,0)+ROUNDUP(PP89*Control!$D$34/$I$147,0)+ROUNDUP(PP89*Control!$D$36/$I$147,0),"")</f>
        <v/>
      </c>
      <c r="PQ161" s="322" t="str">
        <f ca="1">IF(ISNUMBER(PQ89),ROUNDUP(PQ89*Control!$D$30/$I$144,0)+ROUNDUP(PQ89*Control!$D$32/$I$145,0)+ROUNDUP(PQ89*Control!$D$33/$I$146,0)+ROUNDUP(PQ89*Control!$D$34/$I$147,0)+ROUNDUP(PQ89*Control!$D$36/$I$147,0),"")</f>
        <v/>
      </c>
      <c r="PR161" s="322" t="str">
        <f ca="1">IF(ISNUMBER(PR89),ROUNDUP(PR89*Control!$D$30/$I$144,0)+ROUNDUP(PR89*Control!$D$32/$I$145,0)+ROUNDUP(PR89*Control!$D$33/$I$146,0)+ROUNDUP(PR89*Control!$D$34/$I$147,0)+ROUNDUP(PR89*Control!$D$36/$I$147,0),"")</f>
        <v/>
      </c>
      <c r="PS161" s="322" t="str">
        <f ca="1">IF(ISNUMBER(PS89),ROUNDUP(PS89*Control!$D$30/$I$144,0)+ROUNDUP(PS89*Control!$D$32/$I$145,0)+ROUNDUP(PS89*Control!$D$33/$I$146,0)+ROUNDUP(PS89*Control!$D$34/$I$147,0)+ROUNDUP(PS89*Control!$D$36/$I$147,0),"")</f>
        <v/>
      </c>
      <c r="PT161" s="322" t="str">
        <f ca="1">IF(ISNUMBER(PT89),ROUNDUP(PT89*Control!$D$30/$I$144,0)+ROUNDUP(PT89*Control!$D$32/$I$145,0)+ROUNDUP(PT89*Control!$D$33/$I$146,0)+ROUNDUP(PT89*Control!$D$34/$I$147,0)+ROUNDUP(PT89*Control!$D$36/$I$147,0),"")</f>
        <v/>
      </c>
      <c r="PU161" s="322" t="str">
        <f ca="1">IF(ISNUMBER(PU89),ROUNDUP(PU89*Control!$D$30/$I$144,0)+ROUNDUP(PU89*Control!$D$32/$I$145,0)+ROUNDUP(PU89*Control!$D$33/$I$146,0)+ROUNDUP(PU89*Control!$D$34/$I$147,0)+ROUNDUP(PU89*Control!$D$36/$I$147,0),"")</f>
        <v/>
      </c>
      <c r="PV161" s="322" t="str">
        <f ca="1">IF(ISNUMBER(PV89),ROUNDUP(PV89*Control!$D$30/$I$144,0)+ROUNDUP(PV89*Control!$D$32/$I$145,0)+ROUNDUP(PV89*Control!$D$33/$I$146,0)+ROUNDUP(PV89*Control!$D$34/$I$147,0)+ROUNDUP(PV89*Control!$D$36/$I$147,0),"")</f>
        <v/>
      </c>
      <c r="PW161" s="322" t="str">
        <f ca="1">IF(ISNUMBER(PW89),ROUNDUP(PW89*Control!$D$30/$I$144,0)+ROUNDUP(PW89*Control!$D$32/$I$145,0)+ROUNDUP(PW89*Control!$D$33/$I$146,0)+ROUNDUP(PW89*Control!$D$34/$I$147,0)+ROUNDUP(PW89*Control!$D$36/$I$147,0),"")</f>
        <v/>
      </c>
      <c r="PX161" s="322" t="str">
        <f ca="1">IF(ISNUMBER(PX89),ROUNDUP(PX89*Control!$D$30/$I$144,0)+ROUNDUP(PX89*Control!$D$32/$I$145,0)+ROUNDUP(PX89*Control!$D$33/$I$146,0)+ROUNDUP(PX89*Control!$D$34/$I$147,0)+ROUNDUP(PX89*Control!$D$36/$I$147,0),"")</f>
        <v/>
      </c>
      <c r="PY161" s="322" t="str">
        <f ca="1">IF(ISNUMBER(PY89),ROUNDUP(PY89*Control!$D$30/$I$144,0)+ROUNDUP(PY89*Control!$D$32/$I$145,0)+ROUNDUP(PY89*Control!$D$33/$I$146,0)+ROUNDUP(PY89*Control!$D$34/$I$147,0)+ROUNDUP(PY89*Control!$D$36/$I$147,0),"")</f>
        <v/>
      </c>
      <c r="PZ161" s="322" t="str">
        <f ca="1">IF(ISNUMBER(PZ89),ROUNDUP(PZ89*Control!$D$30/$I$144,0)+ROUNDUP(PZ89*Control!$D$32/$I$145,0)+ROUNDUP(PZ89*Control!$D$33/$I$146,0)+ROUNDUP(PZ89*Control!$D$34/$I$147,0)+ROUNDUP(PZ89*Control!$D$36/$I$147,0),"")</f>
        <v/>
      </c>
      <c r="QA161" s="322" t="str">
        <f ca="1">IF(ISNUMBER(QA89),ROUNDUP(QA89*Control!$D$30/$I$144,0)+ROUNDUP(QA89*Control!$D$32/$I$145,0)+ROUNDUP(QA89*Control!$D$33/$I$146,0)+ROUNDUP(QA89*Control!$D$34/$I$147,0)+ROUNDUP(QA89*Control!$D$36/$I$147,0),"")</f>
        <v/>
      </c>
      <c r="QB161" s="322" t="str">
        <f ca="1">IF(ISNUMBER(QB89),ROUNDUP(QB89*Control!$D$30/$I$144,0)+ROUNDUP(QB89*Control!$D$32/$I$145,0)+ROUNDUP(QB89*Control!$D$33/$I$146,0)+ROUNDUP(QB89*Control!$D$34/$I$147,0)+ROUNDUP(QB89*Control!$D$36/$I$147,0),"")</f>
        <v/>
      </c>
      <c r="QC161" s="322" t="str">
        <f ca="1">IF(ISNUMBER(QC89),ROUNDUP(QC89*Control!$D$30/$I$144,0)+ROUNDUP(QC89*Control!$D$32/$I$145,0)+ROUNDUP(QC89*Control!$D$33/$I$146,0)+ROUNDUP(QC89*Control!$D$34/$I$147,0)+ROUNDUP(QC89*Control!$D$36/$I$147,0),"")</f>
        <v/>
      </c>
      <c r="QD161" s="322" t="str">
        <f ca="1">IF(ISNUMBER(QD89),ROUNDUP(QD89*Control!$D$30/$I$144,0)+ROUNDUP(QD89*Control!$D$32/$I$145,0)+ROUNDUP(QD89*Control!$D$33/$I$146,0)+ROUNDUP(QD89*Control!$D$34/$I$147,0)+ROUNDUP(QD89*Control!$D$36/$I$147,0),"")</f>
        <v/>
      </c>
      <c r="QE161" s="322" t="str">
        <f ca="1">IF(ISNUMBER(QE89),ROUNDUP(QE89*Control!$D$30/$I$144,0)+ROUNDUP(QE89*Control!$D$32/$I$145,0)+ROUNDUP(QE89*Control!$D$33/$I$146,0)+ROUNDUP(QE89*Control!$D$34/$I$147,0)+ROUNDUP(QE89*Control!$D$36/$I$147,0),"")</f>
        <v/>
      </c>
      <c r="QF161" s="322" t="str">
        <f ca="1">IF(ISNUMBER(QF89),ROUNDUP(QF89*Control!$D$30/$I$144,0)+ROUNDUP(QF89*Control!$D$32/$I$145,0)+ROUNDUP(QF89*Control!$D$33/$I$146,0)+ROUNDUP(QF89*Control!$D$34/$I$147,0)+ROUNDUP(QF89*Control!$D$36/$I$147,0),"")</f>
        <v/>
      </c>
      <c r="QG161" s="322" t="str">
        <f ca="1">IF(ISNUMBER(QG89),ROUNDUP(QG89*Control!$D$30/$I$144,0)+ROUNDUP(QG89*Control!$D$32/$I$145,0)+ROUNDUP(QG89*Control!$D$33/$I$146,0)+ROUNDUP(QG89*Control!$D$34/$I$147,0)+ROUNDUP(QG89*Control!$D$36/$I$147,0),"")</f>
        <v/>
      </c>
      <c r="QH161" s="322" t="str">
        <f ca="1">IF(ISNUMBER(QH89),ROUNDUP(QH89*Control!$D$30/$I$144,0)+ROUNDUP(QH89*Control!$D$32/$I$145,0)+ROUNDUP(QH89*Control!$D$33/$I$146,0)+ROUNDUP(QH89*Control!$D$34/$I$147,0)+ROUNDUP(QH89*Control!$D$36/$I$147,0),"")</f>
        <v/>
      </c>
      <c r="QI161" s="322" t="str">
        <f ca="1">IF(ISNUMBER(QI89),ROUNDUP(QI89*Control!$D$30/$I$144,0)+ROUNDUP(QI89*Control!$D$32/$I$145,0)+ROUNDUP(QI89*Control!$D$33/$I$146,0)+ROUNDUP(QI89*Control!$D$34/$I$147,0)+ROUNDUP(QI89*Control!$D$36/$I$147,0),"")</f>
        <v/>
      </c>
      <c r="QJ161" s="322" t="str">
        <f ca="1">IF(ISNUMBER(QJ89),ROUNDUP(QJ89*Control!$D$30/$I$144,0)+ROUNDUP(QJ89*Control!$D$32/$I$145,0)+ROUNDUP(QJ89*Control!$D$33/$I$146,0)+ROUNDUP(QJ89*Control!$D$34/$I$147,0)+ROUNDUP(QJ89*Control!$D$36/$I$147,0),"")</f>
        <v/>
      </c>
      <c r="QK161" s="322" t="str">
        <f ca="1">IF(ISNUMBER(QK89),ROUNDUP(QK89*Control!$D$30/$I$144,0)+ROUNDUP(QK89*Control!$D$32/$I$145,0)+ROUNDUP(QK89*Control!$D$33/$I$146,0)+ROUNDUP(QK89*Control!$D$34/$I$147,0)+ROUNDUP(QK89*Control!$D$36/$I$147,0),"")</f>
        <v/>
      </c>
      <c r="QL161" s="322" t="str">
        <f ca="1">IF(ISNUMBER(QL89),ROUNDUP(QL89*Control!$D$30/$I$144,0)+ROUNDUP(QL89*Control!$D$32/$I$145,0)+ROUNDUP(QL89*Control!$D$33/$I$146,0)+ROUNDUP(QL89*Control!$D$34/$I$147,0)+ROUNDUP(QL89*Control!$D$36/$I$147,0),"")</f>
        <v/>
      </c>
      <c r="QM161" s="322" t="str">
        <f ca="1">IF(ISNUMBER(QM89),ROUNDUP(QM89*Control!$D$30/$I$144,0)+ROUNDUP(QM89*Control!$D$32/$I$145,0)+ROUNDUP(QM89*Control!$D$33/$I$146,0)+ROUNDUP(QM89*Control!$D$34/$I$147,0)+ROUNDUP(QM89*Control!$D$36/$I$147,0),"")</f>
        <v/>
      </c>
      <c r="QN161" s="322" t="str">
        <f ca="1">IF(ISNUMBER(QN89),ROUNDUP(QN89*Control!$D$30/$I$144,0)+ROUNDUP(QN89*Control!$D$32/$I$145,0)+ROUNDUP(QN89*Control!$D$33/$I$146,0)+ROUNDUP(QN89*Control!$D$34/$I$147,0)+ROUNDUP(QN89*Control!$D$36/$I$147,0),"")</f>
        <v/>
      </c>
      <c r="QO161" s="322" t="str">
        <f ca="1">IF(ISNUMBER(QO89),ROUNDUP(QO89*Control!$D$30/$I$144,0)+ROUNDUP(QO89*Control!$D$32/$I$145,0)+ROUNDUP(QO89*Control!$D$33/$I$146,0)+ROUNDUP(QO89*Control!$D$34/$I$147,0)+ROUNDUP(QO89*Control!$D$36/$I$147,0),"")</f>
        <v/>
      </c>
      <c r="QP161" s="322" t="str">
        <f ca="1">IF(ISNUMBER(QP89),ROUNDUP(QP89*Control!$D$30/$I$144,0)+ROUNDUP(QP89*Control!$D$32/$I$145,0)+ROUNDUP(QP89*Control!$D$33/$I$146,0)+ROUNDUP(QP89*Control!$D$34/$I$147,0)+ROUNDUP(QP89*Control!$D$36/$I$147,0),"")</f>
        <v/>
      </c>
      <c r="QQ161" s="322" t="str">
        <f ca="1">IF(ISNUMBER(QQ89),ROUNDUP(QQ89*Control!$D$30/$I$144,0)+ROUNDUP(QQ89*Control!$D$32/$I$145,0)+ROUNDUP(QQ89*Control!$D$33/$I$146,0)+ROUNDUP(QQ89*Control!$D$34/$I$147,0)+ROUNDUP(QQ89*Control!$D$36/$I$147,0),"")</f>
        <v/>
      </c>
      <c r="QR161" s="322" t="str">
        <f ca="1">IF(ISNUMBER(QR89),ROUNDUP(QR89*Control!$D$30/$I$144,0)+ROUNDUP(QR89*Control!$D$32/$I$145,0)+ROUNDUP(QR89*Control!$D$33/$I$146,0)+ROUNDUP(QR89*Control!$D$34/$I$147,0)+ROUNDUP(QR89*Control!$D$36/$I$147,0),"")</f>
        <v/>
      </c>
      <c r="QS161" s="322" t="str">
        <f ca="1">IF(ISNUMBER(QS89),ROUNDUP(QS89*Control!$D$30/$I$144,0)+ROUNDUP(QS89*Control!$D$32/$I$145,0)+ROUNDUP(QS89*Control!$D$33/$I$146,0)+ROUNDUP(QS89*Control!$D$34/$I$147,0)+ROUNDUP(QS89*Control!$D$36/$I$147,0),"")</f>
        <v/>
      </c>
      <c r="QT161" s="322" t="str">
        <f ca="1">IF(ISNUMBER(QT89),ROUNDUP(QT89*Control!$D$30/$I$144,0)+ROUNDUP(QT89*Control!$D$32/$I$145,0)+ROUNDUP(QT89*Control!$D$33/$I$146,0)+ROUNDUP(QT89*Control!$D$34/$I$147,0)+ROUNDUP(QT89*Control!$D$36/$I$147,0),"")</f>
        <v/>
      </c>
      <c r="QU161" s="322" t="str">
        <f ca="1">IF(ISNUMBER(QU89),ROUNDUP(QU89*Control!$D$30/$I$144,0)+ROUNDUP(QU89*Control!$D$32/$I$145,0)+ROUNDUP(QU89*Control!$D$33/$I$146,0)+ROUNDUP(QU89*Control!$D$34/$I$147,0)+ROUNDUP(QU89*Control!$D$36/$I$147,0),"")</f>
        <v/>
      </c>
      <c r="QV161" s="322" t="str">
        <f ca="1">IF(ISNUMBER(QV89),ROUNDUP(QV89*Control!$D$30/$I$144,0)+ROUNDUP(QV89*Control!$D$32/$I$145,0)+ROUNDUP(QV89*Control!$D$33/$I$146,0)+ROUNDUP(QV89*Control!$D$34/$I$147,0)+ROUNDUP(QV89*Control!$D$36/$I$147,0),"")</f>
        <v/>
      </c>
      <c r="QW161" s="322" t="str">
        <f ca="1">IF(ISNUMBER(QW89),ROUNDUP(QW89*Control!$D$30/$I$144,0)+ROUNDUP(QW89*Control!$D$32/$I$145,0)+ROUNDUP(QW89*Control!$D$33/$I$146,0)+ROUNDUP(QW89*Control!$D$34/$I$147,0)+ROUNDUP(QW89*Control!$D$36/$I$147,0),"")</f>
        <v/>
      </c>
      <c r="QX161" s="322" t="str">
        <f ca="1">IF(ISNUMBER(QX89),ROUNDUP(QX89*Control!$D$30/$I$144,0)+ROUNDUP(QX89*Control!$D$32/$I$145,0)+ROUNDUP(QX89*Control!$D$33/$I$146,0)+ROUNDUP(QX89*Control!$D$34/$I$147,0)+ROUNDUP(QX89*Control!$D$36/$I$147,0),"")</f>
        <v/>
      </c>
      <c r="QY161" s="322" t="str">
        <f ca="1">IF(ISNUMBER(QY89),ROUNDUP(QY89*Control!$D$30/$I$144,0)+ROUNDUP(QY89*Control!$D$32/$I$145,0)+ROUNDUP(QY89*Control!$D$33/$I$146,0)+ROUNDUP(QY89*Control!$D$34/$I$147,0)+ROUNDUP(QY89*Control!$D$36/$I$147,0),"")</f>
        <v/>
      </c>
      <c r="QZ161" s="322" t="str">
        <f ca="1">IF(ISNUMBER(QZ89),ROUNDUP(QZ89*Control!$D$30/$I$144,0)+ROUNDUP(QZ89*Control!$D$32/$I$145,0)+ROUNDUP(QZ89*Control!$D$33/$I$146,0)+ROUNDUP(QZ89*Control!$D$34/$I$147,0)+ROUNDUP(QZ89*Control!$D$36/$I$147,0),"")</f>
        <v/>
      </c>
      <c r="RA161" s="322" t="str">
        <f ca="1">IF(ISNUMBER(RA89),ROUNDUP(RA89*Control!$D$30/$I$144,0)+ROUNDUP(RA89*Control!$D$32/$I$145,0)+ROUNDUP(RA89*Control!$D$33/$I$146,0)+ROUNDUP(RA89*Control!$D$34/$I$147,0)+ROUNDUP(RA89*Control!$D$36/$I$147,0),"")</f>
        <v/>
      </c>
      <c r="RB161" s="322" t="str">
        <f ca="1">IF(ISNUMBER(RB89),ROUNDUP(RB89*Control!$D$30/$I$144,0)+ROUNDUP(RB89*Control!$D$32/$I$145,0)+ROUNDUP(RB89*Control!$D$33/$I$146,0)+ROUNDUP(RB89*Control!$D$34/$I$147,0)+ROUNDUP(RB89*Control!$D$36/$I$147,0),"")</f>
        <v/>
      </c>
      <c r="RC161" s="322" t="str">
        <f ca="1">IF(ISNUMBER(RC89),ROUNDUP(RC89*Control!$D$30/$I$144,0)+ROUNDUP(RC89*Control!$D$32/$I$145,0)+ROUNDUP(RC89*Control!$D$33/$I$146,0)+ROUNDUP(RC89*Control!$D$34/$I$147,0)+ROUNDUP(RC89*Control!$D$36/$I$147,0),"")</f>
        <v/>
      </c>
      <c r="RD161" s="322" t="str">
        <f ca="1">IF(ISNUMBER(RD89),ROUNDUP(RD89*Control!$D$30/$I$144,0)+ROUNDUP(RD89*Control!$D$32/$I$145,0)+ROUNDUP(RD89*Control!$D$33/$I$146,0)+ROUNDUP(RD89*Control!$D$34/$I$147,0)+ROUNDUP(RD89*Control!$D$36/$I$147,0),"")</f>
        <v/>
      </c>
      <c r="RE161" s="322" t="str">
        <f ca="1">IF(ISNUMBER(RE89),ROUNDUP(RE89*Control!$D$30/$I$144,0)+ROUNDUP(RE89*Control!$D$32/$I$145,0)+ROUNDUP(RE89*Control!$D$33/$I$146,0)+ROUNDUP(RE89*Control!$D$34/$I$147,0)+ROUNDUP(RE89*Control!$D$36/$I$147,0),"")</f>
        <v/>
      </c>
      <c r="RF161" s="322" t="str">
        <f ca="1">IF(ISNUMBER(RF89),ROUNDUP(RF89*Control!$D$30/$I$144,0)+ROUNDUP(RF89*Control!$D$32/$I$145,0)+ROUNDUP(RF89*Control!$D$33/$I$146,0)+ROUNDUP(RF89*Control!$D$34/$I$147,0)+ROUNDUP(RF89*Control!$D$36/$I$147,0),"")</f>
        <v/>
      </c>
      <c r="RG161" s="322" t="str">
        <f ca="1">IF(ISNUMBER(RG89),ROUNDUP(RG89*Control!$D$30/$I$144,0)+ROUNDUP(RG89*Control!$D$32/$I$145,0)+ROUNDUP(RG89*Control!$D$33/$I$146,0)+ROUNDUP(RG89*Control!$D$34/$I$147,0)+ROUNDUP(RG89*Control!$D$36/$I$147,0),"")</f>
        <v/>
      </c>
      <c r="RH161" s="322" t="str">
        <f ca="1">IF(ISNUMBER(RH89),ROUNDUP(RH89*Control!$D$30/$I$144,0)+ROUNDUP(RH89*Control!$D$32/$I$145,0)+ROUNDUP(RH89*Control!$D$33/$I$146,0)+ROUNDUP(RH89*Control!$D$34/$I$147,0)+ROUNDUP(RH89*Control!$D$36/$I$147,0),"")</f>
        <v/>
      </c>
      <c r="RI161" s="322" t="str">
        <f ca="1">IF(ISNUMBER(RI89),ROUNDUP(RI89*Control!$D$30/$I$144,0)+ROUNDUP(RI89*Control!$D$32/$I$145,0)+ROUNDUP(RI89*Control!$D$33/$I$146,0)+ROUNDUP(RI89*Control!$D$34/$I$147,0)+ROUNDUP(RI89*Control!$D$36/$I$147,0),"")</f>
        <v/>
      </c>
      <c r="RJ161" s="322" t="str">
        <f ca="1">IF(ISNUMBER(RJ89),ROUNDUP(RJ89*Control!$D$30/$I$144,0)+ROUNDUP(RJ89*Control!$D$32/$I$145,0)+ROUNDUP(RJ89*Control!$D$33/$I$146,0)+ROUNDUP(RJ89*Control!$D$34/$I$147,0)+ROUNDUP(RJ89*Control!$D$36/$I$147,0),"")</f>
        <v/>
      </c>
      <c r="RK161" s="322" t="str">
        <f ca="1">IF(ISNUMBER(RK89),ROUNDUP(RK89*Control!$D$30/$I$144,0)+ROUNDUP(RK89*Control!$D$32/$I$145,0)+ROUNDUP(RK89*Control!$D$33/$I$146,0)+ROUNDUP(RK89*Control!$D$34/$I$147,0)+ROUNDUP(RK89*Control!$D$36/$I$147,0),"")</f>
        <v/>
      </c>
      <c r="RL161" s="322" t="str">
        <f ca="1">IF(ISNUMBER(RL89),ROUNDUP(RL89*Control!$D$30/$I$144,0)+ROUNDUP(RL89*Control!$D$32/$I$145,0)+ROUNDUP(RL89*Control!$D$33/$I$146,0)+ROUNDUP(RL89*Control!$D$34/$I$147,0)+ROUNDUP(RL89*Control!$D$36/$I$147,0),"")</f>
        <v/>
      </c>
      <c r="RM161" s="322" t="str">
        <f ca="1">IF(ISNUMBER(RM89),ROUNDUP(RM89*Control!$D$30/$I$144,0)+ROUNDUP(RM89*Control!$D$32/$I$145,0)+ROUNDUP(RM89*Control!$D$33/$I$146,0)+ROUNDUP(RM89*Control!$D$34/$I$147,0)+ROUNDUP(RM89*Control!$D$36/$I$147,0),"")</f>
        <v/>
      </c>
      <c r="RN161" s="322" t="str">
        <f ca="1">IF(ISNUMBER(RN89),ROUNDUP(RN89*Control!$D$30/$I$144,0)+ROUNDUP(RN89*Control!$D$32/$I$145,0)+ROUNDUP(RN89*Control!$D$33/$I$146,0)+ROUNDUP(RN89*Control!$D$34/$I$147,0)+ROUNDUP(RN89*Control!$D$36/$I$147,0),"")</f>
        <v/>
      </c>
      <c r="RO161" s="322" t="str">
        <f ca="1">IF(ISNUMBER(RO89),ROUNDUP(RO89*Control!$D$30/$I$144,0)+ROUNDUP(RO89*Control!$D$32/$I$145,0)+ROUNDUP(RO89*Control!$D$33/$I$146,0)+ROUNDUP(RO89*Control!$D$34/$I$147,0)+ROUNDUP(RO89*Control!$D$36/$I$147,0),"")</f>
        <v/>
      </c>
      <c r="RP161" s="322" t="str">
        <f ca="1">IF(ISNUMBER(RP89),ROUNDUP(RP89*Control!$D$30/$I$144,0)+ROUNDUP(RP89*Control!$D$32/$I$145,0)+ROUNDUP(RP89*Control!$D$33/$I$146,0)+ROUNDUP(RP89*Control!$D$34/$I$147,0)+ROUNDUP(RP89*Control!$D$36/$I$147,0),"")</f>
        <v/>
      </c>
      <c r="RQ161" s="322" t="str">
        <f ca="1">IF(ISNUMBER(RQ89),ROUNDUP(RQ89*Control!$D$30/$I$144,0)+ROUNDUP(RQ89*Control!$D$32/$I$145,0)+ROUNDUP(RQ89*Control!$D$33/$I$146,0)+ROUNDUP(RQ89*Control!$D$34/$I$147,0)+ROUNDUP(RQ89*Control!$D$36/$I$147,0),"")</f>
        <v/>
      </c>
      <c r="RR161" s="322" t="str">
        <f ca="1">IF(ISNUMBER(RR89),ROUNDUP(RR89*Control!$D$30/$I$144,0)+ROUNDUP(RR89*Control!$D$32/$I$145,0)+ROUNDUP(RR89*Control!$D$33/$I$146,0)+ROUNDUP(RR89*Control!$D$34/$I$147,0)+ROUNDUP(RR89*Control!$D$36/$I$147,0),"")</f>
        <v/>
      </c>
      <c r="RS161" s="322" t="str">
        <f ca="1">IF(ISNUMBER(RS89),ROUNDUP(RS89*Control!$D$30/$I$144,0)+ROUNDUP(RS89*Control!$D$32/$I$145,0)+ROUNDUP(RS89*Control!$D$33/$I$146,0)+ROUNDUP(RS89*Control!$D$34/$I$147,0)+ROUNDUP(RS89*Control!$D$36/$I$147,0),"")</f>
        <v/>
      </c>
      <c r="RT161" s="322" t="str">
        <f ca="1">IF(ISNUMBER(RT89),ROUNDUP(RT89*Control!$D$30/$I$144,0)+ROUNDUP(RT89*Control!$D$32/$I$145,0)+ROUNDUP(RT89*Control!$D$33/$I$146,0)+ROUNDUP(RT89*Control!$D$34/$I$147,0)+ROUNDUP(RT89*Control!$D$36/$I$147,0),"")</f>
        <v/>
      </c>
      <c r="RU161" s="322" t="str">
        <f ca="1">IF(ISNUMBER(RU89),ROUNDUP(RU89*Control!$D$30/$I$144,0)+ROUNDUP(RU89*Control!$D$32/$I$145,0)+ROUNDUP(RU89*Control!$D$33/$I$146,0)+ROUNDUP(RU89*Control!$D$34/$I$147,0)+ROUNDUP(RU89*Control!$D$36/$I$147,0),"")</f>
        <v/>
      </c>
      <c r="RV161" s="322" t="str">
        <f ca="1">IF(ISNUMBER(RV89),ROUNDUP(RV89*Control!$D$30/$I$144,0)+ROUNDUP(RV89*Control!$D$32/$I$145,0)+ROUNDUP(RV89*Control!$D$33/$I$146,0)+ROUNDUP(RV89*Control!$D$34/$I$147,0)+ROUNDUP(RV89*Control!$D$36/$I$147,0),"")</f>
        <v/>
      </c>
      <c r="RW161" s="322" t="str">
        <f ca="1">IF(ISNUMBER(RW89),ROUNDUP(RW89*Control!$D$30/$I$144,0)+ROUNDUP(RW89*Control!$D$32/$I$145,0)+ROUNDUP(RW89*Control!$D$33/$I$146,0)+ROUNDUP(RW89*Control!$D$34/$I$147,0)+ROUNDUP(RW89*Control!$D$36/$I$147,0),"")</f>
        <v/>
      </c>
      <c r="RX161" s="322" t="str">
        <f ca="1">IF(ISNUMBER(RX89),ROUNDUP(RX89*Control!$D$30/$I$144,0)+ROUNDUP(RX89*Control!$D$32/$I$145,0)+ROUNDUP(RX89*Control!$D$33/$I$146,0)+ROUNDUP(RX89*Control!$D$34/$I$147,0)+ROUNDUP(RX89*Control!$D$36/$I$147,0),"")</f>
        <v/>
      </c>
      <c r="RY161" s="322" t="str">
        <f ca="1">IF(ISNUMBER(RY89),ROUNDUP(RY89*Control!$D$30/$I$144,0)+ROUNDUP(RY89*Control!$D$32/$I$145,0)+ROUNDUP(RY89*Control!$D$33/$I$146,0)+ROUNDUP(RY89*Control!$D$34/$I$147,0)+ROUNDUP(RY89*Control!$D$36/$I$147,0),"")</f>
        <v/>
      </c>
      <c r="RZ161" s="322" t="str">
        <f ca="1">IF(ISNUMBER(RZ89),ROUNDUP(RZ89*Control!$D$30/$I$144,0)+ROUNDUP(RZ89*Control!$D$32/$I$145,0)+ROUNDUP(RZ89*Control!$D$33/$I$146,0)+ROUNDUP(RZ89*Control!$D$34/$I$147,0)+ROUNDUP(RZ89*Control!$D$36/$I$147,0),"")</f>
        <v/>
      </c>
      <c r="SA161" s="322" t="str">
        <f ca="1">IF(ISNUMBER(SA89),ROUNDUP(SA89*Control!$D$30/$I$144,0)+ROUNDUP(SA89*Control!$D$32/$I$145,0)+ROUNDUP(SA89*Control!$D$33/$I$146,0)+ROUNDUP(SA89*Control!$D$34/$I$147,0)+ROUNDUP(SA89*Control!$D$36/$I$147,0),"")</f>
        <v/>
      </c>
      <c r="SB161" s="322" t="str">
        <f ca="1">IF(ISNUMBER(SB89),ROUNDUP(SB89*Control!$D$30/$I$144,0)+ROUNDUP(SB89*Control!$D$32/$I$145,0)+ROUNDUP(SB89*Control!$D$33/$I$146,0)+ROUNDUP(SB89*Control!$D$34/$I$147,0)+ROUNDUP(SB89*Control!$D$36/$I$147,0),"")</f>
        <v/>
      </c>
      <c r="SC161" s="322" t="str">
        <f ca="1">IF(ISNUMBER(SC89),ROUNDUP(SC89*Control!$D$30/$I$144,0)+ROUNDUP(SC89*Control!$D$32/$I$145,0)+ROUNDUP(SC89*Control!$D$33/$I$146,0)+ROUNDUP(SC89*Control!$D$34/$I$147,0)+ROUNDUP(SC89*Control!$D$36/$I$147,0),"")</f>
        <v/>
      </c>
      <c r="SD161" s="322" t="str">
        <f ca="1">IF(ISNUMBER(SD89),ROUNDUP(SD89*Control!$D$30/$I$144,0)+ROUNDUP(SD89*Control!$D$32/$I$145,0)+ROUNDUP(SD89*Control!$D$33/$I$146,0)+ROUNDUP(SD89*Control!$D$34/$I$147,0)+ROUNDUP(SD89*Control!$D$36/$I$147,0),"")</f>
        <v/>
      </c>
      <c r="SE161" s="322" t="str">
        <f ca="1">IF(ISNUMBER(SE89),ROUNDUP(SE89*Control!$D$30/$I$144,0)+ROUNDUP(SE89*Control!$D$32/$I$145,0)+ROUNDUP(SE89*Control!$D$33/$I$146,0)+ROUNDUP(SE89*Control!$D$34/$I$147,0)+ROUNDUP(SE89*Control!$D$36/$I$147,0),"")</f>
        <v/>
      </c>
      <c r="SF161" s="322" t="str">
        <f ca="1">IF(ISNUMBER(SF89),ROUNDUP(SF89*Control!$D$30/$I$144,0)+ROUNDUP(SF89*Control!$D$32/$I$145,0)+ROUNDUP(SF89*Control!$D$33/$I$146,0)+ROUNDUP(SF89*Control!$D$34/$I$147,0)+ROUNDUP(SF89*Control!$D$36/$I$147,0),"")</f>
        <v/>
      </c>
      <c r="SG161" s="322" t="str">
        <f ca="1">IF(ISNUMBER(SG89),ROUNDUP(SG89*Control!$D$30/$I$144,0)+ROUNDUP(SG89*Control!$D$32/$I$145,0)+ROUNDUP(SG89*Control!$D$33/$I$146,0)+ROUNDUP(SG89*Control!$D$34/$I$147,0)+ROUNDUP(SG89*Control!$D$36/$I$147,0),"")</f>
        <v/>
      </c>
      <c r="SH161" s="322" t="str">
        <f ca="1">IF(ISNUMBER(SH89),ROUNDUP(SH89*Control!$D$30/$I$144,0)+ROUNDUP(SH89*Control!$D$32/$I$145,0)+ROUNDUP(SH89*Control!$D$33/$I$146,0)+ROUNDUP(SH89*Control!$D$34/$I$147,0)+ROUNDUP(SH89*Control!$D$36/$I$147,0),"")</f>
        <v/>
      </c>
      <c r="SI161" s="322" t="str">
        <f ca="1">IF(ISNUMBER(SI89),ROUNDUP(SI89*Control!$D$30/$I$144,0)+ROUNDUP(SI89*Control!$D$32/$I$145,0)+ROUNDUP(SI89*Control!$D$33/$I$146,0)+ROUNDUP(SI89*Control!$D$34/$I$147,0)+ROUNDUP(SI89*Control!$D$36/$I$147,0),"")</f>
        <v/>
      </c>
      <c r="SJ161" s="322" t="str">
        <f ca="1">IF(ISNUMBER(SJ89),ROUNDUP(SJ89*Control!$D$30/$I$144,0)+ROUNDUP(SJ89*Control!$D$32/$I$145,0)+ROUNDUP(SJ89*Control!$D$33/$I$146,0)+ROUNDUP(SJ89*Control!$D$34/$I$147,0)+ROUNDUP(SJ89*Control!$D$36/$I$147,0),"")</f>
        <v/>
      </c>
      <c r="SK161" s="322" t="str">
        <f ca="1">IF(ISNUMBER(SK89),ROUNDUP(SK89*Control!$D$30/$I$144,0)+ROUNDUP(SK89*Control!$D$32/$I$145,0)+ROUNDUP(SK89*Control!$D$33/$I$146,0)+ROUNDUP(SK89*Control!$D$34/$I$147,0)+ROUNDUP(SK89*Control!$D$36/$I$147,0),"")</f>
        <v/>
      </c>
      <c r="SL161" s="322" t="str">
        <f ca="1">IF(ISNUMBER(SL89),ROUNDUP(SL89*Control!$D$30/$I$144,0)+ROUNDUP(SL89*Control!$D$32/$I$145,0)+ROUNDUP(SL89*Control!$D$33/$I$146,0)+ROUNDUP(SL89*Control!$D$34/$I$147,0)+ROUNDUP(SL89*Control!$D$36/$I$147,0),"")</f>
        <v/>
      </c>
      <c r="SM161" s="322" t="str">
        <f ca="1">IF(ISNUMBER(SM89),ROUNDUP(SM89*Control!$D$30/$I$144,0)+ROUNDUP(SM89*Control!$D$32/$I$145,0)+ROUNDUP(SM89*Control!$D$33/$I$146,0)+ROUNDUP(SM89*Control!$D$34/$I$147,0)+ROUNDUP(SM89*Control!$D$36/$I$147,0),"")</f>
        <v/>
      </c>
      <c r="SN161" s="322" t="str">
        <f ca="1">IF(ISNUMBER(SN89),ROUNDUP(SN89*Control!$D$30/$I$144,0)+ROUNDUP(SN89*Control!$D$32/$I$145,0)+ROUNDUP(SN89*Control!$D$33/$I$146,0)+ROUNDUP(SN89*Control!$D$34/$I$147,0)+ROUNDUP(SN89*Control!$D$36/$I$147,0),"")</f>
        <v/>
      </c>
      <c r="SO161" s="322" t="str">
        <f ca="1">IF(ISNUMBER(SO89),ROUNDUP(SO89*Control!$D$30/$I$144,0)+ROUNDUP(SO89*Control!$D$32/$I$145,0)+ROUNDUP(SO89*Control!$D$33/$I$146,0)+ROUNDUP(SO89*Control!$D$34/$I$147,0)+ROUNDUP(SO89*Control!$D$36/$I$147,0),"")</f>
        <v/>
      </c>
      <c r="SP161" s="322" t="str">
        <f ca="1">IF(ISNUMBER(SP89),ROUNDUP(SP89*Control!$D$30/$I$144,0)+ROUNDUP(SP89*Control!$D$32/$I$145,0)+ROUNDUP(SP89*Control!$D$33/$I$146,0)+ROUNDUP(SP89*Control!$D$34/$I$147,0)+ROUNDUP(SP89*Control!$D$36/$I$147,0),"")</f>
        <v/>
      </c>
      <c r="SQ161" s="322" t="str">
        <f ca="1">IF(ISNUMBER(SQ89),ROUNDUP(SQ89*Control!$D$30/$I$144,0)+ROUNDUP(SQ89*Control!$D$32/$I$145,0)+ROUNDUP(SQ89*Control!$D$33/$I$146,0)+ROUNDUP(SQ89*Control!$D$34/$I$147,0)+ROUNDUP(SQ89*Control!$D$36/$I$147,0),"")</f>
        <v/>
      </c>
      <c r="SR161" s="322" t="str">
        <f ca="1">IF(ISNUMBER(SR89),ROUNDUP(SR89*Control!$D$30/$I$144,0)+ROUNDUP(SR89*Control!$D$32/$I$145,0)+ROUNDUP(SR89*Control!$D$33/$I$146,0)+ROUNDUP(SR89*Control!$D$34/$I$147,0)+ROUNDUP(SR89*Control!$D$36/$I$147,0),"")</f>
        <v/>
      </c>
      <c r="SS161" s="322" t="str">
        <f ca="1">IF(ISNUMBER(SS89),ROUNDUP(SS89*Control!$D$30/$I$144,0)+ROUNDUP(SS89*Control!$D$32/$I$145,0)+ROUNDUP(SS89*Control!$D$33/$I$146,0)+ROUNDUP(SS89*Control!$D$34/$I$147,0)+ROUNDUP(SS89*Control!$D$36/$I$147,0),"")</f>
        <v/>
      </c>
      <c r="ST161" s="322" t="str">
        <f ca="1">IF(ISNUMBER(ST89),ROUNDUP(ST89*Control!$D$30/$I$144,0)+ROUNDUP(ST89*Control!$D$32/$I$145,0)+ROUNDUP(ST89*Control!$D$33/$I$146,0)+ROUNDUP(ST89*Control!$D$34/$I$147,0)+ROUNDUP(ST89*Control!$D$36/$I$147,0),"")</f>
        <v/>
      </c>
      <c r="SU161" s="322" t="str">
        <f ca="1">IF(ISNUMBER(SU89),ROUNDUP(SU89*Control!$D$30/$I$144,0)+ROUNDUP(SU89*Control!$D$32/$I$145,0)+ROUNDUP(SU89*Control!$D$33/$I$146,0)+ROUNDUP(SU89*Control!$D$34/$I$147,0)+ROUNDUP(SU89*Control!$D$36/$I$147,0),"")</f>
        <v/>
      </c>
      <c r="SV161" s="322" t="str">
        <f ca="1">IF(ISNUMBER(SV89),ROUNDUP(SV89*Control!$D$30/$I$144,0)+ROUNDUP(SV89*Control!$D$32/$I$145,0)+ROUNDUP(SV89*Control!$D$33/$I$146,0)+ROUNDUP(SV89*Control!$D$34/$I$147,0)+ROUNDUP(SV89*Control!$D$36/$I$147,0),"")</f>
        <v/>
      </c>
      <c r="SW161" s="322" t="str">
        <f ca="1">IF(ISNUMBER(SW89),ROUNDUP(SW89*Control!$D$30/$I$144,0)+ROUNDUP(SW89*Control!$D$32/$I$145,0)+ROUNDUP(SW89*Control!$D$33/$I$146,0)+ROUNDUP(SW89*Control!$D$34/$I$147,0)+ROUNDUP(SW89*Control!$D$36/$I$147,0),"")</f>
        <v/>
      </c>
      <c r="SX161" s="322" t="str">
        <f ca="1">IF(ISNUMBER(SX89),ROUNDUP(SX89*Control!$D$30/$I$144,0)+ROUNDUP(SX89*Control!$D$32/$I$145,0)+ROUNDUP(SX89*Control!$D$33/$I$146,0)+ROUNDUP(SX89*Control!$D$34/$I$147,0)+ROUNDUP(SX89*Control!$D$36/$I$147,0),"")</f>
        <v/>
      </c>
      <c r="SY161" s="322" t="str">
        <f ca="1">IF(ISNUMBER(SY89),ROUNDUP(SY89*Control!$D$30/$I$144,0)+ROUNDUP(SY89*Control!$D$32/$I$145,0)+ROUNDUP(SY89*Control!$D$33/$I$146,0)+ROUNDUP(SY89*Control!$D$34/$I$147,0)+ROUNDUP(SY89*Control!$D$36/$I$147,0),"")</f>
        <v/>
      </c>
      <c r="SZ161" s="322" t="str">
        <f ca="1">IF(ISNUMBER(SZ89),ROUNDUP(SZ89*Control!$D$30/$I$144,0)+ROUNDUP(SZ89*Control!$D$32/$I$145,0)+ROUNDUP(SZ89*Control!$D$33/$I$146,0)+ROUNDUP(SZ89*Control!$D$34/$I$147,0)+ROUNDUP(SZ89*Control!$D$36/$I$147,0),"")</f>
        <v/>
      </c>
      <c r="TA161" s="322" t="str">
        <f ca="1">IF(ISNUMBER(TA89),ROUNDUP(TA89*Control!$D$30/$I$144,0)+ROUNDUP(TA89*Control!$D$32/$I$145,0)+ROUNDUP(TA89*Control!$D$33/$I$146,0)+ROUNDUP(TA89*Control!$D$34/$I$147,0)+ROUNDUP(TA89*Control!$D$36/$I$147,0),"")</f>
        <v/>
      </c>
      <c r="TB161" s="322" t="str">
        <f ca="1">IF(ISNUMBER(TB89),ROUNDUP(TB89*Control!$D$30/$I$144,0)+ROUNDUP(TB89*Control!$D$32/$I$145,0)+ROUNDUP(TB89*Control!$D$33/$I$146,0)+ROUNDUP(TB89*Control!$D$34/$I$147,0)+ROUNDUP(TB89*Control!$D$36/$I$147,0),"")</f>
        <v/>
      </c>
      <c r="TC161" s="322" t="str">
        <f ca="1">IF(ISNUMBER(TC89),ROUNDUP(TC89*Control!$D$30/$I$144,0)+ROUNDUP(TC89*Control!$D$32/$I$145,0)+ROUNDUP(TC89*Control!$D$33/$I$146,0)+ROUNDUP(TC89*Control!$D$34/$I$147,0)+ROUNDUP(TC89*Control!$D$36/$I$147,0),"")</f>
        <v/>
      </c>
      <c r="TD161" s="322" t="str">
        <f ca="1">IF(ISNUMBER(TD89),ROUNDUP(TD89*Control!$D$30/$I$144,0)+ROUNDUP(TD89*Control!$D$32/$I$145,0)+ROUNDUP(TD89*Control!$D$33/$I$146,0)+ROUNDUP(TD89*Control!$D$34/$I$147,0)+ROUNDUP(TD89*Control!$D$36/$I$147,0),"")</f>
        <v/>
      </c>
      <c r="TE161" s="322" t="str">
        <f ca="1">IF(ISNUMBER(TE89),ROUNDUP(TE89*Control!$D$30/$I$144,0)+ROUNDUP(TE89*Control!$D$32/$I$145,0)+ROUNDUP(TE89*Control!$D$33/$I$146,0)+ROUNDUP(TE89*Control!$D$34/$I$147,0)+ROUNDUP(TE89*Control!$D$36/$I$147,0),"")</f>
        <v/>
      </c>
      <c r="TF161" s="322" t="str">
        <f ca="1">IF(ISNUMBER(TF89),ROUNDUP(TF89*Control!$D$30/$I$144,0)+ROUNDUP(TF89*Control!$D$32/$I$145,0)+ROUNDUP(TF89*Control!$D$33/$I$146,0)+ROUNDUP(TF89*Control!$D$34/$I$147,0)+ROUNDUP(TF89*Control!$D$36/$I$147,0),"")</f>
        <v/>
      </c>
      <c r="TG161" s="322" t="str">
        <f ca="1">IF(ISNUMBER(TG89),ROUNDUP(TG89*Control!$D$30/$I$144,0)+ROUNDUP(TG89*Control!$D$32/$I$145,0)+ROUNDUP(TG89*Control!$D$33/$I$146,0)+ROUNDUP(TG89*Control!$D$34/$I$147,0)+ROUNDUP(TG89*Control!$D$36/$I$147,0),"")</f>
        <v/>
      </c>
      <c r="TH161" s="322" t="str">
        <f ca="1">IF(ISNUMBER(TH89),ROUNDUP(TH89*Control!$D$30/$I$144,0)+ROUNDUP(TH89*Control!$D$32/$I$145,0)+ROUNDUP(TH89*Control!$D$33/$I$146,0)+ROUNDUP(TH89*Control!$D$34/$I$147,0)+ROUNDUP(TH89*Control!$D$36/$I$147,0),"")</f>
        <v/>
      </c>
      <c r="TI161" s="322" t="str">
        <f ca="1">IF(ISNUMBER(TI89),ROUNDUP(TI89*Control!$D$30/$I$144,0)+ROUNDUP(TI89*Control!$D$32/$I$145,0)+ROUNDUP(TI89*Control!$D$33/$I$146,0)+ROUNDUP(TI89*Control!$D$34/$I$147,0)+ROUNDUP(TI89*Control!$D$36/$I$147,0),"")</f>
        <v/>
      </c>
      <c r="TJ161" s="322" t="str">
        <f ca="1">IF(ISNUMBER(TJ89),ROUNDUP(TJ89*Control!$D$30/$I$144,0)+ROUNDUP(TJ89*Control!$D$32/$I$145,0)+ROUNDUP(TJ89*Control!$D$33/$I$146,0)+ROUNDUP(TJ89*Control!$D$34/$I$147,0)+ROUNDUP(TJ89*Control!$D$36/$I$147,0),"")</f>
        <v/>
      </c>
      <c r="TK161" s="322" t="str">
        <f ca="1">IF(ISNUMBER(TK89),ROUNDUP(TK89*Control!$D$30/$I$144,0)+ROUNDUP(TK89*Control!$D$32/$I$145,0)+ROUNDUP(TK89*Control!$D$33/$I$146,0)+ROUNDUP(TK89*Control!$D$34/$I$147,0)+ROUNDUP(TK89*Control!$D$36/$I$147,0),"")</f>
        <v/>
      </c>
      <c r="TL161" s="322" t="str">
        <f ca="1">IF(ISNUMBER(TL89),ROUNDUP(TL89*Control!$D$30/$I$144,0)+ROUNDUP(TL89*Control!$D$32/$I$145,0)+ROUNDUP(TL89*Control!$D$33/$I$146,0)+ROUNDUP(TL89*Control!$D$34/$I$147,0)+ROUNDUP(TL89*Control!$D$36/$I$147,0),"")</f>
        <v/>
      </c>
      <c r="TM161" s="322" t="str">
        <f ca="1">IF(ISNUMBER(TM89),ROUNDUP(TM89*Control!$D$30/$I$144,0)+ROUNDUP(TM89*Control!$D$32/$I$145,0)+ROUNDUP(TM89*Control!$D$33/$I$146,0)+ROUNDUP(TM89*Control!$D$34/$I$147,0)+ROUNDUP(TM89*Control!$D$36/$I$147,0),"")</f>
        <v/>
      </c>
      <c r="TN161" s="322" t="str">
        <f ca="1">IF(ISNUMBER(TN89),ROUNDUP(TN89*Control!$D$30/$I$144,0)+ROUNDUP(TN89*Control!$D$32/$I$145,0)+ROUNDUP(TN89*Control!$D$33/$I$146,0)+ROUNDUP(TN89*Control!$D$34/$I$147,0)+ROUNDUP(TN89*Control!$D$36/$I$147,0),"")</f>
        <v/>
      </c>
      <c r="TO161" s="322" t="str">
        <f ca="1">IF(ISNUMBER(TO89),ROUNDUP(TO89*Control!$D$30/$I$144,0)+ROUNDUP(TO89*Control!$D$32/$I$145,0)+ROUNDUP(TO89*Control!$D$33/$I$146,0)+ROUNDUP(TO89*Control!$D$34/$I$147,0)+ROUNDUP(TO89*Control!$D$36/$I$147,0),"")</f>
        <v/>
      </c>
      <c r="TP161" s="322" t="str">
        <f ca="1">IF(ISNUMBER(TP89),ROUNDUP(TP89*Control!$D$30/$I$144,0)+ROUNDUP(TP89*Control!$D$32/$I$145,0)+ROUNDUP(TP89*Control!$D$33/$I$146,0)+ROUNDUP(TP89*Control!$D$34/$I$147,0)+ROUNDUP(TP89*Control!$D$36/$I$147,0),"")</f>
        <v/>
      </c>
      <c r="TQ161" s="322" t="str">
        <f ca="1">IF(ISNUMBER(TQ89),ROUNDUP(TQ89*Control!$D$30/$I$144,0)+ROUNDUP(TQ89*Control!$D$32/$I$145,0)+ROUNDUP(TQ89*Control!$D$33/$I$146,0)+ROUNDUP(TQ89*Control!$D$34/$I$147,0)+ROUNDUP(TQ89*Control!$D$36/$I$147,0),"")</f>
        <v/>
      </c>
      <c r="TR161" s="322" t="str">
        <f ca="1">IF(ISNUMBER(TR89),ROUNDUP(TR89*Control!$D$30/$I$144,0)+ROUNDUP(TR89*Control!$D$32/$I$145,0)+ROUNDUP(TR89*Control!$D$33/$I$146,0)+ROUNDUP(TR89*Control!$D$34/$I$147,0)+ROUNDUP(TR89*Control!$D$36/$I$147,0),"")</f>
        <v/>
      </c>
      <c r="TS161" s="322" t="str">
        <f ca="1">IF(ISNUMBER(TS89),ROUNDUP(TS89*Control!$D$30/$I$144,0)+ROUNDUP(TS89*Control!$D$32/$I$145,0)+ROUNDUP(TS89*Control!$D$33/$I$146,0)+ROUNDUP(TS89*Control!$D$34/$I$147,0)+ROUNDUP(TS89*Control!$D$36/$I$147,0),"")</f>
        <v/>
      </c>
      <c r="TT161" s="322" t="str">
        <f ca="1">IF(ISNUMBER(TT89),ROUNDUP(TT89*Control!$D$30/$I$144,0)+ROUNDUP(TT89*Control!$D$32/$I$145,0)+ROUNDUP(TT89*Control!$D$33/$I$146,0)+ROUNDUP(TT89*Control!$D$34/$I$147,0)+ROUNDUP(TT89*Control!$D$36/$I$147,0),"")</f>
        <v/>
      </c>
      <c r="TU161" s="322" t="str">
        <f ca="1">IF(ISNUMBER(TU89),ROUNDUP(TU89*Control!$D$30/$I$144,0)+ROUNDUP(TU89*Control!$D$32/$I$145,0)+ROUNDUP(TU89*Control!$D$33/$I$146,0)+ROUNDUP(TU89*Control!$D$34/$I$147,0)+ROUNDUP(TU89*Control!$D$36/$I$147,0),"")</f>
        <v/>
      </c>
      <c r="TV161" s="322" t="str">
        <f ca="1">IF(ISNUMBER(TV89),ROUNDUP(TV89*Control!$D$30/$I$144,0)+ROUNDUP(TV89*Control!$D$32/$I$145,0)+ROUNDUP(TV89*Control!$D$33/$I$146,0)+ROUNDUP(TV89*Control!$D$34/$I$147,0)+ROUNDUP(TV89*Control!$D$36/$I$147,0),"")</f>
        <v/>
      </c>
      <c r="TW161" s="322" t="str">
        <f ca="1">IF(ISNUMBER(TW89),ROUNDUP(TW89*Control!$D$30/$I$144,0)+ROUNDUP(TW89*Control!$D$32/$I$145,0)+ROUNDUP(TW89*Control!$D$33/$I$146,0)+ROUNDUP(TW89*Control!$D$34/$I$147,0)+ROUNDUP(TW89*Control!$D$36/$I$147,0),"")</f>
        <v/>
      </c>
      <c r="TX161" s="322" t="str">
        <f ca="1">IF(ISNUMBER(TX89),ROUNDUP(TX89*Control!$D$30/$I$144,0)+ROUNDUP(TX89*Control!$D$32/$I$145,0)+ROUNDUP(TX89*Control!$D$33/$I$146,0)+ROUNDUP(TX89*Control!$D$34/$I$147,0)+ROUNDUP(TX89*Control!$D$36/$I$147,0),"")</f>
        <v/>
      </c>
      <c r="TY161" s="322" t="str">
        <f ca="1">IF(ISNUMBER(TY89),ROUNDUP(TY89*Control!$D$30/$I$144,0)+ROUNDUP(TY89*Control!$D$32/$I$145,0)+ROUNDUP(TY89*Control!$D$33/$I$146,0)+ROUNDUP(TY89*Control!$D$34/$I$147,0)+ROUNDUP(TY89*Control!$D$36/$I$147,0),"")</f>
        <v/>
      </c>
      <c r="TZ161" s="322" t="str">
        <f ca="1">IF(ISNUMBER(TZ89),ROUNDUP(TZ89*Control!$D$30/$I$144,0)+ROUNDUP(TZ89*Control!$D$32/$I$145,0)+ROUNDUP(TZ89*Control!$D$33/$I$146,0)+ROUNDUP(TZ89*Control!$D$34/$I$147,0)+ROUNDUP(TZ89*Control!$D$36/$I$147,0),"")</f>
        <v/>
      </c>
      <c r="UA161" s="322" t="str">
        <f ca="1">IF(ISNUMBER(UA89),ROUNDUP(UA89*Control!$D$30/$I$144,0)+ROUNDUP(UA89*Control!$D$32/$I$145,0)+ROUNDUP(UA89*Control!$D$33/$I$146,0)+ROUNDUP(UA89*Control!$D$34/$I$147,0)+ROUNDUP(UA89*Control!$D$36/$I$147,0),"")</f>
        <v/>
      </c>
      <c r="UB161" s="322" t="str">
        <f ca="1">IF(ISNUMBER(UB89),ROUNDUP(UB89*Control!$D$30/$I$144,0)+ROUNDUP(UB89*Control!$D$32/$I$145,0)+ROUNDUP(UB89*Control!$D$33/$I$146,0)+ROUNDUP(UB89*Control!$D$34/$I$147,0)+ROUNDUP(UB89*Control!$D$36/$I$147,0),"")</f>
        <v/>
      </c>
      <c r="UC161" s="322" t="str">
        <f ca="1">IF(ISNUMBER(UC89),ROUNDUP(UC89*Control!$D$30/$I$144,0)+ROUNDUP(UC89*Control!$D$32/$I$145,0)+ROUNDUP(UC89*Control!$D$33/$I$146,0)+ROUNDUP(UC89*Control!$D$34/$I$147,0)+ROUNDUP(UC89*Control!$D$36/$I$147,0),"")</f>
        <v/>
      </c>
      <c r="UD161" s="322" t="str">
        <f ca="1">IF(ISNUMBER(UD89),ROUNDUP(UD89*Control!$D$30/$I$144,0)+ROUNDUP(UD89*Control!$D$32/$I$145,0)+ROUNDUP(UD89*Control!$D$33/$I$146,0)+ROUNDUP(UD89*Control!$D$34/$I$147,0)+ROUNDUP(UD89*Control!$D$36/$I$147,0),"")</f>
        <v/>
      </c>
      <c r="UE161" s="322" t="str">
        <f ca="1">IF(ISNUMBER(UE89),ROUNDUP(UE89*Control!$D$30/$I$144,0)+ROUNDUP(UE89*Control!$D$32/$I$145,0)+ROUNDUP(UE89*Control!$D$33/$I$146,0)+ROUNDUP(UE89*Control!$D$34/$I$147,0)+ROUNDUP(UE89*Control!$D$36/$I$147,0),"")</f>
        <v/>
      </c>
      <c r="UF161" s="322" t="str">
        <f ca="1">IF(ISNUMBER(UF89),ROUNDUP(UF89*Control!$D$30/$I$144,0)+ROUNDUP(UF89*Control!$D$32/$I$145,0)+ROUNDUP(UF89*Control!$D$33/$I$146,0)+ROUNDUP(UF89*Control!$D$34/$I$147,0)+ROUNDUP(UF89*Control!$D$36/$I$147,0),"")</f>
        <v/>
      </c>
      <c r="UG161" s="322" t="str">
        <f ca="1">IF(ISNUMBER(UG89),ROUNDUP(UG89*Control!$D$30/$I$144,0)+ROUNDUP(UG89*Control!$D$32/$I$145,0)+ROUNDUP(UG89*Control!$D$33/$I$146,0)+ROUNDUP(UG89*Control!$D$34/$I$147,0)+ROUNDUP(UG89*Control!$D$36/$I$147,0),"")</f>
        <v/>
      </c>
      <c r="UH161" s="322" t="str">
        <f ca="1">IF(ISNUMBER(UH89),ROUNDUP(UH89*Control!$D$30/$I$144,0)+ROUNDUP(UH89*Control!$D$32/$I$145,0)+ROUNDUP(UH89*Control!$D$33/$I$146,0)+ROUNDUP(UH89*Control!$D$34/$I$147,0)+ROUNDUP(UH89*Control!$D$36/$I$147,0),"")</f>
        <v/>
      </c>
      <c r="UI161" s="322" t="str">
        <f ca="1">IF(ISNUMBER(UI89),ROUNDUP(UI89*Control!$D$30/$I$144,0)+ROUNDUP(UI89*Control!$D$32/$I$145,0)+ROUNDUP(UI89*Control!$D$33/$I$146,0)+ROUNDUP(UI89*Control!$D$34/$I$147,0)+ROUNDUP(UI89*Control!$D$36/$I$147,0),"")</f>
        <v/>
      </c>
      <c r="UJ161" s="322" t="str">
        <f ca="1">IF(ISNUMBER(UJ89),ROUNDUP(UJ89*Control!$D$30/$I$144,0)+ROUNDUP(UJ89*Control!$D$32/$I$145,0)+ROUNDUP(UJ89*Control!$D$33/$I$146,0)+ROUNDUP(UJ89*Control!$D$34/$I$147,0)+ROUNDUP(UJ89*Control!$D$36/$I$147,0),"")</f>
        <v/>
      </c>
      <c r="UK161" s="322" t="str">
        <f ca="1">IF(ISNUMBER(UK89),ROUNDUP(UK89*Control!$D$30/$I$144,0)+ROUNDUP(UK89*Control!$D$32/$I$145,0)+ROUNDUP(UK89*Control!$D$33/$I$146,0)+ROUNDUP(UK89*Control!$D$34/$I$147,0)+ROUNDUP(UK89*Control!$D$36/$I$147,0),"")</f>
        <v/>
      </c>
      <c r="UL161" s="322" t="str">
        <f ca="1">IF(ISNUMBER(UL89),ROUNDUP(UL89*Control!$D$30/$I$144,0)+ROUNDUP(UL89*Control!$D$32/$I$145,0)+ROUNDUP(UL89*Control!$D$33/$I$146,0)+ROUNDUP(UL89*Control!$D$34/$I$147,0)+ROUNDUP(UL89*Control!$D$36/$I$147,0),"")</f>
        <v/>
      </c>
      <c r="UM161" s="322" t="str">
        <f ca="1">IF(ISNUMBER(UM89),ROUNDUP(UM89*Control!$D$30/$I$144,0)+ROUNDUP(UM89*Control!$D$32/$I$145,0)+ROUNDUP(UM89*Control!$D$33/$I$146,0)+ROUNDUP(UM89*Control!$D$34/$I$147,0)+ROUNDUP(UM89*Control!$D$36/$I$147,0),"")</f>
        <v/>
      </c>
      <c r="UN161" s="322" t="str">
        <f ca="1">IF(ISNUMBER(UN89),ROUNDUP(UN89*Control!$D$30/$I$144,0)+ROUNDUP(UN89*Control!$D$32/$I$145,0)+ROUNDUP(UN89*Control!$D$33/$I$146,0)+ROUNDUP(UN89*Control!$D$34/$I$147,0)+ROUNDUP(UN89*Control!$D$36/$I$147,0),"")</f>
        <v/>
      </c>
      <c r="UO161" s="322" t="str">
        <f ca="1">IF(ISNUMBER(UO89),ROUNDUP(UO89*Control!$D$30/$I$144,0)+ROUNDUP(UO89*Control!$D$32/$I$145,0)+ROUNDUP(UO89*Control!$D$33/$I$146,0)+ROUNDUP(UO89*Control!$D$34/$I$147,0)+ROUNDUP(UO89*Control!$D$36/$I$147,0),"")</f>
        <v/>
      </c>
      <c r="UP161" s="322" t="str">
        <f ca="1">IF(ISNUMBER(UP89),ROUNDUP(UP89*Control!$D$30/$I$144,0)+ROUNDUP(UP89*Control!$D$32/$I$145,0)+ROUNDUP(UP89*Control!$D$33/$I$146,0)+ROUNDUP(UP89*Control!$D$34/$I$147,0)+ROUNDUP(UP89*Control!$D$36/$I$147,0),"")</f>
        <v/>
      </c>
      <c r="UQ161" s="322" t="str">
        <f ca="1">IF(ISNUMBER(UQ89),ROUNDUP(UQ89*Control!$D$30/$I$144,0)+ROUNDUP(UQ89*Control!$D$32/$I$145,0)+ROUNDUP(UQ89*Control!$D$33/$I$146,0)+ROUNDUP(UQ89*Control!$D$34/$I$147,0)+ROUNDUP(UQ89*Control!$D$36/$I$147,0),"")</f>
        <v/>
      </c>
      <c r="UR161" s="322" t="str">
        <f ca="1">IF(ISNUMBER(UR89),ROUNDUP(UR89*Control!$D$30/$I$144,0)+ROUNDUP(UR89*Control!$D$32/$I$145,0)+ROUNDUP(UR89*Control!$D$33/$I$146,0)+ROUNDUP(UR89*Control!$D$34/$I$147,0)+ROUNDUP(UR89*Control!$D$36/$I$147,0),"")</f>
        <v/>
      </c>
      <c r="US161" s="322" t="str">
        <f ca="1">IF(ISNUMBER(US89),ROUNDUP(US89*Control!$D$30/$I$144,0)+ROUNDUP(US89*Control!$D$32/$I$145,0)+ROUNDUP(US89*Control!$D$33/$I$146,0)+ROUNDUP(US89*Control!$D$34/$I$147,0)+ROUNDUP(US89*Control!$D$36/$I$147,0),"")</f>
        <v/>
      </c>
      <c r="UT161" s="322" t="str">
        <f ca="1">IF(ISNUMBER(UT89),ROUNDUP(UT89*Control!$D$30/$I$144,0)+ROUNDUP(UT89*Control!$D$32/$I$145,0)+ROUNDUP(UT89*Control!$D$33/$I$146,0)+ROUNDUP(UT89*Control!$D$34/$I$147,0)+ROUNDUP(UT89*Control!$D$36/$I$147,0),"")</f>
        <v/>
      </c>
      <c r="UU161" s="322" t="str">
        <f ca="1">IF(ISNUMBER(UU89),ROUNDUP(UU89*Control!$D$30/$I$144,0)+ROUNDUP(UU89*Control!$D$32/$I$145,0)+ROUNDUP(UU89*Control!$D$33/$I$146,0)+ROUNDUP(UU89*Control!$D$34/$I$147,0)+ROUNDUP(UU89*Control!$D$36/$I$147,0),"")</f>
        <v/>
      </c>
      <c r="UV161" s="322" t="str">
        <f ca="1">IF(ISNUMBER(UV89),ROUNDUP(UV89*Control!$D$30/$I$144,0)+ROUNDUP(UV89*Control!$D$32/$I$145,0)+ROUNDUP(UV89*Control!$D$33/$I$146,0)+ROUNDUP(UV89*Control!$D$34/$I$147,0)+ROUNDUP(UV89*Control!$D$36/$I$147,0),"")</f>
        <v/>
      </c>
      <c r="UW161" s="322" t="str">
        <f ca="1">IF(ISNUMBER(UW89),ROUNDUP(UW89*Control!$D$30/$I$144,0)+ROUNDUP(UW89*Control!$D$32/$I$145,0)+ROUNDUP(UW89*Control!$D$33/$I$146,0)+ROUNDUP(UW89*Control!$D$34/$I$147,0)+ROUNDUP(UW89*Control!$D$36/$I$147,0),"")</f>
        <v/>
      </c>
      <c r="UX161" s="322" t="str">
        <f ca="1">IF(ISNUMBER(UX89),ROUNDUP(UX89*Control!$D$30/$I$144,0)+ROUNDUP(UX89*Control!$D$32/$I$145,0)+ROUNDUP(UX89*Control!$D$33/$I$146,0)+ROUNDUP(UX89*Control!$D$34/$I$147,0)+ROUNDUP(UX89*Control!$D$36/$I$147,0),"")</f>
        <v/>
      </c>
      <c r="UY161" s="322" t="str">
        <f ca="1">IF(ISNUMBER(UY89),ROUNDUP(UY89*Control!$D$30/$I$144,0)+ROUNDUP(UY89*Control!$D$32/$I$145,0)+ROUNDUP(UY89*Control!$D$33/$I$146,0)+ROUNDUP(UY89*Control!$D$34/$I$147,0)+ROUNDUP(UY89*Control!$D$36/$I$147,0),"")</f>
        <v/>
      </c>
      <c r="UZ161" s="322" t="str">
        <f ca="1">IF(ISNUMBER(UZ89),ROUNDUP(UZ89*Control!$D$30/$I$144,0)+ROUNDUP(UZ89*Control!$D$32/$I$145,0)+ROUNDUP(UZ89*Control!$D$33/$I$146,0)+ROUNDUP(UZ89*Control!$D$34/$I$147,0)+ROUNDUP(UZ89*Control!$D$36/$I$147,0),"")</f>
        <v/>
      </c>
      <c r="VA161" s="322" t="str">
        <f ca="1">IF(ISNUMBER(VA89),ROUNDUP(VA89*Control!$D$30/$I$144,0)+ROUNDUP(VA89*Control!$D$32/$I$145,0)+ROUNDUP(VA89*Control!$D$33/$I$146,0)+ROUNDUP(VA89*Control!$D$34/$I$147,0)+ROUNDUP(VA89*Control!$D$36/$I$147,0),"")</f>
        <v/>
      </c>
      <c r="VB161" s="322" t="str">
        <f ca="1">IF(ISNUMBER(VB89),ROUNDUP(VB89*Control!$D$30/$I$144,0)+ROUNDUP(VB89*Control!$D$32/$I$145,0)+ROUNDUP(VB89*Control!$D$33/$I$146,0)+ROUNDUP(VB89*Control!$D$34/$I$147,0)+ROUNDUP(VB89*Control!$D$36/$I$147,0),"")</f>
        <v/>
      </c>
      <c r="VC161" s="322" t="str">
        <f ca="1">IF(ISNUMBER(VC89),ROUNDUP(VC89*Control!$D$30/$I$144,0)+ROUNDUP(VC89*Control!$D$32/$I$145,0)+ROUNDUP(VC89*Control!$D$33/$I$146,0)+ROUNDUP(VC89*Control!$D$34/$I$147,0)+ROUNDUP(VC89*Control!$D$36/$I$147,0),"")</f>
        <v/>
      </c>
      <c r="VD161" s="322" t="str">
        <f ca="1">IF(ISNUMBER(VD89),ROUNDUP(VD89*Control!$D$30/$I$144,0)+ROUNDUP(VD89*Control!$D$32/$I$145,0)+ROUNDUP(VD89*Control!$D$33/$I$146,0)+ROUNDUP(VD89*Control!$D$34/$I$147,0)+ROUNDUP(VD89*Control!$D$36/$I$147,0),"")</f>
        <v/>
      </c>
      <c r="VE161" s="322" t="str">
        <f ca="1">IF(ISNUMBER(VE89),ROUNDUP(VE89*Control!$D$30/$I$144,0)+ROUNDUP(VE89*Control!$D$32/$I$145,0)+ROUNDUP(VE89*Control!$D$33/$I$146,0)+ROUNDUP(VE89*Control!$D$34/$I$147,0)+ROUNDUP(VE89*Control!$D$36/$I$147,0),"")</f>
        <v/>
      </c>
      <c r="VF161" s="322" t="str">
        <f ca="1">IF(ISNUMBER(VF89),ROUNDUP(VF89*Control!$D$30/$I$144,0)+ROUNDUP(VF89*Control!$D$32/$I$145,0)+ROUNDUP(VF89*Control!$D$33/$I$146,0)+ROUNDUP(VF89*Control!$D$34/$I$147,0)+ROUNDUP(VF89*Control!$D$36/$I$147,0),"")</f>
        <v/>
      </c>
      <c r="VG161" s="322" t="str">
        <f ca="1">IF(ISNUMBER(VG89),ROUNDUP(VG89*Control!$D$30/$I$144,0)+ROUNDUP(VG89*Control!$D$32/$I$145,0)+ROUNDUP(VG89*Control!$D$33/$I$146,0)+ROUNDUP(VG89*Control!$D$34/$I$147,0)+ROUNDUP(VG89*Control!$D$36/$I$147,0),"")</f>
        <v/>
      </c>
      <c r="VH161" s="322" t="str">
        <f ca="1">IF(ISNUMBER(VH89),ROUNDUP(VH89*Control!$D$30/$I$144,0)+ROUNDUP(VH89*Control!$D$32/$I$145,0)+ROUNDUP(VH89*Control!$D$33/$I$146,0)+ROUNDUP(VH89*Control!$D$34/$I$147,0)+ROUNDUP(VH89*Control!$D$36/$I$147,0),"")</f>
        <v/>
      </c>
      <c r="VI161" s="322" t="str">
        <f ca="1">IF(ISNUMBER(VI89),ROUNDUP(VI89*Control!$D$30/$I$144,0)+ROUNDUP(VI89*Control!$D$32/$I$145,0)+ROUNDUP(VI89*Control!$D$33/$I$146,0)+ROUNDUP(VI89*Control!$D$34/$I$147,0)+ROUNDUP(VI89*Control!$D$36/$I$147,0),"")</f>
        <v/>
      </c>
      <c r="VJ161" s="322" t="str">
        <f ca="1">IF(ISNUMBER(VJ89),ROUNDUP(VJ89*Control!$D$30/$I$144,0)+ROUNDUP(VJ89*Control!$D$32/$I$145,0)+ROUNDUP(VJ89*Control!$D$33/$I$146,0)+ROUNDUP(VJ89*Control!$D$34/$I$147,0)+ROUNDUP(VJ89*Control!$D$36/$I$147,0),"")</f>
        <v/>
      </c>
      <c r="VK161" s="322" t="str">
        <f ca="1">IF(ISNUMBER(VK89),ROUNDUP(VK89*Control!$D$30/$I$144,0)+ROUNDUP(VK89*Control!$D$32/$I$145,0)+ROUNDUP(VK89*Control!$D$33/$I$146,0)+ROUNDUP(VK89*Control!$D$34/$I$147,0)+ROUNDUP(VK89*Control!$D$36/$I$147,0),"")</f>
        <v/>
      </c>
      <c r="VL161" s="322" t="str">
        <f ca="1">IF(ISNUMBER(VL89),ROUNDUP(VL89*Control!$D$30/$I$144,0)+ROUNDUP(VL89*Control!$D$32/$I$145,0)+ROUNDUP(VL89*Control!$D$33/$I$146,0)+ROUNDUP(VL89*Control!$D$34/$I$147,0)+ROUNDUP(VL89*Control!$D$36/$I$147,0),"")</f>
        <v/>
      </c>
      <c r="VM161" s="322" t="str">
        <f ca="1">IF(ISNUMBER(VM89),ROUNDUP(VM89*Control!$D$30/$I$144,0)+ROUNDUP(VM89*Control!$D$32/$I$145,0)+ROUNDUP(VM89*Control!$D$33/$I$146,0)+ROUNDUP(VM89*Control!$D$34/$I$147,0)+ROUNDUP(VM89*Control!$D$36/$I$147,0),"")</f>
        <v/>
      </c>
      <c r="VN161" s="322" t="str">
        <f ca="1">IF(ISNUMBER(VN89),ROUNDUP(VN89*Control!$D$30/$I$144,0)+ROUNDUP(VN89*Control!$D$32/$I$145,0)+ROUNDUP(VN89*Control!$D$33/$I$146,0)+ROUNDUP(VN89*Control!$D$34/$I$147,0)+ROUNDUP(VN89*Control!$D$36/$I$147,0),"")</f>
        <v/>
      </c>
      <c r="VO161" s="322" t="str">
        <f ca="1">IF(ISNUMBER(VO89),ROUNDUP(VO89*Control!$D$30/$I$144,0)+ROUNDUP(VO89*Control!$D$32/$I$145,0)+ROUNDUP(VO89*Control!$D$33/$I$146,0)+ROUNDUP(VO89*Control!$D$34/$I$147,0)+ROUNDUP(VO89*Control!$D$36/$I$147,0),"")</f>
        <v/>
      </c>
      <c r="VP161" s="322" t="str">
        <f ca="1">IF(ISNUMBER(VP89),ROUNDUP(VP89*Control!$D$30/$I$144,0)+ROUNDUP(VP89*Control!$D$32/$I$145,0)+ROUNDUP(VP89*Control!$D$33/$I$146,0)+ROUNDUP(VP89*Control!$D$34/$I$147,0)+ROUNDUP(VP89*Control!$D$36/$I$147,0),"")</f>
        <v/>
      </c>
      <c r="VQ161" s="322" t="str">
        <f ca="1">IF(ISNUMBER(VQ89),ROUNDUP(VQ89*Control!$D$30/$I$144,0)+ROUNDUP(VQ89*Control!$D$32/$I$145,0)+ROUNDUP(VQ89*Control!$D$33/$I$146,0)+ROUNDUP(VQ89*Control!$D$34/$I$147,0)+ROUNDUP(VQ89*Control!$D$36/$I$147,0),"")</f>
        <v/>
      </c>
      <c r="VR161" s="322" t="str">
        <f ca="1">IF(ISNUMBER(VR89),ROUNDUP(VR89*Control!$D$30/$I$144,0)+ROUNDUP(VR89*Control!$D$32/$I$145,0)+ROUNDUP(VR89*Control!$D$33/$I$146,0)+ROUNDUP(VR89*Control!$D$34/$I$147,0)+ROUNDUP(VR89*Control!$D$36/$I$147,0),"")</f>
        <v/>
      </c>
      <c r="VS161" s="322" t="str">
        <f ca="1">IF(ISNUMBER(VS89),ROUNDUP(VS89*Control!$D$30/$I$144,0)+ROUNDUP(VS89*Control!$D$32/$I$145,0)+ROUNDUP(VS89*Control!$D$33/$I$146,0)+ROUNDUP(VS89*Control!$D$34/$I$147,0)+ROUNDUP(VS89*Control!$D$36/$I$147,0),"")</f>
        <v/>
      </c>
      <c r="VT161" s="322" t="str">
        <f ca="1">IF(ISNUMBER(VT89),ROUNDUP(VT89*Control!$D$30/$I$144,0)+ROUNDUP(VT89*Control!$D$32/$I$145,0)+ROUNDUP(VT89*Control!$D$33/$I$146,0)+ROUNDUP(VT89*Control!$D$34/$I$147,0)+ROUNDUP(VT89*Control!$D$36/$I$147,0),"")</f>
        <v/>
      </c>
      <c r="VU161" s="322" t="str">
        <f ca="1">IF(ISNUMBER(VU89),ROUNDUP(VU89*Control!$D$30/$I$144,0)+ROUNDUP(VU89*Control!$D$32/$I$145,0)+ROUNDUP(VU89*Control!$D$33/$I$146,0)+ROUNDUP(VU89*Control!$D$34/$I$147,0)+ROUNDUP(VU89*Control!$D$36/$I$147,0),"")</f>
        <v/>
      </c>
      <c r="VV161" s="322" t="str">
        <f ca="1">IF(ISNUMBER(VV89),ROUNDUP(VV89*Control!$D$30/$I$144,0)+ROUNDUP(VV89*Control!$D$32/$I$145,0)+ROUNDUP(VV89*Control!$D$33/$I$146,0)+ROUNDUP(VV89*Control!$D$34/$I$147,0)+ROUNDUP(VV89*Control!$D$36/$I$147,0),"")</f>
        <v/>
      </c>
      <c r="VW161" s="322" t="str">
        <f ca="1">IF(ISNUMBER(VW89),ROUNDUP(VW89*Control!$D$30/$I$144,0)+ROUNDUP(VW89*Control!$D$32/$I$145,0)+ROUNDUP(VW89*Control!$D$33/$I$146,0)+ROUNDUP(VW89*Control!$D$34/$I$147,0)+ROUNDUP(VW89*Control!$D$36/$I$147,0),"")</f>
        <v/>
      </c>
      <c r="VX161" s="322" t="str">
        <f ca="1">IF(ISNUMBER(VX89),ROUNDUP(VX89*Control!$D$30/$I$144,0)+ROUNDUP(VX89*Control!$D$32/$I$145,0)+ROUNDUP(VX89*Control!$D$33/$I$146,0)+ROUNDUP(VX89*Control!$D$34/$I$147,0)+ROUNDUP(VX89*Control!$D$36/$I$147,0),"")</f>
        <v/>
      </c>
      <c r="VY161" s="322" t="str">
        <f ca="1">IF(ISNUMBER(VY89),ROUNDUP(VY89*Control!$D$30/$I$144,0)+ROUNDUP(VY89*Control!$D$32/$I$145,0)+ROUNDUP(VY89*Control!$D$33/$I$146,0)+ROUNDUP(VY89*Control!$D$34/$I$147,0)+ROUNDUP(VY89*Control!$D$36/$I$147,0),"")</f>
        <v/>
      </c>
      <c r="VZ161" s="322" t="str">
        <f ca="1">IF(ISNUMBER(VZ89),ROUNDUP(VZ89*Control!$D$30/$I$144,0)+ROUNDUP(VZ89*Control!$D$32/$I$145,0)+ROUNDUP(VZ89*Control!$D$33/$I$146,0)+ROUNDUP(VZ89*Control!$D$34/$I$147,0)+ROUNDUP(VZ89*Control!$D$36/$I$147,0),"")</f>
        <v/>
      </c>
      <c r="WA161" s="322" t="str">
        <f ca="1">IF(ISNUMBER(WA89),ROUNDUP(WA89*Control!$D$30/$I$144,0)+ROUNDUP(WA89*Control!$D$32/$I$145,0)+ROUNDUP(WA89*Control!$D$33/$I$146,0)+ROUNDUP(WA89*Control!$D$34/$I$147,0)+ROUNDUP(WA89*Control!$D$36/$I$147,0),"")</f>
        <v/>
      </c>
      <c r="WB161" s="322" t="str">
        <f ca="1">IF(ISNUMBER(WB89),ROUNDUP(WB89*Control!$D$30/$I$144,0)+ROUNDUP(WB89*Control!$D$32/$I$145,0)+ROUNDUP(WB89*Control!$D$33/$I$146,0)+ROUNDUP(WB89*Control!$D$34/$I$147,0)+ROUNDUP(WB89*Control!$D$36/$I$147,0),"")</f>
        <v/>
      </c>
      <c r="WC161" s="322" t="str">
        <f ca="1">IF(ISNUMBER(WC89),ROUNDUP(WC89*Control!$D$30/$I$144,0)+ROUNDUP(WC89*Control!$D$32/$I$145,0)+ROUNDUP(WC89*Control!$D$33/$I$146,0)+ROUNDUP(WC89*Control!$D$34/$I$147,0)+ROUNDUP(WC89*Control!$D$36/$I$147,0),"")</f>
        <v/>
      </c>
      <c r="WD161" s="322" t="str">
        <f ca="1">IF(ISNUMBER(WD89),ROUNDUP(WD89*Control!$D$30/$I$144,0)+ROUNDUP(WD89*Control!$D$32/$I$145,0)+ROUNDUP(WD89*Control!$D$33/$I$146,0)+ROUNDUP(WD89*Control!$D$34/$I$147,0)+ROUNDUP(WD89*Control!$D$36/$I$147,0),"")</f>
        <v/>
      </c>
      <c r="WE161" s="322" t="str">
        <f ca="1">IF(ISNUMBER(WE89),ROUNDUP(WE89*Control!$D$30/$I$144,0)+ROUNDUP(WE89*Control!$D$32/$I$145,0)+ROUNDUP(WE89*Control!$D$33/$I$146,0)+ROUNDUP(WE89*Control!$D$34/$I$147,0)+ROUNDUP(WE89*Control!$D$36/$I$147,0),"")</f>
        <v/>
      </c>
      <c r="WF161" s="322" t="str">
        <f ca="1">IF(ISNUMBER(WF89),ROUNDUP(WF89*Control!$D$30/$I$144,0)+ROUNDUP(WF89*Control!$D$32/$I$145,0)+ROUNDUP(WF89*Control!$D$33/$I$146,0)+ROUNDUP(WF89*Control!$D$34/$I$147,0)+ROUNDUP(WF89*Control!$D$36/$I$147,0),"")</f>
        <v/>
      </c>
      <c r="WG161" s="322" t="str">
        <f ca="1">IF(ISNUMBER(WG89),ROUNDUP(WG89*Control!$D$30/$I$144,0)+ROUNDUP(WG89*Control!$D$32/$I$145,0)+ROUNDUP(WG89*Control!$D$33/$I$146,0)+ROUNDUP(WG89*Control!$D$34/$I$147,0)+ROUNDUP(WG89*Control!$D$36/$I$147,0),"")</f>
        <v/>
      </c>
      <c r="WH161" s="322" t="str">
        <f ca="1">IF(ISNUMBER(WH89),ROUNDUP(WH89*Control!$D$30/$I$144,0)+ROUNDUP(WH89*Control!$D$32/$I$145,0)+ROUNDUP(WH89*Control!$D$33/$I$146,0)+ROUNDUP(WH89*Control!$D$34/$I$147,0)+ROUNDUP(WH89*Control!$D$36/$I$147,0),"")</f>
        <v/>
      </c>
      <c r="WI161" s="322" t="str">
        <f ca="1">IF(ISNUMBER(WI89),ROUNDUP(WI89*Control!$D$30/$I$144,0)+ROUNDUP(WI89*Control!$D$32/$I$145,0)+ROUNDUP(WI89*Control!$D$33/$I$146,0)+ROUNDUP(WI89*Control!$D$34/$I$147,0)+ROUNDUP(WI89*Control!$D$36/$I$147,0),"")</f>
        <v/>
      </c>
      <c r="WJ161" s="322" t="str">
        <f ca="1">IF(ISNUMBER(WJ89),ROUNDUP(WJ89*Control!$D$30/$I$144,0)+ROUNDUP(WJ89*Control!$D$32/$I$145,0)+ROUNDUP(WJ89*Control!$D$33/$I$146,0)+ROUNDUP(WJ89*Control!$D$34/$I$147,0)+ROUNDUP(WJ89*Control!$D$36/$I$147,0),"")</f>
        <v/>
      </c>
      <c r="WK161" s="322" t="str">
        <f ca="1">IF(ISNUMBER(WK89),ROUNDUP(WK89*Control!$D$30/$I$144,0)+ROUNDUP(WK89*Control!$D$32/$I$145,0)+ROUNDUP(WK89*Control!$D$33/$I$146,0)+ROUNDUP(WK89*Control!$D$34/$I$147,0)+ROUNDUP(WK89*Control!$D$36/$I$147,0),"")</f>
        <v/>
      </c>
      <c r="WL161" s="322" t="str">
        <f ca="1">IF(ISNUMBER(WL89),ROUNDUP(WL89*Control!$D$30/$I$144,0)+ROUNDUP(WL89*Control!$D$32/$I$145,0)+ROUNDUP(WL89*Control!$D$33/$I$146,0)+ROUNDUP(WL89*Control!$D$34/$I$147,0)+ROUNDUP(WL89*Control!$D$36/$I$147,0),"")</f>
        <v/>
      </c>
      <c r="WM161" s="322" t="str">
        <f ca="1">IF(ISNUMBER(WM89),ROUNDUP(WM89*Control!$D$30/$I$144,0)+ROUNDUP(WM89*Control!$D$32/$I$145,0)+ROUNDUP(WM89*Control!$D$33/$I$146,0)+ROUNDUP(WM89*Control!$D$34/$I$147,0)+ROUNDUP(WM89*Control!$D$36/$I$147,0),"")</f>
        <v/>
      </c>
      <c r="WN161" s="322" t="str">
        <f ca="1">IF(ISNUMBER(WN89),ROUNDUP(WN89*Control!$D$30/$I$144,0)+ROUNDUP(WN89*Control!$D$32/$I$145,0)+ROUNDUP(WN89*Control!$D$33/$I$146,0)+ROUNDUP(WN89*Control!$D$34/$I$147,0)+ROUNDUP(WN89*Control!$D$36/$I$147,0),"")</f>
        <v/>
      </c>
      <c r="WO161" s="322" t="str">
        <f ca="1">IF(ISNUMBER(WO89),ROUNDUP(WO89*Control!$D$30/$I$144,0)+ROUNDUP(WO89*Control!$D$32/$I$145,0)+ROUNDUP(WO89*Control!$D$33/$I$146,0)+ROUNDUP(WO89*Control!$D$34/$I$147,0)+ROUNDUP(WO89*Control!$D$36/$I$147,0),"")</f>
        <v/>
      </c>
      <c r="WP161" s="322" t="str">
        <f ca="1">IF(ISNUMBER(WP89),ROUNDUP(WP89*Control!$D$30/$I$144,0)+ROUNDUP(WP89*Control!$D$32/$I$145,0)+ROUNDUP(WP89*Control!$D$33/$I$146,0)+ROUNDUP(WP89*Control!$D$34/$I$147,0)+ROUNDUP(WP89*Control!$D$36/$I$147,0),"")</f>
        <v/>
      </c>
      <c r="WQ161" s="322" t="str">
        <f ca="1">IF(ISNUMBER(WQ89),ROUNDUP(WQ89*Control!$D$30/$I$144,0)+ROUNDUP(WQ89*Control!$D$32/$I$145,0)+ROUNDUP(WQ89*Control!$D$33/$I$146,0)+ROUNDUP(WQ89*Control!$D$34/$I$147,0)+ROUNDUP(WQ89*Control!$D$36/$I$147,0),"")</f>
        <v/>
      </c>
      <c r="WR161" s="322" t="str">
        <f ca="1">IF(ISNUMBER(WR89),ROUNDUP(WR89*Control!$D$30/$I$144,0)+ROUNDUP(WR89*Control!$D$32/$I$145,0)+ROUNDUP(WR89*Control!$D$33/$I$146,0)+ROUNDUP(WR89*Control!$D$34/$I$147,0)+ROUNDUP(WR89*Control!$D$36/$I$147,0),"")</f>
        <v/>
      </c>
      <c r="WS161" s="322" t="str">
        <f ca="1">IF(ISNUMBER(WS89),ROUNDUP(WS89*Control!$D$30/$I$144,0)+ROUNDUP(WS89*Control!$D$32/$I$145,0)+ROUNDUP(WS89*Control!$D$33/$I$146,0)+ROUNDUP(WS89*Control!$D$34/$I$147,0)+ROUNDUP(WS89*Control!$D$36/$I$147,0),"")</f>
        <v/>
      </c>
      <c r="WT161" s="322" t="str">
        <f ca="1">IF(ISNUMBER(WT89),ROUNDUP(WT89*Control!$D$30/$I$144,0)+ROUNDUP(WT89*Control!$D$32/$I$145,0)+ROUNDUP(WT89*Control!$D$33/$I$146,0)+ROUNDUP(WT89*Control!$D$34/$I$147,0)+ROUNDUP(WT89*Control!$D$36/$I$147,0),"")</f>
        <v/>
      </c>
      <c r="WU161" s="322" t="str">
        <f ca="1">IF(ISNUMBER(WU89),ROUNDUP(WU89*Control!$D$30/$I$144,0)+ROUNDUP(WU89*Control!$D$32/$I$145,0)+ROUNDUP(WU89*Control!$D$33/$I$146,0)+ROUNDUP(WU89*Control!$D$34/$I$147,0)+ROUNDUP(WU89*Control!$D$36/$I$147,0),"")</f>
        <v/>
      </c>
      <c r="WV161" s="322" t="str">
        <f ca="1">IF(ISNUMBER(WV89),ROUNDUP(WV89*Control!$D$30/$I$144,0)+ROUNDUP(WV89*Control!$D$32/$I$145,0)+ROUNDUP(WV89*Control!$D$33/$I$146,0)+ROUNDUP(WV89*Control!$D$34/$I$147,0)+ROUNDUP(WV89*Control!$D$36/$I$147,0),"")</f>
        <v/>
      </c>
      <c r="WW161" s="322" t="str">
        <f ca="1">IF(ISNUMBER(WW89),ROUNDUP(WW89*Control!$D$30/$I$144,0)+ROUNDUP(WW89*Control!$D$32/$I$145,0)+ROUNDUP(WW89*Control!$D$33/$I$146,0)+ROUNDUP(WW89*Control!$D$34/$I$147,0)+ROUNDUP(WW89*Control!$D$36/$I$147,0),"")</f>
        <v/>
      </c>
      <c r="WX161" s="322" t="str">
        <f ca="1">IF(ISNUMBER(WX89),ROUNDUP(WX89*Control!$D$30/$I$144,0)+ROUNDUP(WX89*Control!$D$32/$I$145,0)+ROUNDUP(WX89*Control!$D$33/$I$146,0)+ROUNDUP(WX89*Control!$D$34/$I$147,0)+ROUNDUP(WX89*Control!$D$36/$I$147,0),"")</f>
        <v/>
      </c>
      <c r="WY161" s="322" t="str">
        <f ca="1">IF(ISNUMBER(WY89),ROUNDUP(WY89*Control!$D$30/$I$144,0)+ROUNDUP(WY89*Control!$D$32/$I$145,0)+ROUNDUP(WY89*Control!$D$33/$I$146,0)+ROUNDUP(WY89*Control!$D$34/$I$147,0)+ROUNDUP(WY89*Control!$D$36/$I$147,0),"")</f>
        <v/>
      </c>
      <c r="WZ161" s="322" t="str">
        <f ca="1">IF(ISNUMBER(WZ89),ROUNDUP(WZ89*Control!$D$30/$I$144,0)+ROUNDUP(WZ89*Control!$D$32/$I$145,0)+ROUNDUP(WZ89*Control!$D$33/$I$146,0)+ROUNDUP(WZ89*Control!$D$34/$I$147,0)+ROUNDUP(WZ89*Control!$D$36/$I$147,0),"")</f>
        <v/>
      </c>
      <c r="XA161" s="322" t="str">
        <f ca="1">IF(ISNUMBER(XA89),ROUNDUP(XA89*Control!$D$30/$I$144,0)+ROUNDUP(XA89*Control!$D$32/$I$145,0)+ROUNDUP(XA89*Control!$D$33/$I$146,0)+ROUNDUP(XA89*Control!$D$34/$I$147,0)+ROUNDUP(XA89*Control!$D$36/$I$147,0),"")</f>
        <v/>
      </c>
      <c r="XB161" s="322" t="str">
        <f ca="1">IF(ISNUMBER(XB89),ROUNDUP(XB89*Control!$D$30/$I$144,0)+ROUNDUP(XB89*Control!$D$32/$I$145,0)+ROUNDUP(XB89*Control!$D$33/$I$146,0)+ROUNDUP(XB89*Control!$D$34/$I$147,0)+ROUNDUP(XB89*Control!$D$36/$I$147,0),"")</f>
        <v/>
      </c>
      <c r="XC161" s="322" t="str">
        <f ca="1">IF(ISNUMBER(XC89),ROUNDUP(XC89*Control!$D$30/$I$144,0)+ROUNDUP(XC89*Control!$D$32/$I$145,0)+ROUNDUP(XC89*Control!$D$33/$I$146,0)+ROUNDUP(XC89*Control!$D$34/$I$147,0)+ROUNDUP(XC89*Control!$D$36/$I$147,0),"")</f>
        <v/>
      </c>
      <c r="XD161" s="322" t="str">
        <f ca="1">IF(ISNUMBER(XD89),ROUNDUP(XD89*Control!$D$30/$I$144,0)+ROUNDUP(XD89*Control!$D$32/$I$145,0)+ROUNDUP(XD89*Control!$D$33/$I$146,0)+ROUNDUP(XD89*Control!$D$34/$I$147,0)+ROUNDUP(XD89*Control!$D$36/$I$147,0),"")</f>
        <v/>
      </c>
      <c r="XE161" s="322" t="str">
        <f ca="1">IF(ISNUMBER(XE89),ROUNDUP(XE89*Control!$D$30/$I$144,0)+ROUNDUP(XE89*Control!$D$32/$I$145,0)+ROUNDUP(XE89*Control!$D$33/$I$146,0)+ROUNDUP(XE89*Control!$D$34/$I$147,0)+ROUNDUP(XE89*Control!$D$36/$I$147,0),"")</f>
        <v/>
      </c>
      <c r="XF161" s="322" t="str">
        <f ca="1">IF(ISNUMBER(XF89),ROUNDUP(XF89*Control!$D$30/$I$144,0)+ROUNDUP(XF89*Control!$D$32/$I$145,0)+ROUNDUP(XF89*Control!$D$33/$I$146,0)+ROUNDUP(XF89*Control!$D$34/$I$147,0)+ROUNDUP(XF89*Control!$D$36/$I$147,0),"")</f>
        <v/>
      </c>
      <c r="XG161" s="322" t="str">
        <f ca="1">IF(ISNUMBER(XG89),ROUNDUP(XG89*Control!$D$30/$I$144,0)+ROUNDUP(XG89*Control!$D$32/$I$145,0)+ROUNDUP(XG89*Control!$D$33/$I$146,0)+ROUNDUP(XG89*Control!$D$34/$I$147,0)+ROUNDUP(XG89*Control!$D$36/$I$147,0),"")</f>
        <v/>
      </c>
      <c r="XH161" s="322" t="str">
        <f ca="1">IF(ISNUMBER(XH89),ROUNDUP(XH89*Control!$D$30/$I$144,0)+ROUNDUP(XH89*Control!$D$32/$I$145,0)+ROUNDUP(XH89*Control!$D$33/$I$146,0)+ROUNDUP(XH89*Control!$D$34/$I$147,0)+ROUNDUP(XH89*Control!$D$36/$I$147,0),"")</f>
        <v/>
      </c>
      <c r="XI161" s="322" t="str">
        <f ca="1">IF(ISNUMBER(XI89),ROUNDUP(XI89*Control!$D$30/$I$144,0)+ROUNDUP(XI89*Control!$D$32/$I$145,0)+ROUNDUP(XI89*Control!$D$33/$I$146,0)+ROUNDUP(XI89*Control!$D$34/$I$147,0)+ROUNDUP(XI89*Control!$D$36/$I$147,0),"")</f>
        <v/>
      </c>
      <c r="XJ161" s="322" t="str">
        <f ca="1">IF(ISNUMBER(XJ89),ROUNDUP(XJ89*Control!$D$30/$I$144,0)+ROUNDUP(XJ89*Control!$D$32/$I$145,0)+ROUNDUP(XJ89*Control!$D$33/$I$146,0)+ROUNDUP(XJ89*Control!$D$34/$I$147,0)+ROUNDUP(XJ89*Control!$D$36/$I$147,0),"")</f>
        <v/>
      </c>
      <c r="XK161" s="322" t="str">
        <f ca="1">IF(ISNUMBER(XK89),ROUNDUP(XK89*Control!$D$30/$I$144,0)+ROUNDUP(XK89*Control!$D$32/$I$145,0)+ROUNDUP(XK89*Control!$D$33/$I$146,0)+ROUNDUP(XK89*Control!$D$34/$I$147,0)+ROUNDUP(XK89*Control!$D$36/$I$147,0),"")</f>
        <v/>
      </c>
      <c r="XL161" s="322" t="str">
        <f ca="1">IF(ISNUMBER(XL89),ROUNDUP(XL89*Control!$D$30/$I$144,0)+ROUNDUP(XL89*Control!$D$32/$I$145,0)+ROUNDUP(XL89*Control!$D$33/$I$146,0)+ROUNDUP(XL89*Control!$D$34/$I$147,0)+ROUNDUP(XL89*Control!$D$36/$I$147,0),"")</f>
        <v/>
      </c>
      <c r="XM161" s="322" t="str">
        <f ca="1">IF(ISNUMBER(XM89),ROUNDUP(XM89*Control!$D$30/$I$144,0)+ROUNDUP(XM89*Control!$D$32/$I$145,0)+ROUNDUP(XM89*Control!$D$33/$I$146,0)+ROUNDUP(XM89*Control!$D$34/$I$147,0)+ROUNDUP(XM89*Control!$D$36/$I$147,0),"")</f>
        <v/>
      </c>
      <c r="XN161" s="322" t="str">
        <f ca="1">IF(ISNUMBER(XN89),ROUNDUP(XN89*Control!$D$30/$I$144,0)+ROUNDUP(XN89*Control!$D$32/$I$145,0)+ROUNDUP(XN89*Control!$D$33/$I$146,0)+ROUNDUP(XN89*Control!$D$34/$I$147,0)+ROUNDUP(XN89*Control!$D$36/$I$147,0),"")</f>
        <v/>
      </c>
      <c r="XO161" s="322" t="str">
        <f ca="1">IF(ISNUMBER(XO89),ROUNDUP(XO89*Control!$D$30/$I$144,0)+ROUNDUP(XO89*Control!$D$32/$I$145,0)+ROUNDUP(XO89*Control!$D$33/$I$146,0)+ROUNDUP(XO89*Control!$D$34/$I$147,0)+ROUNDUP(XO89*Control!$D$36/$I$147,0),"")</f>
        <v/>
      </c>
      <c r="XP161" s="322" t="str">
        <f ca="1">IF(ISNUMBER(XP89),ROUNDUP(XP89*Control!$D$30/$I$144,0)+ROUNDUP(XP89*Control!$D$32/$I$145,0)+ROUNDUP(XP89*Control!$D$33/$I$146,0)+ROUNDUP(XP89*Control!$D$34/$I$147,0)+ROUNDUP(XP89*Control!$D$36/$I$147,0),"")</f>
        <v/>
      </c>
      <c r="XQ161" s="322" t="str">
        <f ca="1">IF(ISNUMBER(XQ89),ROUNDUP(XQ89*Control!$D$30/$I$144,0)+ROUNDUP(XQ89*Control!$D$32/$I$145,0)+ROUNDUP(XQ89*Control!$D$33/$I$146,0)+ROUNDUP(XQ89*Control!$D$34/$I$147,0)+ROUNDUP(XQ89*Control!$D$36/$I$147,0),"")</f>
        <v/>
      </c>
      <c r="XR161" s="322" t="str">
        <f ca="1">IF(ISNUMBER(XR89),ROUNDUP(XR89*Control!$D$30/$I$144,0)+ROUNDUP(XR89*Control!$D$32/$I$145,0)+ROUNDUP(XR89*Control!$D$33/$I$146,0)+ROUNDUP(XR89*Control!$D$34/$I$147,0)+ROUNDUP(XR89*Control!$D$36/$I$147,0),"")</f>
        <v/>
      </c>
      <c r="XS161" s="322" t="str">
        <f ca="1">IF(ISNUMBER(XS89),ROUNDUP(XS89*Control!$D$30/$I$144,0)+ROUNDUP(XS89*Control!$D$32/$I$145,0)+ROUNDUP(XS89*Control!$D$33/$I$146,0)+ROUNDUP(XS89*Control!$D$34/$I$147,0)+ROUNDUP(XS89*Control!$D$36/$I$147,0),"")</f>
        <v/>
      </c>
      <c r="XT161" s="322" t="str">
        <f ca="1">IF(ISNUMBER(XT89),ROUNDUP(XT89*Control!$D$30/$I$144,0)+ROUNDUP(XT89*Control!$D$32/$I$145,0)+ROUNDUP(XT89*Control!$D$33/$I$146,0)+ROUNDUP(XT89*Control!$D$34/$I$147,0)+ROUNDUP(XT89*Control!$D$36/$I$147,0),"")</f>
        <v/>
      </c>
      <c r="XU161" s="322" t="str">
        <f ca="1">IF(ISNUMBER(XU89),ROUNDUP(XU89*Control!$D$30/$I$144,0)+ROUNDUP(XU89*Control!$D$32/$I$145,0)+ROUNDUP(XU89*Control!$D$33/$I$146,0)+ROUNDUP(XU89*Control!$D$34/$I$147,0)+ROUNDUP(XU89*Control!$D$36/$I$147,0),"")</f>
        <v/>
      </c>
      <c r="XV161" s="322" t="str">
        <f ca="1">IF(ISNUMBER(XV89),ROUNDUP(XV89*Control!$D$30/$I$144,0)+ROUNDUP(XV89*Control!$D$32/$I$145,0)+ROUNDUP(XV89*Control!$D$33/$I$146,0)+ROUNDUP(XV89*Control!$D$34/$I$147,0)+ROUNDUP(XV89*Control!$D$36/$I$147,0),"")</f>
        <v/>
      </c>
      <c r="XW161" s="322" t="str">
        <f ca="1">IF(ISNUMBER(XW89),ROUNDUP(XW89*Control!$D$30/$I$144,0)+ROUNDUP(XW89*Control!$D$32/$I$145,0)+ROUNDUP(XW89*Control!$D$33/$I$146,0)+ROUNDUP(XW89*Control!$D$34/$I$147,0)+ROUNDUP(XW89*Control!$D$36/$I$147,0),"")</f>
        <v/>
      </c>
      <c r="XX161" s="322" t="str">
        <f ca="1">IF(ISNUMBER(XX89),ROUNDUP(XX89*Control!$D$30/$I$144,0)+ROUNDUP(XX89*Control!$D$32/$I$145,0)+ROUNDUP(XX89*Control!$D$33/$I$146,0)+ROUNDUP(XX89*Control!$D$34/$I$147,0)+ROUNDUP(XX89*Control!$D$36/$I$147,0),"")</f>
        <v/>
      </c>
      <c r="XY161" s="322" t="str">
        <f ca="1">IF(ISNUMBER(XY89),ROUNDUP(XY89*Control!$D$30/$I$144,0)+ROUNDUP(XY89*Control!$D$32/$I$145,0)+ROUNDUP(XY89*Control!$D$33/$I$146,0)+ROUNDUP(XY89*Control!$D$34/$I$147,0)+ROUNDUP(XY89*Control!$D$36/$I$147,0),"")</f>
        <v/>
      </c>
      <c r="XZ161" s="322" t="str">
        <f ca="1">IF(ISNUMBER(XZ89),ROUNDUP(XZ89*Control!$D$30/$I$144,0)+ROUNDUP(XZ89*Control!$D$32/$I$145,0)+ROUNDUP(XZ89*Control!$D$33/$I$146,0)+ROUNDUP(XZ89*Control!$D$34/$I$147,0)+ROUNDUP(XZ89*Control!$D$36/$I$147,0),"")</f>
        <v/>
      </c>
      <c r="YA161" s="322" t="str">
        <f ca="1">IF(ISNUMBER(YA89),ROUNDUP(YA89*Control!$D$30/$I$144,0)+ROUNDUP(YA89*Control!$D$32/$I$145,0)+ROUNDUP(YA89*Control!$D$33/$I$146,0)+ROUNDUP(YA89*Control!$D$34/$I$147,0)+ROUNDUP(YA89*Control!$D$36/$I$147,0),"")</f>
        <v/>
      </c>
      <c r="YB161" s="322" t="str">
        <f ca="1">IF(ISNUMBER(YB89),ROUNDUP(YB89*Control!$D$30/$I$144,0)+ROUNDUP(YB89*Control!$D$32/$I$145,0)+ROUNDUP(YB89*Control!$D$33/$I$146,0)+ROUNDUP(YB89*Control!$D$34/$I$147,0)+ROUNDUP(YB89*Control!$D$36/$I$147,0),"")</f>
        <v/>
      </c>
      <c r="YC161" s="322" t="str">
        <f ca="1">IF(ISNUMBER(YC89),ROUNDUP(YC89*Control!$D$30/$I$144,0)+ROUNDUP(YC89*Control!$D$32/$I$145,0)+ROUNDUP(YC89*Control!$D$33/$I$146,0)+ROUNDUP(YC89*Control!$D$34/$I$147,0)+ROUNDUP(YC89*Control!$D$36/$I$147,0),"")</f>
        <v/>
      </c>
      <c r="YD161" s="322" t="str">
        <f ca="1">IF(ISNUMBER(YD89),ROUNDUP(YD89*Control!$D$30/$I$144,0)+ROUNDUP(YD89*Control!$D$32/$I$145,0)+ROUNDUP(YD89*Control!$D$33/$I$146,0)+ROUNDUP(YD89*Control!$D$34/$I$147,0)+ROUNDUP(YD89*Control!$D$36/$I$147,0),"")</f>
        <v/>
      </c>
      <c r="YE161" s="322" t="str">
        <f ca="1">IF(ISNUMBER(YE89),ROUNDUP(YE89*Control!$D$30/$I$144,0)+ROUNDUP(YE89*Control!$D$32/$I$145,0)+ROUNDUP(YE89*Control!$D$33/$I$146,0)+ROUNDUP(YE89*Control!$D$34/$I$147,0)+ROUNDUP(YE89*Control!$D$36/$I$147,0),"")</f>
        <v/>
      </c>
      <c r="YF161" s="322" t="str">
        <f ca="1">IF(ISNUMBER(YF89),ROUNDUP(YF89*Control!$D$30/$I$144,0)+ROUNDUP(YF89*Control!$D$32/$I$145,0)+ROUNDUP(YF89*Control!$D$33/$I$146,0)+ROUNDUP(YF89*Control!$D$34/$I$147,0)+ROUNDUP(YF89*Control!$D$36/$I$147,0),"")</f>
        <v/>
      </c>
      <c r="YG161" s="322" t="str">
        <f ca="1">IF(ISNUMBER(YG89),ROUNDUP(YG89*Control!$D$30/$I$144,0)+ROUNDUP(YG89*Control!$D$32/$I$145,0)+ROUNDUP(YG89*Control!$D$33/$I$146,0)+ROUNDUP(YG89*Control!$D$34/$I$147,0)+ROUNDUP(YG89*Control!$D$36/$I$147,0),"")</f>
        <v/>
      </c>
      <c r="YH161" s="322" t="str">
        <f ca="1">IF(ISNUMBER(YH89),ROUNDUP(YH89*Control!$D$30/$I$144,0)+ROUNDUP(YH89*Control!$D$32/$I$145,0)+ROUNDUP(YH89*Control!$D$33/$I$146,0)+ROUNDUP(YH89*Control!$D$34/$I$147,0)+ROUNDUP(YH89*Control!$D$36/$I$147,0),"")</f>
        <v/>
      </c>
      <c r="YI161" s="322" t="str">
        <f ca="1">IF(ISNUMBER(YI89),ROUNDUP(YI89*Control!$D$30/$I$144,0)+ROUNDUP(YI89*Control!$D$32/$I$145,0)+ROUNDUP(YI89*Control!$D$33/$I$146,0)+ROUNDUP(YI89*Control!$D$34/$I$147,0)+ROUNDUP(YI89*Control!$D$36/$I$147,0),"")</f>
        <v/>
      </c>
      <c r="YJ161" s="322" t="str">
        <f ca="1">IF(ISNUMBER(YJ89),ROUNDUP(YJ89*Control!$D$30/$I$144,0)+ROUNDUP(YJ89*Control!$D$32/$I$145,0)+ROUNDUP(YJ89*Control!$D$33/$I$146,0)+ROUNDUP(YJ89*Control!$D$34/$I$147,0)+ROUNDUP(YJ89*Control!$D$36/$I$147,0),"")</f>
        <v/>
      </c>
      <c r="YK161" s="322" t="str">
        <f ca="1">IF(ISNUMBER(YK89),ROUNDUP(YK89*Control!$D$30/$I$144,0)+ROUNDUP(YK89*Control!$D$32/$I$145,0)+ROUNDUP(YK89*Control!$D$33/$I$146,0)+ROUNDUP(YK89*Control!$D$34/$I$147,0)+ROUNDUP(YK89*Control!$D$36/$I$147,0),"")</f>
        <v/>
      </c>
      <c r="YL161" s="322" t="str">
        <f ca="1">IF(ISNUMBER(YL89),ROUNDUP(YL89*Control!$D$30/$I$144,0)+ROUNDUP(YL89*Control!$D$32/$I$145,0)+ROUNDUP(YL89*Control!$D$33/$I$146,0)+ROUNDUP(YL89*Control!$D$34/$I$147,0)+ROUNDUP(YL89*Control!$D$36/$I$147,0),"")</f>
        <v/>
      </c>
      <c r="YM161" s="322" t="str">
        <f ca="1">IF(ISNUMBER(YM89),ROUNDUP(YM89*Control!$D$30/$I$144,0)+ROUNDUP(YM89*Control!$D$32/$I$145,0)+ROUNDUP(YM89*Control!$D$33/$I$146,0)+ROUNDUP(YM89*Control!$D$34/$I$147,0)+ROUNDUP(YM89*Control!$D$36/$I$147,0),"")</f>
        <v/>
      </c>
      <c r="YN161" s="322" t="str">
        <f ca="1">IF(ISNUMBER(YN89),ROUNDUP(YN89*Control!$D$30/$I$144,0)+ROUNDUP(YN89*Control!$D$32/$I$145,0)+ROUNDUP(YN89*Control!$D$33/$I$146,0)+ROUNDUP(YN89*Control!$D$34/$I$147,0)+ROUNDUP(YN89*Control!$D$36/$I$147,0),"")</f>
        <v/>
      </c>
      <c r="YO161" s="322" t="str">
        <f ca="1">IF(ISNUMBER(YO89),ROUNDUP(YO89*Control!$D$30/$I$144,0)+ROUNDUP(YO89*Control!$D$32/$I$145,0)+ROUNDUP(YO89*Control!$D$33/$I$146,0)+ROUNDUP(YO89*Control!$D$34/$I$147,0)+ROUNDUP(YO89*Control!$D$36/$I$147,0),"")</f>
        <v/>
      </c>
      <c r="YP161" s="322" t="str">
        <f ca="1">IF(ISNUMBER(YP89),ROUNDUP(YP89*Control!$D$30/$I$144,0)+ROUNDUP(YP89*Control!$D$32/$I$145,0)+ROUNDUP(YP89*Control!$D$33/$I$146,0)+ROUNDUP(YP89*Control!$D$34/$I$147,0)+ROUNDUP(YP89*Control!$D$36/$I$147,0),"")</f>
        <v/>
      </c>
      <c r="YQ161" s="322" t="str">
        <f ca="1">IF(ISNUMBER(YQ89),ROUNDUP(YQ89*Control!$D$30/$I$144,0)+ROUNDUP(YQ89*Control!$D$32/$I$145,0)+ROUNDUP(YQ89*Control!$D$33/$I$146,0)+ROUNDUP(YQ89*Control!$D$34/$I$147,0)+ROUNDUP(YQ89*Control!$D$36/$I$147,0),"")</f>
        <v/>
      </c>
      <c r="YR161" s="322" t="str">
        <f ca="1">IF(ISNUMBER(YR89),ROUNDUP(YR89*Control!$D$30/$I$144,0)+ROUNDUP(YR89*Control!$D$32/$I$145,0)+ROUNDUP(YR89*Control!$D$33/$I$146,0)+ROUNDUP(YR89*Control!$D$34/$I$147,0)+ROUNDUP(YR89*Control!$D$36/$I$147,0),"")</f>
        <v/>
      </c>
      <c r="YS161" s="322" t="str">
        <f ca="1">IF(ISNUMBER(YS89),ROUNDUP(YS89*Control!$D$30/$I$144,0)+ROUNDUP(YS89*Control!$D$32/$I$145,0)+ROUNDUP(YS89*Control!$D$33/$I$146,0)+ROUNDUP(YS89*Control!$D$34/$I$147,0)+ROUNDUP(YS89*Control!$D$36/$I$147,0),"")</f>
        <v/>
      </c>
      <c r="YT161" s="322" t="str">
        <f ca="1">IF(ISNUMBER(YT89),ROUNDUP(YT89*Control!$D$30/$I$144,0)+ROUNDUP(YT89*Control!$D$32/$I$145,0)+ROUNDUP(YT89*Control!$D$33/$I$146,0)+ROUNDUP(YT89*Control!$D$34/$I$147,0)+ROUNDUP(YT89*Control!$D$36/$I$147,0),"")</f>
        <v/>
      </c>
      <c r="YU161" s="322" t="str">
        <f ca="1">IF(ISNUMBER(YU89),ROUNDUP(YU89*Control!$D$30/$I$144,0)+ROUNDUP(YU89*Control!$D$32/$I$145,0)+ROUNDUP(YU89*Control!$D$33/$I$146,0)+ROUNDUP(YU89*Control!$D$34/$I$147,0)+ROUNDUP(YU89*Control!$D$36/$I$147,0),"")</f>
        <v/>
      </c>
      <c r="YV161" s="322" t="str">
        <f ca="1">IF(ISNUMBER(YV89),ROUNDUP(YV89*Control!$D$30/$I$144,0)+ROUNDUP(YV89*Control!$D$32/$I$145,0)+ROUNDUP(YV89*Control!$D$33/$I$146,0)+ROUNDUP(YV89*Control!$D$34/$I$147,0)+ROUNDUP(YV89*Control!$D$36/$I$147,0),"")</f>
        <v/>
      </c>
      <c r="YW161" s="322" t="str">
        <f ca="1">IF(ISNUMBER(YW89),ROUNDUP(YW89*Control!$D$30/$I$144,0)+ROUNDUP(YW89*Control!$D$32/$I$145,0)+ROUNDUP(YW89*Control!$D$33/$I$146,0)+ROUNDUP(YW89*Control!$D$34/$I$147,0)+ROUNDUP(YW89*Control!$D$36/$I$147,0),"")</f>
        <v/>
      </c>
      <c r="YX161" s="322" t="str">
        <f ca="1">IF(ISNUMBER(YX89),ROUNDUP(YX89*Control!$D$30/$I$144,0)+ROUNDUP(YX89*Control!$D$32/$I$145,0)+ROUNDUP(YX89*Control!$D$33/$I$146,0)+ROUNDUP(YX89*Control!$D$34/$I$147,0)+ROUNDUP(YX89*Control!$D$36/$I$147,0),"")</f>
        <v/>
      </c>
      <c r="YY161" s="322" t="str">
        <f ca="1">IF(ISNUMBER(YY89),ROUNDUP(YY89*Control!$D$30/$I$144,0)+ROUNDUP(YY89*Control!$D$32/$I$145,0)+ROUNDUP(YY89*Control!$D$33/$I$146,0)+ROUNDUP(YY89*Control!$D$34/$I$147,0)+ROUNDUP(YY89*Control!$D$36/$I$147,0),"")</f>
        <v/>
      </c>
      <c r="YZ161" s="322" t="str">
        <f ca="1">IF(ISNUMBER(YZ89),ROUNDUP(YZ89*Control!$D$30/$I$144,0)+ROUNDUP(YZ89*Control!$D$32/$I$145,0)+ROUNDUP(YZ89*Control!$D$33/$I$146,0)+ROUNDUP(YZ89*Control!$D$34/$I$147,0)+ROUNDUP(YZ89*Control!$D$36/$I$147,0),"")</f>
        <v/>
      </c>
      <c r="ZA161" s="322" t="str">
        <f ca="1">IF(ISNUMBER(ZA89),ROUNDUP(ZA89*Control!$D$30/$I$144,0)+ROUNDUP(ZA89*Control!$D$32/$I$145,0)+ROUNDUP(ZA89*Control!$D$33/$I$146,0)+ROUNDUP(ZA89*Control!$D$34/$I$147,0)+ROUNDUP(ZA89*Control!$D$36/$I$147,0),"")</f>
        <v/>
      </c>
      <c r="ZB161" s="322" t="str">
        <f ca="1">IF(ISNUMBER(ZB89),ROUNDUP(ZB89*Control!$D$30/$I$144,0)+ROUNDUP(ZB89*Control!$D$32/$I$145,0)+ROUNDUP(ZB89*Control!$D$33/$I$146,0)+ROUNDUP(ZB89*Control!$D$34/$I$147,0)+ROUNDUP(ZB89*Control!$D$36/$I$147,0),"")</f>
        <v/>
      </c>
      <c r="ZC161" s="322" t="str">
        <f ca="1">IF(ISNUMBER(ZC89),ROUNDUP(ZC89*Control!$D$30/$I$144,0)+ROUNDUP(ZC89*Control!$D$32/$I$145,0)+ROUNDUP(ZC89*Control!$D$33/$I$146,0)+ROUNDUP(ZC89*Control!$D$34/$I$147,0)+ROUNDUP(ZC89*Control!$D$36/$I$147,0),"")</f>
        <v/>
      </c>
      <c r="ZD161" s="322" t="str">
        <f ca="1">IF(ISNUMBER(ZD89),ROUNDUP(ZD89*Control!$D$30/$I$144,0)+ROUNDUP(ZD89*Control!$D$32/$I$145,0)+ROUNDUP(ZD89*Control!$D$33/$I$146,0)+ROUNDUP(ZD89*Control!$D$34/$I$147,0)+ROUNDUP(ZD89*Control!$D$36/$I$147,0),"")</f>
        <v/>
      </c>
      <c r="ZE161" s="322" t="str">
        <f ca="1">IF(ISNUMBER(ZE89),ROUNDUP(ZE89*Control!$D$30/$I$144,0)+ROUNDUP(ZE89*Control!$D$32/$I$145,0)+ROUNDUP(ZE89*Control!$D$33/$I$146,0)+ROUNDUP(ZE89*Control!$D$34/$I$147,0)+ROUNDUP(ZE89*Control!$D$36/$I$147,0),"")</f>
        <v/>
      </c>
      <c r="ZF161" s="322" t="str">
        <f ca="1">IF(ISNUMBER(ZF89),ROUNDUP(ZF89*Control!$D$30/$I$144,0)+ROUNDUP(ZF89*Control!$D$32/$I$145,0)+ROUNDUP(ZF89*Control!$D$33/$I$146,0)+ROUNDUP(ZF89*Control!$D$34/$I$147,0)+ROUNDUP(ZF89*Control!$D$36/$I$147,0),"")</f>
        <v/>
      </c>
      <c r="ZG161" s="322" t="str">
        <f ca="1">IF(ISNUMBER(ZG89),ROUNDUP(ZG89*Control!$D$30/$I$144,0)+ROUNDUP(ZG89*Control!$D$32/$I$145,0)+ROUNDUP(ZG89*Control!$D$33/$I$146,0)+ROUNDUP(ZG89*Control!$D$34/$I$147,0)+ROUNDUP(ZG89*Control!$D$36/$I$147,0),"")</f>
        <v/>
      </c>
      <c r="ZH161" s="322" t="str">
        <f ca="1">IF(ISNUMBER(ZH89),ROUNDUP(ZH89*Control!$D$30/$I$144,0)+ROUNDUP(ZH89*Control!$D$32/$I$145,0)+ROUNDUP(ZH89*Control!$D$33/$I$146,0)+ROUNDUP(ZH89*Control!$D$34/$I$147,0)+ROUNDUP(ZH89*Control!$D$36/$I$147,0),"")</f>
        <v/>
      </c>
      <c r="ZI161" s="322" t="str">
        <f ca="1">IF(ISNUMBER(ZI89),ROUNDUP(ZI89*Control!$D$30/$I$144,0)+ROUNDUP(ZI89*Control!$D$32/$I$145,0)+ROUNDUP(ZI89*Control!$D$33/$I$146,0)+ROUNDUP(ZI89*Control!$D$34/$I$147,0)+ROUNDUP(ZI89*Control!$D$36/$I$147,0),"")</f>
        <v/>
      </c>
      <c r="ZJ161" s="322" t="str">
        <f ca="1">IF(ISNUMBER(ZJ89),ROUNDUP(ZJ89*Control!$D$30/$I$144,0)+ROUNDUP(ZJ89*Control!$D$32/$I$145,0)+ROUNDUP(ZJ89*Control!$D$33/$I$146,0)+ROUNDUP(ZJ89*Control!$D$34/$I$147,0)+ROUNDUP(ZJ89*Control!$D$36/$I$147,0),"")</f>
        <v/>
      </c>
      <c r="ZK161" s="322" t="str">
        <f ca="1">IF(ISNUMBER(ZK89),ROUNDUP(ZK89*Control!$D$30/$I$144,0)+ROUNDUP(ZK89*Control!$D$32/$I$145,0)+ROUNDUP(ZK89*Control!$D$33/$I$146,0)+ROUNDUP(ZK89*Control!$D$34/$I$147,0)+ROUNDUP(ZK89*Control!$D$36/$I$147,0),"")</f>
        <v/>
      </c>
      <c r="ZL161" s="322" t="str">
        <f ca="1">IF(ISNUMBER(ZL89),ROUNDUP(ZL89*Control!$D$30/$I$144,0)+ROUNDUP(ZL89*Control!$D$32/$I$145,0)+ROUNDUP(ZL89*Control!$D$33/$I$146,0)+ROUNDUP(ZL89*Control!$D$34/$I$147,0)+ROUNDUP(ZL89*Control!$D$36/$I$147,0),"")</f>
        <v/>
      </c>
      <c r="ZM161" s="322" t="str">
        <f ca="1">IF(ISNUMBER(ZM89),ROUNDUP(ZM89*Control!$D$30/$I$144,0)+ROUNDUP(ZM89*Control!$D$32/$I$145,0)+ROUNDUP(ZM89*Control!$D$33/$I$146,0)+ROUNDUP(ZM89*Control!$D$34/$I$147,0)+ROUNDUP(ZM89*Control!$D$36/$I$147,0),"")</f>
        <v/>
      </c>
      <c r="ZN161" s="322" t="str">
        <f ca="1">IF(ISNUMBER(ZN89),ROUNDUP(ZN89*Control!$D$30/$I$144,0)+ROUNDUP(ZN89*Control!$D$32/$I$145,0)+ROUNDUP(ZN89*Control!$D$33/$I$146,0)+ROUNDUP(ZN89*Control!$D$34/$I$147,0)+ROUNDUP(ZN89*Control!$D$36/$I$147,0),"")</f>
        <v/>
      </c>
      <c r="ZO161" s="322" t="str">
        <f ca="1">IF(ISNUMBER(ZO89),ROUNDUP(ZO89*Control!$D$30/$I$144,0)+ROUNDUP(ZO89*Control!$D$32/$I$145,0)+ROUNDUP(ZO89*Control!$D$33/$I$146,0)+ROUNDUP(ZO89*Control!$D$34/$I$147,0)+ROUNDUP(ZO89*Control!$D$36/$I$147,0),"")</f>
        <v/>
      </c>
      <c r="ZP161" s="322" t="str">
        <f ca="1">IF(ISNUMBER(ZP89),ROUNDUP(ZP89*Control!$D$30/$I$144,0)+ROUNDUP(ZP89*Control!$D$32/$I$145,0)+ROUNDUP(ZP89*Control!$D$33/$I$146,0)+ROUNDUP(ZP89*Control!$D$34/$I$147,0)+ROUNDUP(ZP89*Control!$D$36/$I$147,0),"")</f>
        <v/>
      </c>
      <c r="ZQ161" s="322" t="str">
        <f ca="1">IF(ISNUMBER(ZQ89),ROUNDUP(ZQ89*Control!$D$30/$I$144,0)+ROUNDUP(ZQ89*Control!$D$32/$I$145,0)+ROUNDUP(ZQ89*Control!$D$33/$I$146,0)+ROUNDUP(ZQ89*Control!$D$34/$I$147,0)+ROUNDUP(ZQ89*Control!$D$36/$I$147,0),"")</f>
        <v/>
      </c>
      <c r="ZR161" s="322" t="str">
        <f ca="1">IF(ISNUMBER(ZR89),ROUNDUP(ZR89*Control!$D$30/$I$144,0)+ROUNDUP(ZR89*Control!$D$32/$I$145,0)+ROUNDUP(ZR89*Control!$D$33/$I$146,0)+ROUNDUP(ZR89*Control!$D$34/$I$147,0)+ROUNDUP(ZR89*Control!$D$36/$I$147,0),"")</f>
        <v/>
      </c>
      <c r="ZS161" s="322" t="str">
        <f ca="1">IF(ISNUMBER(ZS89),ROUNDUP(ZS89*Control!$D$30/$I$144,0)+ROUNDUP(ZS89*Control!$D$32/$I$145,0)+ROUNDUP(ZS89*Control!$D$33/$I$146,0)+ROUNDUP(ZS89*Control!$D$34/$I$147,0)+ROUNDUP(ZS89*Control!$D$36/$I$147,0),"")</f>
        <v/>
      </c>
      <c r="ZT161" s="322" t="str">
        <f ca="1">IF(ISNUMBER(ZT89),ROUNDUP(ZT89*Control!$D$30/$I$144,0)+ROUNDUP(ZT89*Control!$D$32/$I$145,0)+ROUNDUP(ZT89*Control!$D$33/$I$146,0)+ROUNDUP(ZT89*Control!$D$34/$I$147,0)+ROUNDUP(ZT89*Control!$D$36/$I$147,0),"")</f>
        <v/>
      </c>
      <c r="ZU161" s="322" t="str">
        <f ca="1">IF(ISNUMBER(ZU89),ROUNDUP(ZU89*Control!$D$30/$I$144,0)+ROUNDUP(ZU89*Control!$D$32/$I$145,0)+ROUNDUP(ZU89*Control!$D$33/$I$146,0)+ROUNDUP(ZU89*Control!$D$34/$I$147,0)+ROUNDUP(ZU89*Control!$D$36/$I$147,0),"")</f>
        <v/>
      </c>
      <c r="ZV161" s="322" t="str">
        <f ca="1">IF(ISNUMBER(ZV89),ROUNDUP(ZV89*Control!$D$30/$I$144,0)+ROUNDUP(ZV89*Control!$D$32/$I$145,0)+ROUNDUP(ZV89*Control!$D$33/$I$146,0)+ROUNDUP(ZV89*Control!$D$34/$I$147,0)+ROUNDUP(ZV89*Control!$D$36/$I$147,0),"")</f>
        <v/>
      </c>
      <c r="ZW161" s="322" t="str">
        <f ca="1">IF(ISNUMBER(ZW89),ROUNDUP(ZW89*Control!$D$30/$I$144,0)+ROUNDUP(ZW89*Control!$D$32/$I$145,0)+ROUNDUP(ZW89*Control!$D$33/$I$146,0)+ROUNDUP(ZW89*Control!$D$34/$I$147,0)+ROUNDUP(ZW89*Control!$D$36/$I$147,0),"")</f>
        <v/>
      </c>
      <c r="ZX161" s="323" t="str">
        <f ca="1">IF(ISNUMBER(ZX89),ROUNDUP(ZX89*Control!$D$30/$I$144,0)+ROUNDUP(ZX89*Control!$D$32/$I$145,0)+ROUNDUP(ZX89*Control!$D$33/$I$146,0)+ROUNDUP(ZX89*Control!$D$34/$I$147,0)+ROUNDUP(ZX89*Control!$D$36/$I$147,0),"")</f>
        <v/>
      </c>
    </row>
    <row r="162" spans="2:700" s="111" customFormat="1" ht="14.45">
      <c r="B162" s="312" t="str">
        <f>$B$37</f>
        <v>BIASED</v>
      </c>
      <c r="C162" s="324">
        <f ca="1">IF(ISNUMBER(C90),ROUNDUP(C90*Control!$D$30/$I$144,0)+ROUNDUP(C90*Control!$D$32/$I$145,0)+ROUNDUP(C90*Control!$D$33/$I$146,0)+ROUNDUP(C90*Control!$D$34/$I$147,0)+ROUNDUP(C90*Control!$D$36/$I$147,0),"")</f>
        <v>9</v>
      </c>
      <c r="D162" s="325">
        <f ca="1">IF(ISNUMBER(D90),ROUNDUP(D90*Control!$D$30/$I$144,0)+ROUNDUP(D90*Control!$D$32/$I$145,0)+ROUNDUP(D90*Control!$D$33/$I$146,0)+ROUNDUP(D90*Control!$D$34/$I$147,0)+ROUNDUP(D90*Control!$D$36/$I$147,0),"")</f>
        <v>10</v>
      </c>
      <c r="E162" s="325">
        <f ca="1">IF(ISNUMBER(E90),ROUNDUP(E90*Control!$D$30/$I$144,0)+ROUNDUP(E90*Control!$D$32/$I$145,0)+ROUNDUP(E90*Control!$D$33/$I$146,0)+ROUNDUP(E90*Control!$D$34/$I$147,0)+ROUNDUP(E90*Control!$D$36/$I$147,0),"")</f>
        <v>10</v>
      </c>
      <c r="F162" s="325">
        <f ca="1">IF(ISNUMBER(F90),ROUNDUP(F90*Control!$D$30/$I$144,0)+ROUNDUP(F90*Control!$D$32/$I$145,0)+ROUNDUP(F90*Control!$D$33/$I$146,0)+ROUNDUP(F90*Control!$D$34/$I$147,0)+ROUNDUP(F90*Control!$D$36/$I$147,0),"")</f>
        <v>11</v>
      </c>
      <c r="G162" s="325">
        <f ca="1">IF(ISNUMBER(G90),ROUNDUP(G90*Control!$D$30/$I$144,0)+ROUNDUP(G90*Control!$D$32/$I$145,0)+ROUNDUP(G90*Control!$D$33/$I$146,0)+ROUNDUP(G90*Control!$D$34/$I$147,0)+ROUNDUP(G90*Control!$D$36/$I$147,0),"")</f>
        <v>13</v>
      </c>
      <c r="H162" s="325">
        <f ca="1">IF(ISNUMBER(H90),ROUNDUP(H90*Control!$D$30/$I$144,0)+ROUNDUP(H90*Control!$D$32/$I$145,0)+ROUNDUP(H90*Control!$D$33/$I$146,0)+ROUNDUP(H90*Control!$D$34/$I$147,0)+ROUNDUP(H90*Control!$D$36/$I$147,0),"")</f>
        <v>15</v>
      </c>
      <c r="I162" s="325">
        <f ca="1">IF(ISNUMBER(I90),ROUNDUP(I90*Control!$D$30/$I$144,0)+ROUNDUP(I90*Control!$D$32/$I$145,0)+ROUNDUP(I90*Control!$D$33/$I$146,0)+ROUNDUP(I90*Control!$D$34/$I$147,0)+ROUNDUP(I90*Control!$D$36/$I$147,0),"")</f>
        <v>19</v>
      </c>
      <c r="J162" s="325">
        <f ca="1">IF(ISNUMBER(J90),ROUNDUP(J90*Control!$D$30/$I$144,0)+ROUNDUP(J90*Control!$D$32/$I$145,0)+ROUNDUP(J90*Control!$D$33/$I$146,0)+ROUNDUP(J90*Control!$D$34/$I$147,0)+ROUNDUP(J90*Control!$D$36/$I$147,0),"")</f>
        <v>26</v>
      </c>
      <c r="K162" s="325">
        <f ca="1">IF(ISNUMBER(K90),ROUNDUP(K90*Control!$D$30/$I$144,0)+ROUNDUP(K90*Control!$D$32/$I$145,0)+ROUNDUP(K90*Control!$D$33/$I$146,0)+ROUNDUP(K90*Control!$D$34/$I$147,0)+ROUNDUP(K90*Control!$D$36/$I$147,0),"")</f>
        <v>35</v>
      </c>
      <c r="L162" s="325">
        <f ca="1">IF(ISNUMBER(L90),ROUNDUP(L90*Control!$D$30/$I$144,0)+ROUNDUP(L90*Control!$D$32/$I$145,0)+ROUNDUP(L90*Control!$D$33/$I$146,0)+ROUNDUP(L90*Control!$D$34/$I$147,0)+ROUNDUP(L90*Control!$D$36/$I$147,0),"")</f>
        <v>50</v>
      </c>
      <c r="M162" s="325">
        <f ca="1">IF(ISNUMBER(M90),ROUNDUP(M90*Control!$D$30/$I$144,0)+ROUNDUP(M90*Control!$D$32/$I$145,0)+ROUNDUP(M90*Control!$D$33/$I$146,0)+ROUNDUP(M90*Control!$D$34/$I$147,0)+ROUNDUP(M90*Control!$D$36/$I$147,0),"")</f>
        <v>73</v>
      </c>
      <c r="N162" s="325">
        <f ca="1">IF(ISNUMBER(N90),ROUNDUP(N90*Control!$D$30/$I$144,0)+ROUNDUP(N90*Control!$D$32/$I$145,0)+ROUNDUP(N90*Control!$D$33/$I$146,0)+ROUNDUP(N90*Control!$D$34/$I$147,0)+ROUNDUP(N90*Control!$D$36/$I$147,0),"")</f>
        <v>105</v>
      </c>
      <c r="O162" s="325">
        <f ca="1">IF(ISNUMBER(O90),ROUNDUP(O90*Control!$D$30/$I$144,0)+ROUNDUP(O90*Control!$D$32/$I$145,0)+ROUNDUP(O90*Control!$D$33/$I$146,0)+ROUNDUP(O90*Control!$D$34/$I$147,0)+ROUNDUP(O90*Control!$D$36/$I$147,0),"")</f>
        <v>146</v>
      </c>
      <c r="P162" s="325">
        <f ca="1">IF(ISNUMBER(P90),ROUNDUP(P90*Control!$D$30/$I$144,0)+ROUNDUP(P90*Control!$D$32/$I$145,0)+ROUNDUP(P90*Control!$D$33/$I$146,0)+ROUNDUP(P90*Control!$D$34/$I$147,0)+ROUNDUP(P90*Control!$D$36/$I$147,0),"")</f>
        <v>196</v>
      </c>
      <c r="Q162" s="325">
        <f ca="1">IF(ISNUMBER(Q90),ROUNDUP(Q90*Control!$D$30/$I$144,0)+ROUNDUP(Q90*Control!$D$32/$I$145,0)+ROUNDUP(Q90*Control!$D$33/$I$146,0)+ROUNDUP(Q90*Control!$D$34/$I$147,0)+ROUNDUP(Q90*Control!$D$36/$I$147,0),"")</f>
        <v>249</v>
      </c>
      <c r="R162" s="325">
        <f ca="1">IF(ISNUMBER(R90),ROUNDUP(R90*Control!$D$30/$I$144,0)+ROUNDUP(R90*Control!$D$32/$I$145,0)+ROUNDUP(R90*Control!$D$33/$I$146,0)+ROUNDUP(R90*Control!$D$34/$I$147,0)+ROUNDUP(R90*Control!$D$36/$I$147,0),"")</f>
        <v>296</v>
      </c>
      <c r="S162" s="325">
        <f ca="1">IF(ISNUMBER(S90),ROUNDUP(S90*Control!$D$30/$I$144,0)+ROUNDUP(S90*Control!$D$32/$I$145,0)+ROUNDUP(S90*Control!$D$33/$I$146,0)+ROUNDUP(S90*Control!$D$34/$I$147,0)+ROUNDUP(S90*Control!$D$36/$I$147,0),"")</f>
        <v>340</v>
      </c>
      <c r="T162" s="325">
        <f ca="1">IF(ISNUMBER(T90),ROUNDUP(T90*Control!$D$30/$I$144,0)+ROUNDUP(T90*Control!$D$32/$I$145,0)+ROUNDUP(T90*Control!$D$33/$I$146,0)+ROUNDUP(T90*Control!$D$34/$I$147,0)+ROUNDUP(T90*Control!$D$36/$I$147,0),"")</f>
        <v>370</v>
      </c>
      <c r="U162" s="325">
        <f ca="1">IF(ISNUMBER(U90),ROUNDUP(U90*Control!$D$30/$I$144,0)+ROUNDUP(U90*Control!$D$32/$I$145,0)+ROUNDUP(U90*Control!$D$33/$I$146,0)+ROUNDUP(U90*Control!$D$34/$I$147,0)+ROUNDUP(U90*Control!$D$36/$I$147,0),"")</f>
        <v>391</v>
      </c>
      <c r="V162" s="325">
        <f ca="1">IF(ISNUMBER(V90),ROUNDUP(V90*Control!$D$30/$I$144,0)+ROUNDUP(V90*Control!$D$32/$I$145,0)+ROUNDUP(V90*Control!$D$33/$I$146,0)+ROUNDUP(V90*Control!$D$34/$I$147,0)+ROUNDUP(V90*Control!$D$36/$I$147,0),"")</f>
        <v>405</v>
      </c>
      <c r="W162" s="325">
        <f ca="1">IF(ISNUMBER(W90),ROUNDUP(W90*Control!$D$30/$I$144,0)+ROUNDUP(W90*Control!$D$32/$I$145,0)+ROUNDUP(W90*Control!$D$33/$I$146,0)+ROUNDUP(W90*Control!$D$34/$I$147,0)+ROUNDUP(W90*Control!$D$36/$I$147,0),"")</f>
        <v>413</v>
      </c>
      <c r="X162" s="325">
        <f ca="1">IF(ISNUMBER(X90),ROUNDUP(X90*Control!$D$30/$I$144,0)+ROUNDUP(X90*Control!$D$32/$I$145,0)+ROUNDUP(X90*Control!$D$33/$I$146,0)+ROUNDUP(X90*Control!$D$34/$I$147,0)+ROUNDUP(X90*Control!$D$36/$I$147,0),"")</f>
        <v>419</v>
      </c>
      <c r="Y162" s="325">
        <f ca="1">IF(ISNUMBER(Y90),ROUNDUP(Y90*Control!$D$30/$I$144,0)+ROUNDUP(Y90*Control!$D$32/$I$145,0)+ROUNDUP(Y90*Control!$D$33/$I$146,0)+ROUNDUP(Y90*Control!$D$34/$I$147,0)+ROUNDUP(Y90*Control!$D$36/$I$147,0),"")</f>
        <v>423</v>
      </c>
      <c r="Z162" s="325">
        <f ca="1">IF(ISNUMBER(Z90),ROUNDUP(Z90*Control!$D$30/$I$144,0)+ROUNDUP(Z90*Control!$D$32/$I$145,0)+ROUNDUP(Z90*Control!$D$33/$I$146,0)+ROUNDUP(Z90*Control!$D$34/$I$147,0)+ROUNDUP(Z90*Control!$D$36/$I$147,0),"")</f>
        <v>425</v>
      </c>
      <c r="AA162" s="325">
        <f ca="1">IF(ISNUMBER(AA90),ROUNDUP(AA90*Control!$D$30/$I$144,0)+ROUNDUP(AA90*Control!$D$32/$I$145,0)+ROUNDUP(AA90*Control!$D$33/$I$146,0)+ROUNDUP(AA90*Control!$D$34/$I$147,0)+ROUNDUP(AA90*Control!$D$36/$I$147,0),"")</f>
        <v>426</v>
      </c>
      <c r="AB162" s="325" t="str">
        <f ca="1">IF(ISNUMBER(AB90),ROUNDUP(AB90*Control!$D$30/$I$144,0)+ROUNDUP(AB90*Control!$D$32/$I$145,0)+ROUNDUP(AB90*Control!$D$33/$I$146,0)+ROUNDUP(AB90*Control!$D$34/$I$147,0)+ROUNDUP(AB90*Control!$D$36/$I$147,0),"")</f>
        <v/>
      </c>
      <c r="AC162" s="325" t="str">
        <f ca="1">IF(ISNUMBER(AC90),ROUNDUP(AC90*Control!$D$30/$I$144,0)+ROUNDUP(AC90*Control!$D$32/$I$145,0)+ROUNDUP(AC90*Control!$D$33/$I$146,0)+ROUNDUP(AC90*Control!$D$34/$I$147,0)+ROUNDUP(AC90*Control!$D$36/$I$147,0),"")</f>
        <v/>
      </c>
      <c r="AD162" s="325" t="str">
        <f ca="1">IF(ISNUMBER(AD90),ROUNDUP(AD90*Control!$D$30/$I$144,0)+ROUNDUP(AD90*Control!$D$32/$I$145,0)+ROUNDUP(AD90*Control!$D$33/$I$146,0)+ROUNDUP(AD90*Control!$D$34/$I$147,0)+ROUNDUP(AD90*Control!$D$36/$I$147,0),"")</f>
        <v/>
      </c>
      <c r="AE162" s="325" t="str">
        <f ca="1">IF(ISNUMBER(AE90),ROUNDUP(AE90*Control!$D$30/$I$144,0)+ROUNDUP(AE90*Control!$D$32/$I$145,0)+ROUNDUP(AE90*Control!$D$33/$I$146,0)+ROUNDUP(AE90*Control!$D$34/$I$147,0)+ROUNDUP(AE90*Control!$D$36/$I$147,0),"")</f>
        <v/>
      </c>
      <c r="AF162" s="325" t="str">
        <f ca="1">IF(ISNUMBER(AF90),ROUNDUP(AF90*Control!$D$30/$I$144,0)+ROUNDUP(AF90*Control!$D$32/$I$145,0)+ROUNDUP(AF90*Control!$D$33/$I$146,0)+ROUNDUP(AF90*Control!$D$34/$I$147,0)+ROUNDUP(AF90*Control!$D$36/$I$147,0),"")</f>
        <v/>
      </c>
      <c r="AG162" s="325" t="str">
        <f ca="1">IF(ISNUMBER(AG90),ROUNDUP(AG90*Control!$D$30/$I$144,0)+ROUNDUP(AG90*Control!$D$32/$I$145,0)+ROUNDUP(AG90*Control!$D$33/$I$146,0)+ROUNDUP(AG90*Control!$D$34/$I$147,0)+ROUNDUP(AG90*Control!$D$36/$I$147,0),"")</f>
        <v/>
      </c>
      <c r="AH162" s="325" t="str">
        <f ca="1">IF(ISNUMBER(AH90),ROUNDUP(AH90*Control!$D$30/$I$144,0)+ROUNDUP(AH90*Control!$D$32/$I$145,0)+ROUNDUP(AH90*Control!$D$33/$I$146,0)+ROUNDUP(AH90*Control!$D$34/$I$147,0)+ROUNDUP(AH90*Control!$D$36/$I$147,0),"")</f>
        <v/>
      </c>
      <c r="AI162" s="325" t="str">
        <f ca="1">IF(ISNUMBER(AI90),ROUNDUP(AI90*Control!$D$30/$I$144,0)+ROUNDUP(AI90*Control!$D$32/$I$145,0)+ROUNDUP(AI90*Control!$D$33/$I$146,0)+ROUNDUP(AI90*Control!$D$34/$I$147,0)+ROUNDUP(AI90*Control!$D$36/$I$147,0),"")</f>
        <v/>
      </c>
      <c r="AJ162" s="325" t="str">
        <f ca="1">IF(ISNUMBER(AJ90),ROUNDUP(AJ90*Control!$D$30/$I$144,0)+ROUNDUP(AJ90*Control!$D$32/$I$145,0)+ROUNDUP(AJ90*Control!$D$33/$I$146,0)+ROUNDUP(AJ90*Control!$D$34/$I$147,0)+ROUNDUP(AJ90*Control!$D$36/$I$147,0),"")</f>
        <v/>
      </c>
      <c r="AK162" s="325" t="str">
        <f ca="1">IF(ISNUMBER(AK90),ROUNDUP(AK90*Control!$D$30/$I$144,0)+ROUNDUP(AK90*Control!$D$32/$I$145,0)+ROUNDUP(AK90*Control!$D$33/$I$146,0)+ROUNDUP(AK90*Control!$D$34/$I$147,0)+ROUNDUP(AK90*Control!$D$36/$I$147,0),"")</f>
        <v/>
      </c>
      <c r="AL162" s="325" t="str">
        <f ca="1">IF(ISNUMBER(AL90),ROUNDUP(AL90*Control!$D$30/$I$144,0)+ROUNDUP(AL90*Control!$D$32/$I$145,0)+ROUNDUP(AL90*Control!$D$33/$I$146,0)+ROUNDUP(AL90*Control!$D$34/$I$147,0)+ROUNDUP(AL90*Control!$D$36/$I$147,0),"")</f>
        <v/>
      </c>
      <c r="AM162" s="325" t="str">
        <f ca="1">IF(ISNUMBER(AM90),ROUNDUP(AM90*Control!$D$30/$I$144,0)+ROUNDUP(AM90*Control!$D$32/$I$145,0)+ROUNDUP(AM90*Control!$D$33/$I$146,0)+ROUNDUP(AM90*Control!$D$34/$I$147,0)+ROUNDUP(AM90*Control!$D$36/$I$147,0),"")</f>
        <v/>
      </c>
      <c r="AN162" s="325" t="str">
        <f ca="1">IF(ISNUMBER(AN90),ROUNDUP(AN90*Control!$D$30/$I$144,0)+ROUNDUP(AN90*Control!$D$32/$I$145,0)+ROUNDUP(AN90*Control!$D$33/$I$146,0)+ROUNDUP(AN90*Control!$D$34/$I$147,0)+ROUNDUP(AN90*Control!$D$36/$I$147,0),"")</f>
        <v/>
      </c>
      <c r="AO162" s="325" t="str">
        <f ca="1">IF(ISNUMBER(AO90),ROUNDUP(AO90*Control!$D$30/$I$144,0)+ROUNDUP(AO90*Control!$D$32/$I$145,0)+ROUNDUP(AO90*Control!$D$33/$I$146,0)+ROUNDUP(AO90*Control!$D$34/$I$147,0)+ROUNDUP(AO90*Control!$D$36/$I$147,0),"")</f>
        <v/>
      </c>
      <c r="AP162" s="325" t="str">
        <f ca="1">IF(ISNUMBER(AP90),ROUNDUP(AP90*Control!$D$30/$I$144,0)+ROUNDUP(AP90*Control!$D$32/$I$145,0)+ROUNDUP(AP90*Control!$D$33/$I$146,0)+ROUNDUP(AP90*Control!$D$34/$I$147,0)+ROUNDUP(AP90*Control!$D$36/$I$147,0),"")</f>
        <v/>
      </c>
      <c r="AQ162" s="325" t="str">
        <f ca="1">IF(ISNUMBER(AQ90),ROUNDUP(AQ90*Control!$D$30/$I$144,0)+ROUNDUP(AQ90*Control!$D$32/$I$145,0)+ROUNDUP(AQ90*Control!$D$33/$I$146,0)+ROUNDUP(AQ90*Control!$D$34/$I$147,0)+ROUNDUP(AQ90*Control!$D$36/$I$147,0),"")</f>
        <v/>
      </c>
      <c r="AR162" s="325" t="str">
        <f ca="1">IF(ISNUMBER(AR90),ROUNDUP(AR90*Control!$D$30/$I$144,0)+ROUNDUP(AR90*Control!$D$32/$I$145,0)+ROUNDUP(AR90*Control!$D$33/$I$146,0)+ROUNDUP(AR90*Control!$D$34/$I$147,0)+ROUNDUP(AR90*Control!$D$36/$I$147,0),"")</f>
        <v/>
      </c>
      <c r="AS162" s="325" t="str">
        <f ca="1">IF(ISNUMBER(AS90),ROUNDUP(AS90*Control!$D$30/$I$144,0)+ROUNDUP(AS90*Control!$D$32/$I$145,0)+ROUNDUP(AS90*Control!$D$33/$I$146,0)+ROUNDUP(AS90*Control!$D$34/$I$147,0)+ROUNDUP(AS90*Control!$D$36/$I$147,0),"")</f>
        <v/>
      </c>
      <c r="AT162" s="325" t="str">
        <f ca="1">IF(ISNUMBER(AT90),ROUNDUP(AT90*Control!$D$30/$I$144,0)+ROUNDUP(AT90*Control!$D$32/$I$145,0)+ROUNDUP(AT90*Control!$D$33/$I$146,0)+ROUNDUP(AT90*Control!$D$34/$I$147,0)+ROUNDUP(AT90*Control!$D$36/$I$147,0),"")</f>
        <v/>
      </c>
      <c r="AU162" s="325" t="str">
        <f ca="1">IF(ISNUMBER(AU90),ROUNDUP(AU90*Control!$D$30/$I$144,0)+ROUNDUP(AU90*Control!$D$32/$I$145,0)+ROUNDUP(AU90*Control!$D$33/$I$146,0)+ROUNDUP(AU90*Control!$D$34/$I$147,0)+ROUNDUP(AU90*Control!$D$36/$I$147,0),"")</f>
        <v/>
      </c>
      <c r="AV162" s="325" t="str">
        <f ca="1">IF(ISNUMBER(AV90),ROUNDUP(AV90*Control!$D$30/$I$144,0)+ROUNDUP(AV90*Control!$D$32/$I$145,0)+ROUNDUP(AV90*Control!$D$33/$I$146,0)+ROUNDUP(AV90*Control!$D$34/$I$147,0)+ROUNDUP(AV90*Control!$D$36/$I$147,0),"")</f>
        <v/>
      </c>
      <c r="AW162" s="325" t="str">
        <f ca="1">IF(ISNUMBER(AW90),ROUNDUP(AW90*Control!$D$30/$I$144,0)+ROUNDUP(AW90*Control!$D$32/$I$145,0)+ROUNDUP(AW90*Control!$D$33/$I$146,0)+ROUNDUP(AW90*Control!$D$34/$I$147,0)+ROUNDUP(AW90*Control!$D$36/$I$147,0),"")</f>
        <v/>
      </c>
      <c r="AX162" s="325" t="str">
        <f ca="1">IF(ISNUMBER(AX90),ROUNDUP(AX90*Control!$D$30/$I$144,0)+ROUNDUP(AX90*Control!$D$32/$I$145,0)+ROUNDUP(AX90*Control!$D$33/$I$146,0)+ROUNDUP(AX90*Control!$D$34/$I$147,0)+ROUNDUP(AX90*Control!$D$36/$I$147,0),"")</f>
        <v/>
      </c>
      <c r="AY162" s="325" t="str">
        <f ca="1">IF(ISNUMBER(AY90),ROUNDUP(AY90*Control!$D$30/$I$144,0)+ROUNDUP(AY90*Control!$D$32/$I$145,0)+ROUNDUP(AY90*Control!$D$33/$I$146,0)+ROUNDUP(AY90*Control!$D$34/$I$147,0)+ROUNDUP(AY90*Control!$D$36/$I$147,0),"")</f>
        <v/>
      </c>
      <c r="AZ162" s="325" t="str">
        <f ca="1">IF(ISNUMBER(AZ90),ROUNDUP(AZ90*Control!$D$30/$I$144,0)+ROUNDUP(AZ90*Control!$D$32/$I$145,0)+ROUNDUP(AZ90*Control!$D$33/$I$146,0)+ROUNDUP(AZ90*Control!$D$34/$I$147,0)+ROUNDUP(AZ90*Control!$D$36/$I$147,0),"")</f>
        <v/>
      </c>
      <c r="BA162" s="325" t="str">
        <f ca="1">IF(ISNUMBER(BA90),ROUNDUP(BA90*Control!$D$30/$I$144,0)+ROUNDUP(BA90*Control!$D$32/$I$145,0)+ROUNDUP(BA90*Control!$D$33/$I$146,0)+ROUNDUP(BA90*Control!$D$34/$I$147,0)+ROUNDUP(BA90*Control!$D$36/$I$147,0),"")</f>
        <v/>
      </c>
      <c r="BB162" s="325" t="str">
        <f ca="1">IF(ISNUMBER(BB90),ROUNDUP(BB90*Control!$D$30/$I$144,0)+ROUNDUP(BB90*Control!$D$32/$I$145,0)+ROUNDUP(BB90*Control!$D$33/$I$146,0)+ROUNDUP(BB90*Control!$D$34/$I$147,0)+ROUNDUP(BB90*Control!$D$36/$I$147,0),"")</f>
        <v/>
      </c>
      <c r="BC162" s="325" t="str">
        <f ca="1">IF(ISNUMBER(BC90),ROUNDUP(BC90*Control!$D$30/$I$144,0)+ROUNDUP(BC90*Control!$D$32/$I$145,0)+ROUNDUP(BC90*Control!$D$33/$I$146,0)+ROUNDUP(BC90*Control!$D$34/$I$147,0)+ROUNDUP(BC90*Control!$D$36/$I$147,0),"")</f>
        <v/>
      </c>
      <c r="BD162" s="325" t="str">
        <f ca="1">IF(ISNUMBER(BD90),ROUNDUP(BD90*Control!$D$30/$I$144,0)+ROUNDUP(BD90*Control!$D$32/$I$145,0)+ROUNDUP(BD90*Control!$D$33/$I$146,0)+ROUNDUP(BD90*Control!$D$34/$I$147,0)+ROUNDUP(BD90*Control!$D$36/$I$147,0),"")</f>
        <v/>
      </c>
      <c r="BE162" s="325" t="str">
        <f ca="1">IF(ISNUMBER(BE90),ROUNDUP(BE90*Control!$D$30/$I$144,0)+ROUNDUP(BE90*Control!$D$32/$I$145,0)+ROUNDUP(BE90*Control!$D$33/$I$146,0)+ROUNDUP(BE90*Control!$D$34/$I$147,0)+ROUNDUP(BE90*Control!$D$36/$I$147,0),"")</f>
        <v/>
      </c>
      <c r="BF162" s="325" t="str">
        <f ca="1">IF(ISNUMBER(BF90),ROUNDUP(BF90*Control!$D$30/$I$144,0)+ROUNDUP(BF90*Control!$D$32/$I$145,0)+ROUNDUP(BF90*Control!$D$33/$I$146,0)+ROUNDUP(BF90*Control!$D$34/$I$147,0)+ROUNDUP(BF90*Control!$D$36/$I$147,0),"")</f>
        <v/>
      </c>
      <c r="BG162" s="325" t="str">
        <f ca="1">IF(ISNUMBER(BG90),ROUNDUP(BG90*Control!$D$30/$I$144,0)+ROUNDUP(BG90*Control!$D$32/$I$145,0)+ROUNDUP(BG90*Control!$D$33/$I$146,0)+ROUNDUP(BG90*Control!$D$34/$I$147,0)+ROUNDUP(BG90*Control!$D$36/$I$147,0),"")</f>
        <v/>
      </c>
      <c r="BH162" s="325" t="str">
        <f ca="1">IF(ISNUMBER(BH90),ROUNDUP(BH90*Control!$D$30/$I$144,0)+ROUNDUP(BH90*Control!$D$32/$I$145,0)+ROUNDUP(BH90*Control!$D$33/$I$146,0)+ROUNDUP(BH90*Control!$D$34/$I$147,0)+ROUNDUP(BH90*Control!$D$36/$I$147,0),"")</f>
        <v/>
      </c>
      <c r="BI162" s="325" t="str">
        <f ca="1">IF(ISNUMBER(BI90),ROUNDUP(BI90*Control!$D$30/$I$144,0)+ROUNDUP(BI90*Control!$D$32/$I$145,0)+ROUNDUP(BI90*Control!$D$33/$I$146,0)+ROUNDUP(BI90*Control!$D$34/$I$147,0)+ROUNDUP(BI90*Control!$D$36/$I$147,0),"")</f>
        <v/>
      </c>
      <c r="BJ162" s="325" t="str">
        <f ca="1">IF(ISNUMBER(BJ90),ROUNDUP(BJ90*Control!$D$30/$I$144,0)+ROUNDUP(BJ90*Control!$D$32/$I$145,0)+ROUNDUP(BJ90*Control!$D$33/$I$146,0)+ROUNDUP(BJ90*Control!$D$34/$I$147,0)+ROUNDUP(BJ90*Control!$D$36/$I$147,0),"")</f>
        <v/>
      </c>
      <c r="BK162" s="325" t="str">
        <f ca="1">IF(ISNUMBER(BK90),ROUNDUP(BK90*Control!$D$30/$I$144,0)+ROUNDUP(BK90*Control!$D$32/$I$145,0)+ROUNDUP(BK90*Control!$D$33/$I$146,0)+ROUNDUP(BK90*Control!$D$34/$I$147,0)+ROUNDUP(BK90*Control!$D$36/$I$147,0),"")</f>
        <v/>
      </c>
      <c r="BL162" s="325" t="str">
        <f ca="1">IF(ISNUMBER(BL90),ROUNDUP(BL90*Control!$D$30/$I$144,0)+ROUNDUP(BL90*Control!$D$32/$I$145,0)+ROUNDUP(BL90*Control!$D$33/$I$146,0)+ROUNDUP(BL90*Control!$D$34/$I$147,0)+ROUNDUP(BL90*Control!$D$36/$I$147,0),"")</f>
        <v/>
      </c>
      <c r="BM162" s="325" t="str">
        <f ca="1">IF(ISNUMBER(BM90),ROUNDUP(BM90*Control!$D$30/$I$144,0)+ROUNDUP(BM90*Control!$D$32/$I$145,0)+ROUNDUP(BM90*Control!$D$33/$I$146,0)+ROUNDUP(BM90*Control!$D$34/$I$147,0)+ROUNDUP(BM90*Control!$D$36/$I$147,0),"")</f>
        <v/>
      </c>
      <c r="BN162" s="325" t="str">
        <f ca="1">IF(ISNUMBER(BN90),ROUNDUP(BN90*Control!$D$30/$I$144,0)+ROUNDUP(BN90*Control!$D$32/$I$145,0)+ROUNDUP(BN90*Control!$D$33/$I$146,0)+ROUNDUP(BN90*Control!$D$34/$I$147,0)+ROUNDUP(BN90*Control!$D$36/$I$147,0),"")</f>
        <v/>
      </c>
      <c r="BO162" s="325" t="str">
        <f ca="1">IF(ISNUMBER(BO90),ROUNDUP(BO90*Control!$D$30/$I$144,0)+ROUNDUP(BO90*Control!$D$32/$I$145,0)+ROUNDUP(BO90*Control!$D$33/$I$146,0)+ROUNDUP(BO90*Control!$D$34/$I$147,0)+ROUNDUP(BO90*Control!$D$36/$I$147,0),"")</f>
        <v/>
      </c>
      <c r="BP162" s="325" t="str">
        <f ca="1">IF(ISNUMBER(BP90),ROUNDUP(BP90*Control!$D$30/$I$144,0)+ROUNDUP(BP90*Control!$D$32/$I$145,0)+ROUNDUP(BP90*Control!$D$33/$I$146,0)+ROUNDUP(BP90*Control!$D$34/$I$147,0)+ROUNDUP(BP90*Control!$D$36/$I$147,0),"")</f>
        <v/>
      </c>
      <c r="BQ162" s="325" t="str">
        <f ca="1">IF(ISNUMBER(BQ90),ROUNDUP(BQ90*Control!$D$30/$I$144,0)+ROUNDUP(BQ90*Control!$D$32/$I$145,0)+ROUNDUP(BQ90*Control!$D$33/$I$146,0)+ROUNDUP(BQ90*Control!$D$34/$I$147,0)+ROUNDUP(BQ90*Control!$D$36/$I$147,0),"")</f>
        <v/>
      </c>
      <c r="BR162" s="325" t="str">
        <f ca="1">IF(ISNUMBER(BR90),ROUNDUP(BR90*Control!$D$30/$I$144,0)+ROUNDUP(BR90*Control!$D$32/$I$145,0)+ROUNDUP(BR90*Control!$D$33/$I$146,0)+ROUNDUP(BR90*Control!$D$34/$I$147,0)+ROUNDUP(BR90*Control!$D$36/$I$147,0),"")</f>
        <v/>
      </c>
      <c r="BS162" s="325" t="str">
        <f ca="1">IF(ISNUMBER(BS90),ROUNDUP(BS90*Control!$D$30/$I$144,0)+ROUNDUP(BS90*Control!$D$32/$I$145,0)+ROUNDUP(BS90*Control!$D$33/$I$146,0)+ROUNDUP(BS90*Control!$D$34/$I$147,0)+ROUNDUP(BS90*Control!$D$36/$I$147,0),"")</f>
        <v/>
      </c>
      <c r="BT162" s="325" t="str">
        <f ca="1">IF(ISNUMBER(BT90),ROUNDUP(BT90*Control!$D$30/$I$144,0)+ROUNDUP(BT90*Control!$D$32/$I$145,0)+ROUNDUP(BT90*Control!$D$33/$I$146,0)+ROUNDUP(BT90*Control!$D$34/$I$147,0)+ROUNDUP(BT90*Control!$D$36/$I$147,0),"")</f>
        <v/>
      </c>
      <c r="BU162" s="325" t="str">
        <f ca="1">IF(ISNUMBER(BU90),ROUNDUP(BU90*Control!$D$30/$I$144,0)+ROUNDUP(BU90*Control!$D$32/$I$145,0)+ROUNDUP(BU90*Control!$D$33/$I$146,0)+ROUNDUP(BU90*Control!$D$34/$I$147,0)+ROUNDUP(BU90*Control!$D$36/$I$147,0),"")</f>
        <v/>
      </c>
      <c r="BV162" s="325" t="str">
        <f ca="1">IF(ISNUMBER(BV90),ROUNDUP(BV90*Control!$D$30/$I$144,0)+ROUNDUP(BV90*Control!$D$32/$I$145,0)+ROUNDUP(BV90*Control!$D$33/$I$146,0)+ROUNDUP(BV90*Control!$D$34/$I$147,0)+ROUNDUP(BV90*Control!$D$36/$I$147,0),"")</f>
        <v/>
      </c>
      <c r="BW162" s="325" t="str">
        <f ca="1">IF(ISNUMBER(BW90),ROUNDUP(BW90*Control!$D$30/$I$144,0)+ROUNDUP(BW90*Control!$D$32/$I$145,0)+ROUNDUP(BW90*Control!$D$33/$I$146,0)+ROUNDUP(BW90*Control!$D$34/$I$147,0)+ROUNDUP(BW90*Control!$D$36/$I$147,0),"")</f>
        <v/>
      </c>
      <c r="BX162" s="325" t="str">
        <f ca="1">IF(ISNUMBER(BX90),ROUNDUP(BX90*Control!$D$30/$I$144,0)+ROUNDUP(BX90*Control!$D$32/$I$145,0)+ROUNDUP(BX90*Control!$D$33/$I$146,0)+ROUNDUP(BX90*Control!$D$34/$I$147,0)+ROUNDUP(BX90*Control!$D$36/$I$147,0),"")</f>
        <v/>
      </c>
      <c r="BY162" s="325" t="str">
        <f ca="1">IF(ISNUMBER(BY90),ROUNDUP(BY90*Control!$D$30/$I$144,0)+ROUNDUP(BY90*Control!$D$32/$I$145,0)+ROUNDUP(BY90*Control!$D$33/$I$146,0)+ROUNDUP(BY90*Control!$D$34/$I$147,0)+ROUNDUP(BY90*Control!$D$36/$I$147,0),"")</f>
        <v/>
      </c>
      <c r="BZ162" s="325" t="str">
        <f ca="1">IF(ISNUMBER(BZ90),ROUNDUP(BZ90*Control!$D$30/$I$144,0)+ROUNDUP(BZ90*Control!$D$32/$I$145,0)+ROUNDUP(BZ90*Control!$D$33/$I$146,0)+ROUNDUP(BZ90*Control!$D$34/$I$147,0)+ROUNDUP(BZ90*Control!$D$36/$I$147,0),"")</f>
        <v/>
      </c>
      <c r="CA162" s="325" t="str">
        <f ca="1">IF(ISNUMBER(CA90),ROUNDUP(CA90*Control!$D$30/$I$144,0)+ROUNDUP(CA90*Control!$D$32/$I$145,0)+ROUNDUP(CA90*Control!$D$33/$I$146,0)+ROUNDUP(CA90*Control!$D$34/$I$147,0)+ROUNDUP(CA90*Control!$D$36/$I$147,0),"")</f>
        <v/>
      </c>
      <c r="CB162" s="325" t="str">
        <f ca="1">IF(ISNUMBER(CB90),ROUNDUP(CB90*Control!$D$30/$I$144,0)+ROUNDUP(CB90*Control!$D$32/$I$145,0)+ROUNDUP(CB90*Control!$D$33/$I$146,0)+ROUNDUP(CB90*Control!$D$34/$I$147,0)+ROUNDUP(CB90*Control!$D$36/$I$147,0),"")</f>
        <v/>
      </c>
      <c r="CC162" s="325" t="str">
        <f ca="1">IF(ISNUMBER(CC90),ROUNDUP(CC90*Control!$D$30/$I$144,0)+ROUNDUP(CC90*Control!$D$32/$I$145,0)+ROUNDUP(CC90*Control!$D$33/$I$146,0)+ROUNDUP(CC90*Control!$D$34/$I$147,0)+ROUNDUP(CC90*Control!$D$36/$I$147,0),"")</f>
        <v/>
      </c>
      <c r="CD162" s="325" t="str">
        <f ca="1">IF(ISNUMBER(CD90),ROUNDUP(CD90*Control!$D$30/$I$144,0)+ROUNDUP(CD90*Control!$D$32/$I$145,0)+ROUNDUP(CD90*Control!$D$33/$I$146,0)+ROUNDUP(CD90*Control!$D$34/$I$147,0)+ROUNDUP(CD90*Control!$D$36/$I$147,0),"")</f>
        <v/>
      </c>
      <c r="CE162" s="325" t="str">
        <f ca="1">IF(ISNUMBER(CE90),ROUNDUP(CE90*Control!$D$30/$I$144,0)+ROUNDUP(CE90*Control!$D$32/$I$145,0)+ROUNDUP(CE90*Control!$D$33/$I$146,0)+ROUNDUP(CE90*Control!$D$34/$I$147,0)+ROUNDUP(CE90*Control!$D$36/$I$147,0),"")</f>
        <v/>
      </c>
      <c r="CF162" s="325" t="str">
        <f ca="1">IF(ISNUMBER(CF90),ROUNDUP(CF90*Control!$D$30/$I$144,0)+ROUNDUP(CF90*Control!$D$32/$I$145,0)+ROUNDUP(CF90*Control!$D$33/$I$146,0)+ROUNDUP(CF90*Control!$D$34/$I$147,0)+ROUNDUP(CF90*Control!$D$36/$I$147,0),"")</f>
        <v/>
      </c>
      <c r="CG162" s="325" t="str">
        <f ca="1">IF(ISNUMBER(CG90),ROUNDUP(CG90*Control!$D$30/$I$144,0)+ROUNDUP(CG90*Control!$D$32/$I$145,0)+ROUNDUP(CG90*Control!$D$33/$I$146,0)+ROUNDUP(CG90*Control!$D$34/$I$147,0)+ROUNDUP(CG90*Control!$D$36/$I$147,0),"")</f>
        <v/>
      </c>
      <c r="CH162" s="325" t="str">
        <f ca="1">IF(ISNUMBER(CH90),ROUNDUP(CH90*Control!$D$30/$I$144,0)+ROUNDUP(CH90*Control!$D$32/$I$145,0)+ROUNDUP(CH90*Control!$D$33/$I$146,0)+ROUNDUP(CH90*Control!$D$34/$I$147,0)+ROUNDUP(CH90*Control!$D$36/$I$147,0),"")</f>
        <v/>
      </c>
      <c r="CI162" s="325" t="str">
        <f ca="1">IF(ISNUMBER(CI90),ROUNDUP(CI90*Control!$D$30/$I$144,0)+ROUNDUP(CI90*Control!$D$32/$I$145,0)+ROUNDUP(CI90*Control!$D$33/$I$146,0)+ROUNDUP(CI90*Control!$D$34/$I$147,0)+ROUNDUP(CI90*Control!$D$36/$I$147,0),"")</f>
        <v/>
      </c>
      <c r="CJ162" s="325" t="str">
        <f ca="1">IF(ISNUMBER(CJ90),ROUNDUP(CJ90*Control!$D$30/$I$144,0)+ROUNDUP(CJ90*Control!$D$32/$I$145,0)+ROUNDUP(CJ90*Control!$D$33/$I$146,0)+ROUNDUP(CJ90*Control!$D$34/$I$147,0)+ROUNDUP(CJ90*Control!$D$36/$I$147,0),"")</f>
        <v/>
      </c>
      <c r="CK162" s="325" t="str">
        <f ca="1">IF(ISNUMBER(CK90),ROUNDUP(CK90*Control!$D$30/$I$144,0)+ROUNDUP(CK90*Control!$D$32/$I$145,0)+ROUNDUP(CK90*Control!$D$33/$I$146,0)+ROUNDUP(CK90*Control!$D$34/$I$147,0)+ROUNDUP(CK90*Control!$D$36/$I$147,0),"")</f>
        <v/>
      </c>
      <c r="CL162" s="325" t="str">
        <f ca="1">IF(ISNUMBER(CL90),ROUNDUP(CL90*Control!$D$30/$I$144,0)+ROUNDUP(CL90*Control!$D$32/$I$145,0)+ROUNDUP(CL90*Control!$D$33/$I$146,0)+ROUNDUP(CL90*Control!$D$34/$I$147,0)+ROUNDUP(CL90*Control!$D$36/$I$147,0),"")</f>
        <v/>
      </c>
      <c r="CM162" s="325" t="str">
        <f ca="1">IF(ISNUMBER(CM90),ROUNDUP(CM90*Control!$D$30/$I$144,0)+ROUNDUP(CM90*Control!$D$32/$I$145,0)+ROUNDUP(CM90*Control!$D$33/$I$146,0)+ROUNDUP(CM90*Control!$D$34/$I$147,0)+ROUNDUP(CM90*Control!$D$36/$I$147,0),"")</f>
        <v/>
      </c>
      <c r="CN162" s="325" t="str">
        <f ca="1">IF(ISNUMBER(CN90),ROUNDUP(CN90*Control!$D$30/$I$144,0)+ROUNDUP(CN90*Control!$D$32/$I$145,0)+ROUNDUP(CN90*Control!$D$33/$I$146,0)+ROUNDUP(CN90*Control!$D$34/$I$147,0)+ROUNDUP(CN90*Control!$D$36/$I$147,0),"")</f>
        <v/>
      </c>
      <c r="CO162" s="325" t="str">
        <f ca="1">IF(ISNUMBER(CO90),ROUNDUP(CO90*Control!$D$30/$I$144,0)+ROUNDUP(CO90*Control!$D$32/$I$145,0)+ROUNDUP(CO90*Control!$D$33/$I$146,0)+ROUNDUP(CO90*Control!$D$34/$I$147,0)+ROUNDUP(CO90*Control!$D$36/$I$147,0),"")</f>
        <v/>
      </c>
      <c r="CP162" s="325" t="str">
        <f ca="1">IF(ISNUMBER(CP90),ROUNDUP(CP90*Control!$D$30/$I$144,0)+ROUNDUP(CP90*Control!$D$32/$I$145,0)+ROUNDUP(CP90*Control!$D$33/$I$146,0)+ROUNDUP(CP90*Control!$D$34/$I$147,0)+ROUNDUP(CP90*Control!$D$36/$I$147,0),"")</f>
        <v/>
      </c>
      <c r="CQ162" s="325" t="str">
        <f ca="1">IF(ISNUMBER(CQ90),ROUNDUP(CQ90*Control!$D$30/$I$144,0)+ROUNDUP(CQ90*Control!$D$32/$I$145,0)+ROUNDUP(CQ90*Control!$D$33/$I$146,0)+ROUNDUP(CQ90*Control!$D$34/$I$147,0)+ROUNDUP(CQ90*Control!$D$36/$I$147,0),"")</f>
        <v/>
      </c>
      <c r="CR162" s="325" t="str">
        <f ca="1">IF(ISNUMBER(CR90),ROUNDUP(CR90*Control!$D$30/$I$144,0)+ROUNDUP(CR90*Control!$D$32/$I$145,0)+ROUNDUP(CR90*Control!$D$33/$I$146,0)+ROUNDUP(CR90*Control!$D$34/$I$147,0)+ROUNDUP(CR90*Control!$D$36/$I$147,0),"")</f>
        <v/>
      </c>
      <c r="CS162" s="325" t="str">
        <f ca="1">IF(ISNUMBER(CS90),ROUNDUP(CS90*Control!$D$30/$I$144,0)+ROUNDUP(CS90*Control!$D$32/$I$145,0)+ROUNDUP(CS90*Control!$D$33/$I$146,0)+ROUNDUP(CS90*Control!$D$34/$I$147,0)+ROUNDUP(CS90*Control!$D$36/$I$147,0),"")</f>
        <v/>
      </c>
      <c r="CT162" s="325" t="str">
        <f ca="1">IF(ISNUMBER(CT90),ROUNDUP(CT90*Control!$D$30/$I$144,0)+ROUNDUP(CT90*Control!$D$32/$I$145,0)+ROUNDUP(CT90*Control!$D$33/$I$146,0)+ROUNDUP(CT90*Control!$D$34/$I$147,0)+ROUNDUP(CT90*Control!$D$36/$I$147,0),"")</f>
        <v/>
      </c>
      <c r="CU162" s="325" t="str">
        <f ca="1">IF(ISNUMBER(CU90),ROUNDUP(CU90*Control!$D$30/$I$144,0)+ROUNDUP(CU90*Control!$D$32/$I$145,0)+ROUNDUP(CU90*Control!$D$33/$I$146,0)+ROUNDUP(CU90*Control!$D$34/$I$147,0)+ROUNDUP(CU90*Control!$D$36/$I$147,0),"")</f>
        <v/>
      </c>
      <c r="CV162" s="325" t="str">
        <f ca="1">IF(ISNUMBER(CV90),ROUNDUP(CV90*Control!$D$30/$I$144,0)+ROUNDUP(CV90*Control!$D$32/$I$145,0)+ROUNDUP(CV90*Control!$D$33/$I$146,0)+ROUNDUP(CV90*Control!$D$34/$I$147,0)+ROUNDUP(CV90*Control!$D$36/$I$147,0),"")</f>
        <v/>
      </c>
      <c r="CW162" s="325" t="str">
        <f ca="1">IF(ISNUMBER(CW90),ROUNDUP(CW90*Control!$D$30/$I$144,0)+ROUNDUP(CW90*Control!$D$32/$I$145,0)+ROUNDUP(CW90*Control!$D$33/$I$146,0)+ROUNDUP(CW90*Control!$D$34/$I$147,0)+ROUNDUP(CW90*Control!$D$36/$I$147,0),"")</f>
        <v/>
      </c>
      <c r="CX162" s="325" t="str">
        <f ca="1">IF(ISNUMBER(CX90),ROUNDUP(CX90*Control!$D$30/$I$144,0)+ROUNDUP(CX90*Control!$D$32/$I$145,0)+ROUNDUP(CX90*Control!$D$33/$I$146,0)+ROUNDUP(CX90*Control!$D$34/$I$147,0)+ROUNDUP(CX90*Control!$D$36/$I$147,0),"")</f>
        <v/>
      </c>
      <c r="CY162" s="325" t="str">
        <f ca="1">IF(ISNUMBER(CY90),ROUNDUP(CY90*Control!$D$30/$I$144,0)+ROUNDUP(CY90*Control!$D$32/$I$145,0)+ROUNDUP(CY90*Control!$D$33/$I$146,0)+ROUNDUP(CY90*Control!$D$34/$I$147,0)+ROUNDUP(CY90*Control!$D$36/$I$147,0),"")</f>
        <v/>
      </c>
      <c r="CZ162" s="325" t="str">
        <f ca="1">IF(ISNUMBER(CZ90),ROUNDUP(CZ90*Control!$D$30/$I$144,0)+ROUNDUP(CZ90*Control!$D$32/$I$145,0)+ROUNDUP(CZ90*Control!$D$33/$I$146,0)+ROUNDUP(CZ90*Control!$D$34/$I$147,0)+ROUNDUP(CZ90*Control!$D$36/$I$147,0),"")</f>
        <v/>
      </c>
      <c r="DA162" s="325" t="str">
        <f ca="1">IF(ISNUMBER(DA90),ROUNDUP(DA90*Control!$D$30/$I$144,0)+ROUNDUP(DA90*Control!$D$32/$I$145,0)+ROUNDUP(DA90*Control!$D$33/$I$146,0)+ROUNDUP(DA90*Control!$D$34/$I$147,0)+ROUNDUP(DA90*Control!$D$36/$I$147,0),"")</f>
        <v/>
      </c>
      <c r="DB162" s="325" t="str">
        <f ca="1">IF(ISNUMBER(DB90),ROUNDUP(DB90*Control!$D$30/$I$144,0)+ROUNDUP(DB90*Control!$D$32/$I$145,0)+ROUNDUP(DB90*Control!$D$33/$I$146,0)+ROUNDUP(DB90*Control!$D$34/$I$147,0)+ROUNDUP(DB90*Control!$D$36/$I$147,0),"")</f>
        <v/>
      </c>
      <c r="DC162" s="325" t="str">
        <f ca="1">IF(ISNUMBER(DC90),ROUNDUP(DC90*Control!$D$30/$I$144,0)+ROUNDUP(DC90*Control!$D$32/$I$145,0)+ROUNDUP(DC90*Control!$D$33/$I$146,0)+ROUNDUP(DC90*Control!$D$34/$I$147,0)+ROUNDUP(DC90*Control!$D$36/$I$147,0),"")</f>
        <v/>
      </c>
      <c r="DD162" s="325" t="str">
        <f ca="1">IF(ISNUMBER(DD90),ROUNDUP(DD90*Control!$D$30/$I$144,0)+ROUNDUP(DD90*Control!$D$32/$I$145,0)+ROUNDUP(DD90*Control!$D$33/$I$146,0)+ROUNDUP(DD90*Control!$D$34/$I$147,0)+ROUNDUP(DD90*Control!$D$36/$I$147,0),"")</f>
        <v/>
      </c>
      <c r="DE162" s="325" t="str">
        <f ca="1">IF(ISNUMBER(DE90),ROUNDUP(DE90*Control!$D$30/$I$144,0)+ROUNDUP(DE90*Control!$D$32/$I$145,0)+ROUNDUP(DE90*Control!$D$33/$I$146,0)+ROUNDUP(DE90*Control!$D$34/$I$147,0)+ROUNDUP(DE90*Control!$D$36/$I$147,0),"")</f>
        <v/>
      </c>
      <c r="DF162" s="325" t="str">
        <f ca="1">IF(ISNUMBER(DF90),ROUNDUP(DF90*Control!$D$30/$I$144,0)+ROUNDUP(DF90*Control!$D$32/$I$145,0)+ROUNDUP(DF90*Control!$D$33/$I$146,0)+ROUNDUP(DF90*Control!$D$34/$I$147,0)+ROUNDUP(DF90*Control!$D$36/$I$147,0),"")</f>
        <v/>
      </c>
      <c r="DG162" s="325" t="str">
        <f ca="1">IF(ISNUMBER(DG90),ROUNDUP(DG90*Control!$D$30/$I$144,0)+ROUNDUP(DG90*Control!$D$32/$I$145,0)+ROUNDUP(DG90*Control!$D$33/$I$146,0)+ROUNDUP(DG90*Control!$D$34/$I$147,0)+ROUNDUP(DG90*Control!$D$36/$I$147,0),"")</f>
        <v/>
      </c>
      <c r="DH162" s="325" t="str">
        <f ca="1">IF(ISNUMBER(DH90),ROUNDUP(DH90*Control!$D$30/$I$144,0)+ROUNDUP(DH90*Control!$D$32/$I$145,0)+ROUNDUP(DH90*Control!$D$33/$I$146,0)+ROUNDUP(DH90*Control!$D$34/$I$147,0)+ROUNDUP(DH90*Control!$D$36/$I$147,0),"")</f>
        <v/>
      </c>
      <c r="DI162" s="325" t="str">
        <f ca="1">IF(ISNUMBER(DI90),ROUNDUP(DI90*Control!$D$30/$I$144,0)+ROUNDUP(DI90*Control!$D$32/$I$145,0)+ROUNDUP(DI90*Control!$D$33/$I$146,0)+ROUNDUP(DI90*Control!$D$34/$I$147,0)+ROUNDUP(DI90*Control!$D$36/$I$147,0),"")</f>
        <v/>
      </c>
      <c r="DJ162" s="325" t="str">
        <f ca="1">IF(ISNUMBER(DJ90),ROUNDUP(DJ90*Control!$D$30/$I$144,0)+ROUNDUP(DJ90*Control!$D$32/$I$145,0)+ROUNDUP(DJ90*Control!$D$33/$I$146,0)+ROUNDUP(DJ90*Control!$D$34/$I$147,0)+ROUNDUP(DJ90*Control!$D$36/$I$147,0),"")</f>
        <v/>
      </c>
      <c r="DK162" s="325" t="str">
        <f ca="1">IF(ISNUMBER(DK90),ROUNDUP(DK90*Control!$D$30/$I$144,0)+ROUNDUP(DK90*Control!$D$32/$I$145,0)+ROUNDUP(DK90*Control!$D$33/$I$146,0)+ROUNDUP(DK90*Control!$D$34/$I$147,0)+ROUNDUP(DK90*Control!$D$36/$I$147,0),"")</f>
        <v/>
      </c>
      <c r="DL162" s="325" t="str">
        <f ca="1">IF(ISNUMBER(DL90),ROUNDUP(DL90*Control!$D$30/$I$144,0)+ROUNDUP(DL90*Control!$D$32/$I$145,0)+ROUNDUP(DL90*Control!$D$33/$I$146,0)+ROUNDUP(DL90*Control!$D$34/$I$147,0)+ROUNDUP(DL90*Control!$D$36/$I$147,0),"")</f>
        <v/>
      </c>
      <c r="DM162" s="325" t="str">
        <f ca="1">IF(ISNUMBER(DM90),ROUNDUP(DM90*Control!$D$30/$I$144,0)+ROUNDUP(DM90*Control!$D$32/$I$145,0)+ROUNDUP(DM90*Control!$D$33/$I$146,0)+ROUNDUP(DM90*Control!$D$34/$I$147,0)+ROUNDUP(DM90*Control!$D$36/$I$147,0),"")</f>
        <v/>
      </c>
      <c r="DN162" s="325" t="str">
        <f ca="1">IF(ISNUMBER(DN90),ROUNDUP(DN90*Control!$D$30/$I$144,0)+ROUNDUP(DN90*Control!$D$32/$I$145,0)+ROUNDUP(DN90*Control!$D$33/$I$146,0)+ROUNDUP(DN90*Control!$D$34/$I$147,0)+ROUNDUP(DN90*Control!$D$36/$I$147,0),"")</f>
        <v/>
      </c>
      <c r="DO162" s="325" t="str">
        <f ca="1">IF(ISNUMBER(DO90),ROUNDUP(DO90*Control!$D$30/$I$144,0)+ROUNDUP(DO90*Control!$D$32/$I$145,0)+ROUNDUP(DO90*Control!$D$33/$I$146,0)+ROUNDUP(DO90*Control!$D$34/$I$147,0)+ROUNDUP(DO90*Control!$D$36/$I$147,0),"")</f>
        <v/>
      </c>
      <c r="DP162" s="325" t="str">
        <f ca="1">IF(ISNUMBER(DP90),ROUNDUP(DP90*Control!$D$30/$I$144,0)+ROUNDUP(DP90*Control!$D$32/$I$145,0)+ROUNDUP(DP90*Control!$D$33/$I$146,0)+ROUNDUP(DP90*Control!$D$34/$I$147,0)+ROUNDUP(DP90*Control!$D$36/$I$147,0),"")</f>
        <v/>
      </c>
      <c r="DQ162" s="325" t="str">
        <f ca="1">IF(ISNUMBER(DQ90),ROUNDUP(DQ90*Control!$D$30/$I$144,0)+ROUNDUP(DQ90*Control!$D$32/$I$145,0)+ROUNDUP(DQ90*Control!$D$33/$I$146,0)+ROUNDUP(DQ90*Control!$D$34/$I$147,0)+ROUNDUP(DQ90*Control!$D$36/$I$147,0),"")</f>
        <v/>
      </c>
      <c r="DR162" s="325" t="str">
        <f ca="1">IF(ISNUMBER(DR90),ROUNDUP(DR90*Control!$D$30/$I$144,0)+ROUNDUP(DR90*Control!$D$32/$I$145,0)+ROUNDUP(DR90*Control!$D$33/$I$146,0)+ROUNDUP(DR90*Control!$D$34/$I$147,0)+ROUNDUP(DR90*Control!$D$36/$I$147,0),"")</f>
        <v/>
      </c>
      <c r="DS162" s="325" t="str">
        <f ca="1">IF(ISNUMBER(DS90),ROUNDUP(DS90*Control!$D$30/$I$144,0)+ROUNDUP(DS90*Control!$D$32/$I$145,0)+ROUNDUP(DS90*Control!$D$33/$I$146,0)+ROUNDUP(DS90*Control!$D$34/$I$147,0)+ROUNDUP(DS90*Control!$D$36/$I$147,0),"")</f>
        <v/>
      </c>
      <c r="DT162" s="325" t="str">
        <f ca="1">IF(ISNUMBER(DT90),ROUNDUP(DT90*Control!$D$30/$I$144,0)+ROUNDUP(DT90*Control!$D$32/$I$145,0)+ROUNDUP(DT90*Control!$D$33/$I$146,0)+ROUNDUP(DT90*Control!$D$34/$I$147,0)+ROUNDUP(DT90*Control!$D$36/$I$147,0),"")</f>
        <v/>
      </c>
      <c r="DU162" s="325" t="str">
        <f ca="1">IF(ISNUMBER(DU90),ROUNDUP(DU90*Control!$D$30/$I$144,0)+ROUNDUP(DU90*Control!$D$32/$I$145,0)+ROUNDUP(DU90*Control!$D$33/$I$146,0)+ROUNDUP(DU90*Control!$D$34/$I$147,0)+ROUNDUP(DU90*Control!$D$36/$I$147,0),"")</f>
        <v/>
      </c>
      <c r="DV162" s="325" t="str">
        <f ca="1">IF(ISNUMBER(DV90),ROUNDUP(DV90*Control!$D$30/$I$144,0)+ROUNDUP(DV90*Control!$D$32/$I$145,0)+ROUNDUP(DV90*Control!$D$33/$I$146,0)+ROUNDUP(DV90*Control!$D$34/$I$147,0)+ROUNDUP(DV90*Control!$D$36/$I$147,0),"")</f>
        <v/>
      </c>
      <c r="DW162" s="325" t="str">
        <f ca="1">IF(ISNUMBER(DW90),ROUNDUP(DW90*Control!$D$30/$I$144,0)+ROUNDUP(DW90*Control!$D$32/$I$145,0)+ROUNDUP(DW90*Control!$D$33/$I$146,0)+ROUNDUP(DW90*Control!$D$34/$I$147,0)+ROUNDUP(DW90*Control!$D$36/$I$147,0),"")</f>
        <v/>
      </c>
      <c r="DX162" s="325" t="str">
        <f ca="1">IF(ISNUMBER(DX90),ROUNDUP(DX90*Control!$D$30/$I$144,0)+ROUNDUP(DX90*Control!$D$32/$I$145,0)+ROUNDUP(DX90*Control!$D$33/$I$146,0)+ROUNDUP(DX90*Control!$D$34/$I$147,0)+ROUNDUP(DX90*Control!$D$36/$I$147,0),"")</f>
        <v/>
      </c>
      <c r="DY162" s="325" t="str">
        <f ca="1">IF(ISNUMBER(DY90),ROUNDUP(DY90*Control!$D$30/$I$144,0)+ROUNDUP(DY90*Control!$D$32/$I$145,0)+ROUNDUP(DY90*Control!$D$33/$I$146,0)+ROUNDUP(DY90*Control!$D$34/$I$147,0)+ROUNDUP(DY90*Control!$D$36/$I$147,0),"")</f>
        <v/>
      </c>
      <c r="DZ162" s="325" t="str">
        <f ca="1">IF(ISNUMBER(DZ90),ROUNDUP(DZ90*Control!$D$30/$I$144,0)+ROUNDUP(DZ90*Control!$D$32/$I$145,0)+ROUNDUP(DZ90*Control!$D$33/$I$146,0)+ROUNDUP(DZ90*Control!$D$34/$I$147,0)+ROUNDUP(DZ90*Control!$D$36/$I$147,0),"")</f>
        <v/>
      </c>
      <c r="EA162" s="325" t="str">
        <f ca="1">IF(ISNUMBER(EA90),ROUNDUP(EA90*Control!$D$30/$I$144,0)+ROUNDUP(EA90*Control!$D$32/$I$145,0)+ROUNDUP(EA90*Control!$D$33/$I$146,0)+ROUNDUP(EA90*Control!$D$34/$I$147,0)+ROUNDUP(EA90*Control!$D$36/$I$147,0),"")</f>
        <v/>
      </c>
      <c r="EB162" s="325" t="str">
        <f ca="1">IF(ISNUMBER(EB90),ROUNDUP(EB90*Control!$D$30/$I$144,0)+ROUNDUP(EB90*Control!$D$32/$I$145,0)+ROUNDUP(EB90*Control!$D$33/$I$146,0)+ROUNDUP(EB90*Control!$D$34/$I$147,0)+ROUNDUP(EB90*Control!$D$36/$I$147,0),"")</f>
        <v/>
      </c>
      <c r="EC162" s="325" t="str">
        <f ca="1">IF(ISNUMBER(EC90),ROUNDUP(EC90*Control!$D$30/$I$144,0)+ROUNDUP(EC90*Control!$D$32/$I$145,0)+ROUNDUP(EC90*Control!$D$33/$I$146,0)+ROUNDUP(EC90*Control!$D$34/$I$147,0)+ROUNDUP(EC90*Control!$D$36/$I$147,0),"")</f>
        <v/>
      </c>
      <c r="ED162" s="325" t="str">
        <f ca="1">IF(ISNUMBER(ED90),ROUNDUP(ED90*Control!$D$30/$I$144,0)+ROUNDUP(ED90*Control!$D$32/$I$145,0)+ROUNDUP(ED90*Control!$D$33/$I$146,0)+ROUNDUP(ED90*Control!$D$34/$I$147,0)+ROUNDUP(ED90*Control!$D$36/$I$147,0),"")</f>
        <v/>
      </c>
      <c r="EE162" s="325" t="str">
        <f ca="1">IF(ISNUMBER(EE90),ROUNDUP(EE90*Control!$D$30/$I$144,0)+ROUNDUP(EE90*Control!$D$32/$I$145,0)+ROUNDUP(EE90*Control!$D$33/$I$146,0)+ROUNDUP(EE90*Control!$D$34/$I$147,0)+ROUNDUP(EE90*Control!$D$36/$I$147,0),"")</f>
        <v/>
      </c>
      <c r="EF162" s="325" t="str">
        <f ca="1">IF(ISNUMBER(EF90),ROUNDUP(EF90*Control!$D$30/$I$144,0)+ROUNDUP(EF90*Control!$D$32/$I$145,0)+ROUNDUP(EF90*Control!$D$33/$I$146,0)+ROUNDUP(EF90*Control!$D$34/$I$147,0)+ROUNDUP(EF90*Control!$D$36/$I$147,0),"")</f>
        <v/>
      </c>
      <c r="EG162" s="325" t="str">
        <f ca="1">IF(ISNUMBER(EG90),ROUNDUP(EG90*Control!$D$30/$I$144,0)+ROUNDUP(EG90*Control!$D$32/$I$145,0)+ROUNDUP(EG90*Control!$D$33/$I$146,0)+ROUNDUP(EG90*Control!$D$34/$I$147,0)+ROUNDUP(EG90*Control!$D$36/$I$147,0),"")</f>
        <v/>
      </c>
      <c r="EH162" s="325" t="str">
        <f ca="1">IF(ISNUMBER(EH90),ROUNDUP(EH90*Control!$D$30/$I$144,0)+ROUNDUP(EH90*Control!$D$32/$I$145,0)+ROUNDUP(EH90*Control!$D$33/$I$146,0)+ROUNDUP(EH90*Control!$D$34/$I$147,0)+ROUNDUP(EH90*Control!$D$36/$I$147,0),"")</f>
        <v/>
      </c>
      <c r="EI162" s="325" t="str">
        <f ca="1">IF(ISNUMBER(EI90),ROUNDUP(EI90*Control!$D$30/$I$144,0)+ROUNDUP(EI90*Control!$D$32/$I$145,0)+ROUNDUP(EI90*Control!$D$33/$I$146,0)+ROUNDUP(EI90*Control!$D$34/$I$147,0)+ROUNDUP(EI90*Control!$D$36/$I$147,0),"")</f>
        <v/>
      </c>
      <c r="EJ162" s="325" t="str">
        <f ca="1">IF(ISNUMBER(EJ90),ROUNDUP(EJ90*Control!$D$30/$I$144,0)+ROUNDUP(EJ90*Control!$D$32/$I$145,0)+ROUNDUP(EJ90*Control!$D$33/$I$146,0)+ROUNDUP(EJ90*Control!$D$34/$I$147,0)+ROUNDUP(EJ90*Control!$D$36/$I$147,0),"")</f>
        <v/>
      </c>
      <c r="EK162" s="325" t="str">
        <f ca="1">IF(ISNUMBER(EK90),ROUNDUP(EK90*Control!$D$30/$I$144,0)+ROUNDUP(EK90*Control!$D$32/$I$145,0)+ROUNDUP(EK90*Control!$D$33/$I$146,0)+ROUNDUP(EK90*Control!$D$34/$I$147,0)+ROUNDUP(EK90*Control!$D$36/$I$147,0),"")</f>
        <v/>
      </c>
      <c r="EL162" s="325" t="str">
        <f ca="1">IF(ISNUMBER(EL90),ROUNDUP(EL90*Control!$D$30/$I$144,0)+ROUNDUP(EL90*Control!$D$32/$I$145,0)+ROUNDUP(EL90*Control!$D$33/$I$146,0)+ROUNDUP(EL90*Control!$D$34/$I$147,0)+ROUNDUP(EL90*Control!$D$36/$I$147,0),"")</f>
        <v/>
      </c>
      <c r="EM162" s="325" t="str">
        <f ca="1">IF(ISNUMBER(EM90),ROUNDUP(EM90*Control!$D$30/$I$144,0)+ROUNDUP(EM90*Control!$D$32/$I$145,0)+ROUNDUP(EM90*Control!$D$33/$I$146,0)+ROUNDUP(EM90*Control!$D$34/$I$147,0)+ROUNDUP(EM90*Control!$D$36/$I$147,0),"")</f>
        <v/>
      </c>
      <c r="EN162" s="325" t="str">
        <f ca="1">IF(ISNUMBER(EN90),ROUNDUP(EN90*Control!$D$30/$I$144,0)+ROUNDUP(EN90*Control!$D$32/$I$145,0)+ROUNDUP(EN90*Control!$D$33/$I$146,0)+ROUNDUP(EN90*Control!$D$34/$I$147,0)+ROUNDUP(EN90*Control!$D$36/$I$147,0),"")</f>
        <v/>
      </c>
      <c r="EO162" s="325" t="str">
        <f ca="1">IF(ISNUMBER(EO90),ROUNDUP(EO90*Control!$D$30/$I$144,0)+ROUNDUP(EO90*Control!$D$32/$I$145,0)+ROUNDUP(EO90*Control!$D$33/$I$146,0)+ROUNDUP(EO90*Control!$D$34/$I$147,0)+ROUNDUP(EO90*Control!$D$36/$I$147,0),"")</f>
        <v/>
      </c>
      <c r="EP162" s="325" t="str">
        <f ca="1">IF(ISNUMBER(EP90),ROUNDUP(EP90*Control!$D$30/$I$144,0)+ROUNDUP(EP90*Control!$D$32/$I$145,0)+ROUNDUP(EP90*Control!$D$33/$I$146,0)+ROUNDUP(EP90*Control!$D$34/$I$147,0)+ROUNDUP(EP90*Control!$D$36/$I$147,0),"")</f>
        <v/>
      </c>
      <c r="EQ162" s="325" t="str">
        <f ca="1">IF(ISNUMBER(EQ90),ROUNDUP(EQ90*Control!$D$30/$I$144,0)+ROUNDUP(EQ90*Control!$D$32/$I$145,0)+ROUNDUP(EQ90*Control!$D$33/$I$146,0)+ROUNDUP(EQ90*Control!$D$34/$I$147,0)+ROUNDUP(EQ90*Control!$D$36/$I$147,0),"")</f>
        <v/>
      </c>
      <c r="ER162" s="325" t="str">
        <f ca="1">IF(ISNUMBER(ER90),ROUNDUP(ER90*Control!$D$30/$I$144,0)+ROUNDUP(ER90*Control!$D$32/$I$145,0)+ROUNDUP(ER90*Control!$D$33/$I$146,0)+ROUNDUP(ER90*Control!$D$34/$I$147,0)+ROUNDUP(ER90*Control!$D$36/$I$147,0),"")</f>
        <v/>
      </c>
      <c r="ES162" s="325" t="str">
        <f ca="1">IF(ISNUMBER(ES90),ROUNDUP(ES90*Control!$D$30/$I$144,0)+ROUNDUP(ES90*Control!$D$32/$I$145,0)+ROUNDUP(ES90*Control!$D$33/$I$146,0)+ROUNDUP(ES90*Control!$D$34/$I$147,0)+ROUNDUP(ES90*Control!$D$36/$I$147,0),"")</f>
        <v/>
      </c>
      <c r="ET162" s="325" t="str">
        <f ca="1">IF(ISNUMBER(ET90),ROUNDUP(ET90*Control!$D$30/$I$144,0)+ROUNDUP(ET90*Control!$D$32/$I$145,0)+ROUNDUP(ET90*Control!$D$33/$I$146,0)+ROUNDUP(ET90*Control!$D$34/$I$147,0)+ROUNDUP(ET90*Control!$D$36/$I$147,0),"")</f>
        <v/>
      </c>
      <c r="EU162" s="325" t="str">
        <f ca="1">IF(ISNUMBER(EU90),ROUNDUP(EU90*Control!$D$30/$I$144,0)+ROUNDUP(EU90*Control!$D$32/$I$145,0)+ROUNDUP(EU90*Control!$D$33/$I$146,0)+ROUNDUP(EU90*Control!$D$34/$I$147,0)+ROUNDUP(EU90*Control!$D$36/$I$147,0),"")</f>
        <v/>
      </c>
      <c r="EV162" s="325" t="str">
        <f ca="1">IF(ISNUMBER(EV90),ROUNDUP(EV90*Control!$D$30/$I$144,0)+ROUNDUP(EV90*Control!$D$32/$I$145,0)+ROUNDUP(EV90*Control!$D$33/$I$146,0)+ROUNDUP(EV90*Control!$D$34/$I$147,0)+ROUNDUP(EV90*Control!$D$36/$I$147,0),"")</f>
        <v/>
      </c>
      <c r="EW162" s="325" t="str">
        <f ca="1">IF(ISNUMBER(EW90),ROUNDUP(EW90*Control!$D$30/$I$144,0)+ROUNDUP(EW90*Control!$D$32/$I$145,0)+ROUNDUP(EW90*Control!$D$33/$I$146,0)+ROUNDUP(EW90*Control!$D$34/$I$147,0)+ROUNDUP(EW90*Control!$D$36/$I$147,0),"")</f>
        <v/>
      </c>
      <c r="EX162" s="325" t="str">
        <f ca="1">IF(ISNUMBER(EX90),ROUNDUP(EX90*Control!$D$30/$I$144,0)+ROUNDUP(EX90*Control!$D$32/$I$145,0)+ROUNDUP(EX90*Control!$D$33/$I$146,0)+ROUNDUP(EX90*Control!$D$34/$I$147,0)+ROUNDUP(EX90*Control!$D$36/$I$147,0),"")</f>
        <v/>
      </c>
      <c r="EY162" s="325" t="str">
        <f ca="1">IF(ISNUMBER(EY90),ROUNDUP(EY90*Control!$D$30/$I$144,0)+ROUNDUP(EY90*Control!$D$32/$I$145,0)+ROUNDUP(EY90*Control!$D$33/$I$146,0)+ROUNDUP(EY90*Control!$D$34/$I$147,0)+ROUNDUP(EY90*Control!$D$36/$I$147,0),"")</f>
        <v/>
      </c>
      <c r="EZ162" s="325" t="str">
        <f ca="1">IF(ISNUMBER(EZ90),ROUNDUP(EZ90*Control!$D$30/$I$144,0)+ROUNDUP(EZ90*Control!$D$32/$I$145,0)+ROUNDUP(EZ90*Control!$D$33/$I$146,0)+ROUNDUP(EZ90*Control!$D$34/$I$147,0)+ROUNDUP(EZ90*Control!$D$36/$I$147,0),"")</f>
        <v/>
      </c>
      <c r="FA162" s="325" t="str">
        <f ca="1">IF(ISNUMBER(FA90),ROUNDUP(FA90*Control!$D$30/$I$144,0)+ROUNDUP(FA90*Control!$D$32/$I$145,0)+ROUNDUP(FA90*Control!$D$33/$I$146,0)+ROUNDUP(FA90*Control!$D$34/$I$147,0)+ROUNDUP(FA90*Control!$D$36/$I$147,0),"")</f>
        <v/>
      </c>
      <c r="FB162" s="325" t="str">
        <f ca="1">IF(ISNUMBER(FB90),ROUNDUP(FB90*Control!$D$30/$I$144,0)+ROUNDUP(FB90*Control!$D$32/$I$145,0)+ROUNDUP(FB90*Control!$D$33/$I$146,0)+ROUNDUP(FB90*Control!$D$34/$I$147,0)+ROUNDUP(FB90*Control!$D$36/$I$147,0),"")</f>
        <v/>
      </c>
      <c r="FC162" s="325" t="str">
        <f ca="1">IF(ISNUMBER(FC90),ROUNDUP(FC90*Control!$D$30/$I$144,0)+ROUNDUP(FC90*Control!$D$32/$I$145,0)+ROUNDUP(FC90*Control!$D$33/$I$146,0)+ROUNDUP(FC90*Control!$D$34/$I$147,0)+ROUNDUP(FC90*Control!$D$36/$I$147,0),"")</f>
        <v/>
      </c>
      <c r="FD162" s="325" t="str">
        <f ca="1">IF(ISNUMBER(FD90),ROUNDUP(FD90*Control!$D$30/$I$144,0)+ROUNDUP(FD90*Control!$D$32/$I$145,0)+ROUNDUP(FD90*Control!$D$33/$I$146,0)+ROUNDUP(FD90*Control!$D$34/$I$147,0)+ROUNDUP(FD90*Control!$D$36/$I$147,0),"")</f>
        <v/>
      </c>
      <c r="FE162" s="325" t="str">
        <f ca="1">IF(ISNUMBER(FE90),ROUNDUP(FE90*Control!$D$30/$I$144,0)+ROUNDUP(FE90*Control!$D$32/$I$145,0)+ROUNDUP(FE90*Control!$D$33/$I$146,0)+ROUNDUP(FE90*Control!$D$34/$I$147,0)+ROUNDUP(FE90*Control!$D$36/$I$147,0),"")</f>
        <v/>
      </c>
      <c r="FF162" s="325" t="str">
        <f ca="1">IF(ISNUMBER(FF90),ROUNDUP(FF90*Control!$D$30/$I$144,0)+ROUNDUP(FF90*Control!$D$32/$I$145,0)+ROUNDUP(FF90*Control!$D$33/$I$146,0)+ROUNDUP(FF90*Control!$D$34/$I$147,0)+ROUNDUP(FF90*Control!$D$36/$I$147,0),"")</f>
        <v/>
      </c>
      <c r="FG162" s="325" t="str">
        <f ca="1">IF(ISNUMBER(FG90),ROUNDUP(FG90*Control!$D$30/$I$144,0)+ROUNDUP(FG90*Control!$D$32/$I$145,0)+ROUNDUP(FG90*Control!$D$33/$I$146,0)+ROUNDUP(FG90*Control!$D$34/$I$147,0)+ROUNDUP(FG90*Control!$D$36/$I$147,0),"")</f>
        <v/>
      </c>
      <c r="FH162" s="325" t="str">
        <f ca="1">IF(ISNUMBER(FH90),ROUNDUP(FH90*Control!$D$30/$I$144,0)+ROUNDUP(FH90*Control!$D$32/$I$145,0)+ROUNDUP(FH90*Control!$D$33/$I$146,0)+ROUNDUP(FH90*Control!$D$34/$I$147,0)+ROUNDUP(FH90*Control!$D$36/$I$147,0),"")</f>
        <v/>
      </c>
      <c r="FI162" s="325" t="str">
        <f ca="1">IF(ISNUMBER(FI90),ROUNDUP(FI90*Control!$D$30/$I$144,0)+ROUNDUP(FI90*Control!$D$32/$I$145,0)+ROUNDUP(FI90*Control!$D$33/$I$146,0)+ROUNDUP(FI90*Control!$D$34/$I$147,0)+ROUNDUP(FI90*Control!$D$36/$I$147,0),"")</f>
        <v/>
      </c>
      <c r="FJ162" s="325" t="str">
        <f ca="1">IF(ISNUMBER(FJ90),ROUNDUP(FJ90*Control!$D$30/$I$144,0)+ROUNDUP(FJ90*Control!$D$32/$I$145,0)+ROUNDUP(FJ90*Control!$D$33/$I$146,0)+ROUNDUP(FJ90*Control!$D$34/$I$147,0)+ROUNDUP(FJ90*Control!$D$36/$I$147,0),"")</f>
        <v/>
      </c>
      <c r="FK162" s="325" t="str">
        <f ca="1">IF(ISNUMBER(FK90),ROUNDUP(FK90*Control!$D$30/$I$144,0)+ROUNDUP(FK90*Control!$D$32/$I$145,0)+ROUNDUP(FK90*Control!$D$33/$I$146,0)+ROUNDUP(FK90*Control!$D$34/$I$147,0)+ROUNDUP(FK90*Control!$D$36/$I$147,0),"")</f>
        <v/>
      </c>
      <c r="FL162" s="325" t="str">
        <f ca="1">IF(ISNUMBER(FL90),ROUNDUP(FL90*Control!$D$30/$I$144,0)+ROUNDUP(FL90*Control!$D$32/$I$145,0)+ROUNDUP(FL90*Control!$D$33/$I$146,0)+ROUNDUP(FL90*Control!$D$34/$I$147,0)+ROUNDUP(FL90*Control!$D$36/$I$147,0),"")</f>
        <v/>
      </c>
      <c r="FM162" s="325" t="str">
        <f ca="1">IF(ISNUMBER(FM90),ROUNDUP(FM90*Control!$D$30/$I$144,0)+ROUNDUP(FM90*Control!$D$32/$I$145,0)+ROUNDUP(FM90*Control!$D$33/$I$146,0)+ROUNDUP(FM90*Control!$D$34/$I$147,0)+ROUNDUP(FM90*Control!$D$36/$I$147,0),"")</f>
        <v/>
      </c>
      <c r="FN162" s="325" t="str">
        <f ca="1">IF(ISNUMBER(FN90),ROUNDUP(FN90*Control!$D$30/$I$144,0)+ROUNDUP(FN90*Control!$D$32/$I$145,0)+ROUNDUP(FN90*Control!$D$33/$I$146,0)+ROUNDUP(FN90*Control!$D$34/$I$147,0)+ROUNDUP(FN90*Control!$D$36/$I$147,0),"")</f>
        <v/>
      </c>
      <c r="FO162" s="325" t="str">
        <f ca="1">IF(ISNUMBER(FO90),ROUNDUP(FO90*Control!$D$30/$I$144,0)+ROUNDUP(FO90*Control!$D$32/$I$145,0)+ROUNDUP(FO90*Control!$D$33/$I$146,0)+ROUNDUP(FO90*Control!$D$34/$I$147,0)+ROUNDUP(FO90*Control!$D$36/$I$147,0),"")</f>
        <v/>
      </c>
      <c r="FP162" s="325" t="str">
        <f ca="1">IF(ISNUMBER(FP90),ROUNDUP(FP90*Control!$D$30/$I$144,0)+ROUNDUP(FP90*Control!$D$32/$I$145,0)+ROUNDUP(FP90*Control!$D$33/$I$146,0)+ROUNDUP(FP90*Control!$D$34/$I$147,0)+ROUNDUP(FP90*Control!$D$36/$I$147,0),"")</f>
        <v/>
      </c>
      <c r="FQ162" s="325" t="str">
        <f ca="1">IF(ISNUMBER(FQ90),ROUNDUP(FQ90*Control!$D$30/$I$144,0)+ROUNDUP(FQ90*Control!$D$32/$I$145,0)+ROUNDUP(FQ90*Control!$D$33/$I$146,0)+ROUNDUP(FQ90*Control!$D$34/$I$147,0)+ROUNDUP(FQ90*Control!$D$36/$I$147,0),"")</f>
        <v/>
      </c>
      <c r="FR162" s="325" t="str">
        <f ca="1">IF(ISNUMBER(FR90),ROUNDUP(FR90*Control!$D$30/$I$144,0)+ROUNDUP(FR90*Control!$D$32/$I$145,0)+ROUNDUP(FR90*Control!$D$33/$I$146,0)+ROUNDUP(FR90*Control!$D$34/$I$147,0)+ROUNDUP(FR90*Control!$D$36/$I$147,0),"")</f>
        <v/>
      </c>
      <c r="FS162" s="325" t="str">
        <f ca="1">IF(ISNUMBER(FS90),ROUNDUP(FS90*Control!$D$30/$I$144,0)+ROUNDUP(FS90*Control!$D$32/$I$145,0)+ROUNDUP(FS90*Control!$D$33/$I$146,0)+ROUNDUP(FS90*Control!$D$34/$I$147,0)+ROUNDUP(FS90*Control!$D$36/$I$147,0),"")</f>
        <v/>
      </c>
      <c r="FT162" s="325" t="str">
        <f ca="1">IF(ISNUMBER(FT90),ROUNDUP(FT90*Control!$D$30/$I$144,0)+ROUNDUP(FT90*Control!$D$32/$I$145,0)+ROUNDUP(FT90*Control!$D$33/$I$146,0)+ROUNDUP(FT90*Control!$D$34/$I$147,0)+ROUNDUP(FT90*Control!$D$36/$I$147,0),"")</f>
        <v/>
      </c>
      <c r="FU162" s="325" t="str">
        <f ca="1">IF(ISNUMBER(FU90),ROUNDUP(FU90*Control!$D$30/$I$144,0)+ROUNDUP(FU90*Control!$D$32/$I$145,0)+ROUNDUP(FU90*Control!$D$33/$I$146,0)+ROUNDUP(FU90*Control!$D$34/$I$147,0)+ROUNDUP(FU90*Control!$D$36/$I$147,0),"")</f>
        <v/>
      </c>
      <c r="FV162" s="325" t="str">
        <f ca="1">IF(ISNUMBER(FV90),ROUNDUP(FV90*Control!$D$30/$I$144,0)+ROUNDUP(FV90*Control!$D$32/$I$145,0)+ROUNDUP(FV90*Control!$D$33/$I$146,0)+ROUNDUP(FV90*Control!$D$34/$I$147,0)+ROUNDUP(FV90*Control!$D$36/$I$147,0),"")</f>
        <v/>
      </c>
      <c r="FW162" s="325" t="str">
        <f ca="1">IF(ISNUMBER(FW90),ROUNDUP(FW90*Control!$D$30/$I$144,0)+ROUNDUP(FW90*Control!$D$32/$I$145,0)+ROUNDUP(FW90*Control!$D$33/$I$146,0)+ROUNDUP(FW90*Control!$D$34/$I$147,0)+ROUNDUP(FW90*Control!$D$36/$I$147,0),"")</f>
        <v/>
      </c>
      <c r="FX162" s="325" t="str">
        <f ca="1">IF(ISNUMBER(FX90),ROUNDUP(FX90*Control!$D$30/$I$144,0)+ROUNDUP(FX90*Control!$D$32/$I$145,0)+ROUNDUP(FX90*Control!$D$33/$I$146,0)+ROUNDUP(FX90*Control!$D$34/$I$147,0)+ROUNDUP(FX90*Control!$D$36/$I$147,0),"")</f>
        <v/>
      </c>
      <c r="FY162" s="325" t="str">
        <f ca="1">IF(ISNUMBER(FY90),ROUNDUP(FY90*Control!$D$30/$I$144,0)+ROUNDUP(FY90*Control!$D$32/$I$145,0)+ROUNDUP(FY90*Control!$D$33/$I$146,0)+ROUNDUP(FY90*Control!$D$34/$I$147,0)+ROUNDUP(FY90*Control!$D$36/$I$147,0),"")</f>
        <v/>
      </c>
      <c r="FZ162" s="325" t="str">
        <f ca="1">IF(ISNUMBER(FZ90),ROUNDUP(FZ90*Control!$D$30/$I$144,0)+ROUNDUP(FZ90*Control!$D$32/$I$145,0)+ROUNDUP(FZ90*Control!$D$33/$I$146,0)+ROUNDUP(FZ90*Control!$D$34/$I$147,0)+ROUNDUP(FZ90*Control!$D$36/$I$147,0),"")</f>
        <v/>
      </c>
      <c r="GA162" s="325" t="str">
        <f ca="1">IF(ISNUMBER(GA90),ROUNDUP(GA90*Control!$D$30/$I$144,0)+ROUNDUP(GA90*Control!$D$32/$I$145,0)+ROUNDUP(GA90*Control!$D$33/$I$146,0)+ROUNDUP(GA90*Control!$D$34/$I$147,0)+ROUNDUP(GA90*Control!$D$36/$I$147,0),"")</f>
        <v/>
      </c>
      <c r="GB162" s="325" t="str">
        <f ca="1">IF(ISNUMBER(GB90),ROUNDUP(GB90*Control!$D$30/$I$144,0)+ROUNDUP(GB90*Control!$D$32/$I$145,0)+ROUNDUP(GB90*Control!$D$33/$I$146,0)+ROUNDUP(GB90*Control!$D$34/$I$147,0)+ROUNDUP(GB90*Control!$D$36/$I$147,0),"")</f>
        <v/>
      </c>
      <c r="GC162" s="325" t="str">
        <f ca="1">IF(ISNUMBER(GC90),ROUNDUP(GC90*Control!$D$30/$I$144,0)+ROUNDUP(GC90*Control!$D$32/$I$145,0)+ROUNDUP(GC90*Control!$D$33/$I$146,0)+ROUNDUP(GC90*Control!$D$34/$I$147,0)+ROUNDUP(GC90*Control!$D$36/$I$147,0),"")</f>
        <v/>
      </c>
      <c r="GD162" s="325" t="str">
        <f ca="1">IF(ISNUMBER(GD90),ROUNDUP(GD90*Control!$D$30/$I$144,0)+ROUNDUP(GD90*Control!$D$32/$I$145,0)+ROUNDUP(GD90*Control!$D$33/$I$146,0)+ROUNDUP(GD90*Control!$D$34/$I$147,0)+ROUNDUP(GD90*Control!$D$36/$I$147,0),"")</f>
        <v/>
      </c>
      <c r="GE162" s="325" t="str">
        <f ca="1">IF(ISNUMBER(GE90),ROUNDUP(GE90*Control!$D$30/$I$144,0)+ROUNDUP(GE90*Control!$D$32/$I$145,0)+ROUNDUP(GE90*Control!$D$33/$I$146,0)+ROUNDUP(GE90*Control!$D$34/$I$147,0)+ROUNDUP(GE90*Control!$D$36/$I$147,0),"")</f>
        <v/>
      </c>
      <c r="GF162" s="325" t="str">
        <f ca="1">IF(ISNUMBER(GF90),ROUNDUP(GF90*Control!$D$30/$I$144,0)+ROUNDUP(GF90*Control!$D$32/$I$145,0)+ROUNDUP(GF90*Control!$D$33/$I$146,0)+ROUNDUP(GF90*Control!$D$34/$I$147,0)+ROUNDUP(GF90*Control!$D$36/$I$147,0),"")</f>
        <v/>
      </c>
      <c r="GG162" s="325" t="str">
        <f ca="1">IF(ISNUMBER(GG90),ROUNDUP(GG90*Control!$D$30/$I$144,0)+ROUNDUP(GG90*Control!$D$32/$I$145,0)+ROUNDUP(GG90*Control!$D$33/$I$146,0)+ROUNDUP(GG90*Control!$D$34/$I$147,0)+ROUNDUP(GG90*Control!$D$36/$I$147,0),"")</f>
        <v/>
      </c>
      <c r="GH162" s="325" t="str">
        <f ca="1">IF(ISNUMBER(GH90),ROUNDUP(GH90*Control!$D$30/$I$144,0)+ROUNDUP(GH90*Control!$D$32/$I$145,0)+ROUNDUP(GH90*Control!$D$33/$I$146,0)+ROUNDUP(GH90*Control!$D$34/$I$147,0)+ROUNDUP(GH90*Control!$D$36/$I$147,0),"")</f>
        <v/>
      </c>
      <c r="GI162" s="325" t="str">
        <f ca="1">IF(ISNUMBER(GI90),ROUNDUP(GI90*Control!$D$30/$I$144,0)+ROUNDUP(GI90*Control!$D$32/$I$145,0)+ROUNDUP(GI90*Control!$D$33/$I$146,0)+ROUNDUP(GI90*Control!$D$34/$I$147,0)+ROUNDUP(GI90*Control!$D$36/$I$147,0),"")</f>
        <v/>
      </c>
      <c r="GJ162" s="325" t="str">
        <f ca="1">IF(ISNUMBER(GJ90),ROUNDUP(GJ90*Control!$D$30/$I$144,0)+ROUNDUP(GJ90*Control!$D$32/$I$145,0)+ROUNDUP(GJ90*Control!$D$33/$I$146,0)+ROUNDUP(GJ90*Control!$D$34/$I$147,0)+ROUNDUP(GJ90*Control!$D$36/$I$147,0),"")</f>
        <v/>
      </c>
      <c r="GK162" s="325" t="str">
        <f ca="1">IF(ISNUMBER(GK90),ROUNDUP(GK90*Control!$D$30/$I$144,0)+ROUNDUP(GK90*Control!$D$32/$I$145,0)+ROUNDUP(GK90*Control!$D$33/$I$146,0)+ROUNDUP(GK90*Control!$D$34/$I$147,0)+ROUNDUP(GK90*Control!$D$36/$I$147,0),"")</f>
        <v/>
      </c>
      <c r="GL162" s="325" t="str">
        <f ca="1">IF(ISNUMBER(GL90),ROUNDUP(GL90*Control!$D$30/$I$144,0)+ROUNDUP(GL90*Control!$D$32/$I$145,0)+ROUNDUP(GL90*Control!$D$33/$I$146,0)+ROUNDUP(GL90*Control!$D$34/$I$147,0)+ROUNDUP(GL90*Control!$D$36/$I$147,0),"")</f>
        <v/>
      </c>
      <c r="GM162" s="325" t="str">
        <f ca="1">IF(ISNUMBER(GM90),ROUNDUP(GM90*Control!$D$30/$I$144,0)+ROUNDUP(GM90*Control!$D$32/$I$145,0)+ROUNDUP(GM90*Control!$D$33/$I$146,0)+ROUNDUP(GM90*Control!$D$34/$I$147,0)+ROUNDUP(GM90*Control!$D$36/$I$147,0),"")</f>
        <v/>
      </c>
      <c r="GN162" s="325" t="str">
        <f ca="1">IF(ISNUMBER(GN90),ROUNDUP(GN90*Control!$D$30/$I$144,0)+ROUNDUP(GN90*Control!$D$32/$I$145,0)+ROUNDUP(GN90*Control!$D$33/$I$146,0)+ROUNDUP(GN90*Control!$D$34/$I$147,0)+ROUNDUP(GN90*Control!$D$36/$I$147,0),"")</f>
        <v/>
      </c>
      <c r="GO162" s="325" t="str">
        <f ca="1">IF(ISNUMBER(GO90),ROUNDUP(GO90*Control!$D$30/$I$144,0)+ROUNDUP(GO90*Control!$D$32/$I$145,0)+ROUNDUP(GO90*Control!$D$33/$I$146,0)+ROUNDUP(GO90*Control!$D$34/$I$147,0)+ROUNDUP(GO90*Control!$D$36/$I$147,0),"")</f>
        <v/>
      </c>
      <c r="GP162" s="325" t="str">
        <f ca="1">IF(ISNUMBER(GP90),ROUNDUP(GP90*Control!$D$30/$I$144,0)+ROUNDUP(GP90*Control!$D$32/$I$145,0)+ROUNDUP(GP90*Control!$D$33/$I$146,0)+ROUNDUP(GP90*Control!$D$34/$I$147,0)+ROUNDUP(GP90*Control!$D$36/$I$147,0),"")</f>
        <v/>
      </c>
      <c r="GQ162" s="325" t="str">
        <f ca="1">IF(ISNUMBER(GQ90),ROUNDUP(GQ90*Control!$D$30/$I$144,0)+ROUNDUP(GQ90*Control!$D$32/$I$145,0)+ROUNDUP(GQ90*Control!$D$33/$I$146,0)+ROUNDUP(GQ90*Control!$D$34/$I$147,0)+ROUNDUP(GQ90*Control!$D$36/$I$147,0),"")</f>
        <v/>
      </c>
      <c r="GR162" s="325" t="str">
        <f ca="1">IF(ISNUMBER(GR90),ROUNDUP(GR90*Control!$D$30/$I$144,0)+ROUNDUP(GR90*Control!$D$32/$I$145,0)+ROUNDUP(GR90*Control!$D$33/$I$146,0)+ROUNDUP(GR90*Control!$D$34/$I$147,0)+ROUNDUP(GR90*Control!$D$36/$I$147,0),"")</f>
        <v/>
      </c>
      <c r="GS162" s="325" t="str">
        <f ca="1">IF(ISNUMBER(GS90),ROUNDUP(GS90*Control!$D$30/$I$144,0)+ROUNDUP(GS90*Control!$D$32/$I$145,0)+ROUNDUP(GS90*Control!$D$33/$I$146,0)+ROUNDUP(GS90*Control!$D$34/$I$147,0)+ROUNDUP(GS90*Control!$D$36/$I$147,0),"")</f>
        <v/>
      </c>
      <c r="GT162" s="325" t="str">
        <f ca="1">IF(ISNUMBER(GT90),ROUNDUP(GT90*Control!$D$30/$I$144,0)+ROUNDUP(GT90*Control!$D$32/$I$145,0)+ROUNDUP(GT90*Control!$D$33/$I$146,0)+ROUNDUP(GT90*Control!$D$34/$I$147,0)+ROUNDUP(GT90*Control!$D$36/$I$147,0),"")</f>
        <v/>
      </c>
      <c r="GU162" s="325" t="str">
        <f ca="1">IF(ISNUMBER(GU90),ROUNDUP(GU90*Control!$D$30/$I$144,0)+ROUNDUP(GU90*Control!$D$32/$I$145,0)+ROUNDUP(GU90*Control!$D$33/$I$146,0)+ROUNDUP(GU90*Control!$D$34/$I$147,0)+ROUNDUP(GU90*Control!$D$36/$I$147,0),"")</f>
        <v/>
      </c>
      <c r="GV162" s="325" t="str">
        <f ca="1">IF(ISNUMBER(GV90),ROUNDUP(GV90*Control!$D$30/$I$144,0)+ROUNDUP(GV90*Control!$D$32/$I$145,0)+ROUNDUP(GV90*Control!$D$33/$I$146,0)+ROUNDUP(GV90*Control!$D$34/$I$147,0)+ROUNDUP(GV90*Control!$D$36/$I$147,0),"")</f>
        <v/>
      </c>
      <c r="GW162" s="325" t="str">
        <f ca="1">IF(ISNUMBER(GW90),ROUNDUP(GW90*Control!$D$30/$I$144,0)+ROUNDUP(GW90*Control!$D$32/$I$145,0)+ROUNDUP(GW90*Control!$D$33/$I$146,0)+ROUNDUP(GW90*Control!$D$34/$I$147,0)+ROUNDUP(GW90*Control!$D$36/$I$147,0),"")</f>
        <v/>
      </c>
      <c r="GX162" s="325" t="str">
        <f ca="1">IF(ISNUMBER(GX90),ROUNDUP(GX90*Control!$D$30/$I$144,0)+ROUNDUP(GX90*Control!$D$32/$I$145,0)+ROUNDUP(GX90*Control!$D$33/$I$146,0)+ROUNDUP(GX90*Control!$D$34/$I$147,0)+ROUNDUP(GX90*Control!$D$36/$I$147,0),"")</f>
        <v/>
      </c>
      <c r="GY162" s="325" t="str">
        <f ca="1">IF(ISNUMBER(GY90),ROUNDUP(GY90*Control!$D$30/$I$144,0)+ROUNDUP(GY90*Control!$D$32/$I$145,0)+ROUNDUP(GY90*Control!$D$33/$I$146,0)+ROUNDUP(GY90*Control!$D$34/$I$147,0)+ROUNDUP(GY90*Control!$D$36/$I$147,0),"")</f>
        <v/>
      </c>
      <c r="GZ162" s="325" t="str">
        <f ca="1">IF(ISNUMBER(GZ90),ROUNDUP(GZ90*Control!$D$30/$I$144,0)+ROUNDUP(GZ90*Control!$D$32/$I$145,0)+ROUNDUP(GZ90*Control!$D$33/$I$146,0)+ROUNDUP(GZ90*Control!$D$34/$I$147,0)+ROUNDUP(GZ90*Control!$D$36/$I$147,0),"")</f>
        <v/>
      </c>
      <c r="HA162" s="325" t="str">
        <f ca="1">IF(ISNUMBER(HA90),ROUNDUP(HA90*Control!$D$30/$I$144,0)+ROUNDUP(HA90*Control!$D$32/$I$145,0)+ROUNDUP(HA90*Control!$D$33/$I$146,0)+ROUNDUP(HA90*Control!$D$34/$I$147,0)+ROUNDUP(HA90*Control!$D$36/$I$147,0),"")</f>
        <v/>
      </c>
      <c r="HB162" s="325" t="str">
        <f ca="1">IF(ISNUMBER(HB90),ROUNDUP(HB90*Control!$D$30/$I$144,0)+ROUNDUP(HB90*Control!$D$32/$I$145,0)+ROUNDUP(HB90*Control!$D$33/$I$146,0)+ROUNDUP(HB90*Control!$D$34/$I$147,0)+ROUNDUP(HB90*Control!$D$36/$I$147,0),"")</f>
        <v/>
      </c>
      <c r="HC162" s="325" t="str">
        <f ca="1">IF(ISNUMBER(HC90),ROUNDUP(HC90*Control!$D$30/$I$144,0)+ROUNDUP(HC90*Control!$D$32/$I$145,0)+ROUNDUP(HC90*Control!$D$33/$I$146,0)+ROUNDUP(HC90*Control!$D$34/$I$147,0)+ROUNDUP(HC90*Control!$D$36/$I$147,0),"")</f>
        <v/>
      </c>
      <c r="HD162" s="325" t="str">
        <f ca="1">IF(ISNUMBER(HD90),ROUNDUP(HD90*Control!$D$30/$I$144,0)+ROUNDUP(HD90*Control!$D$32/$I$145,0)+ROUNDUP(HD90*Control!$D$33/$I$146,0)+ROUNDUP(HD90*Control!$D$34/$I$147,0)+ROUNDUP(HD90*Control!$D$36/$I$147,0),"")</f>
        <v/>
      </c>
      <c r="HE162" s="325" t="str">
        <f ca="1">IF(ISNUMBER(HE90),ROUNDUP(HE90*Control!$D$30/$I$144,0)+ROUNDUP(HE90*Control!$D$32/$I$145,0)+ROUNDUP(HE90*Control!$D$33/$I$146,0)+ROUNDUP(HE90*Control!$D$34/$I$147,0)+ROUNDUP(HE90*Control!$D$36/$I$147,0),"")</f>
        <v/>
      </c>
      <c r="HF162" s="325" t="str">
        <f ca="1">IF(ISNUMBER(HF90),ROUNDUP(HF90*Control!$D$30/$I$144,0)+ROUNDUP(HF90*Control!$D$32/$I$145,0)+ROUNDUP(HF90*Control!$D$33/$I$146,0)+ROUNDUP(HF90*Control!$D$34/$I$147,0)+ROUNDUP(HF90*Control!$D$36/$I$147,0),"")</f>
        <v/>
      </c>
      <c r="HG162" s="325" t="str">
        <f ca="1">IF(ISNUMBER(HG90),ROUNDUP(HG90*Control!$D$30/$I$144,0)+ROUNDUP(HG90*Control!$D$32/$I$145,0)+ROUNDUP(HG90*Control!$D$33/$I$146,0)+ROUNDUP(HG90*Control!$D$34/$I$147,0)+ROUNDUP(HG90*Control!$D$36/$I$147,0),"")</f>
        <v/>
      </c>
      <c r="HH162" s="325" t="str">
        <f ca="1">IF(ISNUMBER(HH90),ROUNDUP(HH90*Control!$D$30/$I$144,0)+ROUNDUP(HH90*Control!$D$32/$I$145,0)+ROUNDUP(HH90*Control!$D$33/$I$146,0)+ROUNDUP(HH90*Control!$D$34/$I$147,0)+ROUNDUP(HH90*Control!$D$36/$I$147,0),"")</f>
        <v/>
      </c>
      <c r="HI162" s="325" t="str">
        <f ca="1">IF(ISNUMBER(HI90),ROUNDUP(HI90*Control!$D$30/$I$144,0)+ROUNDUP(HI90*Control!$D$32/$I$145,0)+ROUNDUP(HI90*Control!$D$33/$I$146,0)+ROUNDUP(HI90*Control!$D$34/$I$147,0)+ROUNDUP(HI90*Control!$D$36/$I$147,0),"")</f>
        <v/>
      </c>
      <c r="HJ162" s="325" t="str">
        <f ca="1">IF(ISNUMBER(HJ90),ROUNDUP(HJ90*Control!$D$30/$I$144,0)+ROUNDUP(HJ90*Control!$D$32/$I$145,0)+ROUNDUP(HJ90*Control!$D$33/$I$146,0)+ROUNDUP(HJ90*Control!$D$34/$I$147,0)+ROUNDUP(HJ90*Control!$D$36/$I$147,0),"")</f>
        <v/>
      </c>
      <c r="HK162" s="325" t="str">
        <f ca="1">IF(ISNUMBER(HK90),ROUNDUP(HK90*Control!$D$30/$I$144,0)+ROUNDUP(HK90*Control!$D$32/$I$145,0)+ROUNDUP(HK90*Control!$D$33/$I$146,0)+ROUNDUP(HK90*Control!$D$34/$I$147,0)+ROUNDUP(HK90*Control!$D$36/$I$147,0),"")</f>
        <v/>
      </c>
      <c r="HL162" s="325" t="str">
        <f ca="1">IF(ISNUMBER(HL90),ROUNDUP(HL90*Control!$D$30/$I$144,0)+ROUNDUP(HL90*Control!$D$32/$I$145,0)+ROUNDUP(HL90*Control!$D$33/$I$146,0)+ROUNDUP(HL90*Control!$D$34/$I$147,0)+ROUNDUP(HL90*Control!$D$36/$I$147,0),"")</f>
        <v/>
      </c>
      <c r="HM162" s="325" t="str">
        <f ca="1">IF(ISNUMBER(HM90),ROUNDUP(HM90*Control!$D$30/$I$144,0)+ROUNDUP(HM90*Control!$D$32/$I$145,0)+ROUNDUP(HM90*Control!$D$33/$I$146,0)+ROUNDUP(HM90*Control!$D$34/$I$147,0)+ROUNDUP(HM90*Control!$D$36/$I$147,0),"")</f>
        <v/>
      </c>
      <c r="HN162" s="325" t="str">
        <f ca="1">IF(ISNUMBER(HN90),ROUNDUP(HN90*Control!$D$30/$I$144,0)+ROUNDUP(HN90*Control!$D$32/$I$145,0)+ROUNDUP(HN90*Control!$D$33/$I$146,0)+ROUNDUP(HN90*Control!$D$34/$I$147,0)+ROUNDUP(HN90*Control!$D$36/$I$147,0),"")</f>
        <v/>
      </c>
      <c r="HO162" s="325" t="str">
        <f ca="1">IF(ISNUMBER(HO90),ROUNDUP(HO90*Control!$D$30/$I$144,0)+ROUNDUP(HO90*Control!$D$32/$I$145,0)+ROUNDUP(HO90*Control!$D$33/$I$146,0)+ROUNDUP(HO90*Control!$D$34/$I$147,0)+ROUNDUP(HO90*Control!$D$36/$I$147,0),"")</f>
        <v/>
      </c>
      <c r="HP162" s="325" t="str">
        <f ca="1">IF(ISNUMBER(HP90),ROUNDUP(HP90*Control!$D$30/$I$144,0)+ROUNDUP(HP90*Control!$D$32/$I$145,0)+ROUNDUP(HP90*Control!$D$33/$I$146,0)+ROUNDUP(HP90*Control!$D$34/$I$147,0)+ROUNDUP(HP90*Control!$D$36/$I$147,0),"")</f>
        <v/>
      </c>
      <c r="HQ162" s="325" t="str">
        <f ca="1">IF(ISNUMBER(HQ90),ROUNDUP(HQ90*Control!$D$30/$I$144,0)+ROUNDUP(HQ90*Control!$D$32/$I$145,0)+ROUNDUP(HQ90*Control!$D$33/$I$146,0)+ROUNDUP(HQ90*Control!$D$34/$I$147,0)+ROUNDUP(HQ90*Control!$D$36/$I$147,0),"")</f>
        <v/>
      </c>
      <c r="HR162" s="325" t="str">
        <f ca="1">IF(ISNUMBER(HR90),ROUNDUP(HR90*Control!$D$30/$I$144,0)+ROUNDUP(HR90*Control!$D$32/$I$145,0)+ROUNDUP(HR90*Control!$D$33/$I$146,0)+ROUNDUP(HR90*Control!$D$34/$I$147,0)+ROUNDUP(HR90*Control!$D$36/$I$147,0),"")</f>
        <v/>
      </c>
      <c r="HS162" s="325" t="str">
        <f ca="1">IF(ISNUMBER(HS90),ROUNDUP(HS90*Control!$D$30/$I$144,0)+ROUNDUP(HS90*Control!$D$32/$I$145,0)+ROUNDUP(HS90*Control!$D$33/$I$146,0)+ROUNDUP(HS90*Control!$D$34/$I$147,0)+ROUNDUP(HS90*Control!$D$36/$I$147,0),"")</f>
        <v/>
      </c>
      <c r="HT162" s="325" t="str">
        <f ca="1">IF(ISNUMBER(HT90),ROUNDUP(HT90*Control!$D$30/$I$144,0)+ROUNDUP(HT90*Control!$D$32/$I$145,0)+ROUNDUP(HT90*Control!$D$33/$I$146,0)+ROUNDUP(HT90*Control!$D$34/$I$147,0)+ROUNDUP(HT90*Control!$D$36/$I$147,0),"")</f>
        <v/>
      </c>
      <c r="HU162" s="325" t="str">
        <f ca="1">IF(ISNUMBER(HU90),ROUNDUP(HU90*Control!$D$30/$I$144,0)+ROUNDUP(HU90*Control!$D$32/$I$145,0)+ROUNDUP(HU90*Control!$D$33/$I$146,0)+ROUNDUP(HU90*Control!$D$34/$I$147,0)+ROUNDUP(HU90*Control!$D$36/$I$147,0),"")</f>
        <v/>
      </c>
      <c r="HV162" s="325" t="str">
        <f ca="1">IF(ISNUMBER(HV90),ROUNDUP(HV90*Control!$D$30/$I$144,0)+ROUNDUP(HV90*Control!$D$32/$I$145,0)+ROUNDUP(HV90*Control!$D$33/$I$146,0)+ROUNDUP(HV90*Control!$D$34/$I$147,0)+ROUNDUP(HV90*Control!$D$36/$I$147,0),"")</f>
        <v/>
      </c>
      <c r="HW162" s="325" t="str">
        <f ca="1">IF(ISNUMBER(HW90),ROUNDUP(HW90*Control!$D$30/$I$144,0)+ROUNDUP(HW90*Control!$D$32/$I$145,0)+ROUNDUP(HW90*Control!$D$33/$I$146,0)+ROUNDUP(HW90*Control!$D$34/$I$147,0)+ROUNDUP(HW90*Control!$D$36/$I$147,0),"")</f>
        <v/>
      </c>
      <c r="HX162" s="325" t="str">
        <f ca="1">IF(ISNUMBER(HX90),ROUNDUP(HX90*Control!$D$30/$I$144,0)+ROUNDUP(HX90*Control!$D$32/$I$145,0)+ROUNDUP(HX90*Control!$D$33/$I$146,0)+ROUNDUP(HX90*Control!$D$34/$I$147,0)+ROUNDUP(HX90*Control!$D$36/$I$147,0),"")</f>
        <v/>
      </c>
      <c r="HY162" s="325" t="str">
        <f ca="1">IF(ISNUMBER(HY90),ROUNDUP(HY90*Control!$D$30/$I$144,0)+ROUNDUP(HY90*Control!$D$32/$I$145,0)+ROUNDUP(HY90*Control!$D$33/$I$146,0)+ROUNDUP(HY90*Control!$D$34/$I$147,0)+ROUNDUP(HY90*Control!$D$36/$I$147,0),"")</f>
        <v/>
      </c>
      <c r="HZ162" s="325" t="str">
        <f ca="1">IF(ISNUMBER(HZ90),ROUNDUP(HZ90*Control!$D$30/$I$144,0)+ROUNDUP(HZ90*Control!$D$32/$I$145,0)+ROUNDUP(HZ90*Control!$D$33/$I$146,0)+ROUNDUP(HZ90*Control!$D$34/$I$147,0)+ROUNDUP(HZ90*Control!$D$36/$I$147,0),"")</f>
        <v/>
      </c>
      <c r="IA162" s="325" t="str">
        <f ca="1">IF(ISNUMBER(IA90),ROUNDUP(IA90*Control!$D$30/$I$144,0)+ROUNDUP(IA90*Control!$D$32/$I$145,0)+ROUNDUP(IA90*Control!$D$33/$I$146,0)+ROUNDUP(IA90*Control!$D$34/$I$147,0)+ROUNDUP(IA90*Control!$D$36/$I$147,0),"")</f>
        <v/>
      </c>
      <c r="IB162" s="325" t="str">
        <f ca="1">IF(ISNUMBER(IB90),ROUNDUP(IB90*Control!$D$30/$I$144,0)+ROUNDUP(IB90*Control!$D$32/$I$145,0)+ROUNDUP(IB90*Control!$D$33/$I$146,0)+ROUNDUP(IB90*Control!$D$34/$I$147,0)+ROUNDUP(IB90*Control!$D$36/$I$147,0),"")</f>
        <v/>
      </c>
      <c r="IC162" s="325" t="str">
        <f ca="1">IF(ISNUMBER(IC90),ROUNDUP(IC90*Control!$D$30/$I$144,0)+ROUNDUP(IC90*Control!$D$32/$I$145,0)+ROUNDUP(IC90*Control!$D$33/$I$146,0)+ROUNDUP(IC90*Control!$D$34/$I$147,0)+ROUNDUP(IC90*Control!$D$36/$I$147,0),"")</f>
        <v/>
      </c>
      <c r="ID162" s="325" t="str">
        <f ca="1">IF(ISNUMBER(ID90),ROUNDUP(ID90*Control!$D$30/$I$144,0)+ROUNDUP(ID90*Control!$D$32/$I$145,0)+ROUNDUP(ID90*Control!$D$33/$I$146,0)+ROUNDUP(ID90*Control!$D$34/$I$147,0)+ROUNDUP(ID90*Control!$D$36/$I$147,0),"")</f>
        <v/>
      </c>
      <c r="IE162" s="325" t="str">
        <f ca="1">IF(ISNUMBER(IE90),ROUNDUP(IE90*Control!$D$30/$I$144,0)+ROUNDUP(IE90*Control!$D$32/$I$145,0)+ROUNDUP(IE90*Control!$D$33/$I$146,0)+ROUNDUP(IE90*Control!$D$34/$I$147,0)+ROUNDUP(IE90*Control!$D$36/$I$147,0),"")</f>
        <v/>
      </c>
      <c r="IF162" s="325" t="str">
        <f ca="1">IF(ISNUMBER(IF90),ROUNDUP(IF90*Control!$D$30/$I$144,0)+ROUNDUP(IF90*Control!$D$32/$I$145,0)+ROUNDUP(IF90*Control!$D$33/$I$146,0)+ROUNDUP(IF90*Control!$D$34/$I$147,0)+ROUNDUP(IF90*Control!$D$36/$I$147,0),"")</f>
        <v/>
      </c>
      <c r="IG162" s="325" t="str">
        <f ca="1">IF(ISNUMBER(IG90),ROUNDUP(IG90*Control!$D$30/$I$144,0)+ROUNDUP(IG90*Control!$D$32/$I$145,0)+ROUNDUP(IG90*Control!$D$33/$I$146,0)+ROUNDUP(IG90*Control!$D$34/$I$147,0)+ROUNDUP(IG90*Control!$D$36/$I$147,0),"")</f>
        <v/>
      </c>
      <c r="IH162" s="325" t="str">
        <f ca="1">IF(ISNUMBER(IH90),ROUNDUP(IH90*Control!$D$30/$I$144,0)+ROUNDUP(IH90*Control!$D$32/$I$145,0)+ROUNDUP(IH90*Control!$D$33/$I$146,0)+ROUNDUP(IH90*Control!$D$34/$I$147,0)+ROUNDUP(IH90*Control!$D$36/$I$147,0),"")</f>
        <v/>
      </c>
      <c r="II162" s="325" t="str">
        <f ca="1">IF(ISNUMBER(II90),ROUNDUP(II90*Control!$D$30/$I$144,0)+ROUNDUP(II90*Control!$D$32/$I$145,0)+ROUNDUP(II90*Control!$D$33/$I$146,0)+ROUNDUP(II90*Control!$D$34/$I$147,0)+ROUNDUP(II90*Control!$D$36/$I$147,0),"")</f>
        <v/>
      </c>
      <c r="IJ162" s="325" t="str">
        <f ca="1">IF(ISNUMBER(IJ90),ROUNDUP(IJ90*Control!$D$30/$I$144,0)+ROUNDUP(IJ90*Control!$D$32/$I$145,0)+ROUNDUP(IJ90*Control!$D$33/$I$146,0)+ROUNDUP(IJ90*Control!$D$34/$I$147,0)+ROUNDUP(IJ90*Control!$D$36/$I$147,0),"")</f>
        <v/>
      </c>
      <c r="IK162" s="325" t="str">
        <f ca="1">IF(ISNUMBER(IK90),ROUNDUP(IK90*Control!$D$30/$I$144,0)+ROUNDUP(IK90*Control!$D$32/$I$145,0)+ROUNDUP(IK90*Control!$D$33/$I$146,0)+ROUNDUP(IK90*Control!$D$34/$I$147,0)+ROUNDUP(IK90*Control!$D$36/$I$147,0),"")</f>
        <v/>
      </c>
      <c r="IL162" s="325" t="str">
        <f ca="1">IF(ISNUMBER(IL90),ROUNDUP(IL90*Control!$D$30/$I$144,0)+ROUNDUP(IL90*Control!$D$32/$I$145,0)+ROUNDUP(IL90*Control!$D$33/$I$146,0)+ROUNDUP(IL90*Control!$D$34/$I$147,0)+ROUNDUP(IL90*Control!$D$36/$I$147,0),"")</f>
        <v/>
      </c>
      <c r="IM162" s="325" t="str">
        <f ca="1">IF(ISNUMBER(IM90),ROUNDUP(IM90*Control!$D$30/$I$144,0)+ROUNDUP(IM90*Control!$D$32/$I$145,0)+ROUNDUP(IM90*Control!$D$33/$I$146,0)+ROUNDUP(IM90*Control!$D$34/$I$147,0)+ROUNDUP(IM90*Control!$D$36/$I$147,0),"")</f>
        <v/>
      </c>
      <c r="IN162" s="325" t="str">
        <f ca="1">IF(ISNUMBER(IN90),ROUNDUP(IN90*Control!$D$30/$I$144,0)+ROUNDUP(IN90*Control!$D$32/$I$145,0)+ROUNDUP(IN90*Control!$D$33/$I$146,0)+ROUNDUP(IN90*Control!$D$34/$I$147,0)+ROUNDUP(IN90*Control!$D$36/$I$147,0),"")</f>
        <v/>
      </c>
      <c r="IO162" s="325" t="str">
        <f ca="1">IF(ISNUMBER(IO90),ROUNDUP(IO90*Control!$D$30/$I$144,0)+ROUNDUP(IO90*Control!$D$32/$I$145,0)+ROUNDUP(IO90*Control!$D$33/$I$146,0)+ROUNDUP(IO90*Control!$D$34/$I$147,0)+ROUNDUP(IO90*Control!$D$36/$I$147,0),"")</f>
        <v/>
      </c>
      <c r="IP162" s="325" t="str">
        <f ca="1">IF(ISNUMBER(IP90),ROUNDUP(IP90*Control!$D$30/$I$144,0)+ROUNDUP(IP90*Control!$D$32/$I$145,0)+ROUNDUP(IP90*Control!$D$33/$I$146,0)+ROUNDUP(IP90*Control!$D$34/$I$147,0)+ROUNDUP(IP90*Control!$D$36/$I$147,0),"")</f>
        <v/>
      </c>
      <c r="IQ162" s="325" t="str">
        <f ca="1">IF(ISNUMBER(IQ90),ROUNDUP(IQ90*Control!$D$30/$I$144,0)+ROUNDUP(IQ90*Control!$D$32/$I$145,0)+ROUNDUP(IQ90*Control!$D$33/$I$146,0)+ROUNDUP(IQ90*Control!$D$34/$I$147,0)+ROUNDUP(IQ90*Control!$D$36/$I$147,0),"")</f>
        <v/>
      </c>
      <c r="IR162" s="325" t="str">
        <f ca="1">IF(ISNUMBER(IR90),ROUNDUP(IR90*Control!$D$30/$I$144,0)+ROUNDUP(IR90*Control!$D$32/$I$145,0)+ROUNDUP(IR90*Control!$D$33/$I$146,0)+ROUNDUP(IR90*Control!$D$34/$I$147,0)+ROUNDUP(IR90*Control!$D$36/$I$147,0),"")</f>
        <v/>
      </c>
      <c r="IS162" s="325" t="str">
        <f ca="1">IF(ISNUMBER(IS90),ROUNDUP(IS90*Control!$D$30/$I$144,0)+ROUNDUP(IS90*Control!$D$32/$I$145,0)+ROUNDUP(IS90*Control!$D$33/$I$146,0)+ROUNDUP(IS90*Control!$D$34/$I$147,0)+ROUNDUP(IS90*Control!$D$36/$I$147,0),"")</f>
        <v/>
      </c>
      <c r="IT162" s="325" t="str">
        <f ca="1">IF(ISNUMBER(IT90),ROUNDUP(IT90*Control!$D$30/$I$144,0)+ROUNDUP(IT90*Control!$D$32/$I$145,0)+ROUNDUP(IT90*Control!$D$33/$I$146,0)+ROUNDUP(IT90*Control!$D$34/$I$147,0)+ROUNDUP(IT90*Control!$D$36/$I$147,0),"")</f>
        <v/>
      </c>
      <c r="IU162" s="325" t="str">
        <f ca="1">IF(ISNUMBER(IU90),ROUNDUP(IU90*Control!$D$30/$I$144,0)+ROUNDUP(IU90*Control!$D$32/$I$145,0)+ROUNDUP(IU90*Control!$D$33/$I$146,0)+ROUNDUP(IU90*Control!$D$34/$I$147,0)+ROUNDUP(IU90*Control!$D$36/$I$147,0),"")</f>
        <v/>
      </c>
      <c r="IV162" s="325" t="str">
        <f ca="1">IF(ISNUMBER(IV90),ROUNDUP(IV90*Control!$D$30/$I$144,0)+ROUNDUP(IV90*Control!$D$32/$I$145,0)+ROUNDUP(IV90*Control!$D$33/$I$146,0)+ROUNDUP(IV90*Control!$D$34/$I$147,0)+ROUNDUP(IV90*Control!$D$36/$I$147,0),"")</f>
        <v/>
      </c>
      <c r="IW162" s="325" t="str">
        <f ca="1">IF(ISNUMBER(IW90),ROUNDUP(IW90*Control!$D$30/$I$144,0)+ROUNDUP(IW90*Control!$D$32/$I$145,0)+ROUNDUP(IW90*Control!$D$33/$I$146,0)+ROUNDUP(IW90*Control!$D$34/$I$147,0)+ROUNDUP(IW90*Control!$D$36/$I$147,0),"")</f>
        <v/>
      </c>
      <c r="IX162" s="325" t="str">
        <f ca="1">IF(ISNUMBER(IX90),ROUNDUP(IX90*Control!$D$30/$I$144,0)+ROUNDUP(IX90*Control!$D$32/$I$145,0)+ROUNDUP(IX90*Control!$D$33/$I$146,0)+ROUNDUP(IX90*Control!$D$34/$I$147,0)+ROUNDUP(IX90*Control!$D$36/$I$147,0),"")</f>
        <v/>
      </c>
      <c r="IY162" s="325" t="str">
        <f ca="1">IF(ISNUMBER(IY90),ROUNDUP(IY90*Control!$D$30/$I$144,0)+ROUNDUP(IY90*Control!$D$32/$I$145,0)+ROUNDUP(IY90*Control!$D$33/$I$146,0)+ROUNDUP(IY90*Control!$D$34/$I$147,0)+ROUNDUP(IY90*Control!$D$36/$I$147,0),"")</f>
        <v/>
      </c>
      <c r="IZ162" s="325" t="str">
        <f ca="1">IF(ISNUMBER(IZ90),ROUNDUP(IZ90*Control!$D$30/$I$144,0)+ROUNDUP(IZ90*Control!$D$32/$I$145,0)+ROUNDUP(IZ90*Control!$D$33/$I$146,0)+ROUNDUP(IZ90*Control!$D$34/$I$147,0)+ROUNDUP(IZ90*Control!$D$36/$I$147,0),"")</f>
        <v/>
      </c>
      <c r="JA162" s="325" t="str">
        <f ca="1">IF(ISNUMBER(JA90),ROUNDUP(JA90*Control!$D$30/$I$144,0)+ROUNDUP(JA90*Control!$D$32/$I$145,0)+ROUNDUP(JA90*Control!$D$33/$I$146,0)+ROUNDUP(JA90*Control!$D$34/$I$147,0)+ROUNDUP(JA90*Control!$D$36/$I$147,0),"")</f>
        <v/>
      </c>
      <c r="JB162" s="325" t="str">
        <f ca="1">IF(ISNUMBER(JB90),ROUNDUP(JB90*Control!$D$30/$I$144,0)+ROUNDUP(JB90*Control!$D$32/$I$145,0)+ROUNDUP(JB90*Control!$D$33/$I$146,0)+ROUNDUP(JB90*Control!$D$34/$I$147,0)+ROUNDUP(JB90*Control!$D$36/$I$147,0),"")</f>
        <v/>
      </c>
      <c r="JC162" s="325" t="str">
        <f ca="1">IF(ISNUMBER(JC90),ROUNDUP(JC90*Control!$D$30/$I$144,0)+ROUNDUP(JC90*Control!$D$32/$I$145,0)+ROUNDUP(JC90*Control!$D$33/$I$146,0)+ROUNDUP(JC90*Control!$D$34/$I$147,0)+ROUNDUP(JC90*Control!$D$36/$I$147,0),"")</f>
        <v/>
      </c>
      <c r="JD162" s="325" t="str">
        <f ca="1">IF(ISNUMBER(JD90),ROUNDUP(JD90*Control!$D$30/$I$144,0)+ROUNDUP(JD90*Control!$D$32/$I$145,0)+ROUNDUP(JD90*Control!$D$33/$I$146,0)+ROUNDUP(JD90*Control!$D$34/$I$147,0)+ROUNDUP(JD90*Control!$D$36/$I$147,0),"")</f>
        <v/>
      </c>
      <c r="JE162" s="325" t="str">
        <f ca="1">IF(ISNUMBER(JE90),ROUNDUP(JE90*Control!$D$30/$I$144,0)+ROUNDUP(JE90*Control!$D$32/$I$145,0)+ROUNDUP(JE90*Control!$D$33/$I$146,0)+ROUNDUP(JE90*Control!$D$34/$I$147,0)+ROUNDUP(JE90*Control!$D$36/$I$147,0),"")</f>
        <v/>
      </c>
      <c r="JF162" s="325" t="str">
        <f ca="1">IF(ISNUMBER(JF90),ROUNDUP(JF90*Control!$D$30/$I$144,0)+ROUNDUP(JF90*Control!$D$32/$I$145,0)+ROUNDUP(JF90*Control!$D$33/$I$146,0)+ROUNDUP(JF90*Control!$D$34/$I$147,0)+ROUNDUP(JF90*Control!$D$36/$I$147,0),"")</f>
        <v/>
      </c>
      <c r="JG162" s="325" t="str">
        <f ca="1">IF(ISNUMBER(JG90),ROUNDUP(JG90*Control!$D$30/$I$144,0)+ROUNDUP(JG90*Control!$D$32/$I$145,0)+ROUNDUP(JG90*Control!$D$33/$I$146,0)+ROUNDUP(JG90*Control!$D$34/$I$147,0)+ROUNDUP(JG90*Control!$D$36/$I$147,0),"")</f>
        <v/>
      </c>
      <c r="JH162" s="325" t="str">
        <f ca="1">IF(ISNUMBER(JH90),ROUNDUP(JH90*Control!$D$30/$I$144,0)+ROUNDUP(JH90*Control!$D$32/$I$145,0)+ROUNDUP(JH90*Control!$D$33/$I$146,0)+ROUNDUP(JH90*Control!$D$34/$I$147,0)+ROUNDUP(JH90*Control!$D$36/$I$147,0),"")</f>
        <v/>
      </c>
      <c r="JI162" s="325" t="str">
        <f ca="1">IF(ISNUMBER(JI90),ROUNDUP(JI90*Control!$D$30/$I$144,0)+ROUNDUP(JI90*Control!$D$32/$I$145,0)+ROUNDUP(JI90*Control!$D$33/$I$146,0)+ROUNDUP(JI90*Control!$D$34/$I$147,0)+ROUNDUP(JI90*Control!$D$36/$I$147,0),"")</f>
        <v/>
      </c>
      <c r="JJ162" s="325" t="str">
        <f ca="1">IF(ISNUMBER(JJ90),ROUNDUP(JJ90*Control!$D$30/$I$144,0)+ROUNDUP(JJ90*Control!$D$32/$I$145,0)+ROUNDUP(JJ90*Control!$D$33/$I$146,0)+ROUNDUP(JJ90*Control!$D$34/$I$147,0)+ROUNDUP(JJ90*Control!$D$36/$I$147,0),"")</f>
        <v/>
      </c>
      <c r="JK162" s="325" t="str">
        <f ca="1">IF(ISNUMBER(JK90),ROUNDUP(JK90*Control!$D$30/$I$144,0)+ROUNDUP(JK90*Control!$D$32/$I$145,0)+ROUNDUP(JK90*Control!$D$33/$I$146,0)+ROUNDUP(JK90*Control!$D$34/$I$147,0)+ROUNDUP(JK90*Control!$D$36/$I$147,0),"")</f>
        <v/>
      </c>
      <c r="JL162" s="325" t="str">
        <f ca="1">IF(ISNUMBER(JL90),ROUNDUP(JL90*Control!$D$30/$I$144,0)+ROUNDUP(JL90*Control!$D$32/$I$145,0)+ROUNDUP(JL90*Control!$D$33/$I$146,0)+ROUNDUP(JL90*Control!$D$34/$I$147,0)+ROUNDUP(JL90*Control!$D$36/$I$147,0),"")</f>
        <v/>
      </c>
      <c r="JM162" s="325" t="str">
        <f ca="1">IF(ISNUMBER(JM90),ROUNDUP(JM90*Control!$D$30/$I$144,0)+ROUNDUP(JM90*Control!$D$32/$I$145,0)+ROUNDUP(JM90*Control!$D$33/$I$146,0)+ROUNDUP(JM90*Control!$D$34/$I$147,0)+ROUNDUP(JM90*Control!$D$36/$I$147,0),"")</f>
        <v/>
      </c>
      <c r="JN162" s="325" t="str">
        <f ca="1">IF(ISNUMBER(JN90),ROUNDUP(JN90*Control!$D$30/$I$144,0)+ROUNDUP(JN90*Control!$D$32/$I$145,0)+ROUNDUP(JN90*Control!$D$33/$I$146,0)+ROUNDUP(JN90*Control!$D$34/$I$147,0)+ROUNDUP(JN90*Control!$D$36/$I$147,0),"")</f>
        <v/>
      </c>
      <c r="JO162" s="325" t="str">
        <f ca="1">IF(ISNUMBER(JO90),ROUNDUP(JO90*Control!$D$30/$I$144,0)+ROUNDUP(JO90*Control!$D$32/$I$145,0)+ROUNDUP(JO90*Control!$D$33/$I$146,0)+ROUNDUP(JO90*Control!$D$34/$I$147,0)+ROUNDUP(JO90*Control!$D$36/$I$147,0),"")</f>
        <v/>
      </c>
      <c r="JP162" s="325" t="str">
        <f ca="1">IF(ISNUMBER(JP90),ROUNDUP(JP90*Control!$D$30/$I$144,0)+ROUNDUP(JP90*Control!$D$32/$I$145,0)+ROUNDUP(JP90*Control!$D$33/$I$146,0)+ROUNDUP(JP90*Control!$D$34/$I$147,0)+ROUNDUP(JP90*Control!$D$36/$I$147,0),"")</f>
        <v/>
      </c>
      <c r="JQ162" s="325" t="str">
        <f ca="1">IF(ISNUMBER(JQ90),ROUNDUP(JQ90*Control!$D$30/$I$144,0)+ROUNDUP(JQ90*Control!$D$32/$I$145,0)+ROUNDUP(JQ90*Control!$D$33/$I$146,0)+ROUNDUP(JQ90*Control!$D$34/$I$147,0)+ROUNDUP(JQ90*Control!$D$36/$I$147,0),"")</f>
        <v/>
      </c>
      <c r="JR162" s="325" t="str">
        <f ca="1">IF(ISNUMBER(JR90),ROUNDUP(JR90*Control!$D$30/$I$144,0)+ROUNDUP(JR90*Control!$D$32/$I$145,0)+ROUNDUP(JR90*Control!$D$33/$I$146,0)+ROUNDUP(JR90*Control!$D$34/$I$147,0)+ROUNDUP(JR90*Control!$D$36/$I$147,0),"")</f>
        <v/>
      </c>
      <c r="JS162" s="325" t="str">
        <f ca="1">IF(ISNUMBER(JS90),ROUNDUP(JS90*Control!$D$30/$I$144,0)+ROUNDUP(JS90*Control!$D$32/$I$145,0)+ROUNDUP(JS90*Control!$D$33/$I$146,0)+ROUNDUP(JS90*Control!$D$34/$I$147,0)+ROUNDUP(JS90*Control!$D$36/$I$147,0),"")</f>
        <v/>
      </c>
      <c r="JT162" s="325" t="str">
        <f ca="1">IF(ISNUMBER(JT90),ROUNDUP(JT90*Control!$D$30/$I$144,0)+ROUNDUP(JT90*Control!$D$32/$I$145,0)+ROUNDUP(JT90*Control!$D$33/$I$146,0)+ROUNDUP(JT90*Control!$D$34/$I$147,0)+ROUNDUP(JT90*Control!$D$36/$I$147,0),"")</f>
        <v/>
      </c>
      <c r="JU162" s="325" t="str">
        <f ca="1">IF(ISNUMBER(JU90),ROUNDUP(JU90*Control!$D$30/$I$144,0)+ROUNDUP(JU90*Control!$D$32/$I$145,0)+ROUNDUP(JU90*Control!$D$33/$I$146,0)+ROUNDUP(JU90*Control!$D$34/$I$147,0)+ROUNDUP(JU90*Control!$D$36/$I$147,0),"")</f>
        <v/>
      </c>
      <c r="JV162" s="325" t="str">
        <f ca="1">IF(ISNUMBER(JV90),ROUNDUP(JV90*Control!$D$30/$I$144,0)+ROUNDUP(JV90*Control!$D$32/$I$145,0)+ROUNDUP(JV90*Control!$D$33/$I$146,0)+ROUNDUP(JV90*Control!$D$34/$I$147,0)+ROUNDUP(JV90*Control!$D$36/$I$147,0),"")</f>
        <v/>
      </c>
      <c r="JW162" s="325" t="str">
        <f ca="1">IF(ISNUMBER(JW90),ROUNDUP(JW90*Control!$D$30/$I$144,0)+ROUNDUP(JW90*Control!$D$32/$I$145,0)+ROUNDUP(JW90*Control!$D$33/$I$146,0)+ROUNDUP(JW90*Control!$D$34/$I$147,0)+ROUNDUP(JW90*Control!$D$36/$I$147,0),"")</f>
        <v/>
      </c>
      <c r="JX162" s="325" t="str">
        <f ca="1">IF(ISNUMBER(JX90),ROUNDUP(JX90*Control!$D$30/$I$144,0)+ROUNDUP(JX90*Control!$D$32/$I$145,0)+ROUNDUP(JX90*Control!$D$33/$I$146,0)+ROUNDUP(JX90*Control!$D$34/$I$147,0)+ROUNDUP(JX90*Control!$D$36/$I$147,0),"")</f>
        <v/>
      </c>
      <c r="JY162" s="325" t="str">
        <f ca="1">IF(ISNUMBER(JY90),ROUNDUP(JY90*Control!$D$30/$I$144,0)+ROUNDUP(JY90*Control!$D$32/$I$145,0)+ROUNDUP(JY90*Control!$D$33/$I$146,0)+ROUNDUP(JY90*Control!$D$34/$I$147,0)+ROUNDUP(JY90*Control!$D$36/$I$147,0),"")</f>
        <v/>
      </c>
      <c r="JZ162" s="325" t="str">
        <f ca="1">IF(ISNUMBER(JZ90),ROUNDUP(JZ90*Control!$D$30/$I$144,0)+ROUNDUP(JZ90*Control!$D$32/$I$145,0)+ROUNDUP(JZ90*Control!$D$33/$I$146,0)+ROUNDUP(JZ90*Control!$D$34/$I$147,0)+ROUNDUP(JZ90*Control!$D$36/$I$147,0),"")</f>
        <v/>
      </c>
      <c r="KA162" s="325" t="str">
        <f ca="1">IF(ISNUMBER(KA90),ROUNDUP(KA90*Control!$D$30/$I$144,0)+ROUNDUP(KA90*Control!$D$32/$I$145,0)+ROUNDUP(KA90*Control!$D$33/$I$146,0)+ROUNDUP(KA90*Control!$D$34/$I$147,0)+ROUNDUP(KA90*Control!$D$36/$I$147,0),"")</f>
        <v/>
      </c>
      <c r="KB162" s="325" t="str">
        <f ca="1">IF(ISNUMBER(KB90),ROUNDUP(KB90*Control!$D$30/$I$144,0)+ROUNDUP(KB90*Control!$D$32/$I$145,0)+ROUNDUP(KB90*Control!$D$33/$I$146,0)+ROUNDUP(KB90*Control!$D$34/$I$147,0)+ROUNDUP(KB90*Control!$D$36/$I$147,0),"")</f>
        <v/>
      </c>
      <c r="KC162" s="325" t="str">
        <f ca="1">IF(ISNUMBER(KC90),ROUNDUP(KC90*Control!$D$30/$I$144,0)+ROUNDUP(KC90*Control!$D$32/$I$145,0)+ROUNDUP(KC90*Control!$D$33/$I$146,0)+ROUNDUP(KC90*Control!$D$34/$I$147,0)+ROUNDUP(KC90*Control!$D$36/$I$147,0),"")</f>
        <v/>
      </c>
      <c r="KD162" s="325" t="str">
        <f ca="1">IF(ISNUMBER(KD90),ROUNDUP(KD90*Control!$D$30/$I$144,0)+ROUNDUP(KD90*Control!$D$32/$I$145,0)+ROUNDUP(KD90*Control!$D$33/$I$146,0)+ROUNDUP(KD90*Control!$D$34/$I$147,0)+ROUNDUP(KD90*Control!$D$36/$I$147,0),"")</f>
        <v/>
      </c>
      <c r="KE162" s="325" t="str">
        <f ca="1">IF(ISNUMBER(KE90),ROUNDUP(KE90*Control!$D$30/$I$144,0)+ROUNDUP(KE90*Control!$D$32/$I$145,0)+ROUNDUP(KE90*Control!$D$33/$I$146,0)+ROUNDUP(KE90*Control!$D$34/$I$147,0)+ROUNDUP(KE90*Control!$D$36/$I$147,0),"")</f>
        <v/>
      </c>
      <c r="KF162" s="325" t="str">
        <f ca="1">IF(ISNUMBER(KF90),ROUNDUP(KF90*Control!$D$30/$I$144,0)+ROUNDUP(KF90*Control!$D$32/$I$145,0)+ROUNDUP(KF90*Control!$D$33/$I$146,0)+ROUNDUP(KF90*Control!$D$34/$I$147,0)+ROUNDUP(KF90*Control!$D$36/$I$147,0),"")</f>
        <v/>
      </c>
      <c r="KG162" s="325" t="str">
        <f ca="1">IF(ISNUMBER(KG90),ROUNDUP(KG90*Control!$D$30/$I$144,0)+ROUNDUP(KG90*Control!$D$32/$I$145,0)+ROUNDUP(KG90*Control!$D$33/$I$146,0)+ROUNDUP(KG90*Control!$D$34/$I$147,0)+ROUNDUP(KG90*Control!$D$36/$I$147,0),"")</f>
        <v/>
      </c>
      <c r="KH162" s="325" t="str">
        <f ca="1">IF(ISNUMBER(KH90),ROUNDUP(KH90*Control!$D$30/$I$144,0)+ROUNDUP(KH90*Control!$D$32/$I$145,0)+ROUNDUP(KH90*Control!$D$33/$I$146,0)+ROUNDUP(KH90*Control!$D$34/$I$147,0)+ROUNDUP(KH90*Control!$D$36/$I$147,0),"")</f>
        <v/>
      </c>
      <c r="KI162" s="325" t="str">
        <f ca="1">IF(ISNUMBER(KI90),ROUNDUP(KI90*Control!$D$30/$I$144,0)+ROUNDUP(KI90*Control!$D$32/$I$145,0)+ROUNDUP(KI90*Control!$D$33/$I$146,0)+ROUNDUP(KI90*Control!$D$34/$I$147,0)+ROUNDUP(KI90*Control!$D$36/$I$147,0),"")</f>
        <v/>
      </c>
      <c r="KJ162" s="325" t="str">
        <f ca="1">IF(ISNUMBER(KJ90),ROUNDUP(KJ90*Control!$D$30/$I$144,0)+ROUNDUP(KJ90*Control!$D$32/$I$145,0)+ROUNDUP(KJ90*Control!$D$33/$I$146,0)+ROUNDUP(KJ90*Control!$D$34/$I$147,0)+ROUNDUP(KJ90*Control!$D$36/$I$147,0),"")</f>
        <v/>
      </c>
      <c r="KK162" s="325" t="str">
        <f ca="1">IF(ISNUMBER(KK90),ROUNDUP(KK90*Control!$D$30/$I$144,0)+ROUNDUP(KK90*Control!$D$32/$I$145,0)+ROUNDUP(KK90*Control!$D$33/$I$146,0)+ROUNDUP(KK90*Control!$D$34/$I$147,0)+ROUNDUP(KK90*Control!$D$36/$I$147,0),"")</f>
        <v/>
      </c>
      <c r="KL162" s="325" t="str">
        <f ca="1">IF(ISNUMBER(KL90),ROUNDUP(KL90*Control!$D$30/$I$144,0)+ROUNDUP(KL90*Control!$D$32/$I$145,0)+ROUNDUP(KL90*Control!$D$33/$I$146,0)+ROUNDUP(KL90*Control!$D$34/$I$147,0)+ROUNDUP(KL90*Control!$D$36/$I$147,0),"")</f>
        <v/>
      </c>
      <c r="KM162" s="325" t="str">
        <f ca="1">IF(ISNUMBER(KM90),ROUNDUP(KM90*Control!$D$30/$I$144,0)+ROUNDUP(KM90*Control!$D$32/$I$145,0)+ROUNDUP(KM90*Control!$D$33/$I$146,0)+ROUNDUP(KM90*Control!$D$34/$I$147,0)+ROUNDUP(KM90*Control!$D$36/$I$147,0),"")</f>
        <v/>
      </c>
      <c r="KN162" s="325" t="str">
        <f ca="1">IF(ISNUMBER(KN90),ROUNDUP(KN90*Control!$D$30/$I$144,0)+ROUNDUP(KN90*Control!$D$32/$I$145,0)+ROUNDUP(KN90*Control!$D$33/$I$146,0)+ROUNDUP(KN90*Control!$D$34/$I$147,0)+ROUNDUP(KN90*Control!$D$36/$I$147,0),"")</f>
        <v/>
      </c>
      <c r="KO162" s="325" t="str">
        <f ca="1">IF(ISNUMBER(KO90),ROUNDUP(KO90*Control!$D$30/$I$144,0)+ROUNDUP(KO90*Control!$D$32/$I$145,0)+ROUNDUP(KO90*Control!$D$33/$I$146,0)+ROUNDUP(KO90*Control!$D$34/$I$147,0)+ROUNDUP(KO90*Control!$D$36/$I$147,0),"")</f>
        <v/>
      </c>
      <c r="KP162" s="325" t="str">
        <f ca="1">IF(ISNUMBER(KP90),ROUNDUP(KP90*Control!$D$30/$I$144,0)+ROUNDUP(KP90*Control!$D$32/$I$145,0)+ROUNDUP(KP90*Control!$D$33/$I$146,0)+ROUNDUP(KP90*Control!$D$34/$I$147,0)+ROUNDUP(KP90*Control!$D$36/$I$147,0),"")</f>
        <v/>
      </c>
      <c r="KQ162" s="325" t="str">
        <f ca="1">IF(ISNUMBER(KQ90),ROUNDUP(KQ90*Control!$D$30/$I$144,0)+ROUNDUP(KQ90*Control!$D$32/$I$145,0)+ROUNDUP(KQ90*Control!$D$33/$I$146,0)+ROUNDUP(KQ90*Control!$D$34/$I$147,0)+ROUNDUP(KQ90*Control!$D$36/$I$147,0),"")</f>
        <v/>
      </c>
      <c r="KR162" s="325" t="str">
        <f ca="1">IF(ISNUMBER(KR90),ROUNDUP(KR90*Control!$D$30/$I$144,0)+ROUNDUP(KR90*Control!$D$32/$I$145,0)+ROUNDUP(KR90*Control!$D$33/$I$146,0)+ROUNDUP(KR90*Control!$D$34/$I$147,0)+ROUNDUP(KR90*Control!$D$36/$I$147,0),"")</f>
        <v/>
      </c>
      <c r="KS162" s="325" t="str">
        <f ca="1">IF(ISNUMBER(KS90),ROUNDUP(KS90*Control!$D$30/$I$144,0)+ROUNDUP(KS90*Control!$D$32/$I$145,0)+ROUNDUP(KS90*Control!$D$33/$I$146,0)+ROUNDUP(KS90*Control!$D$34/$I$147,0)+ROUNDUP(KS90*Control!$D$36/$I$147,0),"")</f>
        <v/>
      </c>
      <c r="KT162" s="325" t="str">
        <f ca="1">IF(ISNUMBER(KT90),ROUNDUP(KT90*Control!$D$30/$I$144,0)+ROUNDUP(KT90*Control!$D$32/$I$145,0)+ROUNDUP(KT90*Control!$D$33/$I$146,0)+ROUNDUP(KT90*Control!$D$34/$I$147,0)+ROUNDUP(KT90*Control!$D$36/$I$147,0),"")</f>
        <v/>
      </c>
      <c r="KU162" s="325" t="str">
        <f ca="1">IF(ISNUMBER(KU90),ROUNDUP(KU90*Control!$D$30/$I$144,0)+ROUNDUP(KU90*Control!$D$32/$I$145,0)+ROUNDUP(KU90*Control!$D$33/$I$146,0)+ROUNDUP(KU90*Control!$D$34/$I$147,0)+ROUNDUP(KU90*Control!$D$36/$I$147,0),"")</f>
        <v/>
      </c>
      <c r="KV162" s="325" t="str">
        <f ca="1">IF(ISNUMBER(KV90),ROUNDUP(KV90*Control!$D$30/$I$144,0)+ROUNDUP(KV90*Control!$D$32/$I$145,0)+ROUNDUP(KV90*Control!$D$33/$I$146,0)+ROUNDUP(KV90*Control!$D$34/$I$147,0)+ROUNDUP(KV90*Control!$D$36/$I$147,0),"")</f>
        <v/>
      </c>
      <c r="KW162" s="325" t="str">
        <f ca="1">IF(ISNUMBER(KW90),ROUNDUP(KW90*Control!$D$30/$I$144,0)+ROUNDUP(KW90*Control!$D$32/$I$145,0)+ROUNDUP(KW90*Control!$D$33/$I$146,0)+ROUNDUP(KW90*Control!$D$34/$I$147,0)+ROUNDUP(KW90*Control!$D$36/$I$147,0),"")</f>
        <v/>
      </c>
      <c r="KX162" s="325" t="str">
        <f ca="1">IF(ISNUMBER(KX90),ROUNDUP(KX90*Control!$D$30/$I$144,0)+ROUNDUP(KX90*Control!$D$32/$I$145,0)+ROUNDUP(KX90*Control!$D$33/$I$146,0)+ROUNDUP(KX90*Control!$D$34/$I$147,0)+ROUNDUP(KX90*Control!$D$36/$I$147,0),"")</f>
        <v/>
      </c>
      <c r="KY162" s="325" t="str">
        <f ca="1">IF(ISNUMBER(KY90),ROUNDUP(KY90*Control!$D$30/$I$144,0)+ROUNDUP(KY90*Control!$D$32/$I$145,0)+ROUNDUP(KY90*Control!$D$33/$I$146,0)+ROUNDUP(KY90*Control!$D$34/$I$147,0)+ROUNDUP(KY90*Control!$D$36/$I$147,0),"")</f>
        <v/>
      </c>
      <c r="KZ162" s="325" t="str">
        <f ca="1">IF(ISNUMBER(KZ90),ROUNDUP(KZ90*Control!$D$30/$I$144,0)+ROUNDUP(KZ90*Control!$D$32/$I$145,0)+ROUNDUP(KZ90*Control!$D$33/$I$146,0)+ROUNDUP(KZ90*Control!$D$34/$I$147,0)+ROUNDUP(KZ90*Control!$D$36/$I$147,0),"")</f>
        <v/>
      </c>
      <c r="LA162" s="325" t="str">
        <f ca="1">IF(ISNUMBER(LA90),ROUNDUP(LA90*Control!$D$30/$I$144,0)+ROUNDUP(LA90*Control!$D$32/$I$145,0)+ROUNDUP(LA90*Control!$D$33/$I$146,0)+ROUNDUP(LA90*Control!$D$34/$I$147,0)+ROUNDUP(LA90*Control!$D$36/$I$147,0),"")</f>
        <v/>
      </c>
      <c r="LB162" s="325" t="str">
        <f ca="1">IF(ISNUMBER(LB90),ROUNDUP(LB90*Control!$D$30/$I$144,0)+ROUNDUP(LB90*Control!$D$32/$I$145,0)+ROUNDUP(LB90*Control!$D$33/$I$146,0)+ROUNDUP(LB90*Control!$D$34/$I$147,0)+ROUNDUP(LB90*Control!$D$36/$I$147,0),"")</f>
        <v/>
      </c>
      <c r="LC162" s="325" t="str">
        <f ca="1">IF(ISNUMBER(LC90),ROUNDUP(LC90*Control!$D$30/$I$144,0)+ROUNDUP(LC90*Control!$D$32/$I$145,0)+ROUNDUP(LC90*Control!$D$33/$I$146,0)+ROUNDUP(LC90*Control!$D$34/$I$147,0)+ROUNDUP(LC90*Control!$D$36/$I$147,0),"")</f>
        <v/>
      </c>
      <c r="LD162" s="325" t="str">
        <f ca="1">IF(ISNUMBER(LD90),ROUNDUP(LD90*Control!$D$30/$I$144,0)+ROUNDUP(LD90*Control!$D$32/$I$145,0)+ROUNDUP(LD90*Control!$D$33/$I$146,0)+ROUNDUP(LD90*Control!$D$34/$I$147,0)+ROUNDUP(LD90*Control!$D$36/$I$147,0),"")</f>
        <v/>
      </c>
      <c r="LE162" s="325" t="str">
        <f ca="1">IF(ISNUMBER(LE90),ROUNDUP(LE90*Control!$D$30/$I$144,0)+ROUNDUP(LE90*Control!$D$32/$I$145,0)+ROUNDUP(LE90*Control!$D$33/$I$146,0)+ROUNDUP(LE90*Control!$D$34/$I$147,0)+ROUNDUP(LE90*Control!$D$36/$I$147,0),"")</f>
        <v/>
      </c>
      <c r="LF162" s="325" t="str">
        <f ca="1">IF(ISNUMBER(LF90),ROUNDUP(LF90*Control!$D$30/$I$144,0)+ROUNDUP(LF90*Control!$D$32/$I$145,0)+ROUNDUP(LF90*Control!$D$33/$I$146,0)+ROUNDUP(LF90*Control!$D$34/$I$147,0)+ROUNDUP(LF90*Control!$D$36/$I$147,0),"")</f>
        <v/>
      </c>
      <c r="LG162" s="325" t="str">
        <f ca="1">IF(ISNUMBER(LG90),ROUNDUP(LG90*Control!$D$30/$I$144,0)+ROUNDUP(LG90*Control!$D$32/$I$145,0)+ROUNDUP(LG90*Control!$D$33/$I$146,0)+ROUNDUP(LG90*Control!$D$34/$I$147,0)+ROUNDUP(LG90*Control!$D$36/$I$147,0),"")</f>
        <v/>
      </c>
      <c r="LH162" s="325" t="str">
        <f ca="1">IF(ISNUMBER(LH90),ROUNDUP(LH90*Control!$D$30/$I$144,0)+ROUNDUP(LH90*Control!$D$32/$I$145,0)+ROUNDUP(LH90*Control!$D$33/$I$146,0)+ROUNDUP(LH90*Control!$D$34/$I$147,0)+ROUNDUP(LH90*Control!$D$36/$I$147,0),"")</f>
        <v/>
      </c>
      <c r="LI162" s="325" t="str">
        <f ca="1">IF(ISNUMBER(LI90),ROUNDUP(LI90*Control!$D$30/$I$144,0)+ROUNDUP(LI90*Control!$D$32/$I$145,0)+ROUNDUP(LI90*Control!$D$33/$I$146,0)+ROUNDUP(LI90*Control!$D$34/$I$147,0)+ROUNDUP(LI90*Control!$D$36/$I$147,0),"")</f>
        <v/>
      </c>
      <c r="LJ162" s="325" t="str">
        <f ca="1">IF(ISNUMBER(LJ90),ROUNDUP(LJ90*Control!$D$30/$I$144,0)+ROUNDUP(LJ90*Control!$D$32/$I$145,0)+ROUNDUP(LJ90*Control!$D$33/$I$146,0)+ROUNDUP(LJ90*Control!$D$34/$I$147,0)+ROUNDUP(LJ90*Control!$D$36/$I$147,0),"")</f>
        <v/>
      </c>
      <c r="LK162" s="325" t="str">
        <f ca="1">IF(ISNUMBER(LK90),ROUNDUP(LK90*Control!$D$30/$I$144,0)+ROUNDUP(LK90*Control!$D$32/$I$145,0)+ROUNDUP(LK90*Control!$D$33/$I$146,0)+ROUNDUP(LK90*Control!$D$34/$I$147,0)+ROUNDUP(LK90*Control!$D$36/$I$147,0),"")</f>
        <v/>
      </c>
      <c r="LL162" s="325" t="str">
        <f ca="1">IF(ISNUMBER(LL90),ROUNDUP(LL90*Control!$D$30/$I$144,0)+ROUNDUP(LL90*Control!$D$32/$I$145,0)+ROUNDUP(LL90*Control!$D$33/$I$146,0)+ROUNDUP(LL90*Control!$D$34/$I$147,0)+ROUNDUP(LL90*Control!$D$36/$I$147,0),"")</f>
        <v/>
      </c>
      <c r="LM162" s="325" t="str">
        <f ca="1">IF(ISNUMBER(LM90),ROUNDUP(LM90*Control!$D$30/$I$144,0)+ROUNDUP(LM90*Control!$D$32/$I$145,0)+ROUNDUP(LM90*Control!$D$33/$I$146,0)+ROUNDUP(LM90*Control!$D$34/$I$147,0)+ROUNDUP(LM90*Control!$D$36/$I$147,0),"")</f>
        <v/>
      </c>
      <c r="LN162" s="325" t="str">
        <f ca="1">IF(ISNUMBER(LN90),ROUNDUP(LN90*Control!$D$30/$I$144,0)+ROUNDUP(LN90*Control!$D$32/$I$145,0)+ROUNDUP(LN90*Control!$D$33/$I$146,0)+ROUNDUP(LN90*Control!$D$34/$I$147,0)+ROUNDUP(LN90*Control!$D$36/$I$147,0),"")</f>
        <v/>
      </c>
      <c r="LO162" s="325" t="str">
        <f ca="1">IF(ISNUMBER(LO90),ROUNDUP(LO90*Control!$D$30/$I$144,0)+ROUNDUP(LO90*Control!$D$32/$I$145,0)+ROUNDUP(LO90*Control!$D$33/$I$146,0)+ROUNDUP(LO90*Control!$D$34/$I$147,0)+ROUNDUP(LO90*Control!$D$36/$I$147,0),"")</f>
        <v/>
      </c>
      <c r="LP162" s="325" t="str">
        <f ca="1">IF(ISNUMBER(LP90),ROUNDUP(LP90*Control!$D$30/$I$144,0)+ROUNDUP(LP90*Control!$D$32/$I$145,0)+ROUNDUP(LP90*Control!$D$33/$I$146,0)+ROUNDUP(LP90*Control!$D$34/$I$147,0)+ROUNDUP(LP90*Control!$D$36/$I$147,0),"")</f>
        <v/>
      </c>
      <c r="LQ162" s="325" t="str">
        <f ca="1">IF(ISNUMBER(LQ90),ROUNDUP(LQ90*Control!$D$30/$I$144,0)+ROUNDUP(LQ90*Control!$D$32/$I$145,0)+ROUNDUP(LQ90*Control!$D$33/$I$146,0)+ROUNDUP(LQ90*Control!$D$34/$I$147,0)+ROUNDUP(LQ90*Control!$D$36/$I$147,0),"")</f>
        <v/>
      </c>
      <c r="LR162" s="325" t="str">
        <f ca="1">IF(ISNUMBER(LR90),ROUNDUP(LR90*Control!$D$30/$I$144,0)+ROUNDUP(LR90*Control!$D$32/$I$145,0)+ROUNDUP(LR90*Control!$D$33/$I$146,0)+ROUNDUP(LR90*Control!$D$34/$I$147,0)+ROUNDUP(LR90*Control!$D$36/$I$147,0),"")</f>
        <v/>
      </c>
      <c r="LS162" s="325" t="str">
        <f ca="1">IF(ISNUMBER(LS90),ROUNDUP(LS90*Control!$D$30/$I$144,0)+ROUNDUP(LS90*Control!$D$32/$I$145,0)+ROUNDUP(LS90*Control!$D$33/$I$146,0)+ROUNDUP(LS90*Control!$D$34/$I$147,0)+ROUNDUP(LS90*Control!$D$36/$I$147,0),"")</f>
        <v/>
      </c>
      <c r="LT162" s="325" t="str">
        <f ca="1">IF(ISNUMBER(LT90),ROUNDUP(LT90*Control!$D$30/$I$144,0)+ROUNDUP(LT90*Control!$D$32/$I$145,0)+ROUNDUP(LT90*Control!$D$33/$I$146,0)+ROUNDUP(LT90*Control!$D$34/$I$147,0)+ROUNDUP(LT90*Control!$D$36/$I$147,0),"")</f>
        <v/>
      </c>
      <c r="LU162" s="325" t="str">
        <f ca="1">IF(ISNUMBER(LU90),ROUNDUP(LU90*Control!$D$30/$I$144,0)+ROUNDUP(LU90*Control!$D$32/$I$145,0)+ROUNDUP(LU90*Control!$D$33/$I$146,0)+ROUNDUP(LU90*Control!$D$34/$I$147,0)+ROUNDUP(LU90*Control!$D$36/$I$147,0),"")</f>
        <v/>
      </c>
      <c r="LV162" s="325" t="str">
        <f ca="1">IF(ISNUMBER(LV90),ROUNDUP(LV90*Control!$D$30/$I$144,0)+ROUNDUP(LV90*Control!$D$32/$I$145,0)+ROUNDUP(LV90*Control!$D$33/$I$146,0)+ROUNDUP(LV90*Control!$D$34/$I$147,0)+ROUNDUP(LV90*Control!$D$36/$I$147,0),"")</f>
        <v/>
      </c>
      <c r="LW162" s="325" t="str">
        <f ca="1">IF(ISNUMBER(LW90),ROUNDUP(LW90*Control!$D$30/$I$144,0)+ROUNDUP(LW90*Control!$D$32/$I$145,0)+ROUNDUP(LW90*Control!$D$33/$I$146,0)+ROUNDUP(LW90*Control!$D$34/$I$147,0)+ROUNDUP(LW90*Control!$D$36/$I$147,0),"")</f>
        <v/>
      </c>
      <c r="LX162" s="325" t="str">
        <f ca="1">IF(ISNUMBER(LX90),ROUNDUP(LX90*Control!$D$30/$I$144,0)+ROUNDUP(LX90*Control!$D$32/$I$145,0)+ROUNDUP(LX90*Control!$D$33/$I$146,0)+ROUNDUP(LX90*Control!$D$34/$I$147,0)+ROUNDUP(LX90*Control!$D$36/$I$147,0),"")</f>
        <v/>
      </c>
      <c r="LY162" s="325" t="str">
        <f ca="1">IF(ISNUMBER(LY90),ROUNDUP(LY90*Control!$D$30/$I$144,0)+ROUNDUP(LY90*Control!$D$32/$I$145,0)+ROUNDUP(LY90*Control!$D$33/$I$146,0)+ROUNDUP(LY90*Control!$D$34/$I$147,0)+ROUNDUP(LY90*Control!$D$36/$I$147,0),"")</f>
        <v/>
      </c>
      <c r="LZ162" s="325" t="str">
        <f ca="1">IF(ISNUMBER(LZ90),ROUNDUP(LZ90*Control!$D$30/$I$144,0)+ROUNDUP(LZ90*Control!$D$32/$I$145,0)+ROUNDUP(LZ90*Control!$D$33/$I$146,0)+ROUNDUP(LZ90*Control!$D$34/$I$147,0)+ROUNDUP(LZ90*Control!$D$36/$I$147,0),"")</f>
        <v/>
      </c>
      <c r="MA162" s="325" t="str">
        <f ca="1">IF(ISNUMBER(MA90),ROUNDUP(MA90*Control!$D$30/$I$144,0)+ROUNDUP(MA90*Control!$D$32/$I$145,0)+ROUNDUP(MA90*Control!$D$33/$I$146,0)+ROUNDUP(MA90*Control!$D$34/$I$147,0)+ROUNDUP(MA90*Control!$D$36/$I$147,0),"")</f>
        <v/>
      </c>
      <c r="MB162" s="325" t="str">
        <f ca="1">IF(ISNUMBER(MB90),ROUNDUP(MB90*Control!$D$30/$I$144,0)+ROUNDUP(MB90*Control!$D$32/$I$145,0)+ROUNDUP(MB90*Control!$D$33/$I$146,0)+ROUNDUP(MB90*Control!$D$34/$I$147,0)+ROUNDUP(MB90*Control!$D$36/$I$147,0),"")</f>
        <v/>
      </c>
      <c r="MC162" s="325" t="str">
        <f ca="1">IF(ISNUMBER(MC90),ROUNDUP(MC90*Control!$D$30/$I$144,0)+ROUNDUP(MC90*Control!$D$32/$I$145,0)+ROUNDUP(MC90*Control!$D$33/$I$146,0)+ROUNDUP(MC90*Control!$D$34/$I$147,0)+ROUNDUP(MC90*Control!$D$36/$I$147,0),"")</f>
        <v/>
      </c>
      <c r="MD162" s="325" t="str">
        <f ca="1">IF(ISNUMBER(MD90),ROUNDUP(MD90*Control!$D$30/$I$144,0)+ROUNDUP(MD90*Control!$D$32/$I$145,0)+ROUNDUP(MD90*Control!$D$33/$I$146,0)+ROUNDUP(MD90*Control!$D$34/$I$147,0)+ROUNDUP(MD90*Control!$D$36/$I$147,0),"")</f>
        <v/>
      </c>
      <c r="ME162" s="325" t="str">
        <f ca="1">IF(ISNUMBER(ME90),ROUNDUP(ME90*Control!$D$30/$I$144,0)+ROUNDUP(ME90*Control!$D$32/$I$145,0)+ROUNDUP(ME90*Control!$D$33/$I$146,0)+ROUNDUP(ME90*Control!$D$34/$I$147,0)+ROUNDUP(ME90*Control!$D$36/$I$147,0),"")</f>
        <v/>
      </c>
      <c r="MF162" s="325" t="str">
        <f ca="1">IF(ISNUMBER(MF90),ROUNDUP(MF90*Control!$D$30/$I$144,0)+ROUNDUP(MF90*Control!$D$32/$I$145,0)+ROUNDUP(MF90*Control!$D$33/$I$146,0)+ROUNDUP(MF90*Control!$D$34/$I$147,0)+ROUNDUP(MF90*Control!$D$36/$I$147,0),"")</f>
        <v/>
      </c>
      <c r="MG162" s="325" t="str">
        <f ca="1">IF(ISNUMBER(MG90),ROUNDUP(MG90*Control!$D$30/$I$144,0)+ROUNDUP(MG90*Control!$D$32/$I$145,0)+ROUNDUP(MG90*Control!$D$33/$I$146,0)+ROUNDUP(MG90*Control!$D$34/$I$147,0)+ROUNDUP(MG90*Control!$D$36/$I$147,0),"")</f>
        <v/>
      </c>
      <c r="MH162" s="325" t="str">
        <f ca="1">IF(ISNUMBER(MH90),ROUNDUP(MH90*Control!$D$30/$I$144,0)+ROUNDUP(MH90*Control!$D$32/$I$145,0)+ROUNDUP(MH90*Control!$D$33/$I$146,0)+ROUNDUP(MH90*Control!$D$34/$I$147,0)+ROUNDUP(MH90*Control!$D$36/$I$147,0),"")</f>
        <v/>
      </c>
      <c r="MI162" s="325" t="str">
        <f ca="1">IF(ISNUMBER(MI90),ROUNDUP(MI90*Control!$D$30/$I$144,0)+ROUNDUP(MI90*Control!$D$32/$I$145,0)+ROUNDUP(MI90*Control!$D$33/$I$146,0)+ROUNDUP(MI90*Control!$D$34/$I$147,0)+ROUNDUP(MI90*Control!$D$36/$I$147,0),"")</f>
        <v/>
      </c>
      <c r="MJ162" s="325" t="str">
        <f ca="1">IF(ISNUMBER(MJ90),ROUNDUP(MJ90*Control!$D$30/$I$144,0)+ROUNDUP(MJ90*Control!$D$32/$I$145,0)+ROUNDUP(MJ90*Control!$D$33/$I$146,0)+ROUNDUP(MJ90*Control!$D$34/$I$147,0)+ROUNDUP(MJ90*Control!$D$36/$I$147,0),"")</f>
        <v/>
      </c>
      <c r="MK162" s="325" t="str">
        <f ca="1">IF(ISNUMBER(MK90),ROUNDUP(MK90*Control!$D$30/$I$144,0)+ROUNDUP(MK90*Control!$D$32/$I$145,0)+ROUNDUP(MK90*Control!$D$33/$I$146,0)+ROUNDUP(MK90*Control!$D$34/$I$147,0)+ROUNDUP(MK90*Control!$D$36/$I$147,0),"")</f>
        <v/>
      </c>
      <c r="ML162" s="325" t="str">
        <f ca="1">IF(ISNUMBER(ML90),ROUNDUP(ML90*Control!$D$30/$I$144,0)+ROUNDUP(ML90*Control!$D$32/$I$145,0)+ROUNDUP(ML90*Control!$D$33/$I$146,0)+ROUNDUP(ML90*Control!$D$34/$I$147,0)+ROUNDUP(ML90*Control!$D$36/$I$147,0),"")</f>
        <v/>
      </c>
      <c r="MM162" s="325" t="str">
        <f ca="1">IF(ISNUMBER(MM90),ROUNDUP(MM90*Control!$D$30/$I$144,0)+ROUNDUP(MM90*Control!$D$32/$I$145,0)+ROUNDUP(MM90*Control!$D$33/$I$146,0)+ROUNDUP(MM90*Control!$D$34/$I$147,0)+ROUNDUP(MM90*Control!$D$36/$I$147,0),"")</f>
        <v/>
      </c>
      <c r="MN162" s="325" t="str">
        <f ca="1">IF(ISNUMBER(MN90),ROUNDUP(MN90*Control!$D$30/$I$144,0)+ROUNDUP(MN90*Control!$D$32/$I$145,0)+ROUNDUP(MN90*Control!$D$33/$I$146,0)+ROUNDUP(MN90*Control!$D$34/$I$147,0)+ROUNDUP(MN90*Control!$D$36/$I$147,0),"")</f>
        <v/>
      </c>
      <c r="MO162" s="325" t="str">
        <f ca="1">IF(ISNUMBER(MO90),ROUNDUP(MO90*Control!$D$30/$I$144,0)+ROUNDUP(MO90*Control!$D$32/$I$145,0)+ROUNDUP(MO90*Control!$D$33/$I$146,0)+ROUNDUP(MO90*Control!$D$34/$I$147,0)+ROUNDUP(MO90*Control!$D$36/$I$147,0),"")</f>
        <v/>
      </c>
      <c r="MP162" s="325" t="str">
        <f ca="1">IF(ISNUMBER(MP90),ROUNDUP(MP90*Control!$D$30/$I$144,0)+ROUNDUP(MP90*Control!$D$32/$I$145,0)+ROUNDUP(MP90*Control!$D$33/$I$146,0)+ROUNDUP(MP90*Control!$D$34/$I$147,0)+ROUNDUP(MP90*Control!$D$36/$I$147,0),"")</f>
        <v/>
      </c>
      <c r="MQ162" s="325" t="str">
        <f ca="1">IF(ISNUMBER(MQ90),ROUNDUP(MQ90*Control!$D$30/$I$144,0)+ROUNDUP(MQ90*Control!$D$32/$I$145,0)+ROUNDUP(MQ90*Control!$D$33/$I$146,0)+ROUNDUP(MQ90*Control!$D$34/$I$147,0)+ROUNDUP(MQ90*Control!$D$36/$I$147,0),"")</f>
        <v/>
      </c>
      <c r="MR162" s="325" t="str">
        <f ca="1">IF(ISNUMBER(MR90),ROUNDUP(MR90*Control!$D$30/$I$144,0)+ROUNDUP(MR90*Control!$D$32/$I$145,0)+ROUNDUP(MR90*Control!$D$33/$I$146,0)+ROUNDUP(MR90*Control!$D$34/$I$147,0)+ROUNDUP(MR90*Control!$D$36/$I$147,0),"")</f>
        <v/>
      </c>
      <c r="MS162" s="325" t="str">
        <f ca="1">IF(ISNUMBER(MS90),ROUNDUP(MS90*Control!$D$30/$I$144,0)+ROUNDUP(MS90*Control!$D$32/$I$145,0)+ROUNDUP(MS90*Control!$D$33/$I$146,0)+ROUNDUP(MS90*Control!$D$34/$I$147,0)+ROUNDUP(MS90*Control!$D$36/$I$147,0),"")</f>
        <v/>
      </c>
      <c r="MT162" s="325" t="str">
        <f ca="1">IF(ISNUMBER(MT90),ROUNDUP(MT90*Control!$D$30/$I$144,0)+ROUNDUP(MT90*Control!$D$32/$I$145,0)+ROUNDUP(MT90*Control!$D$33/$I$146,0)+ROUNDUP(MT90*Control!$D$34/$I$147,0)+ROUNDUP(MT90*Control!$D$36/$I$147,0),"")</f>
        <v/>
      </c>
      <c r="MU162" s="325" t="str">
        <f ca="1">IF(ISNUMBER(MU90),ROUNDUP(MU90*Control!$D$30/$I$144,0)+ROUNDUP(MU90*Control!$D$32/$I$145,0)+ROUNDUP(MU90*Control!$D$33/$I$146,0)+ROUNDUP(MU90*Control!$D$34/$I$147,0)+ROUNDUP(MU90*Control!$D$36/$I$147,0),"")</f>
        <v/>
      </c>
      <c r="MV162" s="325" t="str">
        <f ca="1">IF(ISNUMBER(MV90),ROUNDUP(MV90*Control!$D$30/$I$144,0)+ROUNDUP(MV90*Control!$D$32/$I$145,0)+ROUNDUP(MV90*Control!$D$33/$I$146,0)+ROUNDUP(MV90*Control!$D$34/$I$147,0)+ROUNDUP(MV90*Control!$D$36/$I$147,0),"")</f>
        <v/>
      </c>
      <c r="MW162" s="325" t="str">
        <f ca="1">IF(ISNUMBER(MW90),ROUNDUP(MW90*Control!$D$30/$I$144,0)+ROUNDUP(MW90*Control!$D$32/$I$145,0)+ROUNDUP(MW90*Control!$D$33/$I$146,0)+ROUNDUP(MW90*Control!$D$34/$I$147,0)+ROUNDUP(MW90*Control!$D$36/$I$147,0),"")</f>
        <v/>
      </c>
      <c r="MX162" s="325" t="str">
        <f ca="1">IF(ISNUMBER(MX90),ROUNDUP(MX90*Control!$D$30/$I$144,0)+ROUNDUP(MX90*Control!$D$32/$I$145,0)+ROUNDUP(MX90*Control!$D$33/$I$146,0)+ROUNDUP(MX90*Control!$D$34/$I$147,0)+ROUNDUP(MX90*Control!$D$36/$I$147,0),"")</f>
        <v/>
      </c>
      <c r="MY162" s="325" t="str">
        <f ca="1">IF(ISNUMBER(MY90),ROUNDUP(MY90*Control!$D$30/$I$144,0)+ROUNDUP(MY90*Control!$D$32/$I$145,0)+ROUNDUP(MY90*Control!$D$33/$I$146,0)+ROUNDUP(MY90*Control!$D$34/$I$147,0)+ROUNDUP(MY90*Control!$D$36/$I$147,0),"")</f>
        <v/>
      </c>
      <c r="MZ162" s="325" t="str">
        <f ca="1">IF(ISNUMBER(MZ90),ROUNDUP(MZ90*Control!$D$30/$I$144,0)+ROUNDUP(MZ90*Control!$D$32/$I$145,0)+ROUNDUP(MZ90*Control!$D$33/$I$146,0)+ROUNDUP(MZ90*Control!$D$34/$I$147,0)+ROUNDUP(MZ90*Control!$D$36/$I$147,0),"")</f>
        <v/>
      </c>
      <c r="NA162" s="325" t="str">
        <f ca="1">IF(ISNUMBER(NA90),ROUNDUP(NA90*Control!$D$30/$I$144,0)+ROUNDUP(NA90*Control!$D$32/$I$145,0)+ROUNDUP(NA90*Control!$D$33/$I$146,0)+ROUNDUP(NA90*Control!$D$34/$I$147,0)+ROUNDUP(NA90*Control!$D$36/$I$147,0),"")</f>
        <v/>
      </c>
      <c r="NB162" s="325" t="str">
        <f ca="1">IF(ISNUMBER(NB90),ROUNDUP(NB90*Control!$D$30/$I$144,0)+ROUNDUP(NB90*Control!$D$32/$I$145,0)+ROUNDUP(NB90*Control!$D$33/$I$146,0)+ROUNDUP(NB90*Control!$D$34/$I$147,0)+ROUNDUP(NB90*Control!$D$36/$I$147,0),"")</f>
        <v/>
      </c>
      <c r="NC162" s="325" t="str">
        <f ca="1">IF(ISNUMBER(NC90),ROUNDUP(NC90*Control!$D$30/$I$144,0)+ROUNDUP(NC90*Control!$D$32/$I$145,0)+ROUNDUP(NC90*Control!$D$33/$I$146,0)+ROUNDUP(NC90*Control!$D$34/$I$147,0)+ROUNDUP(NC90*Control!$D$36/$I$147,0),"")</f>
        <v/>
      </c>
      <c r="ND162" s="325" t="str">
        <f ca="1">IF(ISNUMBER(ND90),ROUNDUP(ND90*Control!$D$30/$I$144,0)+ROUNDUP(ND90*Control!$D$32/$I$145,0)+ROUNDUP(ND90*Control!$D$33/$I$146,0)+ROUNDUP(ND90*Control!$D$34/$I$147,0)+ROUNDUP(ND90*Control!$D$36/$I$147,0),"")</f>
        <v/>
      </c>
      <c r="NE162" s="325" t="str">
        <f ca="1">IF(ISNUMBER(NE90),ROUNDUP(NE90*Control!$D$30/$I$144,0)+ROUNDUP(NE90*Control!$D$32/$I$145,0)+ROUNDUP(NE90*Control!$D$33/$I$146,0)+ROUNDUP(NE90*Control!$D$34/$I$147,0)+ROUNDUP(NE90*Control!$D$36/$I$147,0),"")</f>
        <v/>
      </c>
      <c r="NF162" s="325" t="str">
        <f ca="1">IF(ISNUMBER(NF90),ROUNDUP(NF90*Control!$D$30/$I$144,0)+ROUNDUP(NF90*Control!$D$32/$I$145,0)+ROUNDUP(NF90*Control!$D$33/$I$146,0)+ROUNDUP(NF90*Control!$D$34/$I$147,0)+ROUNDUP(NF90*Control!$D$36/$I$147,0),"")</f>
        <v/>
      </c>
      <c r="NG162" s="325" t="str">
        <f ca="1">IF(ISNUMBER(NG90),ROUNDUP(NG90*Control!$D$30/$I$144,0)+ROUNDUP(NG90*Control!$D$32/$I$145,0)+ROUNDUP(NG90*Control!$D$33/$I$146,0)+ROUNDUP(NG90*Control!$D$34/$I$147,0)+ROUNDUP(NG90*Control!$D$36/$I$147,0),"")</f>
        <v/>
      </c>
      <c r="NH162" s="325" t="str">
        <f ca="1">IF(ISNUMBER(NH90),ROUNDUP(NH90*Control!$D$30/$I$144,0)+ROUNDUP(NH90*Control!$D$32/$I$145,0)+ROUNDUP(NH90*Control!$D$33/$I$146,0)+ROUNDUP(NH90*Control!$D$34/$I$147,0)+ROUNDUP(NH90*Control!$D$36/$I$147,0),"")</f>
        <v/>
      </c>
      <c r="NI162" s="325" t="str">
        <f ca="1">IF(ISNUMBER(NI90),ROUNDUP(NI90*Control!$D$30/$I$144,0)+ROUNDUP(NI90*Control!$D$32/$I$145,0)+ROUNDUP(NI90*Control!$D$33/$I$146,0)+ROUNDUP(NI90*Control!$D$34/$I$147,0)+ROUNDUP(NI90*Control!$D$36/$I$147,0),"")</f>
        <v/>
      </c>
      <c r="NJ162" s="325" t="str">
        <f ca="1">IF(ISNUMBER(NJ90),ROUNDUP(NJ90*Control!$D$30/$I$144,0)+ROUNDUP(NJ90*Control!$D$32/$I$145,0)+ROUNDUP(NJ90*Control!$D$33/$I$146,0)+ROUNDUP(NJ90*Control!$D$34/$I$147,0)+ROUNDUP(NJ90*Control!$D$36/$I$147,0),"")</f>
        <v/>
      </c>
      <c r="NK162" s="325" t="str">
        <f ca="1">IF(ISNUMBER(NK90),ROUNDUP(NK90*Control!$D$30/$I$144,0)+ROUNDUP(NK90*Control!$D$32/$I$145,0)+ROUNDUP(NK90*Control!$D$33/$I$146,0)+ROUNDUP(NK90*Control!$D$34/$I$147,0)+ROUNDUP(NK90*Control!$D$36/$I$147,0),"")</f>
        <v/>
      </c>
      <c r="NL162" s="325" t="str">
        <f ca="1">IF(ISNUMBER(NL90),ROUNDUP(NL90*Control!$D$30/$I$144,0)+ROUNDUP(NL90*Control!$D$32/$I$145,0)+ROUNDUP(NL90*Control!$D$33/$I$146,0)+ROUNDUP(NL90*Control!$D$34/$I$147,0)+ROUNDUP(NL90*Control!$D$36/$I$147,0),"")</f>
        <v/>
      </c>
      <c r="NM162" s="325" t="str">
        <f ca="1">IF(ISNUMBER(NM90),ROUNDUP(NM90*Control!$D$30/$I$144,0)+ROUNDUP(NM90*Control!$D$32/$I$145,0)+ROUNDUP(NM90*Control!$D$33/$I$146,0)+ROUNDUP(NM90*Control!$D$34/$I$147,0)+ROUNDUP(NM90*Control!$D$36/$I$147,0),"")</f>
        <v/>
      </c>
      <c r="NN162" s="325" t="str">
        <f ca="1">IF(ISNUMBER(NN90),ROUNDUP(NN90*Control!$D$30/$I$144,0)+ROUNDUP(NN90*Control!$D$32/$I$145,0)+ROUNDUP(NN90*Control!$D$33/$I$146,0)+ROUNDUP(NN90*Control!$D$34/$I$147,0)+ROUNDUP(NN90*Control!$D$36/$I$147,0),"")</f>
        <v/>
      </c>
      <c r="NO162" s="325" t="str">
        <f ca="1">IF(ISNUMBER(NO90),ROUNDUP(NO90*Control!$D$30/$I$144,0)+ROUNDUP(NO90*Control!$D$32/$I$145,0)+ROUNDUP(NO90*Control!$D$33/$I$146,0)+ROUNDUP(NO90*Control!$D$34/$I$147,0)+ROUNDUP(NO90*Control!$D$36/$I$147,0),"")</f>
        <v/>
      </c>
      <c r="NP162" s="325" t="str">
        <f ca="1">IF(ISNUMBER(NP90),ROUNDUP(NP90*Control!$D$30/$I$144,0)+ROUNDUP(NP90*Control!$D$32/$I$145,0)+ROUNDUP(NP90*Control!$D$33/$I$146,0)+ROUNDUP(NP90*Control!$D$34/$I$147,0)+ROUNDUP(NP90*Control!$D$36/$I$147,0),"")</f>
        <v/>
      </c>
      <c r="NQ162" s="325" t="str">
        <f ca="1">IF(ISNUMBER(NQ90),ROUNDUP(NQ90*Control!$D$30/$I$144,0)+ROUNDUP(NQ90*Control!$D$32/$I$145,0)+ROUNDUP(NQ90*Control!$D$33/$I$146,0)+ROUNDUP(NQ90*Control!$D$34/$I$147,0)+ROUNDUP(NQ90*Control!$D$36/$I$147,0),"")</f>
        <v/>
      </c>
      <c r="NR162" s="325" t="str">
        <f ca="1">IF(ISNUMBER(NR90),ROUNDUP(NR90*Control!$D$30/$I$144,0)+ROUNDUP(NR90*Control!$D$32/$I$145,0)+ROUNDUP(NR90*Control!$D$33/$I$146,0)+ROUNDUP(NR90*Control!$D$34/$I$147,0)+ROUNDUP(NR90*Control!$D$36/$I$147,0),"")</f>
        <v/>
      </c>
      <c r="NS162" s="325" t="str">
        <f ca="1">IF(ISNUMBER(NS90),ROUNDUP(NS90*Control!$D$30/$I$144,0)+ROUNDUP(NS90*Control!$D$32/$I$145,0)+ROUNDUP(NS90*Control!$D$33/$I$146,0)+ROUNDUP(NS90*Control!$D$34/$I$147,0)+ROUNDUP(NS90*Control!$D$36/$I$147,0),"")</f>
        <v/>
      </c>
      <c r="NT162" s="325" t="str">
        <f ca="1">IF(ISNUMBER(NT90),ROUNDUP(NT90*Control!$D$30/$I$144,0)+ROUNDUP(NT90*Control!$D$32/$I$145,0)+ROUNDUP(NT90*Control!$D$33/$I$146,0)+ROUNDUP(NT90*Control!$D$34/$I$147,0)+ROUNDUP(NT90*Control!$D$36/$I$147,0),"")</f>
        <v/>
      </c>
      <c r="NU162" s="325" t="str">
        <f ca="1">IF(ISNUMBER(NU90),ROUNDUP(NU90*Control!$D$30/$I$144,0)+ROUNDUP(NU90*Control!$D$32/$I$145,0)+ROUNDUP(NU90*Control!$D$33/$I$146,0)+ROUNDUP(NU90*Control!$D$34/$I$147,0)+ROUNDUP(NU90*Control!$D$36/$I$147,0),"")</f>
        <v/>
      </c>
      <c r="NV162" s="325" t="str">
        <f ca="1">IF(ISNUMBER(NV90),ROUNDUP(NV90*Control!$D$30/$I$144,0)+ROUNDUP(NV90*Control!$D$32/$I$145,0)+ROUNDUP(NV90*Control!$D$33/$I$146,0)+ROUNDUP(NV90*Control!$D$34/$I$147,0)+ROUNDUP(NV90*Control!$D$36/$I$147,0),"")</f>
        <v/>
      </c>
      <c r="NW162" s="325" t="str">
        <f ca="1">IF(ISNUMBER(NW90),ROUNDUP(NW90*Control!$D$30/$I$144,0)+ROUNDUP(NW90*Control!$D$32/$I$145,0)+ROUNDUP(NW90*Control!$D$33/$I$146,0)+ROUNDUP(NW90*Control!$D$34/$I$147,0)+ROUNDUP(NW90*Control!$D$36/$I$147,0),"")</f>
        <v/>
      </c>
      <c r="NX162" s="325" t="str">
        <f ca="1">IF(ISNUMBER(NX90),ROUNDUP(NX90*Control!$D$30/$I$144,0)+ROUNDUP(NX90*Control!$D$32/$I$145,0)+ROUNDUP(NX90*Control!$D$33/$I$146,0)+ROUNDUP(NX90*Control!$D$34/$I$147,0)+ROUNDUP(NX90*Control!$D$36/$I$147,0),"")</f>
        <v/>
      </c>
      <c r="NY162" s="325" t="str">
        <f ca="1">IF(ISNUMBER(NY90),ROUNDUP(NY90*Control!$D$30/$I$144,0)+ROUNDUP(NY90*Control!$D$32/$I$145,0)+ROUNDUP(NY90*Control!$D$33/$I$146,0)+ROUNDUP(NY90*Control!$D$34/$I$147,0)+ROUNDUP(NY90*Control!$D$36/$I$147,0),"")</f>
        <v/>
      </c>
      <c r="NZ162" s="325" t="str">
        <f ca="1">IF(ISNUMBER(NZ90),ROUNDUP(NZ90*Control!$D$30/$I$144,0)+ROUNDUP(NZ90*Control!$D$32/$I$145,0)+ROUNDUP(NZ90*Control!$D$33/$I$146,0)+ROUNDUP(NZ90*Control!$D$34/$I$147,0)+ROUNDUP(NZ90*Control!$D$36/$I$147,0),"")</f>
        <v/>
      </c>
      <c r="OA162" s="325" t="str">
        <f ca="1">IF(ISNUMBER(OA90),ROUNDUP(OA90*Control!$D$30/$I$144,0)+ROUNDUP(OA90*Control!$D$32/$I$145,0)+ROUNDUP(OA90*Control!$D$33/$I$146,0)+ROUNDUP(OA90*Control!$D$34/$I$147,0)+ROUNDUP(OA90*Control!$D$36/$I$147,0),"")</f>
        <v/>
      </c>
      <c r="OB162" s="325" t="str">
        <f ca="1">IF(ISNUMBER(OB90),ROUNDUP(OB90*Control!$D$30/$I$144,0)+ROUNDUP(OB90*Control!$D$32/$I$145,0)+ROUNDUP(OB90*Control!$D$33/$I$146,0)+ROUNDUP(OB90*Control!$D$34/$I$147,0)+ROUNDUP(OB90*Control!$D$36/$I$147,0),"")</f>
        <v/>
      </c>
      <c r="OC162" s="325" t="str">
        <f ca="1">IF(ISNUMBER(OC90),ROUNDUP(OC90*Control!$D$30/$I$144,0)+ROUNDUP(OC90*Control!$D$32/$I$145,0)+ROUNDUP(OC90*Control!$D$33/$I$146,0)+ROUNDUP(OC90*Control!$D$34/$I$147,0)+ROUNDUP(OC90*Control!$D$36/$I$147,0),"")</f>
        <v/>
      </c>
      <c r="OD162" s="325" t="str">
        <f ca="1">IF(ISNUMBER(OD90),ROUNDUP(OD90*Control!$D$30/$I$144,0)+ROUNDUP(OD90*Control!$D$32/$I$145,0)+ROUNDUP(OD90*Control!$D$33/$I$146,0)+ROUNDUP(OD90*Control!$D$34/$I$147,0)+ROUNDUP(OD90*Control!$D$36/$I$147,0),"")</f>
        <v/>
      </c>
      <c r="OE162" s="325" t="str">
        <f ca="1">IF(ISNUMBER(OE90),ROUNDUP(OE90*Control!$D$30/$I$144,0)+ROUNDUP(OE90*Control!$D$32/$I$145,0)+ROUNDUP(OE90*Control!$D$33/$I$146,0)+ROUNDUP(OE90*Control!$D$34/$I$147,0)+ROUNDUP(OE90*Control!$D$36/$I$147,0),"")</f>
        <v/>
      </c>
      <c r="OF162" s="325" t="str">
        <f ca="1">IF(ISNUMBER(OF90),ROUNDUP(OF90*Control!$D$30/$I$144,0)+ROUNDUP(OF90*Control!$D$32/$I$145,0)+ROUNDUP(OF90*Control!$D$33/$I$146,0)+ROUNDUP(OF90*Control!$D$34/$I$147,0)+ROUNDUP(OF90*Control!$D$36/$I$147,0),"")</f>
        <v/>
      </c>
      <c r="OG162" s="325" t="str">
        <f ca="1">IF(ISNUMBER(OG90),ROUNDUP(OG90*Control!$D$30/$I$144,0)+ROUNDUP(OG90*Control!$D$32/$I$145,0)+ROUNDUP(OG90*Control!$D$33/$I$146,0)+ROUNDUP(OG90*Control!$D$34/$I$147,0)+ROUNDUP(OG90*Control!$D$36/$I$147,0),"")</f>
        <v/>
      </c>
      <c r="OH162" s="325" t="str">
        <f ca="1">IF(ISNUMBER(OH90),ROUNDUP(OH90*Control!$D$30/$I$144,0)+ROUNDUP(OH90*Control!$D$32/$I$145,0)+ROUNDUP(OH90*Control!$D$33/$I$146,0)+ROUNDUP(OH90*Control!$D$34/$I$147,0)+ROUNDUP(OH90*Control!$D$36/$I$147,0),"")</f>
        <v/>
      </c>
      <c r="OI162" s="325" t="str">
        <f ca="1">IF(ISNUMBER(OI90),ROUNDUP(OI90*Control!$D$30/$I$144,0)+ROUNDUP(OI90*Control!$D$32/$I$145,0)+ROUNDUP(OI90*Control!$D$33/$I$146,0)+ROUNDUP(OI90*Control!$D$34/$I$147,0)+ROUNDUP(OI90*Control!$D$36/$I$147,0),"")</f>
        <v/>
      </c>
      <c r="OJ162" s="325" t="str">
        <f ca="1">IF(ISNUMBER(OJ90),ROUNDUP(OJ90*Control!$D$30/$I$144,0)+ROUNDUP(OJ90*Control!$D$32/$I$145,0)+ROUNDUP(OJ90*Control!$D$33/$I$146,0)+ROUNDUP(OJ90*Control!$D$34/$I$147,0)+ROUNDUP(OJ90*Control!$D$36/$I$147,0),"")</f>
        <v/>
      </c>
      <c r="OK162" s="325" t="str">
        <f ca="1">IF(ISNUMBER(OK90),ROUNDUP(OK90*Control!$D$30/$I$144,0)+ROUNDUP(OK90*Control!$D$32/$I$145,0)+ROUNDUP(OK90*Control!$D$33/$I$146,0)+ROUNDUP(OK90*Control!$D$34/$I$147,0)+ROUNDUP(OK90*Control!$D$36/$I$147,0),"")</f>
        <v/>
      </c>
      <c r="OL162" s="325" t="str">
        <f ca="1">IF(ISNUMBER(OL90),ROUNDUP(OL90*Control!$D$30/$I$144,0)+ROUNDUP(OL90*Control!$D$32/$I$145,0)+ROUNDUP(OL90*Control!$D$33/$I$146,0)+ROUNDUP(OL90*Control!$D$34/$I$147,0)+ROUNDUP(OL90*Control!$D$36/$I$147,0),"")</f>
        <v/>
      </c>
      <c r="OM162" s="325" t="str">
        <f ca="1">IF(ISNUMBER(OM90),ROUNDUP(OM90*Control!$D$30/$I$144,0)+ROUNDUP(OM90*Control!$D$32/$I$145,0)+ROUNDUP(OM90*Control!$D$33/$I$146,0)+ROUNDUP(OM90*Control!$D$34/$I$147,0)+ROUNDUP(OM90*Control!$D$36/$I$147,0),"")</f>
        <v/>
      </c>
      <c r="ON162" s="325" t="str">
        <f ca="1">IF(ISNUMBER(ON90),ROUNDUP(ON90*Control!$D$30/$I$144,0)+ROUNDUP(ON90*Control!$D$32/$I$145,0)+ROUNDUP(ON90*Control!$D$33/$I$146,0)+ROUNDUP(ON90*Control!$D$34/$I$147,0)+ROUNDUP(ON90*Control!$D$36/$I$147,0),"")</f>
        <v/>
      </c>
      <c r="OO162" s="325" t="str">
        <f ca="1">IF(ISNUMBER(OO90),ROUNDUP(OO90*Control!$D$30/$I$144,0)+ROUNDUP(OO90*Control!$D$32/$I$145,0)+ROUNDUP(OO90*Control!$D$33/$I$146,0)+ROUNDUP(OO90*Control!$D$34/$I$147,0)+ROUNDUP(OO90*Control!$D$36/$I$147,0),"")</f>
        <v/>
      </c>
      <c r="OP162" s="325" t="str">
        <f ca="1">IF(ISNUMBER(OP90),ROUNDUP(OP90*Control!$D$30/$I$144,0)+ROUNDUP(OP90*Control!$D$32/$I$145,0)+ROUNDUP(OP90*Control!$D$33/$I$146,0)+ROUNDUP(OP90*Control!$D$34/$I$147,0)+ROUNDUP(OP90*Control!$D$36/$I$147,0),"")</f>
        <v/>
      </c>
      <c r="OQ162" s="325" t="str">
        <f ca="1">IF(ISNUMBER(OQ90),ROUNDUP(OQ90*Control!$D$30/$I$144,0)+ROUNDUP(OQ90*Control!$D$32/$I$145,0)+ROUNDUP(OQ90*Control!$D$33/$I$146,0)+ROUNDUP(OQ90*Control!$D$34/$I$147,0)+ROUNDUP(OQ90*Control!$D$36/$I$147,0),"")</f>
        <v/>
      </c>
      <c r="OR162" s="325" t="str">
        <f ca="1">IF(ISNUMBER(OR90),ROUNDUP(OR90*Control!$D$30/$I$144,0)+ROUNDUP(OR90*Control!$D$32/$I$145,0)+ROUNDUP(OR90*Control!$D$33/$I$146,0)+ROUNDUP(OR90*Control!$D$34/$I$147,0)+ROUNDUP(OR90*Control!$D$36/$I$147,0),"")</f>
        <v/>
      </c>
      <c r="OS162" s="325" t="str">
        <f ca="1">IF(ISNUMBER(OS90),ROUNDUP(OS90*Control!$D$30/$I$144,0)+ROUNDUP(OS90*Control!$D$32/$I$145,0)+ROUNDUP(OS90*Control!$D$33/$I$146,0)+ROUNDUP(OS90*Control!$D$34/$I$147,0)+ROUNDUP(OS90*Control!$D$36/$I$147,0),"")</f>
        <v/>
      </c>
      <c r="OT162" s="325" t="str">
        <f ca="1">IF(ISNUMBER(OT90),ROUNDUP(OT90*Control!$D$30/$I$144,0)+ROUNDUP(OT90*Control!$D$32/$I$145,0)+ROUNDUP(OT90*Control!$D$33/$I$146,0)+ROUNDUP(OT90*Control!$D$34/$I$147,0)+ROUNDUP(OT90*Control!$D$36/$I$147,0),"")</f>
        <v/>
      </c>
      <c r="OU162" s="325" t="str">
        <f ca="1">IF(ISNUMBER(OU90),ROUNDUP(OU90*Control!$D$30/$I$144,0)+ROUNDUP(OU90*Control!$D$32/$I$145,0)+ROUNDUP(OU90*Control!$D$33/$I$146,0)+ROUNDUP(OU90*Control!$D$34/$I$147,0)+ROUNDUP(OU90*Control!$D$36/$I$147,0),"")</f>
        <v/>
      </c>
      <c r="OV162" s="325" t="str">
        <f ca="1">IF(ISNUMBER(OV90),ROUNDUP(OV90*Control!$D$30/$I$144,0)+ROUNDUP(OV90*Control!$D$32/$I$145,0)+ROUNDUP(OV90*Control!$D$33/$I$146,0)+ROUNDUP(OV90*Control!$D$34/$I$147,0)+ROUNDUP(OV90*Control!$D$36/$I$147,0),"")</f>
        <v/>
      </c>
      <c r="OW162" s="325" t="str">
        <f ca="1">IF(ISNUMBER(OW90),ROUNDUP(OW90*Control!$D$30/$I$144,0)+ROUNDUP(OW90*Control!$D$32/$I$145,0)+ROUNDUP(OW90*Control!$D$33/$I$146,0)+ROUNDUP(OW90*Control!$D$34/$I$147,0)+ROUNDUP(OW90*Control!$D$36/$I$147,0),"")</f>
        <v/>
      </c>
      <c r="OX162" s="325" t="str">
        <f ca="1">IF(ISNUMBER(OX90),ROUNDUP(OX90*Control!$D$30/$I$144,0)+ROUNDUP(OX90*Control!$D$32/$I$145,0)+ROUNDUP(OX90*Control!$D$33/$I$146,0)+ROUNDUP(OX90*Control!$D$34/$I$147,0)+ROUNDUP(OX90*Control!$D$36/$I$147,0),"")</f>
        <v/>
      </c>
      <c r="OY162" s="325" t="str">
        <f ca="1">IF(ISNUMBER(OY90),ROUNDUP(OY90*Control!$D$30/$I$144,0)+ROUNDUP(OY90*Control!$D$32/$I$145,0)+ROUNDUP(OY90*Control!$D$33/$I$146,0)+ROUNDUP(OY90*Control!$D$34/$I$147,0)+ROUNDUP(OY90*Control!$D$36/$I$147,0),"")</f>
        <v/>
      </c>
      <c r="OZ162" s="325" t="str">
        <f ca="1">IF(ISNUMBER(OZ90),ROUNDUP(OZ90*Control!$D$30/$I$144,0)+ROUNDUP(OZ90*Control!$D$32/$I$145,0)+ROUNDUP(OZ90*Control!$D$33/$I$146,0)+ROUNDUP(OZ90*Control!$D$34/$I$147,0)+ROUNDUP(OZ90*Control!$D$36/$I$147,0),"")</f>
        <v/>
      </c>
      <c r="PA162" s="325" t="str">
        <f ca="1">IF(ISNUMBER(PA90),ROUNDUP(PA90*Control!$D$30/$I$144,0)+ROUNDUP(PA90*Control!$D$32/$I$145,0)+ROUNDUP(PA90*Control!$D$33/$I$146,0)+ROUNDUP(PA90*Control!$D$34/$I$147,0)+ROUNDUP(PA90*Control!$D$36/$I$147,0),"")</f>
        <v/>
      </c>
      <c r="PB162" s="325" t="str">
        <f ca="1">IF(ISNUMBER(PB90),ROUNDUP(PB90*Control!$D$30/$I$144,0)+ROUNDUP(PB90*Control!$D$32/$I$145,0)+ROUNDUP(PB90*Control!$D$33/$I$146,0)+ROUNDUP(PB90*Control!$D$34/$I$147,0)+ROUNDUP(PB90*Control!$D$36/$I$147,0),"")</f>
        <v/>
      </c>
      <c r="PC162" s="325" t="str">
        <f ca="1">IF(ISNUMBER(PC90),ROUNDUP(PC90*Control!$D$30/$I$144,0)+ROUNDUP(PC90*Control!$D$32/$I$145,0)+ROUNDUP(PC90*Control!$D$33/$I$146,0)+ROUNDUP(PC90*Control!$D$34/$I$147,0)+ROUNDUP(PC90*Control!$D$36/$I$147,0),"")</f>
        <v/>
      </c>
      <c r="PD162" s="325" t="str">
        <f ca="1">IF(ISNUMBER(PD90),ROUNDUP(PD90*Control!$D$30/$I$144,0)+ROUNDUP(PD90*Control!$D$32/$I$145,0)+ROUNDUP(PD90*Control!$D$33/$I$146,0)+ROUNDUP(PD90*Control!$D$34/$I$147,0)+ROUNDUP(PD90*Control!$D$36/$I$147,0),"")</f>
        <v/>
      </c>
      <c r="PE162" s="325" t="str">
        <f ca="1">IF(ISNUMBER(PE90),ROUNDUP(PE90*Control!$D$30/$I$144,0)+ROUNDUP(PE90*Control!$D$32/$I$145,0)+ROUNDUP(PE90*Control!$D$33/$I$146,0)+ROUNDUP(PE90*Control!$D$34/$I$147,0)+ROUNDUP(PE90*Control!$D$36/$I$147,0),"")</f>
        <v/>
      </c>
      <c r="PF162" s="325" t="str">
        <f ca="1">IF(ISNUMBER(PF90),ROUNDUP(PF90*Control!$D$30/$I$144,0)+ROUNDUP(PF90*Control!$D$32/$I$145,0)+ROUNDUP(PF90*Control!$D$33/$I$146,0)+ROUNDUP(PF90*Control!$D$34/$I$147,0)+ROUNDUP(PF90*Control!$D$36/$I$147,0),"")</f>
        <v/>
      </c>
      <c r="PG162" s="325" t="str">
        <f ca="1">IF(ISNUMBER(PG90),ROUNDUP(PG90*Control!$D$30/$I$144,0)+ROUNDUP(PG90*Control!$D$32/$I$145,0)+ROUNDUP(PG90*Control!$D$33/$I$146,0)+ROUNDUP(PG90*Control!$D$34/$I$147,0)+ROUNDUP(PG90*Control!$D$36/$I$147,0),"")</f>
        <v/>
      </c>
      <c r="PH162" s="325" t="str">
        <f ca="1">IF(ISNUMBER(PH90),ROUNDUP(PH90*Control!$D$30/$I$144,0)+ROUNDUP(PH90*Control!$D$32/$I$145,0)+ROUNDUP(PH90*Control!$D$33/$I$146,0)+ROUNDUP(PH90*Control!$D$34/$I$147,0)+ROUNDUP(PH90*Control!$D$36/$I$147,0),"")</f>
        <v/>
      </c>
      <c r="PI162" s="325" t="str">
        <f ca="1">IF(ISNUMBER(PI90),ROUNDUP(PI90*Control!$D$30/$I$144,0)+ROUNDUP(PI90*Control!$D$32/$I$145,0)+ROUNDUP(PI90*Control!$D$33/$I$146,0)+ROUNDUP(PI90*Control!$D$34/$I$147,0)+ROUNDUP(PI90*Control!$D$36/$I$147,0),"")</f>
        <v/>
      </c>
      <c r="PJ162" s="325" t="str">
        <f ca="1">IF(ISNUMBER(PJ90),ROUNDUP(PJ90*Control!$D$30/$I$144,0)+ROUNDUP(PJ90*Control!$D$32/$I$145,0)+ROUNDUP(PJ90*Control!$D$33/$I$146,0)+ROUNDUP(PJ90*Control!$D$34/$I$147,0)+ROUNDUP(PJ90*Control!$D$36/$I$147,0),"")</f>
        <v/>
      </c>
      <c r="PK162" s="325" t="str">
        <f ca="1">IF(ISNUMBER(PK90),ROUNDUP(PK90*Control!$D$30/$I$144,0)+ROUNDUP(PK90*Control!$D$32/$I$145,0)+ROUNDUP(PK90*Control!$D$33/$I$146,0)+ROUNDUP(PK90*Control!$D$34/$I$147,0)+ROUNDUP(PK90*Control!$D$36/$I$147,0),"")</f>
        <v/>
      </c>
      <c r="PL162" s="325" t="str">
        <f ca="1">IF(ISNUMBER(PL90),ROUNDUP(PL90*Control!$D$30/$I$144,0)+ROUNDUP(PL90*Control!$D$32/$I$145,0)+ROUNDUP(PL90*Control!$D$33/$I$146,0)+ROUNDUP(PL90*Control!$D$34/$I$147,0)+ROUNDUP(PL90*Control!$D$36/$I$147,0),"")</f>
        <v/>
      </c>
      <c r="PM162" s="325" t="str">
        <f ca="1">IF(ISNUMBER(PM90),ROUNDUP(PM90*Control!$D$30/$I$144,0)+ROUNDUP(PM90*Control!$D$32/$I$145,0)+ROUNDUP(PM90*Control!$D$33/$I$146,0)+ROUNDUP(PM90*Control!$D$34/$I$147,0)+ROUNDUP(PM90*Control!$D$36/$I$147,0),"")</f>
        <v/>
      </c>
      <c r="PN162" s="325" t="str">
        <f ca="1">IF(ISNUMBER(PN90),ROUNDUP(PN90*Control!$D$30/$I$144,0)+ROUNDUP(PN90*Control!$D$32/$I$145,0)+ROUNDUP(PN90*Control!$D$33/$I$146,0)+ROUNDUP(PN90*Control!$D$34/$I$147,0)+ROUNDUP(PN90*Control!$D$36/$I$147,0),"")</f>
        <v/>
      </c>
      <c r="PO162" s="325" t="str">
        <f ca="1">IF(ISNUMBER(PO90),ROUNDUP(PO90*Control!$D$30/$I$144,0)+ROUNDUP(PO90*Control!$D$32/$I$145,0)+ROUNDUP(PO90*Control!$D$33/$I$146,0)+ROUNDUP(PO90*Control!$D$34/$I$147,0)+ROUNDUP(PO90*Control!$D$36/$I$147,0),"")</f>
        <v/>
      </c>
      <c r="PP162" s="325" t="str">
        <f ca="1">IF(ISNUMBER(PP90),ROUNDUP(PP90*Control!$D$30/$I$144,0)+ROUNDUP(PP90*Control!$D$32/$I$145,0)+ROUNDUP(PP90*Control!$D$33/$I$146,0)+ROUNDUP(PP90*Control!$D$34/$I$147,0)+ROUNDUP(PP90*Control!$D$36/$I$147,0),"")</f>
        <v/>
      </c>
      <c r="PQ162" s="325" t="str">
        <f ca="1">IF(ISNUMBER(PQ90),ROUNDUP(PQ90*Control!$D$30/$I$144,0)+ROUNDUP(PQ90*Control!$D$32/$I$145,0)+ROUNDUP(PQ90*Control!$D$33/$I$146,0)+ROUNDUP(PQ90*Control!$D$34/$I$147,0)+ROUNDUP(PQ90*Control!$D$36/$I$147,0),"")</f>
        <v/>
      </c>
      <c r="PR162" s="325" t="str">
        <f ca="1">IF(ISNUMBER(PR90),ROUNDUP(PR90*Control!$D$30/$I$144,0)+ROUNDUP(PR90*Control!$D$32/$I$145,0)+ROUNDUP(PR90*Control!$D$33/$I$146,0)+ROUNDUP(PR90*Control!$D$34/$I$147,0)+ROUNDUP(PR90*Control!$D$36/$I$147,0),"")</f>
        <v/>
      </c>
      <c r="PS162" s="325" t="str">
        <f ca="1">IF(ISNUMBER(PS90),ROUNDUP(PS90*Control!$D$30/$I$144,0)+ROUNDUP(PS90*Control!$D$32/$I$145,0)+ROUNDUP(PS90*Control!$D$33/$I$146,0)+ROUNDUP(PS90*Control!$D$34/$I$147,0)+ROUNDUP(PS90*Control!$D$36/$I$147,0),"")</f>
        <v/>
      </c>
      <c r="PT162" s="325" t="str">
        <f ca="1">IF(ISNUMBER(PT90),ROUNDUP(PT90*Control!$D$30/$I$144,0)+ROUNDUP(PT90*Control!$D$32/$I$145,0)+ROUNDUP(PT90*Control!$D$33/$I$146,0)+ROUNDUP(PT90*Control!$D$34/$I$147,0)+ROUNDUP(PT90*Control!$D$36/$I$147,0),"")</f>
        <v/>
      </c>
      <c r="PU162" s="325" t="str">
        <f ca="1">IF(ISNUMBER(PU90),ROUNDUP(PU90*Control!$D$30/$I$144,0)+ROUNDUP(PU90*Control!$D$32/$I$145,0)+ROUNDUP(PU90*Control!$D$33/$I$146,0)+ROUNDUP(PU90*Control!$D$34/$I$147,0)+ROUNDUP(PU90*Control!$D$36/$I$147,0),"")</f>
        <v/>
      </c>
      <c r="PV162" s="325" t="str">
        <f ca="1">IF(ISNUMBER(PV90),ROUNDUP(PV90*Control!$D$30/$I$144,0)+ROUNDUP(PV90*Control!$D$32/$I$145,0)+ROUNDUP(PV90*Control!$D$33/$I$146,0)+ROUNDUP(PV90*Control!$D$34/$I$147,0)+ROUNDUP(PV90*Control!$D$36/$I$147,0),"")</f>
        <v/>
      </c>
      <c r="PW162" s="325" t="str">
        <f ca="1">IF(ISNUMBER(PW90),ROUNDUP(PW90*Control!$D$30/$I$144,0)+ROUNDUP(PW90*Control!$D$32/$I$145,0)+ROUNDUP(PW90*Control!$D$33/$I$146,0)+ROUNDUP(PW90*Control!$D$34/$I$147,0)+ROUNDUP(PW90*Control!$D$36/$I$147,0),"")</f>
        <v/>
      </c>
      <c r="PX162" s="325" t="str">
        <f ca="1">IF(ISNUMBER(PX90),ROUNDUP(PX90*Control!$D$30/$I$144,0)+ROUNDUP(PX90*Control!$D$32/$I$145,0)+ROUNDUP(PX90*Control!$D$33/$I$146,0)+ROUNDUP(PX90*Control!$D$34/$I$147,0)+ROUNDUP(PX90*Control!$D$36/$I$147,0),"")</f>
        <v/>
      </c>
      <c r="PY162" s="325" t="str">
        <f ca="1">IF(ISNUMBER(PY90),ROUNDUP(PY90*Control!$D$30/$I$144,0)+ROUNDUP(PY90*Control!$D$32/$I$145,0)+ROUNDUP(PY90*Control!$D$33/$I$146,0)+ROUNDUP(PY90*Control!$D$34/$I$147,0)+ROUNDUP(PY90*Control!$D$36/$I$147,0),"")</f>
        <v/>
      </c>
      <c r="PZ162" s="325" t="str">
        <f ca="1">IF(ISNUMBER(PZ90),ROUNDUP(PZ90*Control!$D$30/$I$144,0)+ROUNDUP(PZ90*Control!$D$32/$I$145,0)+ROUNDUP(PZ90*Control!$D$33/$I$146,0)+ROUNDUP(PZ90*Control!$D$34/$I$147,0)+ROUNDUP(PZ90*Control!$D$36/$I$147,0),"")</f>
        <v/>
      </c>
      <c r="QA162" s="325" t="str">
        <f ca="1">IF(ISNUMBER(QA90),ROUNDUP(QA90*Control!$D$30/$I$144,0)+ROUNDUP(QA90*Control!$D$32/$I$145,0)+ROUNDUP(QA90*Control!$D$33/$I$146,0)+ROUNDUP(QA90*Control!$D$34/$I$147,0)+ROUNDUP(QA90*Control!$D$36/$I$147,0),"")</f>
        <v/>
      </c>
      <c r="QB162" s="325" t="str">
        <f ca="1">IF(ISNUMBER(QB90),ROUNDUP(QB90*Control!$D$30/$I$144,0)+ROUNDUP(QB90*Control!$D$32/$I$145,0)+ROUNDUP(QB90*Control!$D$33/$I$146,0)+ROUNDUP(QB90*Control!$D$34/$I$147,0)+ROUNDUP(QB90*Control!$D$36/$I$147,0),"")</f>
        <v/>
      </c>
      <c r="QC162" s="325" t="str">
        <f ca="1">IF(ISNUMBER(QC90),ROUNDUP(QC90*Control!$D$30/$I$144,0)+ROUNDUP(QC90*Control!$D$32/$I$145,0)+ROUNDUP(QC90*Control!$D$33/$I$146,0)+ROUNDUP(QC90*Control!$D$34/$I$147,0)+ROUNDUP(QC90*Control!$D$36/$I$147,0),"")</f>
        <v/>
      </c>
      <c r="QD162" s="325" t="str">
        <f ca="1">IF(ISNUMBER(QD90),ROUNDUP(QD90*Control!$D$30/$I$144,0)+ROUNDUP(QD90*Control!$D$32/$I$145,0)+ROUNDUP(QD90*Control!$D$33/$I$146,0)+ROUNDUP(QD90*Control!$D$34/$I$147,0)+ROUNDUP(QD90*Control!$D$36/$I$147,0),"")</f>
        <v/>
      </c>
      <c r="QE162" s="325" t="str">
        <f ca="1">IF(ISNUMBER(QE90),ROUNDUP(QE90*Control!$D$30/$I$144,0)+ROUNDUP(QE90*Control!$D$32/$I$145,0)+ROUNDUP(QE90*Control!$D$33/$I$146,0)+ROUNDUP(QE90*Control!$D$34/$I$147,0)+ROUNDUP(QE90*Control!$D$36/$I$147,0),"")</f>
        <v/>
      </c>
      <c r="QF162" s="325" t="str">
        <f ca="1">IF(ISNUMBER(QF90),ROUNDUP(QF90*Control!$D$30/$I$144,0)+ROUNDUP(QF90*Control!$D$32/$I$145,0)+ROUNDUP(QF90*Control!$D$33/$I$146,0)+ROUNDUP(QF90*Control!$D$34/$I$147,0)+ROUNDUP(QF90*Control!$D$36/$I$147,0),"")</f>
        <v/>
      </c>
      <c r="QG162" s="325" t="str">
        <f ca="1">IF(ISNUMBER(QG90),ROUNDUP(QG90*Control!$D$30/$I$144,0)+ROUNDUP(QG90*Control!$D$32/$I$145,0)+ROUNDUP(QG90*Control!$D$33/$I$146,0)+ROUNDUP(QG90*Control!$D$34/$I$147,0)+ROUNDUP(QG90*Control!$D$36/$I$147,0),"")</f>
        <v/>
      </c>
      <c r="QH162" s="325" t="str">
        <f ca="1">IF(ISNUMBER(QH90),ROUNDUP(QH90*Control!$D$30/$I$144,0)+ROUNDUP(QH90*Control!$D$32/$I$145,0)+ROUNDUP(QH90*Control!$D$33/$I$146,0)+ROUNDUP(QH90*Control!$D$34/$I$147,0)+ROUNDUP(QH90*Control!$D$36/$I$147,0),"")</f>
        <v/>
      </c>
      <c r="QI162" s="325" t="str">
        <f ca="1">IF(ISNUMBER(QI90),ROUNDUP(QI90*Control!$D$30/$I$144,0)+ROUNDUP(QI90*Control!$D$32/$I$145,0)+ROUNDUP(QI90*Control!$D$33/$I$146,0)+ROUNDUP(QI90*Control!$D$34/$I$147,0)+ROUNDUP(QI90*Control!$D$36/$I$147,0),"")</f>
        <v/>
      </c>
      <c r="QJ162" s="325" t="str">
        <f ca="1">IF(ISNUMBER(QJ90),ROUNDUP(QJ90*Control!$D$30/$I$144,0)+ROUNDUP(QJ90*Control!$D$32/$I$145,0)+ROUNDUP(QJ90*Control!$D$33/$I$146,0)+ROUNDUP(QJ90*Control!$D$34/$I$147,0)+ROUNDUP(QJ90*Control!$D$36/$I$147,0),"")</f>
        <v/>
      </c>
      <c r="QK162" s="325" t="str">
        <f ca="1">IF(ISNUMBER(QK90),ROUNDUP(QK90*Control!$D$30/$I$144,0)+ROUNDUP(QK90*Control!$D$32/$I$145,0)+ROUNDUP(QK90*Control!$D$33/$I$146,0)+ROUNDUP(QK90*Control!$D$34/$I$147,0)+ROUNDUP(QK90*Control!$D$36/$I$147,0),"")</f>
        <v/>
      </c>
      <c r="QL162" s="325" t="str">
        <f ca="1">IF(ISNUMBER(QL90),ROUNDUP(QL90*Control!$D$30/$I$144,0)+ROUNDUP(QL90*Control!$D$32/$I$145,0)+ROUNDUP(QL90*Control!$D$33/$I$146,0)+ROUNDUP(QL90*Control!$D$34/$I$147,0)+ROUNDUP(QL90*Control!$D$36/$I$147,0),"")</f>
        <v/>
      </c>
      <c r="QM162" s="325" t="str">
        <f ca="1">IF(ISNUMBER(QM90),ROUNDUP(QM90*Control!$D$30/$I$144,0)+ROUNDUP(QM90*Control!$D$32/$I$145,0)+ROUNDUP(QM90*Control!$D$33/$I$146,0)+ROUNDUP(QM90*Control!$D$34/$I$147,0)+ROUNDUP(QM90*Control!$D$36/$I$147,0),"")</f>
        <v/>
      </c>
      <c r="QN162" s="325" t="str">
        <f ca="1">IF(ISNUMBER(QN90),ROUNDUP(QN90*Control!$D$30/$I$144,0)+ROUNDUP(QN90*Control!$D$32/$I$145,0)+ROUNDUP(QN90*Control!$D$33/$I$146,0)+ROUNDUP(QN90*Control!$D$34/$I$147,0)+ROUNDUP(QN90*Control!$D$36/$I$147,0),"")</f>
        <v/>
      </c>
      <c r="QO162" s="325" t="str">
        <f ca="1">IF(ISNUMBER(QO90),ROUNDUP(QO90*Control!$D$30/$I$144,0)+ROUNDUP(QO90*Control!$D$32/$I$145,0)+ROUNDUP(QO90*Control!$D$33/$I$146,0)+ROUNDUP(QO90*Control!$D$34/$I$147,0)+ROUNDUP(QO90*Control!$D$36/$I$147,0),"")</f>
        <v/>
      </c>
      <c r="QP162" s="325" t="str">
        <f ca="1">IF(ISNUMBER(QP90),ROUNDUP(QP90*Control!$D$30/$I$144,0)+ROUNDUP(QP90*Control!$D$32/$I$145,0)+ROUNDUP(QP90*Control!$D$33/$I$146,0)+ROUNDUP(QP90*Control!$D$34/$I$147,0)+ROUNDUP(QP90*Control!$D$36/$I$147,0),"")</f>
        <v/>
      </c>
      <c r="QQ162" s="325" t="str">
        <f ca="1">IF(ISNUMBER(QQ90),ROUNDUP(QQ90*Control!$D$30/$I$144,0)+ROUNDUP(QQ90*Control!$D$32/$I$145,0)+ROUNDUP(QQ90*Control!$D$33/$I$146,0)+ROUNDUP(QQ90*Control!$D$34/$I$147,0)+ROUNDUP(QQ90*Control!$D$36/$I$147,0),"")</f>
        <v/>
      </c>
      <c r="QR162" s="325" t="str">
        <f ca="1">IF(ISNUMBER(QR90),ROUNDUP(QR90*Control!$D$30/$I$144,0)+ROUNDUP(QR90*Control!$D$32/$I$145,0)+ROUNDUP(QR90*Control!$D$33/$I$146,0)+ROUNDUP(QR90*Control!$D$34/$I$147,0)+ROUNDUP(QR90*Control!$D$36/$I$147,0),"")</f>
        <v/>
      </c>
      <c r="QS162" s="325" t="str">
        <f ca="1">IF(ISNUMBER(QS90),ROUNDUP(QS90*Control!$D$30/$I$144,0)+ROUNDUP(QS90*Control!$D$32/$I$145,0)+ROUNDUP(QS90*Control!$D$33/$I$146,0)+ROUNDUP(QS90*Control!$D$34/$I$147,0)+ROUNDUP(QS90*Control!$D$36/$I$147,0),"")</f>
        <v/>
      </c>
      <c r="QT162" s="325" t="str">
        <f ca="1">IF(ISNUMBER(QT90),ROUNDUP(QT90*Control!$D$30/$I$144,0)+ROUNDUP(QT90*Control!$D$32/$I$145,0)+ROUNDUP(QT90*Control!$D$33/$I$146,0)+ROUNDUP(QT90*Control!$D$34/$I$147,0)+ROUNDUP(QT90*Control!$D$36/$I$147,0),"")</f>
        <v/>
      </c>
      <c r="QU162" s="325" t="str">
        <f ca="1">IF(ISNUMBER(QU90),ROUNDUP(QU90*Control!$D$30/$I$144,0)+ROUNDUP(QU90*Control!$D$32/$I$145,0)+ROUNDUP(QU90*Control!$D$33/$I$146,0)+ROUNDUP(QU90*Control!$D$34/$I$147,0)+ROUNDUP(QU90*Control!$D$36/$I$147,0),"")</f>
        <v/>
      </c>
      <c r="QV162" s="325" t="str">
        <f ca="1">IF(ISNUMBER(QV90),ROUNDUP(QV90*Control!$D$30/$I$144,0)+ROUNDUP(QV90*Control!$D$32/$I$145,0)+ROUNDUP(QV90*Control!$D$33/$I$146,0)+ROUNDUP(QV90*Control!$D$34/$I$147,0)+ROUNDUP(QV90*Control!$D$36/$I$147,0),"")</f>
        <v/>
      </c>
      <c r="QW162" s="325" t="str">
        <f ca="1">IF(ISNUMBER(QW90),ROUNDUP(QW90*Control!$D$30/$I$144,0)+ROUNDUP(QW90*Control!$D$32/$I$145,0)+ROUNDUP(QW90*Control!$D$33/$I$146,0)+ROUNDUP(QW90*Control!$D$34/$I$147,0)+ROUNDUP(QW90*Control!$D$36/$I$147,0),"")</f>
        <v/>
      </c>
      <c r="QX162" s="325" t="str">
        <f ca="1">IF(ISNUMBER(QX90),ROUNDUP(QX90*Control!$D$30/$I$144,0)+ROUNDUP(QX90*Control!$D$32/$I$145,0)+ROUNDUP(QX90*Control!$D$33/$I$146,0)+ROUNDUP(QX90*Control!$D$34/$I$147,0)+ROUNDUP(QX90*Control!$D$36/$I$147,0),"")</f>
        <v/>
      </c>
      <c r="QY162" s="325" t="str">
        <f ca="1">IF(ISNUMBER(QY90),ROUNDUP(QY90*Control!$D$30/$I$144,0)+ROUNDUP(QY90*Control!$D$32/$I$145,0)+ROUNDUP(QY90*Control!$D$33/$I$146,0)+ROUNDUP(QY90*Control!$D$34/$I$147,0)+ROUNDUP(QY90*Control!$D$36/$I$147,0),"")</f>
        <v/>
      </c>
      <c r="QZ162" s="325" t="str">
        <f ca="1">IF(ISNUMBER(QZ90),ROUNDUP(QZ90*Control!$D$30/$I$144,0)+ROUNDUP(QZ90*Control!$D$32/$I$145,0)+ROUNDUP(QZ90*Control!$D$33/$I$146,0)+ROUNDUP(QZ90*Control!$D$34/$I$147,0)+ROUNDUP(QZ90*Control!$D$36/$I$147,0),"")</f>
        <v/>
      </c>
      <c r="RA162" s="325" t="str">
        <f ca="1">IF(ISNUMBER(RA90),ROUNDUP(RA90*Control!$D$30/$I$144,0)+ROUNDUP(RA90*Control!$D$32/$I$145,0)+ROUNDUP(RA90*Control!$D$33/$I$146,0)+ROUNDUP(RA90*Control!$D$34/$I$147,0)+ROUNDUP(RA90*Control!$D$36/$I$147,0),"")</f>
        <v/>
      </c>
      <c r="RB162" s="325" t="str">
        <f ca="1">IF(ISNUMBER(RB90),ROUNDUP(RB90*Control!$D$30/$I$144,0)+ROUNDUP(RB90*Control!$D$32/$I$145,0)+ROUNDUP(RB90*Control!$D$33/$I$146,0)+ROUNDUP(RB90*Control!$D$34/$I$147,0)+ROUNDUP(RB90*Control!$D$36/$I$147,0),"")</f>
        <v/>
      </c>
      <c r="RC162" s="325" t="str">
        <f ca="1">IF(ISNUMBER(RC90),ROUNDUP(RC90*Control!$D$30/$I$144,0)+ROUNDUP(RC90*Control!$D$32/$I$145,0)+ROUNDUP(RC90*Control!$D$33/$I$146,0)+ROUNDUP(RC90*Control!$D$34/$I$147,0)+ROUNDUP(RC90*Control!$D$36/$I$147,0),"")</f>
        <v/>
      </c>
      <c r="RD162" s="325" t="str">
        <f ca="1">IF(ISNUMBER(RD90),ROUNDUP(RD90*Control!$D$30/$I$144,0)+ROUNDUP(RD90*Control!$D$32/$I$145,0)+ROUNDUP(RD90*Control!$D$33/$I$146,0)+ROUNDUP(RD90*Control!$D$34/$I$147,0)+ROUNDUP(RD90*Control!$D$36/$I$147,0),"")</f>
        <v/>
      </c>
      <c r="RE162" s="325" t="str">
        <f ca="1">IF(ISNUMBER(RE90),ROUNDUP(RE90*Control!$D$30/$I$144,0)+ROUNDUP(RE90*Control!$D$32/$I$145,0)+ROUNDUP(RE90*Control!$D$33/$I$146,0)+ROUNDUP(RE90*Control!$D$34/$I$147,0)+ROUNDUP(RE90*Control!$D$36/$I$147,0),"")</f>
        <v/>
      </c>
      <c r="RF162" s="325" t="str">
        <f ca="1">IF(ISNUMBER(RF90),ROUNDUP(RF90*Control!$D$30/$I$144,0)+ROUNDUP(RF90*Control!$D$32/$I$145,0)+ROUNDUP(RF90*Control!$D$33/$I$146,0)+ROUNDUP(RF90*Control!$D$34/$I$147,0)+ROUNDUP(RF90*Control!$D$36/$I$147,0),"")</f>
        <v/>
      </c>
      <c r="RG162" s="325" t="str">
        <f ca="1">IF(ISNUMBER(RG90),ROUNDUP(RG90*Control!$D$30/$I$144,0)+ROUNDUP(RG90*Control!$D$32/$I$145,0)+ROUNDUP(RG90*Control!$D$33/$I$146,0)+ROUNDUP(RG90*Control!$D$34/$I$147,0)+ROUNDUP(RG90*Control!$D$36/$I$147,0),"")</f>
        <v/>
      </c>
      <c r="RH162" s="325" t="str">
        <f ca="1">IF(ISNUMBER(RH90),ROUNDUP(RH90*Control!$D$30/$I$144,0)+ROUNDUP(RH90*Control!$D$32/$I$145,0)+ROUNDUP(RH90*Control!$D$33/$I$146,0)+ROUNDUP(RH90*Control!$D$34/$I$147,0)+ROUNDUP(RH90*Control!$D$36/$I$147,0),"")</f>
        <v/>
      </c>
      <c r="RI162" s="325" t="str">
        <f ca="1">IF(ISNUMBER(RI90),ROUNDUP(RI90*Control!$D$30/$I$144,0)+ROUNDUP(RI90*Control!$D$32/$I$145,0)+ROUNDUP(RI90*Control!$D$33/$I$146,0)+ROUNDUP(RI90*Control!$D$34/$I$147,0)+ROUNDUP(RI90*Control!$D$36/$I$147,0),"")</f>
        <v/>
      </c>
      <c r="RJ162" s="325" t="str">
        <f ca="1">IF(ISNUMBER(RJ90),ROUNDUP(RJ90*Control!$D$30/$I$144,0)+ROUNDUP(RJ90*Control!$D$32/$I$145,0)+ROUNDUP(RJ90*Control!$D$33/$I$146,0)+ROUNDUP(RJ90*Control!$D$34/$I$147,0)+ROUNDUP(RJ90*Control!$D$36/$I$147,0),"")</f>
        <v/>
      </c>
      <c r="RK162" s="325" t="str">
        <f ca="1">IF(ISNUMBER(RK90),ROUNDUP(RK90*Control!$D$30/$I$144,0)+ROUNDUP(RK90*Control!$D$32/$I$145,0)+ROUNDUP(RK90*Control!$D$33/$I$146,0)+ROUNDUP(RK90*Control!$D$34/$I$147,0)+ROUNDUP(RK90*Control!$D$36/$I$147,0),"")</f>
        <v/>
      </c>
      <c r="RL162" s="325" t="str">
        <f ca="1">IF(ISNUMBER(RL90),ROUNDUP(RL90*Control!$D$30/$I$144,0)+ROUNDUP(RL90*Control!$D$32/$I$145,0)+ROUNDUP(RL90*Control!$D$33/$I$146,0)+ROUNDUP(RL90*Control!$D$34/$I$147,0)+ROUNDUP(RL90*Control!$D$36/$I$147,0),"")</f>
        <v/>
      </c>
      <c r="RM162" s="325" t="str">
        <f ca="1">IF(ISNUMBER(RM90),ROUNDUP(RM90*Control!$D$30/$I$144,0)+ROUNDUP(RM90*Control!$D$32/$I$145,0)+ROUNDUP(RM90*Control!$D$33/$I$146,0)+ROUNDUP(RM90*Control!$D$34/$I$147,0)+ROUNDUP(RM90*Control!$D$36/$I$147,0),"")</f>
        <v/>
      </c>
      <c r="RN162" s="325" t="str">
        <f ca="1">IF(ISNUMBER(RN90),ROUNDUP(RN90*Control!$D$30/$I$144,0)+ROUNDUP(RN90*Control!$D$32/$I$145,0)+ROUNDUP(RN90*Control!$D$33/$I$146,0)+ROUNDUP(RN90*Control!$D$34/$I$147,0)+ROUNDUP(RN90*Control!$D$36/$I$147,0),"")</f>
        <v/>
      </c>
      <c r="RO162" s="325" t="str">
        <f ca="1">IF(ISNUMBER(RO90),ROUNDUP(RO90*Control!$D$30/$I$144,0)+ROUNDUP(RO90*Control!$D$32/$I$145,0)+ROUNDUP(RO90*Control!$D$33/$I$146,0)+ROUNDUP(RO90*Control!$D$34/$I$147,0)+ROUNDUP(RO90*Control!$D$36/$I$147,0),"")</f>
        <v/>
      </c>
      <c r="RP162" s="325" t="str">
        <f ca="1">IF(ISNUMBER(RP90),ROUNDUP(RP90*Control!$D$30/$I$144,0)+ROUNDUP(RP90*Control!$D$32/$I$145,0)+ROUNDUP(RP90*Control!$D$33/$I$146,0)+ROUNDUP(RP90*Control!$D$34/$I$147,0)+ROUNDUP(RP90*Control!$D$36/$I$147,0),"")</f>
        <v/>
      </c>
      <c r="RQ162" s="325" t="str">
        <f ca="1">IF(ISNUMBER(RQ90),ROUNDUP(RQ90*Control!$D$30/$I$144,0)+ROUNDUP(RQ90*Control!$D$32/$I$145,0)+ROUNDUP(RQ90*Control!$D$33/$I$146,0)+ROUNDUP(RQ90*Control!$D$34/$I$147,0)+ROUNDUP(RQ90*Control!$D$36/$I$147,0),"")</f>
        <v/>
      </c>
      <c r="RR162" s="325" t="str">
        <f ca="1">IF(ISNUMBER(RR90),ROUNDUP(RR90*Control!$D$30/$I$144,0)+ROUNDUP(RR90*Control!$D$32/$I$145,0)+ROUNDUP(RR90*Control!$D$33/$I$146,0)+ROUNDUP(RR90*Control!$D$34/$I$147,0)+ROUNDUP(RR90*Control!$D$36/$I$147,0),"")</f>
        <v/>
      </c>
      <c r="RS162" s="325" t="str">
        <f ca="1">IF(ISNUMBER(RS90),ROUNDUP(RS90*Control!$D$30/$I$144,0)+ROUNDUP(RS90*Control!$D$32/$I$145,0)+ROUNDUP(RS90*Control!$D$33/$I$146,0)+ROUNDUP(RS90*Control!$D$34/$I$147,0)+ROUNDUP(RS90*Control!$D$36/$I$147,0),"")</f>
        <v/>
      </c>
      <c r="RT162" s="325" t="str">
        <f ca="1">IF(ISNUMBER(RT90),ROUNDUP(RT90*Control!$D$30/$I$144,0)+ROUNDUP(RT90*Control!$D$32/$I$145,0)+ROUNDUP(RT90*Control!$D$33/$I$146,0)+ROUNDUP(RT90*Control!$D$34/$I$147,0)+ROUNDUP(RT90*Control!$D$36/$I$147,0),"")</f>
        <v/>
      </c>
      <c r="RU162" s="325" t="str">
        <f ca="1">IF(ISNUMBER(RU90),ROUNDUP(RU90*Control!$D$30/$I$144,0)+ROUNDUP(RU90*Control!$D$32/$I$145,0)+ROUNDUP(RU90*Control!$D$33/$I$146,0)+ROUNDUP(RU90*Control!$D$34/$I$147,0)+ROUNDUP(RU90*Control!$D$36/$I$147,0),"")</f>
        <v/>
      </c>
      <c r="RV162" s="325" t="str">
        <f ca="1">IF(ISNUMBER(RV90),ROUNDUP(RV90*Control!$D$30/$I$144,0)+ROUNDUP(RV90*Control!$D$32/$I$145,0)+ROUNDUP(RV90*Control!$D$33/$I$146,0)+ROUNDUP(RV90*Control!$D$34/$I$147,0)+ROUNDUP(RV90*Control!$D$36/$I$147,0),"")</f>
        <v/>
      </c>
      <c r="RW162" s="325" t="str">
        <f ca="1">IF(ISNUMBER(RW90),ROUNDUP(RW90*Control!$D$30/$I$144,0)+ROUNDUP(RW90*Control!$D$32/$I$145,0)+ROUNDUP(RW90*Control!$D$33/$I$146,0)+ROUNDUP(RW90*Control!$D$34/$I$147,0)+ROUNDUP(RW90*Control!$D$36/$I$147,0),"")</f>
        <v/>
      </c>
      <c r="RX162" s="325" t="str">
        <f ca="1">IF(ISNUMBER(RX90),ROUNDUP(RX90*Control!$D$30/$I$144,0)+ROUNDUP(RX90*Control!$D$32/$I$145,0)+ROUNDUP(RX90*Control!$D$33/$I$146,0)+ROUNDUP(RX90*Control!$D$34/$I$147,0)+ROUNDUP(RX90*Control!$D$36/$I$147,0),"")</f>
        <v/>
      </c>
      <c r="RY162" s="325" t="str">
        <f ca="1">IF(ISNUMBER(RY90),ROUNDUP(RY90*Control!$D$30/$I$144,0)+ROUNDUP(RY90*Control!$D$32/$I$145,0)+ROUNDUP(RY90*Control!$D$33/$I$146,0)+ROUNDUP(RY90*Control!$D$34/$I$147,0)+ROUNDUP(RY90*Control!$D$36/$I$147,0),"")</f>
        <v/>
      </c>
      <c r="RZ162" s="325" t="str">
        <f ca="1">IF(ISNUMBER(RZ90),ROUNDUP(RZ90*Control!$D$30/$I$144,0)+ROUNDUP(RZ90*Control!$D$32/$I$145,0)+ROUNDUP(RZ90*Control!$D$33/$I$146,0)+ROUNDUP(RZ90*Control!$D$34/$I$147,0)+ROUNDUP(RZ90*Control!$D$36/$I$147,0),"")</f>
        <v/>
      </c>
      <c r="SA162" s="325" t="str">
        <f ca="1">IF(ISNUMBER(SA90),ROUNDUP(SA90*Control!$D$30/$I$144,0)+ROUNDUP(SA90*Control!$D$32/$I$145,0)+ROUNDUP(SA90*Control!$D$33/$I$146,0)+ROUNDUP(SA90*Control!$D$34/$I$147,0)+ROUNDUP(SA90*Control!$D$36/$I$147,0),"")</f>
        <v/>
      </c>
      <c r="SB162" s="325" t="str">
        <f ca="1">IF(ISNUMBER(SB90),ROUNDUP(SB90*Control!$D$30/$I$144,0)+ROUNDUP(SB90*Control!$D$32/$I$145,0)+ROUNDUP(SB90*Control!$D$33/$I$146,0)+ROUNDUP(SB90*Control!$D$34/$I$147,0)+ROUNDUP(SB90*Control!$D$36/$I$147,0),"")</f>
        <v/>
      </c>
      <c r="SC162" s="325" t="str">
        <f ca="1">IF(ISNUMBER(SC90),ROUNDUP(SC90*Control!$D$30/$I$144,0)+ROUNDUP(SC90*Control!$D$32/$I$145,0)+ROUNDUP(SC90*Control!$D$33/$I$146,0)+ROUNDUP(SC90*Control!$D$34/$I$147,0)+ROUNDUP(SC90*Control!$D$36/$I$147,0),"")</f>
        <v/>
      </c>
      <c r="SD162" s="325" t="str">
        <f ca="1">IF(ISNUMBER(SD90),ROUNDUP(SD90*Control!$D$30/$I$144,0)+ROUNDUP(SD90*Control!$D$32/$I$145,0)+ROUNDUP(SD90*Control!$D$33/$I$146,0)+ROUNDUP(SD90*Control!$D$34/$I$147,0)+ROUNDUP(SD90*Control!$D$36/$I$147,0),"")</f>
        <v/>
      </c>
      <c r="SE162" s="325" t="str">
        <f ca="1">IF(ISNUMBER(SE90),ROUNDUP(SE90*Control!$D$30/$I$144,0)+ROUNDUP(SE90*Control!$D$32/$I$145,0)+ROUNDUP(SE90*Control!$D$33/$I$146,0)+ROUNDUP(SE90*Control!$D$34/$I$147,0)+ROUNDUP(SE90*Control!$D$36/$I$147,0),"")</f>
        <v/>
      </c>
      <c r="SF162" s="325" t="str">
        <f ca="1">IF(ISNUMBER(SF90),ROUNDUP(SF90*Control!$D$30/$I$144,0)+ROUNDUP(SF90*Control!$D$32/$I$145,0)+ROUNDUP(SF90*Control!$D$33/$I$146,0)+ROUNDUP(SF90*Control!$D$34/$I$147,0)+ROUNDUP(SF90*Control!$D$36/$I$147,0),"")</f>
        <v/>
      </c>
      <c r="SG162" s="325" t="str">
        <f ca="1">IF(ISNUMBER(SG90),ROUNDUP(SG90*Control!$D$30/$I$144,0)+ROUNDUP(SG90*Control!$D$32/$I$145,0)+ROUNDUP(SG90*Control!$D$33/$I$146,0)+ROUNDUP(SG90*Control!$D$34/$I$147,0)+ROUNDUP(SG90*Control!$D$36/$I$147,0),"")</f>
        <v/>
      </c>
      <c r="SH162" s="325" t="str">
        <f ca="1">IF(ISNUMBER(SH90),ROUNDUP(SH90*Control!$D$30/$I$144,0)+ROUNDUP(SH90*Control!$D$32/$I$145,0)+ROUNDUP(SH90*Control!$D$33/$I$146,0)+ROUNDUP(SH90*Control!$D$34/$I$147,0)+ROUNDUP(SH90*Control!$D$36/$I$147,0),"")</f>
        <v/>
      </c>
      <c r="SI162" s="325" t="str">
        <f ca="1">IF(ISNUMBER(SI90),ROUNDUP(SI90*Control!$D$30/$I$144,0)+ROUNDUP(SI90*Control!$D$32/$I$145,0)+ROUNDUP(SI90*Control!$D$33/$I$146,0)+ROUNDUP(SI90*Control!$D$34/$I$147,0)+ROUNDUP(SI90*Control!$D$36/$I$147,0),"")</f>
        <v/>
      </c>
      <c r="SJ162" s="325" t="str">
        <f ca="1">IF(ISNUMBER(SJ90),ROUNDUP(SJ90*Control!$D$30/$I$144,0)+ROUNDUP(SJ90*Control!$D$32/$I$145,0)+ROUNDUP(SJ90*Control!$D$33/$I$146,0)+ROUNDUP(SJ90*Control!$D$34/$I$147,0)+ROUNDUP(SJ90*Control!$D$36/$I$147,0),"")</f>
        <v/>
      </c>
      <c r="SK162" s="325" t="str">
        <f ca="1">IF(ISNUMBER(SK90),ROUNDUP(SK90*Control!$D$30/$I$144,0)+ROUNDUP(SK90*Control!$D$32/$I$145,0)+ROUNDUP(SK90*Control!$D$33/$I$146,0)+ROUNDUP(SK90*Control!$D$34/$I$147,0)+ROUNDUP(SK90*Control!$D$36/$I$147,0),"")</f>
        <v/>
      </c>
      <c r="SL162" s="325" t="str">
        <f ca="1">IF(ISNUMBER(SL90),ROUNDUP(SL90*Control!$D$30/$I$144,0)+ROUNDUP(SL90*Control!$D$32/$I$145,0)+ROUNDUP(SL90*Control!$D$33/$I$146,0)+ROUNDUP(SL90*Control!$D$34/$I$147,0)+ROUNDUP(SL90*Control!$D$36/$I$147,0),"")</f>
        <v/>
      </c>
      <c r="SM162" s="325" t="str">
        <f ca="1">IF(ISNUMBER(SM90),ROUNDUP(SM90*Control!$D$30/$I$144,0)+ROUNDUP(SM90*Control!$D$32/$I$145,0)+ROUNDUP(SM90*Control!$D$33/$I$146,0)+ROUNDUP(SM90*Control!$D$34/$I$147,0)+ROUNDUP(SM90*Control!$D$36/$I$147,0),"")</f>
        <v/>
      </c>
      <c r="SN162" s="325" t="str">
        <f ca="1">IF(ISNUMBER(SN90),ROUNDUP(SN90*Control!$D$30/$I$144,0)+ROUNDUP(SN90*Control!$D$32/$I$145,0)+ROUNDUP(SN90*Control!$D$33/$I$146,0)+ROUNDUP(SN90*Control!$D$34/$I$147,0)+ROUNDUP(SN90*Control!$D$36/$I$147,0),"")</f>
        <v/>
      </c>
      <c r="SO162" s="325" t="str">
        <f ca="1">IF(ISNUMBER(SO90),ROUNDUP(SO90*Control!$D$30/$I$144,0)+ROUNDUP(SO90*Control!$D$32/$I$145,0)+ROUNDUP(SO90*Control!$D$33/$I$146,0)+ROUNDUP(SO90*Control!$D$34/$I$147,0)+ROUNDUP(SO90*Control!$D$36/$I$147,0),"")</f>
        <v/>
      </c>
      <c r="SP162" s="325" t="str">
        <f ca="1">IF(ISNUMBER(SP90),ROUNDUP(SP90*Control!$D$30/$I$144,0)+ROUNDUP(SP90*Control!$D$32/$I$145,0)+ROUNDUP(SP90*Control!$D$33/$I$146,0)+ROUNDUP(SP90*Control!$D$34/$I$147,0)+ROUNDUP(SP90*Control!$D$36/$I$147,0),"")</f>
        <v/>
      </c>
      <c r="SQ162" s="325" t="str">
        <f ca="1">IF(ISNUMBER(SQ90),ROUNDUP(SQ90*Control!$D$30/$I$144,0)+ROUNDUP(SQ90*Control!$D$32/$I$145,0)+ROUNDUP(SQ90*Control!$D$33/$I$146,0)+ROUNDUP(SQ90*Control!$D$34/$I$147,0)+ROUNDUP(SQ90*Control!$D$36/$I$147,0),"")</f>
        <v/>
      </c>
      <c r="SR162" s="325" t="str">
        <f ca="1">IF(ISNUMBER(SR90),ROUNDUP(SR90*Control!$D$30/$I$144,0)+ROUNDUP(SR90*Control!$D$32/$I$145,0)+ROUNDUP(SR90*Control!$D$33/$I$146,0)+ROUNDUP(SR90*Control!$D$34/$I$147,0)+ROUNDUP(SR90*Control!$D$36/$I$147,0),"")</f>
        <v/>
      </c>
      <c r="SS162" s="325" t="str">
        <f ca="1">IF(ISNUMBER(SS90),ROUNDUP(SS90*Control!$D$30/$I$144,0)+ROUNDUP(SS90*Control!$D$32/$I$145,0)+ROUNDUP(SS90*Control!$D$33/$I$146,0)+ROUNDUP(SS90*Control!$D$34/$I$147,0)+ROUNDUP(SS90*Control!$D$36/$I$147,0),"")</f>
        <v/>
      </c>
      <c r="ST162" s="325" t="str">
        <f ca="1">IF(ISNUMBER(ST90),ROUNDUP(ST90*Control!$D$30/$I$144,0)+ROUNDUP(ST90*Control!$D$32/$I$145,0)+ROUNDUP(ST90*Control!$D$33/$I$146,0)+ROUNDUP(ST90*Control!$D$34/$I$147,0)+ROUNDUP(ST90*Control!$D$36/$I$147,0),"")</f>
        <v/>
      </c>
      <c r="SU162" s="325" t="str">
        <f ca="1">IF(ISNUMBER(SU90),ROUNDUP(SU90*Control!$D$30/$I$144,0)+ROUNDUP(SU90*Control!$D$32/$I$145,0)+ROUNDUP(SU90*Control!$D$33/$I$146,0)+ROUNDUP(SU90*Control!$D$34/$I$147,0)+ROUNDUP(SU90*Control!$D$36/$I$147,0),"")</f>
        <v/>
      </c>
      <c r="SV162" s="325" t="str">
        <f ca="1">IF(ISNUMBER(SV90),ROUNDUP(SV90*Control!$D$30/$I$144,0)+ROUNDUP(SV90*Control!$D$32/$I$145,0)+ROUNDUP(SV90*Control!$D$33/$I$146,0)+ROUNDUP(SV90*Control!$D$34/$I$147,0)+ROUNDUP(SV90*Control!$D$36/$I$147,0),"")</f>
        <v/>
      </c>
      <c r="SW162" s="325" t="str">
        <f ca="1">IF(ISNUMBER(SW90),ROUNDUP(SW90*Control!$D$30/$I$144,0)+ROUNDUP(SW90*Control!$D$32/$I$145,0)+ROUNDUP(SW90*Control!$D$33/$I$146,0)+ROUNDUP(SW90*Control!$D$34/$I$147,0)+ROUNDUP(SW90*Control!$D$36/$I$147,0),"")</f>
        <v/>
      </c>
      <c r="SX162" s="325" t="str">
        <f ca="1">IF(ISNUMBER(SX90),ROUNDUP(SX90*Control!$D$30/$I$144,0)+ROUNDUP(SX90*Control!$D$32/$I$145,0)+ROUNDUP(SX90*Control!$D$33/$I$146,0)+ROUNDUP(SX90*Control!$D$34/$I$147,0)+ROUNDUP(SX90*Control!$D$36/$I$147,0),"")</f>
        <v/>
      </c>
      <c r="SY162" s="325" t="str">
        <f ca="1">IF(ISNUMBER(SY90),ROUNDUP(SY90*Control!$D$30/$I$144,0)+ROUNDUP(SY90*Control!$D$32/$I$145,0)+ROUNDUP(SY90*Control!$D$33/$I$146,0)+ROUNDUP(SY90*Control!$D$34/$I$147,0)+ROUNDUP(SY90*Control!$D$36/$I$147,0),"")</f>
        <v/>
      </c>
      <c r="SZ162" s="325" t="str">
        <f ca="1">IF(ISNUMBER(SZ90),ROUNDUP(SZ90*Control!$D$30/$I$144,0)+ROUNDUP(SZ90*Control!$D$32/$I$145,0)+ROUNDUP(SZ90*Control!$D$33/$I$146,0)+ROUNDUP(SZ90*Control!$D$34/$I$147,0)+ROUNDUP(SZ90*Control!$D$36/$I$147,0),"")</f>
        <v/>
      </c>
      <c r="TA162" s="325" t="str">
        <f ca="1">IF(ISNUMBER(TA90),ROUNDUP(TA90*Control!$D$30/$I$144,0)+ROUNDUP(TA90*Control!$D$32/$I$145,0)+ROUNDUP(TA90*Control!$D$33/$I$146,0)+ROUNDUP(TA90*Control!$D$34/$I$147,0)+ROUNDUP(TA90*Control!$D$36/$I$147,0),"")</f>
        <v/>
      </c>
      <c r="TB162" s="325" t="str">
        <f ca="1">IF(ISNUMBER(TB90),ROUNDUP(TB90*Control!$D$30/$I$144,0)+ROUNDUP(TB90*Control!$D$32/$I$145,0)+ROUNDUP(TB90*Control!$D$33/$I$146,0)+ROUNDUP(TB90*Control!$D$34/$I$147,0)+ROUNDUP(TB90*Control!$D$36/$I$147,0),"")</f>
        <v/>
      </c>
      <c r="TC162" s="325" t="str">
        <f ca="1">IF(ISNUMBER(TC90),ROUNDUP(TC90*Control!$D$30/$I$144,0)+ROUNDUP(TC90*Control!$D$32/$I$145,0)+ROUNDUP(TC90*Control!$D$33/$I$146,0)+ROUNDUP(TC90*Control!$D$34/$I$147,0)+ROUNDUP(TC90*Control!$D$36/$I$147,0),"")</f>
        <v/>
      </c>
      <c r="TD162" s="325" t="str">
        <f ca="1">IF(ISNUMBER(TD90),ROUNDUP(TD90*Control!$D$30/$I$144,0)+ROUNDUP(TD90*Control!$D$32/$I$145,0)+ROUNDUP(TD90*Control!$D$33/$I$146,0)+ROUNDUP(TD90*Control!$D$34/$I$147,0)+ROUNDUP(TD90*Control!$D$36/$I$147,0),"")</f>
        <v/>
      </c>
      <c r="TE162" s="325" t="str">
        <f ca="1">IF(ISNUMBER(TE90),ROUNDUP(TE90*Control!$D$30/$I$144,0)+ROUNDUP(TE90*Control!$D$32/$I$145,0)+ROUNDUP(TE90*Control!$D$33/$I$146,0)+ROUNDUP(TE90*Control!$D$34/$I$147,0)+ROUNDUP(TE90*Control!$D$36/$I$147,0),"")</f>
        <v/>
      </c>
      <c r="TF162" s="325" t="str">
        <f ca="1">IF(ISNUMBER(TF90),ROUNDUP(TF90*Control!$D$30/$I$144,0)+ROUNDUP(TF90*Control!$D$32/$I$145,0)+ROUNDUP(TF90*Control!$D$33/$I$146,0)+ROUNDUP(TF90*Control!$D$34/$I$147,0)+ROUNDUP(TF90*Control!$D$36/$I$147,0),"")</f>
        <v/>
      </c>
      <c r="TG162" s="325" t="str">
        <f ca="1">IF(ISNUMBER(TG90),ROUNDUP(TG90*Control!$D$30/$I$144,0)+ROUNDUP(TG90*Control!$D$32/$I$145,0)+ROUNDUP(TG90*Control!$D$33/$I$146,0)+ROUNDUP(TG90*Control!$D$34/$I$147,0)+ROUNDUP(TG90*Control!$D$36/$I$147,0),"")</f>
        <v/>
      </c>
      <c r="TH162" s="325" t="str">
        <f ca="1">IF(ISNUMBER(TH90),ROUNDUP(TH90*Control!$D$30/$I$144,0)+ROUNDUP(TH90*Control!$D$32/$I$145,0)+ROUNDUP(TH90*Control!$D$33/$I$146,0)+ROUNDUP(TH90*Control!$D$34/$I$147,0)+ROUNDUP(TH90*Control!$D$36/$I$147,0),"")</f>
        <v/>
      </c>
      <c r="TI162" s="325" t="str">
        <f ca="1">IF(ISNUMBER(TI90),ROUNDUP(TI90*Control!$D$30/$I$144,0)+ROUNDUP(TI90*Control!$D$32/$I$145,0)+ROUNDUP(TI90*Control!$D$33/$I$146,0)+ROUNDUP(TI90*Control!$D$34/$I$147,0)+ROUNDUP(TI90*Control!$D$36/$I$147,0),"")</f>
        <v/>
      </c>
      <c r="TJ162" s="325" t="str">
        <f ca="1">IF(ISNUMBER(TJ90),ROUNDUP(TJ90*Control!$D$30/$I$144,0)+ROUNDUP(TJ90*Control!$D$32/$I$145,0)+ROUNDUP(TJ90*Control!$D$33/$I$146,0)+ROUNDUP(TJ90*Control!$D$34/$I$147,0)+ROUNDUP(TJ90*Control!$D$36/$I$147,0),"")</f>
        <v/>
      </c>
      <c r="TK162" s="325" t="str">
        <f ca="1">IF(ISNUMBER(TK90),ROUNDUP(TK90*Control!$D$30/$I$144,0)+ROUNDUP(TK90*Control!$D$32/$I$145,0)+ROUNDUP(TK90*Control!$D$33/$I$146,0)+ROUNDUP(TK90*Control!$D$34/$I$147,0)+ROUNDUP(TK90*Control!$D$36/$I$147,0),"")</f>
        <v/>
      </c>
      <c r="TL162" s="325" t="str">
        <f ca="1">IF(ISNUMBER(TL90),ROUNDUP(TL90*Control!$D$30/$I$144,0)+ROUNDUP(TL90*Control!$D$32/$I$145,0)+ROUNDUP(TL90*Control!$D$33/$I$146,0)+ROUNDUP(TL90*Control!$D$34/$I$147,0)+ROUNDUP(TL90*Control!$D$36/$I$147,0),"")</f>
        <v/>
      </c>
      <c r="TM162" s="325" t="str">
        <f ca="1">IF(ISNUMBER(TM90),ROUNDUP(TM90*Control!$D$30/$I$144,0)+ROUNDUP(TM90*Control!$D$32/$I$145,0)+ROUNDUP(TM90*Control!$D$33/$I$146,0)+ROUNDUP(TM90*Control!$D$34/$I$147,0)+ROUNDUP(TM90*Control!$D$36/$I$147,0),"")</f>
        <v/>
      </c>
      <c r="TN162" s="325" t="str">
        <f ca="1">IF(ISNUMBER(TN90),ROUNDUP(TN90*Control!$D$30/$I$144,0)+ROUNDUP(TN90*Control!$D$32/$I$145,0)+ROUNDUP(TN90*Control!$D$33/$I$146,0)+ROUNDUP(TN90*Control!$D$34/$I$147,0)+ROUNDUP(TN90*Control!$D$36/$I$147,0),"")</f>
        <v/>
      </c>
      <c r="TO162" s="325" t="str">
        <f ca="1">IF(ISNUMBER(TO90),ROUNDUP(TO90*Control!$D$30/$I$144,0)+ROUNDUP(TO90*Control!$D$32/$I$145,0)+ROUNDUP(TO90*Control!$D$33/$I$146,0)+ROUNDUP(TO90*Control!$D$34/$I$147,0)+ROUNDUP(TO90*Control!$D$36/$I$147,0),"")</f>
        <v/>
      </c>
      <c r="TP162" s="325" t="str">
        <f ca="1">IF(ISNUMBER(TP90),ROUNDUP(TP90*Control!$D$30/$I$144,0)+ROUNDUP(TP90*Control!$D$32/$I$145,0)+ROUNDUP(TP90*Control!$D$33/$I$146,0)+ROUNDUP(TP90*Control!$D$34/$I$147,0)+ROUNDUP(TP90*Control!$D$36/$I$147,0),"")</f>
        <v/>
      </c>
      <c r="TQ162" s="325" t="str">
        <f ca="1">IF(ISNUMBER(TQ90),ROUNDUP(TQ90*Control!$D$30/$I$144,0)+ROUNDUP(TQ90*Control!$D$32/$I$145,0)+ROUNDUP(TQ90*Control!$D$33/$I$146,0)+ROUNDUP(TQ90*Control!$D$34/$I$147,0)+ROUNDUP(TQ90*Control!$D$36/$I$147,0),"")</f>
        <v/>
      </c>
      <c r="TR162" s="325" t="str">
        <f ca="1">IF(ISNUMBER(TR90),ROUNDUP(TR90*Control!$D$30/$I$144,0)+ROUNDUP(TR90*Control!$D$32/$I$145,0)+ROUNDUP(TR90*Control!$D$33/$I$146,0)+ROUNDUP(TR90*Control!$D$34/$I$147,0)+ROUNDUP(TR90*Control!$D$36/$I$147,0),"")</f>
        <v/>
      </c>
      <c r="TS162" s="325" t="str">
        <f ca="1">IF(ISNUMBER(TS90),ROUNDUP(TS90*Control!$D$30/$I$144,0)+ROUNDUP(TS90*Control!$D$32/$I$145,0)+ROUNDUP(TS90*Control!$D$33/$I$146,0)+ROUNDUP(TS90*Control!$D$34/$I$147,0)+ROUNDUP(TS90*Control!$D$36/$I$147,0),"")</f>
        <v/>
      </c>
      <c r="TT162" s="325" t="str">
        <f ca="1">IF(ISNUMBER(TT90),ROUNDUP(TT90*Control!$D$30/$I$144,0)+ROUNDUP(TT90*Control!$D$32/$I$145,0)+ROUNDUP(TT90*Control!$D$33/$I$146,0)+ROUNDUP(TT90*Control!$D$34/$I$147,0)+ROUNDUP(TT90*Control!$D$36/$I$147,0),"")</f>
        <v/>
      </c>
      <c r="TU162" s="325" t="str">
        <f ca="1">IF(ISNUMBER(TU90),ROUNDUP(TU90*Control!$D$30/$I$144,0)+ROUNDUP(TU90*Control!$D$32/$I$145,0)+ROUNDUP(TU90*Control!$D$33/$I$146,0)+ROUNDUP(TU90*Control!$D$34/$I$147,0)+ROUNDUP(TU90*Control!$D$36/$I$147,0),"")</f>
        <v/>
      </c>
      <c r="TV162" s="325" t="str">
        <f ca="1">IF(ISNUMBER(TV90),ROUNDUP(TV90*Control!$D$30/$I$144,0)+ROUNDUP(TV90*Control!$D$32/$I$145,0)+ROUNDUP(TV90*Control!$D$33/$I$146,0)+ROUNDUP(TV90*Control!$D$34/$I$147,0)+ROUNDUP(TV90*Control!$D$36/$I$147,0),"")</f>
        <v/>
      </c>
      <c r="TW162" s="325" t="str">
        <f ca="1">IF(ISNUMBER(TW90),ROUNDUP(TW90*Control!$D$30/$I$144,0)+ROUNDUP(TW90*Control!$D$32/$I$145,0)+ROUNDUP(TW90*Control!$D$33/$I$146,0)+ROUNDUP(TW90*Control!$D$34/$I$147,0)+ROUNDUP(TW90*Control!$D$36/$I$147,0),"")</f>
        <v/>
      </c>
      <c r="TX162" s="325" t="str">
        <f ca="1">IF(ISNUMBER(TX90),ROUNDUP(TX90*Control!$D$30/$I$144,0)+ROUNDUP(TX90*Control!$D$32/$I$145,0)+ROUNDUP(TX90*Control!$D$33/$I$146,0)+ROUNDUP(TX90*Control!$D$34/$I$147,0)+ROUNDUP(TX90*Control!$D$36/$I$147,0),"")</f>
        <v/>
      </c>
      <c r="TY162" s="325" t="str">
        <f ca="1">IF(ISNUMBER(TY90),ROUNDUP(TY90*Control!$D$30/$I$144,0)+ROUNDUP(TY90*Control!$D$32/$I$145,0)+ROUNDUP(TY90*Control!$D$33/$I$146,0)+ROUNDUP(TY90*Control!$D$34/$I$147,0)+ROUNDUP(TY90*Control!$D$36/$I$147,0),"")</f>
        <v/>
      </c>
      <c r="TZ162" s="325" t="str">
        <f ca="1">IF(ISNUMBER(TZ90),ROUNDUP(TZ90*Control!$D$30/$I$144,0)+ROUNDUP(TZ90*Control!$D$32/$I$145,0)+ROUNDUP(TZ90*Control!$D$33/$I$146,0)+ROUNDUP(TZ90*Control!$D$34/$I$147,0)+ROUNDUP(TZ90*Control!$D$36/$I$147,0),"")</f>
        <v/>
      </c>
      <c r="UA162" s="325" t="str">
        <f ca="1">IF(ISNUMBER(UA90),ROUNDUP(UA90*Control!$D$30/$I$144,0)+ROUNDUP(UA90*Control!$D$32/$I$145,0)+ROUNDUP(UA90*Control!$D$33/$I$146,0)+ROUNDUP(UA90*Control!$D$34/$I$147,0)+ROUNDUP(UA90*Control!$D$36/$I$147,0),"")</f>
        <v/>
      </c>
      <c r="UB162" s="325" t="str">
        <f ca="1">IF(ISNUMBER(UB90),ROUNDUP(UB90*Control!$D$30/$I$144,0)+ROUNDUP(UB90*Control!$D$32/$I$145,0)+ROUNDUP(UB90*Control!$D$33/$I$146,0)+ROUNDUP(UB90*Control!$D$34/$I$147,0)+ROUNDUP(UB90*Control!$D$36/$I$147,0),"")</f>
        <v/>
      </c>
      <c r="UC162" s="325" t="str">
        <f ca="1">IF(ISNUMBER(UC90),ROUNDUP(UC90*Control!$D$30/$I$144,0)+ROUNDUP(UC90*Control!$D$32/$I$145,0)+ROUNDUP(UC90*Control!$D$33/$I$146,0)+ROUNDUP(UC90*Control!$D$34/$I$147,0)+ROUNDUP(UC90*Control!$D$36/$I$147,0),"")</f>
        <v/>
      </c>
      <c r="UD162" s="325" t="str">
        <f ca="1">IF(ISNUMBER(UD90),ROUNDUP(UD90*Control!$D$30/$I$144,0)+ROUNDUP(UD90*Control!$D$32/$I$145,0)+ROUNDUP(UD90*Control!$D$33/$I$146,0)+ROUNDUP(UD90*Control!$D$34/$I$147,0)+ROUNDUP(UD90*Control!$D$36/$I$147,0),"")</f>
        <v/>
      </c>
      <c r="UE162" s="325" t="str">
        <f ca="1">IF(ISNUMBER(UE90),ROUNDUP(UE90*Control!$D$30/$I$144,0)+ROUNDUP(UE90*Control!$D$32/$I$145,0)+ROUNDUP(UE90*Control!$D$33/$I$146,0)+ROUNDUP(UE90*Control!$D$34/$I$147,0)+ROUNDUP(UE90*Control!$D$36/$I$147,0),"")</f>
        <v/>
      </c>
      <c r="UF162" s="325" t="str">
        <f ca="1">IF(ISNUMBER(UF90),ROUNDUP(UF90*Control!$D$30/$I$144,0)+ROUNDUP(UF90*Control!$D$32/$I$145,0)+ROUNDUP(UF90*Control!$D$33/$I$146,0)+ROUNDUP(UF90*Control!$D$34/$I$147,0)+ROUNDUP(UF90*Control!$D$36/$I$147,0),"")</f>
        <v/>
      </c>
      <c r="UG162" s="325" t="str">
        <f ca="1">IF(ISNUMBER(UG90),ROUNDUP(UG90*Control!$D$30/$I$144,0)+ROUNDUP(UG90*Control!$D$32/$I$145,0)+ROUNDUP(UG90*Control!$D$33/$I$146,0)+ROUNDUP(UG90*Control!$D$34/$I$147,0)+ROUNDUP(UG90*Control!$D$36/$I$147,0),"")</f>
        <v/>
      </c>
      <c r="UH162" s="325" t="str">
        <f ca="1">IF(ISNUMBER(UH90),ROUNDUP(UH90*Control!$D$30/$I$144,0)+ROUNDUP(UH90*Control!$D$32/$I$145,0)+ROUNDUP(UH90*Control!$D$33/$I$146,0)+ROUNDUP(UH90*Control!$D$34/$I$147,0)+ROUNDUP(UH90*Control!$D$36/$I$147,0),"")</f>
        <v/>
      </c>
      <c r="UI162" s="325" t="str">
        <f ca="1">IF(ISNUMBER(UI90),ROUNDUP(UI90*Control!$D$30/$I$144,0)+ROUNDUP(UI90*Control!$D$32/$I$145,0)+ROUNDUP(UI90*Control!$D$33/$I$146,0)+ROUNDUP(UI90*Control!$D$34/$I$147,0)+ROUNDUP(UI90*Control!$D$36/$I$147,0),"")</f>
        <v/>
      </c>
      <c r="UJ162" s="325" t="str">
        <f ca="1">IF(ISNUMBER(UJ90),ROUNDUP(UJ90*Control!$D$30/$I$144,0)+ROUNDUP(UJ90*Control!$D$32/$I$145,0)+ROUNDUP(UJ90*Control!$D$33/$I$146,0)+ROUNDUP(UJ90*Control!$D$34/$I$147,0)+ROUNDUP(UJ90*Control!$D$36/$I$147,0),"")</f>
        <v/>
      </c>
      <c r="UK162" s="325" t="str">
        <f ca="1">IF(ISNUMBER(UK90),ROUNDUP(UK90*Control!$D$30/$I$144,0)+ROUNDUP(UK90*Control!$D$32/$I$145,0)+ROUNDUP(UK90*Control!$D$33/$I$146,0)+ROUNDUP(UK90*Control!$D$34/$I$147,0)+ROUNDUP(UK90*Control!$D$36/$I$147,0),"")</f>
        <v/>
      </c>
      <c r="UL162" s="325" t="str">
        <f ca="1">IF(ISNUMBER(UL90),ROUNDUP(UL90*Control!$D$30/$I$144,0)+ROUNDUP(UL90*Control!$D$32/$I$145,0)+ROUNDUP(UL90*Control!$D$33/$I$146,0)+ROUNDUP(UL90*Control!$D$34/$I$147,0)+ROUNDUP(UL90*Control!$D$36/$I$147,0),"")</f>
        <v/>
      </c>
      <c r="UM162" s="325" t="str">
        <f ca="1">IF(ISNUMBER(UM90),ROUNDUP(UM90*Control!$D$30/$I$144,0)+ROUNDUP(UM90*Control!$D$32/$I$145,0)+ROUNDUP(UM90*Control!$D$33/$I$146,0)+ROUNDUP(UM90*Control!$D$34/$I$147,0)+ROUNDUP(UM90*Control!$D$36/$I$147,0),"")</f>
        <v/>
      </c>
      <c r="UN162" s="325" t="str">
        <f ca="1">IF(ISNUMBER(UN90),ROUNDUP(UN90*Control!$D$30/$I$144,0)+ROUNDUP(UN90*Control!$D$32/$I$145,0)+ROUNDUP(UN90*Control!$D$33/$I$146,0)+ROUNDUP(UN90*Control!$D$34/$I$147,0)+ROUNDUP(UN90*Control!$D$36/$I$147,0),"")</f>
        <v/>
      </c>
      <c r="UO162" s="325" t="str">
        <f ca="1">IF(ISNUMBER(UO90),ROUNDUP(UO90*Control!$D$30/$I$144,0)+ROUNDUP(UO90*Control!$D$32/$I$145,0)+ROUNDUP(UO90*Control!$D$33/$I$146,0)+ROUNDUP(UO90*Control!$D$34/$I$147,0)+ROUNDUP(UO90*Control!$D$36/$I$147,0),"")</f>
        <v/>
      </c>
      <c r="UP162" s="325" t="str">
        <f ca="1">IF(ISNUMBER(UP90),ROUNDUP(UP90*Control!$D$30/$I$144,0)+ROUNDUP(UP90*Control!$D$32/$I$145,0)+ROUNDUP(UP90*Control!$D$33/$I$146,0)+ROUNDUP(UP90*Control!$D$34/$I$147,0)+ROUNDUP(UP90*Control!$D$36/$I$147,0),"")</f>
        <v/>
      </c>
      <c r="UQ162" s="325" t="str">
        <f ca="1">IF(ISNUMBER(UQ90),ROUNDUP(UQ90*Control!$D$30/$I$144,0)+ROUNDUP(UQ90*Control!$D$32/$I$145,0)+ROUNDUP(UQ90*Control!$D$33/$I$146,0)+ROUNDUP(UQ90*Control!$D$34/$I$147,0)+ROUNDUP(UQ90*Control!$D$36/$I$147,0),"")</f>
        <v/>
      </c>
      <c r="UR162" s="325" t="str">
        <f ca="1">IF(ISNUMBER(UR90),ROUNDUP(UR90*Control!$D$30/$I$144,0)+ROUNDUP(UR90*Control!$D$32/$I$145,0)+ROUNDUP(UR90*Control!$D$33/$I$146,0)+ROUNDUP(UR90*Control!$D$34/$I$147,0)+ROUNDUP(UR90*Control!$D$36/$I$147,0),"")</f>
        <v/>
      </c>
      <c r="US162" s="325" t="str">
        <f ca="1">IF(ISNUMBER(US90),ROUNDUP(US90*Control!$D$30/$I$144,0)+ROUNDUP(US90*Control!$D$32/$I$145,0)+ROUNDUP(US90*Control!$D$33/$I$146,0)+ROUNDUP(US90*Control!$D$34/$I$147,0)+ROUNDUP(US90*Control!$D$36/$I$147,0),"")</f>
        <v/>
      </c>
      <c r="UT162" s="325" t="str">
        <f ca="1">IF(ISNUMBER(UT90),ROUNDUP(UT90*Control!$D$30/$I$144,0)+ROUNDUP(UT90*Control!$D$32/$I$145,0)+ROUNDUP(UT90*Control!$D$33/$I$146,0)+ROUNDUP(UT90*Control!$D$34/$I$147,0)+ROUNDUP(UT90*Control!$D$36/$I$147,0),"")</f>
        <v/>
      </c>
      <c r="UU162" s="325" t="str">
        <f ca="1">IF(ISNUMBER(UU90),ROUNDUP(UU90*Control!$D$30/$I$144,0)+ROUNDUP(UU90*Control!$D$32/$I$145,0)+ROUNDUP(UU90*Control!$D$33/$I$146,0)+ROUNDUP(UU90*Control!$D$34/$I$147,0)+ROUNDUP(UU90*Control!$D$36/$I$147,0),"")</f>
        <v/>
      </c>
      <c r="UV162" s="325" t="str">
        <f ca="1">IF(ISNUMBER(UV90),ROUNDUP(UV90*Control!$D$30/$I$144,0)+ROUNDUP(UV90*Control!$D$32/$I$145,0)+ROUNDUP(UV90*Control!$D$33/$I$146,0)+ROUNDUP(UV90*Control!$D$34/$I$147,0)+ROUNDUP(UV90*Control!$D$36/$I$147,0),"")</f>
        <v/>
      </c>
      <c r="UW162" s="325" t="str">
        <f ca="1">IF(ISNUMBER(UW90),ROUNDUP(UW90*Control!$D$30/$I$144,0)+ROUNDUP(UW90*Control!$D$32/$I$145,0)+ROUNDUP(UW90*Control!$D$33/$I$146,0)+ROUNDUP(UW90*Control!$D$34/$I$147,0)+ROUNDUP(UW90*Control!$D$36/$I$147,0),"")</f>
        <v/>
      </c>
      <c r="UX162" s="325" t="str">
        <f ca="1">IF(ISNUMBER(UX90),ROUNDUP(UX90*Control!$D$30/$I$144,0)+ROUNDUP(UX90*Control!$D$32/$I$145,0)+ROUNDUP(UX90*Control!$D$33/$I$146,0)+ROUNDUP(UX90*Control!$D$34/$I$147,0)+ROUNDUP(UX90*Control!$D$36/$I$147,0),"")</f>
        <v/>
      </c>
      <c r="UY162" s="325" t="str">
        <f ca="1">IF(ISNUMBER(UY90),ROUNDUP(UY90*Control!$D$30/$I$144,0)+ROUNDUP(UY90*Control!$D$32/$I$145,0)+ROUNDUP(UY90*Control!$D$33/$I$146,0)+ROUNDUP(UY90*Control!$D$34/$I$147,0)+ROUNDUP(UY90*Control!$D$36/$I$147,0),"")</f>
        <v/>
      </c>
      <c r="UZ162" s="325" t="str">
        <f ca="1">IF(ISNUMBER(UZ90),ROUNDUP(UZ90*Control!$D$30/$I$144,0)+ROUNDUP(UZ90*Control!$D$32/$I$145,0)+ROUNDUP(UZ90*Control!$D$33/$I$146,0)+ROUNDUP(UZ90*Control!$D$34/$I$147,0)+ROUNDUP(UZ90*Control!$D$36/$I$147,0),"")</f>
        <v/>
      </c>
      <c r="VA162" s="325" t="str">
        <f ca="1">IF(ISNUMBER(VA90),ROUNDUP(VA90*Control!$D$30/$I$144,0)+ROUNDUP(VA90*Control!$D$32/$I$145,0)+ROUNDUP(VA90*Control!$D$33/$I$146,0)+ROUNDUP(VA90*Control!$D$34/$I$147,0)+ROUNDUP(VA90*Control!$D$36/$I$147,0),"")</f>
        <v/>
      </c>
      <c r="VB162" s="325" t="str">
        <f ca="1">IF(ISNUMBER(VB90),ROUNDUP(VB90*Control!$D$30/$I$144,0)+ROUNDUP(VB90*Control!$D$32/$I$145,0)+ROUNDUP(VB90*Control!$D$33/$I$146,0)+ROUNDUP(VB90*Control!$D$34/$I$147,0)+ROUNDUP(VB90*Control!$D$36/$I$147,0),"")</f>
        <v/>
      </c>
      <c r="VC162" s="325" t="str">
        <f ca="1">IF(ISNUMBER(VC90),ROUNDUP(VC90*Control!$D$30/$I$144,0)+ROUNDUP(VC90*Control!$D$32/$I$145,0)+ROUNDUP(VC90*Control!$D$33/$I$146,0)+ROUNDUP(VC90*Control!$D$34/$I$147,0)+ROUNDUP(VC90*Control!$D$36/$I$147,0),"")</f>
        <v/>
      </c>
      <c r="VD162" s="325" t="str">
        <f ca="1">IF(ISNUMBER(VD90),ROUNDUP(VD90*Control!$D$30/$I$144,0)+ROUNDUP(VD90*Control!$D$32/$I$145,0)+ROUNDUP(VD90*Control!$D$33/$I$146,0)+ROUNDUP(VD90*Control!$D$34/$I$147,0)+ROUNDUP(VD90*Control!$D$36/$I$147,0),"")</f>
        <v/>
      </c>
      <c r="VE162" s="325" t="str">
        <f ca="1">IF(ISNUMBER(VE90),ROUNDUP(VE90*Control!$D$30/$I$144,0)+ROUNDUP(VE90*Control!$D$32/$I$145,0)+ROUNDUP(VE90*Control!$D$33/$I$146,0)+ROUNDUP(VE90*Control!$D$34/$I$147,0)+ROUNDUP(VE90*Control!$D$36/$I$147,0),"")</f>
        <v/>
      </c>
      <c r="VF162" s="325" t="str">
        <f ca="1">IF(ISNUMBER(VF90),ROUNDUP(VF90*Control!$D$30/$I$144,0)+ROUNDUP(VF90*Control!$D$32/$I$145,0)+ROUNDUP(VF90*Control!$D$33/$I$146,0)+ROUNDUP(VF90*Control!$D$34/$I$147,0)+ROUNDUP(VF90*Control!$D$36/$I$147,0),"")</f>
        <v/>
      </c>
      <c r="VG162" s="325" t="str">
        <f ca="1">IF(ISNUMBER(VG90),ROUNDUP(VG90*Control!$D$30/$I$144,0)+ROUNDUP(VG90*Control!$D$32/$I$145,0)+ROUNDUP(VG90*Control!$D$33/$I$146,0)+ROUNDUP(VG90*Control!$D$34/$I$147,0)+ROUNDUP(VG90*Control!$D$36/$I$147,0),"")</f>
        <v/>
      </c>
      <c r="VH162" s="325" t="str">
        <f ca="1">IF(ISNUMBER(VH90),ROUNDUP(VH90*Control!$D$30/$I$144,0)+ROUNDUP(VH90*Control!$D$32/$I$145,0)+ROUNDUP(VH90*Control!$D$33/$I$146,0)+ROUNDUP(VH90*Control!$D$34/$I$147,0)+ROUNDUP(VH90*Control!$D$36/$I$147,0),"")</f>
        <v/>
      </c>
      <c r="VI162" s="325" t="str">
        <f ca="1">IF(ISNUMBER(VI90),ROUNDUP(VI90*Control!$D$30/$I$144,0)+ROUNDUP(VI90*Control!$D$32/$I$145,0)+ROUNDUP(VI90*Control!$D$33/$I$146,0)+ROUNDUP(VI90*Control!$D$34/$I$147,0)+ROUNDUP(VI90*Control!$D$36/$I$147,0),"")</f>
        <v/>
      </c>
      <c r="VJ162" s="325" t="str">
        <f ca="1">IF(ISNUMBER(VJ90),ROUNDUP(VJ90*Control!$D$30/$I$144,0)+ROUNDUP(VJ90*Control!$D$32/$I$145,0)+ROUNDUP(VJ90*Control!$D$33/$I$146,0)+ROUNDUP(VJ90*Control!$D$34/$I$147,0)+ROUNDUP(VJ90*Control!$D$36/$I$147,0),"")</f>
        <v/>
      </c>
      <c r="VK162" s="325" t="str">
        <f ca="1">IF(ISNUMBER(VK90),ROUNDUP(VK90*Control!$D$30/$I$144,0)+ROUNDUP(VK90*Control!$D$32/$I$145,0)+ROUNDUP(VK90*Control!$D$33/$I$146,0)+ROUNDUP(VK90*Control!$D$34/$I$147,0)+ROUNDUP(VK90*Control!$D$36/$I$147,0),"")</f>
        <v/>
      </c>
      <c r="VL162" s="325" t="str">
        <f ca="1">IF(ISNUMBER(VL90),ROUNDUP(VL90*Control!$D$30/$I$144,0)+ROUNDUP(VL90*Control!$D$32/$I$145,0)+ROUNDUP(VL90*Control!$D$33/$I$146,0)+ROUNDUP(VL90*Control!$D$34/$I$147,0)+ROUNDUP(VL90*Control!$D$36/$I$147,0),"")</f>
        <v/>
      </c>
      <c r="VM162" s="325" t="str">
        <f ca="1">IF(ISNUMBER(VM90),ROUNDUP(VM90*Control!$D$30/$I$144,0)+ROUNDUP(VM90*Control!$D$32/$I$145,0)+ROUNDUP(VM90*Control!$D$33/$I$146,0)+ROUNDUP(VM90*Control!$D$34/$I$147,0)+ROUNDUP(VM90*Control!$D$36/$I$147,0),"")</f>
        <v/>
      </c>
      <c r="VN162" s="325" t="str">
        <f ca="1">IF(ISNUMBER(VN90),ROUNDUP(VN90*Control!$D$30/$I$144,0)+ROUNDUP(VN90*Control!$D$32/$I$145,0)+ROUNDUP(VN90*Control!$D$33/$I$146,0)+ROUNDUP(VN90*Control!$D$34/$I$147,0)+ROUNDUP(VN90*Control!$D$36/$I$147,0),"")</f>
        <v/>
      </c>
      <c r="VO162" s="325" t="str">
        <f ca="1">IF(ISNUMBER(VO90),ROUNDUP(VO90*Control!$D$30/$I$144,0)+ROUNDUP(VO90*Control!$D$32/$I$145,0)+ROUNDUP(VO90*Control!$D$33/$I$146,0)+ROUNDUP(VO90*Control!$D$34/$I$147,0)+ROUNDUP(VO90*Control!$D$36/$I$147,0),"")</f>
        <v/>
      </c>
      <c r="VP162" s="325" t="str">
        <f ca="1">IF(ISNUMBER(VP90),ROUNDUP(VP90*Control!$D$30/$I$144,0)+ROUNDUP(VP90*Control!$D$32/$I$145,0)+ROUNDUP(VP90*Control!$D$33/$I$146,0)+ROUNDUP(VP90*Control!$D$34/$I$147,0)+ROUNDUP(VP90*Control!$D$36/$I$147,0),"")</f>
        <v/>
      </c>
      <c r="VQ162" s="325" t="str">
        <f ca="1">IF(ISNUMBER(VQ90),ROUNDUP(VQ90*Control!$D$30/$I$144,0)+ROUNDUP(VQ90*Control!$D$32/$I$145,0)+ROUNDUP(VQ90*Control!$D$33/$I$146,0)+ROUNDUP(VQ90*Control!$D$34/$I$147,0)+ROUNDUP(VQ90*Control!$D$36/$I$147,0),"")</f>
        <v/>
      </c>
      <c r="VR162" s="325" t="str">
        <f ca="1">IF(ISNUMBER(VR90),ROUNDUP(VR90*Control!$D$30/$I$144,0)+ROUNDUP(VR90*Control!$D$32/$I$145,0)+ROUNDUP(VR90*Control!$D$33/$I$146,0)+ROUNDUP(VR90*Control!$D$34/$I$147,0)+ROUNDUP(VR90*Control!$D$36/$I$147,0),"")</f>
        <v/>
      </c>
      <c r="VS162" s="325" t="str">
        <f ca="1">IF(ISNUMBER(VS90),ROUNDUP(VS90*Control!$D$30/$I$144,0)+ROUNDUP(VS90*Control!$D$32/$I$145,0)+ROUNDUP(VS90*Control!$D$33/$I$146,0)+ROUNDUP(VS90*Control!$D$34/$I$147,0)+ROUNDUP(VS90*Control!$D$36/$I$147,0),"")</f>
        <v/>
      </c>
      <c r="VT162" s="325" t="str">
        <f ca="1">IF(ISNUMBER(VT90),ROUNDUP(VT90*Control!$D$30/$I$144,0)+ROUNDUP(VT90*Control!$D$32/$I$145,0)+ROUNDUP(VT90*Control!$D$33/$I$146,0)+ROUNDUP(VT90*Control!$D$34/$I$147,0)+ROUNDUP(VT90*Control!$D$36/$I$147,0),"")</f>
        <v/>
      </c>
      <c r="VU162" s="325" t="str">
        <f ca="1">IF(ISNUMBER(VU90),ROUNDUP(VU90*Control!$D$30/$I$144,0)+ROUNDUP(VU90*Control!$D$32/$I$145,0)+ROUNDUP(VU90*Control!$D$33/$I$146,0)+ROUNDUP(VU90*Control!$D$34/$I$147,0)+ROUNDUP(VU90*Control!$D$36/$I$147,0),"")</f>
        <v/>
      </c>
      <c r="VV162" s="325" t="str">
        <f ca="1">IF(ISNUMBER(VV90),ROUNDUP(VV90*Control!$D$30/$I$144,0)+ROUNDUP(VV90*Control!$D$32/$I$145,0)+ROUNDUP(VV90*Control!$D$33/$I$146,0)+ROUNDUP(VV90*Control!$D$34/$I$147,0)+ROUNDUP(VV90*Control!$D$36/$I$147,0),"")</f>
        <v/>
      </c>
      <c r="VW162" s="325" t="str">
        <f ca="1">IF(ISNUMBER(VW90),ROUNDUP(VW90*Control!$D$30/$I$144,0)+ROUNDUP(VW90*Control!$D$32/$I$145,0)+ROUNDUP(VW90*Control!$D$33/$I$146,0)+ROUNDUP(VW90*Control!$D$34/$I$147,0)+ROUNDUP(VW90*Control!$D$36/$I$147,0),"")</f>
        <v/>
      </c>
      <c r="VX162" s="325" t="str">
        <f ca="1">IF(ISNUMBER(VX90),ROUNDUP(VX90*Control!$D$30/$I$144,0)+ROUNDUP(VX90*Control!$D$32/$I$145,0)+ROUNDUP(VX90*Control!$D$33/$I$146,0)+ROUNDUP(VX90*Control!$D$34/$I$147,0)+ROUNDUP(VX90*Control!$D$36/$I$147,0),"")</f>
        <v/>
      </c>
      <c r="VY162" s="325" t="str">
        <f ca="1">IF(ISNUMBER(VY90),ROUNDUP(VY90*Control!$D$30/$I$144,0)+ROUNDUP(VY90*Control!$D$32/$I$145,0)+ROUNDUP(VY90*Control!$D$33/$I$146,0)+ROUNDUP(VY90*Control!$D$34/$I$147,0)+ROUNDUP(VY90*Control!$D$36/$I$147,0),"")</f>
        <v/>
      </c>
      <c r="VZ162" s="325" t="str">
        <f ca="1">IF(ISNUMBER(VZ90),ROUNDUP(VZ90*Control!$D$30/$I$144,0)+ROUNDUP(VZ90*Control!$D$32/$I$145,0)+ROUNDUP(VZ90*Control!$D$33/$I$146,0)+ROUNDUP(VZ90*Control!$D$34/$I$147,0)+ROUNDUP(VZ90*Control!$D$36/$I$147,0),"")</f>
        <v/>
      </c>
      <c r="WA162" s="325" t="str">
        <f ca="1">IF(ISNUMBER(WA90),ROUNDUP(WA90*Control!$D$30/$I$144,0)+ROUNDUP(WA90*Control!$D$32/$I$145,0)+ROUNDUP(WA90*Control!$D$33/$I$146,0)+ROUNDUP(WA90*Control!$D$34/$I$147,0)+ROUNDUP(WA90*Control!$D$36/$I$147,0),"")</f>
        <v/>
      </c>
      <c r="WB162" s="325" t="str">
        <f ca="1">IF(ISNUMBER(WB90),ROUNDUP(WB90*Control!$D$30/$I$144,0)+ROUNDUP(WB90*Control!$D$32/$I$145,0)+ROUNDUP(WB90*Control!$D$33/$I$146,0)+ROUNDUP(WB90*Control!$D$34/$I$147,0)+ROUNDUP(WB90*Control!$D$36/$I$147,0),"")</f>
        <v/>
      </c>
      <c r="WC162" s="325" t="str">
        <f ca="1">IF(ISNUMBER(WC90),ROUNDUP(WC90*Control!$D$30/$I$144,0)+ROUNDUP(WC90*Control!$D$32/$I$145,0)+ROUNDUP(WC90*Control!$D$33/$I$146,0)+ROUNDUP(WC90*Control!$D$34/$I$147,0)+ROUNDUP(WC90*Control!$D$36/$I$147,0),"")</f>
        <v/>
      </c>
      <c r="WD162" s="325" t="str">
        <f ca="1">IF(ISNUMBER(WD90),ROUNDUP(WD90*Control!$D$30/$I$144,0)+ROUNDUP(WD90*Control!$D$32/$I$145,0)+ROUNDUP(WD90*Control!$D$33/$I$146,0)+ROUNDUP(WD90*Control!$D$34/$I$147,0)+ROUNDUP(WD90*Control!$D$36/$I$147,0),"")</f>
        <v/>
      </c>
      <c r="WE162" s="325" t="str">
        <f ca="1">IF(ISNUMBER(WE90),ROUNDUP(WE90*Control!$D$30/$I$144,0)+ROUNDUP(WE90*Control!$D$32/$I$145,0)+ROUNDUP(WE90*Control!$D$33/$I$146,0)+ROUNDUP(WE90*Control!$D$34/$I$147,0)+ROUNDUP(WE90*Control!$D$36/$I$147,0),"")</f>
        <v/>
      </c>
      <c r="WF162" s="325" t="str">
        <f ca="1">IF(ISNUMBER(WF90),ROUNDUP(WF90*Control!$D$30/$I$144,0)+ROUNDUP(WF90*Control!$D$32/$I$145,0)+ROUNDUP(WF90*Control!$D$33/$I$146,0)+ROUNDUP(WF90*Control!$D$34/$I$147,0)+ROUNDUP(WF90*Control!$D$36/$I$147,0),"")</f>
        <v/>
      </c>
      <c r="WG162" s="325" t="str">
        <f ca="1">IF(ISNUMBER(WG90),ROUNDUP(WG90*Control!$D$30/$I$144,0)+ROUNDUP(WG90*Control!$D$32/$I$145,0)+ROUNDUP(WG90*Control!$D$33/$I$146,0)+ROUNDUP(WG90*Control!$D$34/$I$147,0)+ROUNDUP(WG90*Control!$D$36/$I$147,0),"")</f>
        <v/>
      </c>
      <c r="WH162" s="325" t="str">
        <f ca="1">IF(ISNUMBER(WH90),ROUNDUP(WH90*Control!$D$30/$I$144,0)+ROUNDUP(WH90*Control!$D$32/$I$145,0)+ROUNDUP(WH90*Control!$D$33/$I$146,0)+ROUNDUP(WH90*Control!$D$34/$I$147,0)+ROUNDUP(WH90*Control!$D$36/$I$147,0),"")</f>
        <v/>
      </c>
      <c r="WI162" s="325" t="str">
        <f ca="1">IF(ISNUMBER(WI90),ROUNDUP(WI90*Control!$D$30/$I$144,0)+ROUNDUP(WI90*Control!$D$32/$I$145,0)+ROUNDUP(WI90*Control!$D$33/$I$146,0)+ROUNDUP(WI90*Control!$D$34/$I$147,0)+ROUNDUP(WI90*Control!$D$36/$I$147,0),"")</f>
        <v/>
      </c>
      <c r="WJ162" s="325" t="str">
        <f ca="1">IF(ISNUMBER(WJ90),ROUNDUP(WJ90*Control!$D$30/$I$144,0)+ROUNDUP(WJ90*Control!$D$32/$I$145,0)+ROUNDUP(WJ90*Control!$D$33/$I$146,0)+ROUNDUP(WJ90*Control!$D$34/$I$147,0)+ROUNDUP(WJ90*Control!$D$36/$I$147,0),"")</f>
        <v/>
      </c>
      <c r="WK162" s="325" t="str">
        <f ca="1">IF(ISNUMBER(WK90),ROUNDUP(WK90*Control!$D$30/$I$144,0)+ROUNDUP(WK90*Control!$D$32/$I$145,0)+ROUNDUP(WK90*Control!$D$33/$I$146,0)+ROUNDUP(WK90*Control!$D$34/$I$147,0)+ROUNDUP(WK90*Control!$D$36/$I$147,0),"")</f>
        <v/>
      </c>
      <c r="WL162" s="325" t="str">
        <f ca="1">IF(ISNUMBER(WL90),ROUNDUP(WL90*Control!$D$30/$I$144,0)+ROUNDUP(WL90*Control!$D$32/$I$145,0)+ROUNDUP(WL90*Control!$D$33/$I$146,0)+ROUNDUP(WL90*Control!$D$34/$I$147,0)+ROUNDUP(WL90*Control!$D$36/$I$147,0),"")</f>
        <v/>
      </c>
      <c r="WM162" s="325" t="str">
        <f ca="1">IF(ISNUMBER(WM90),ROUNDUP(WM90*Control!$D$30/$I$144,0)+ROUNDUP(WM90*Control!$D$32/$I$145,0)+ROUNDUP(WM90*Control!$D$33/$I$146,0)+ROUNDUP(WM90*Control!$D$34/$I$147,0)+ROUNDUP(WM90*Control!$D$36/$I$147,0),"")</f>
        <v/>
      </c>
      <c r="WN162" s="325" t="str">
        <f ca="1">IF(ISNUMBER(WN90),ROUNDUP(WN90*Control!$D$30/$I$144,0)+ROUNDUP(WN90*Control!$D$32/$I$145,0)+ROUNDUP(WN90*Control!$D$33/$I$146,0)+ROUNDUP(WN90*Control!$D$34/$I$147,0)+ROUNDUP(WN90*Control!$D$36/$I$147,0),"")</f>
        <v/>
      </c>
      <c r="WO162" s="325" t="str">
        <f ca="1">IF(ISNUMBER(WO90),ROUNDUP(WO90*Control!$D$30/$I$144,0)+ROUNDUP(WO90*Control!$D$32/$I$145,0)+ROUNDUP(WO90*Control!$D$33/$I$146,0)+ROUNDUP(WO90*Control!$D$34/$I$147,0)+ROUNDUP(WO90*Control!$D$36/$I$147,0),"")</f>
        <v/>
      </c>
      <c r="WP162" s="325" t="str">
        <f ca="1">IF(ISNUMBER(WP90),ROUNDUP(WP90*Control!$D$30/$I$144,0)+ROUNDUP(WP90*Control!$D$32/$I$145,0)+ROUNDUP(WP90*Control!$D$33/$I$146,0)+ROUNDUP(WP90*Control!$D$34/$I$147,0)+ROUNDUP(WP90*Control!$D$36/$I$147,0),"")</f>
        <v/>
      </c>
      <c r="WQ162" s="325" t="str">
        <f ca="1">IF(ISNUMBER(WQ90),ROUNDUP(WQ90*Control!$D$30/$I$144,0)+ROUNDUP(WQ90*Control!$D$32/$I$145,0)+ROUNDUP(WQ90*Control!$D$33/$I$146,0)+ROUNDUP(WQ90*Control!$D$34/$I$147,0)+ROUNDUP(WQ90*Control!$D$36/$I$147,0),"")</f>
        <v/>
      </c>
      <c r="WR162" s="325" t="str">
        <f ca="1">IF(ISNUMBER(WR90),ROUNDUP(WR90*Control!$D$30/$I$144,0)+ROUNDUP(WR90*Control!$D$32/$I$145,0)+ROUNDUP(WR90*Control!$D$33/$I$146,0)+ROUNDUP(WR90*Control!$D$34/$I$147,0)+ROUNDUP(WR90*Control!$D$36/$I$147,0),"")</f>
        <v/>
      </c>
      <c r="WS162" s="325" t="str">
        <f ca="1">IF(ISNUMBER(WS90),ROUNDUP(WS90*Control!$D$30/$I$144,0)+ROUNDUP(WS90*Control!$D$32/$I$145,0)+ROUNDUP(WS90*Control!$D$33/$I$146,0)+ROUNDUP(WS90*Control!$D$34/$I$147,0)+ROUNDUP(WS90*Control!$D$36/$I$147,0),"")</f>
        <v/>
      </c>
      <c r="WT162" s="325" t="str">
        <f ca="1">IF(ISNUMBER(WT90),ROUNDUP(WT90*Control!$D$30/$I$144,0)+ROUNDUP(WT90*Control!$D$32/$I$145,0)+ROUNDUP(WT90*Control!$D$33/$I$146,0)+ROUNDUP(WT90*Control!$D$34/$I$147,0)+ROUNDUP(WT90*Control!$D$36/$I$147,0),"")</f>
        <v/>
      </c>
      <c r="WU162" s="325" t="str">
        <f ca="1">IF(ISNUMBER(WU90),ROUNDUP(WU90*Control!$D$30/$I$144,0)+ROUNDUP(WU90*Control!$D$32/$I$145,0)+ROUNDUP(WU90*Control!$D$33/$I$146,0)+ROUNDUP(WU90*Control!$D$34/$I$147,0)+ROUNDUP(WU90*Control!$D$36/$I$147,0),"")</f>
        <v/>
      </c>
      <c r="WV162" s="325" t="str">
        <f ca="1">IF(ISNUMBER(WV90),ROUNDUP(WV90*Control!$D$30/$I$144,0)+ROUNDUP(WV90*Control!$D$32/$I$145,0)+ROUNDUP(WV90*Control!$D$33/$I$146,0)+ROUNDUP(WV90*Control!$D$34/$I$147,0)+ROUNDUP(WV90*Control!$D$36/$I$147,0),"")</f>
        <v/>
      </c>
      <c r="WW162" s="325" t="str">
        <f ca="1">IF(ISNUMBER(WW90),ROUNDUP(WW90*Control!$D$30/$I$144,0)+ROUNDUP(WW90*Control!$D$32/$I$145,0)+ROUNDUP(WW90*Control!$D$33/$I$146,0)+ROUNDUP(WW90*Control!$D$34/$I$147,0)+ROUNDUP(WW90*Control!$D$36/$I$147,0),"")</f>
        <v/>
      </c>
      <c r="WX162" s="325" t="str">
        <f ca="1">IF(ISNUMBER(WX90),ROUNDUP(WX90*Control!$D$30/$I$144,0)+ROUNDUP(WX90*Control!$D$32/$I$145,0)+ROUNDUP(WX90*Control!$D$33/$I$146,0)+ROUNDUP(WX90*Control!$D$34/$I$147,0)+ROUNDUP(WX90*Control!$D$36/$I$147,0),"")</f>
        <v/>
      </c>
      <c r="WY162" s="325" t="str">
        <f ca="1">IF(ISNUMBER(WY90),ROUNDUP(WY90*Control!$D$30/$I$144,0)+ROUNDUP(WY90*Control!$D$32/$I$145,0)+ROUNDUP(WY90*Control!$D$33/$I$146,0)+ROUNDUP(WY90*Control!$D$34/$I$147,0)+ROUNDUP(WY90*Control!$D$36/$I$147,0),"")</f>
        <v/>
      </c>
      <c r="WZ162" s="325" t="str">
        <f ca="1">IF(ISNUMBER(WZ90),ROUNDUP(WZ90*Control!$D$30/$I$144,0)+ROUNDUP(WZ90*Control!$D$32/$I$145,0)+ROUNDUP(WZ90*Control!$D$33/$I$146,0)+ROUNDUP(WZ90*Control!$D$34/$I$147,0)+ROUNDUP(WZ90*Control!$D$36/$I$147,0),"")</f>
        <v/>
      </c>
      <c r="XA162" s="325" t="str">
        <f ca="1">IF(ISNUMBER(XA90),ROUNDUP(XA90*Control!$D$30/$I$144,0)+ROUNDUP(XA90*Control!$D$32/$I$145,0)+ROUNDUP(XA90*Control!$D$33/$I$146,0)+ROUNDUP(XA90*Control!$D$34/$I$147,0)+ROUNDUP(XA90*Control!$D$36/$I$147,0),"")</f>
        <v/>
      </c>
      <c r="XB162" s="325" t="str">
        <f ca="1">IF(ISNUMBER(XB90),ROUNDUP(XB90*Control!$D$30/$I$144,0)+ROUNDUP(XB90*Control!$D$32/$I$145,0)+ROUNDUP(XB90*Control!$D$33/$I$146,0)+ROUNDUP(XB90*Control!$D$34/$I$147,0)+ROUNDUP(XB90*Control!$D$36/$I$147,0),"")</f>
        <v/>
      </c>
      <c r="XC162" s="325" t="str">
        <f ca="1">IF(ISNUMBER(XC90),ROUNDUP(XC90*Control!$D$30/$I$144,0)+ROUNDUP(XC90*Control!$D$32/$I$145,0)+ROUNDUP(XC90*Control!$D$33/$I$146,0)+ROUNDUP(XC90*Control!$D$34/$I$147,0)+ROUNDUP(XC90*Control!$D$36/$I$147,0),"")</f>
        <v/>
      </c>
      <c r="XD162" s="325" t="str">
        <f ca="1">IF(ISNUMBER(XD90),ROUNDUP(XD90*Control!$D$30/$I$144,0)+ROUNDUP(XD90*Control!$D$32/$I$145,0)+ROUNDUP(XD90*Control!$D$33/$I$146,0)+ROUNDUP(XD90*Control!$D$34/$I$147,0)+ROUNDUP(XD90*Control!$D$36/$I$147,0),"")</f>
        <v/>
      </c>
      <c r="XE162" s="325" t="str">
        <f ca="1">IF(ISNUMBER(XE90),ROUNDUP(XE90*Control!$D$30/$I$144,0)+ROUNDUP(XE90*Control!$D$32/$I$145,0)+ROUNDUP(XE90*Control!$D$33/$I$146,0)+ROUNDUP(XE90*Control!$D$34/$I$147,0)+ROUNDUP(XE90*Control!$D$36/$I$147,0),"")</f>
        <v/>
      </c>
      <c r="XF162" s="325" t="str">
        <f ca="1">IF(ISNUMBER(XF90),ROUNDUP(XF90*Control!$D$30/$I$144,0)+ROUNDUP(XF90*Control!$D$32/$I$145,0)+ROUNDUP(XF90*Control!$D$33/$I$146,0)+ROUNDUP(XF90*Control!$D$34/$I$147,0)+ROUNDUP(XF90*Control!$D$36/$I$147,0),"")</f>
        <v/>
      </c>
      <c r="XG162" s="325" t="str">
        <f ca="1">IF(ISNUMBER(XG90),ROUNDUP(XG90*Control!$D$30/$I$144,0)+ROUNDUP(XG90*Control!$D$32/$I$145,0)+ROUNDUP(XG90*Control!$D$33/$I$146,0)+ROUNDUP(XG90*Control!$D$34/$I$147,0)+ROUNDUP(XG90*Control!$D$36/$I$147,0),"")</f>
        <v/>
      </c>
      <c r="XH162" s="325" t="str">
        <f ca="1">IF(ISNUMBER(XH90),ROUNDUP(XH90*Control!$D$30/$I$144,0)+ROUNDUP(XH90*Control!$D$32/$I$145,0)+ROUNDUP(XH90*Control!$D$33/$I$146,0)+ROUNDUP(XH90*Control!$D$34/$I$147,0)+ROUNDUP(XH90*Control!$D$36/$I$147,0),"")</f>
        <v/>
      </c>
      <c r="XI162" s="325" t="str">
        <f ca="1">IF(ISNUMBER(XI90),ROUNDUP(XI90*Control!$D$30/$I$144,0)+ROUNDUP(XI90*Control!$D$32/$I$145,0)+ROUNDUP(XI90*Control!$D$33/$I$146,0)+ROUNDUP(XI90*Control!$D$34/$I$147,0)+ROUNDUP(XI90*Control!$D$36/$I$147,0),"")</f>
        <v/>
      </c>
      <c r="XJ162" s="325" t="str">
        <f ca="1">IF(ISNUMBER(XJ90),ROUNDUP(XJ90*Control!$D$30/$I$144,0)+ROUNDUP(XJ90*Control!$D$32/$I$145,0)+ROUNDUP(XJ90*Control!$D$33/$I$146,0)+ROUNDUP(XJ90*Control!$D$34/$I$147,0)+ROUNDUP(XJ90*Control!$D$36/$I$147,0),"")</f>
        <v/>
      </c>
      <c r="XK162" s="325" t="str">
        <f ca="1">IF(ISNUMBER(XK90),ROUNDUP(XK90*Control!$D$30/$I$144,0)+ROUNDUP(XK90*Control!$D$32/$I$145,0)+ROUNDUP(XK90*Control!$D$33/$I$146,0)+ROUNDUP(XK90*Control!$D$34/$I$147,0)+ROUNDUP(XK90*Control!$D$36/$I$147,0),"")</f>
        <v/>
      </c>
      <c r="XL162" s="325" t="str">
        <f ca="1">IF(ISNUMBER(XL90),ROUNDUP(XL90*Control!$D$30/$I$144,0)+ROUNDUP(XL90*Control!$D$32/$I$145,0)+ROUNDUP(XL90*Control!$D$33/$I$146,0)+ROUNDUP(XL90*Control!$D$34/$I$147,0)+ROUNDUP(XL90*Control!$D$36/$I$147,0),"")</f>
        <v/>
      </c>
      <c r="XM162" s="325" t="str">
        <f ca="1">IF(ISNUMBER(XM90),ROUNDUP(XM90*Control!$D$30/$I$144,0)+ROUNDUP(XM90*Control!$D$32/$I$145,0)+ROUNDUP(XM90*Control!$D$33/$I$146,0)+ROUNDUP(XM90*Control!$D$34/$I$147,0)+ROUNDUP(XM90*Control!$D$36/$I$147,0),"")</f>
        <v/>
      </c>
      <c r="XN162" s="325" t="str">
        <f ca="1">IF(ISNUMBER(XN90),ROUNDUP(XN90*Control!$D$30/$I$144,0)+ROUNDUP(XN90*Control!$D$32/$I$145,0)+ROUNDUP(XN90*Control!$D$33/$I$146,0)+ROUNDUP(XN90*Control!$D$34/$I$147,0)+ROUNDUP(XN90*Control!$D$36/$I$147,0),"")</f>
        <v/>
      </c>
      <c r="XO162" s="325" t="str">
        <f ca="1">IF(ISNUMBER(XO90),ROUNDUP(XO90*Control!$D$30/$I$144,0)+ROUNDUP(XO90*Control!$D$32/$I$145,0)+ROUNDUP(XO90*Control!$D$33/$I$146,0)+ROUNDUP(XO90*Control!$D$34/$I$147,0)+ROUNDUP(XO90*Control!$D$36/$I$147,0),"")</f>
        <v/>
      </c>
      <c r="XP162" s="325" t="str">
        <f ca="1">IF(ISNUMBER(XP90),ROUNDUP(XP90*Control!$D$30/$I$144,0)+ROUNDUP(XP90*Control!$D$32/$I$145,0)+ROUNDUP(XP90*Control!$D$33/$I$146,0)+ROUNDUP(XP90*Control!$D$34/$I$147,0)+ROUNDUP(XP90*Control!$D$36/$I$147,0),"")</f>
        <v/>
      </c>
      <c r="XQ162" s="325" t="str">
        <f ca="1">IF(ISNUMBER(XQ90),ROUNDUP(XQ90*Control!$D$30/$I$144,0)+ROUNDUP(XQ90*Control!$D$32/$I$145,0)+ROUNDUP(XQ90*Control!$D$33/$I$146,0)+ROUNDUP(XQ90*Control!$D$34/$I$147,0)+ROUNDUP(XQ90*Control!$D$36/$I$147,0),"")</f>
        <v/>
      </c>
      <c r="XR162" s="325" t="str">
        <f ca="1">IF(ISNUMBER(XR90),ROUNDUP(XR90*Control!$D$30/$I$144,0)+ROUNDUP(XR90*Control!$D$32/$I$145,0)+ROUNDUP(XR90*Control!$D$33/$I$146,0)+ROUNDUP(XR90*Control!$D$34/$I$147,0)+ROUNDUP(XR90*Control!$D$36/$I$147,0),"")</f>
        <v/>
      </c>
      <c r="XS162" s="325" t="str">
        <f ca="1">IF(ISNUMBER(XS90),ROUNDUP(XS90*Control!$D$30/$I$144,0)+ROUNDUP(XS90*Control!$D$32/$I$145,0)+ROUNDUP(XS90*Control!$D$33/$I$146,0)+ROUNDUP(XS90*Control!$D$34/$I$147,0)+ROUNDUP(XS90*Control!$D$36/$I$147,0),"")</f>
        <v/>
      </c>
      <c r="XT162" s="325" t="str">
        <f ca="1">IF(ISNUMBER(XT90),ROUNDUP(XT90*Control!$D$30/$I$144,0)+ROUNDUP(XT90*Control!$D$32/$I$145,0)+ROUNDUP(XT90*Control!$D$33/$I$146,0)+ROUNDUP(XT90*Control!$D$34/$I$147,0)+ROUNDUP(XT90*Control!$D$36/$I$147,0),"")</f>
        <v/>
      </c>
      <c r="XU162" s="325" t="str">
        <f ca="1">IF(ISNUMBER(XU90),ROUNDUP(XU90*Control!$D$30/$I$144,0)+ROUNDUP(XU90*Control!$D$32/$I$145,0)+ROUNDUP(XU90*Control!$D$33/$I$146,0)+ROUNDUP(XU90*Control!$D$34/$I$147,0)+ROUNDUP(XU90*Control!$D$36/$I$147,0),"")</f>
        <v/>
      </c>
      <c r="XV162" s="325" t="str">
        <f ca="1">IF(ISNUMBER(XV90),ROUNDUP(XV90*Control!$D$30/$I$144,0)+ROUNDUP(XV90*Control!$D$32/$I$145,0)+ROUNDUP(XV90*Control!$D$33/$I$146,0)+ROUNDUP(XV90*Control!$D$34/$I$147,0)+ROUNDUP(XV90*Control!$D$36/$I$147,0),"")</f>
        <v/>
      </c>
      <c r="XW162" s="325" t="str">
        <f ca="1">IF(ISNUMBER(XW90),ROUNDUP(XW90*Control!$D$30/$I$144,0)+ROUNDUP(XW90*Control!$D$32/$I$145,0)+ROUNDUP(XW90*Control!$D$33/$I$146,0)+ROUNDUP(XW90*Control!$D$34/$I$147,0)+ROUNDUP(XW90*Control!$D$36/$I$147,0),"")</f>
        <v/>
      </c>
      <c r="XX162" s="325" t="str">
        <f ca="1">IF(ISNUMBER(XX90),ROUNDUP(XX90*Control!$D$30/$I$144,0)+ROUNDUP(XX90*Control!$D$32/$I$145,0)+ROUNDUP(XX90*Control!$D$33/$I$146,0)+ROUNDUP(XX90*Control!$D$34/$I$147,0)+ROUNDUP(XX90*Control!$D$36/$I$147,0),"")</f>
        <v/>
      </c>
      <c r="XY162" s="325" t="str">
        <f ca="1">IF(ISNUMBER(XY90),ROUNDUP(XY90*Control!$D$30/$I$144,0)+ROUNDUP(XY90*Control!$D$32/$I$145,0)+ROUNDUP(XY90*Control!$D$33/$I$146,0)+ROUNDUP(XY90*Control!$D$34/$I$147,0)+ROUNDUP(XY90*Control!$D$36/$I$147,0),"")</f>
        <v/>
      </c>
      <c r="XZ162" s="325" t="str">
        <f ca="1">IF(ISNUMBER(XZ90),ROUNDUP(XZ90*Control!$D$30/$I$144,0)+ROUNDUP(XZ90*Control!$D$32/$I$145,0)+ROUNDUP(XZ90*Control!$D$33/$I$146,0)+ROUNDUP(XZ90*Control!$D$34/$I$147,0)+ROUNDUP(XZ90*Control!$D$36/$I$147,0),"")</f>
        <v/>
      </c>
      <c r="YA162" s="325" t="str">
        <f ca="1">IF(ISNUMBER(YA90),ROUNDUP(YA90*Control!$D$30/$I$144,0)+ROUNDUP(YA90*Control!$D$32/$I$145,0)+ROUNDUP(YA90*Control!$D$33/$I$146,0)+ROUNDUP(YA90*Control!$D$34/$I$147,0)+ROUNDUP(YA90*Control!$D$36/$I$147,0),"")</f>
        <v/>
      </c>
      <c r="YB162" s="325" t="str">
        <f ca="1">IF(ISNUMBER(YB90),ROUNDUP(YB90*Control!$D$30/$I$144,0)+ROUNDUP(YB90*Control!$D$32/$I$145,0)+ROUNDUP(YB90*Control!$D$33/$I$146,0)+ROUNDUP(YB90*Control!$D$34/$I$147,0)+ROUNDUP(YB90*Control!$D$36/$I$147,0),"")</f>
        <v/>
      </c>
      <c r="YC162" s="325" t="str">
        <f ca="1">IF(ISNUMBER(YC90),ROUNDUP(YC90*Control!$D$30/$I$144,0)+ROUNDUP(YC90*Control!$D$32/$I$145,0)+ROUNDUP(YC90*Control!$D$33/$I$146,0)+ROUNDUP(YC90*Control!$D$34/$I$147,0)+ROUNDUP(YC90*Control!$D$36/$I$147,0),"")</f>
        <v/>
      </c>
      <c r="YD162" s="325" t="str">
        <f ca="1">IF(ISNUMBER(YD90),ROUNDUP(YD90*Control!$D$30/$I$144,0)+ROUNDUP(YD90*Control!$D$32/$I$145,0)+ROUNDUP(YD90*Control!$D$33/$I$146,0)+ROUNDUP(YD90*Control!$D$34/$I$147,0)+ROUNDUP(YD90*Control!$D$36/$I$147,0),"")</f>
        <v/>
      </c>
      <c r="YE162" s="325" t="str">
        <f ca="1">IF(ISNUMBER(YE90),ROUNDUP(YE90*Control!$D$30/$I$144,0)+ROUNDUP(YE90*Control!$D$32/$I$145,0)+ROUNDUP(YE90*Control!$D$33/$I$146,0)+ROUNDUP(YE90*Control!$D$34/$I$147,0)+ROUNDUP(YE90*Control!$D$36/$I$147,0),"")</f>
        <v/>
      </c>
      <c r="YF162" s="325" t="str">
        <f ca="1">IF(ISNUMBER(YF90),ROUNDUP(YF90*Control!$D$30/$I$144,0)+ROUNDUP(YF90*Control!$D$32/$I$145,0)+ROUNDUP(YF90*Control!$D$33/$I$146,0)+ROUNDUP(YF90*Control!$D$34/$I$147,0)+ROUNDUP(YF90*Control!$D$36/$I$147,0),"")</f>
        <v/>
      </c>
      <c r="YG162" s="325" t="str">
        <f ca="1">IF(ISNUMBER(YG90),ROUNDUP(YG90*Control!$D$30/$I$144,0)+ROUNDUP(YG90*Control!$D$32/$I$145,0)+ROUNDUP(YG90*Control!$D$33/$I$146,0)+ROUNDUP(YG90*Control!$D$34/$I$147,0)+ROUNDUP(YG90*Control!$D$36/$I$147,0),"")</f>
        <v/>
      </c>
      <c r="YH162" s="325" t="str">
        <f ca="1">IF(ISNUMBER(YH90),ROUNDUP(YH90*Control!$D$30/$I$144,0)+ROUNDUP(YH90*Control!$D$32/$I$145,0)+ROUNDUP(YH90*Control!$D$33/$I$146,0)+ROUNDUP(YH90*Control!$D$34/$I$147,0)+ROUNDUP(YH90*Control!$D$36/$I$147,0),"")</f>
        <v/>
      </c>
      <c r="YI162" s="325" t="str">
        <f ca="1">IF(ISNUMBER(YI90),ROUNDUP(YI90*Control!$D$30/$I$144,0)+ROUNDUP(YI90*Control!$D$32/$I$145,0)+ROUNDUP(YI90*Control!$D$33/$I$146,0)+ROUNDUP(YI90*Control!$D$34/$I$147,0)+ROUNDUP(YI90*Control!$D$36/$I$147,0),"")</f>
        <v/>
      </c>
      <c r="YJ162" s="325" t="str">
        <f ca="1">IF(ISNUMBER(YJ90),ROUNDUP(YJ90*Control!$D$30/$I$144,0)+ROUNDUP(YJ90*Control!$D$32/$I$145,0)+ROUNDUP(YJ90*Control!$D$33/$I$146,0)+ROUNDUP(YJ90*Control!$D$34/$I$147,0)+ROUNDUP(YJ90*Control!$D$36/$I$147,0),"")</f>
        <v/>
      </c>
      <c r="YK162" s="325" t="str">
        <f ca="1">IF(ISNUMBER(YK90),ROUNDUP(YK90*Control!$D$30/$I$144,0)+ROUNDUP(YK90*Control!$D$32/$I$145,0)+ROUNDUP(YK90*Control!$D$33/$I$146,0)+ROUNDUP(YK90*Control!$D$34/$I$147,0)+ROUNDUP(YK90*Control!$D$36/$I$147,0),"")</f>
        <v/>
      </c>
      <c r="YL162" s="325" t="str">
        <f ca="1">IF(ISNUMBER(YL90),ROUNDUP(YL90*Control!$D$30/$I$144,0)+ROUNDUP(YL90*Control!$D$32/$I$145,0)+ROUNDUP(YL90*Control!$D$33/$I$146,0)+ROUNDUP(YL90*Control!$D$34/$I$147,0)+ROUNDUP(YL90*Control!$D$36/$I$147,0),"")</f>
        <v/>
      </c>
      <c r="YM162" s="325" t="str">
        <f ca="1">IF(ISNUMBER(YM90),ROUNDUP(YM90*Control!$D$30/$I$144,0)+ROUNDUP(YM90*Control!$D$32/$I$145,0)+ROUNDUP(YM90*Control!$D$33/$I$146,0)+ROUNDUP(YM90*Control!$D$34/$I$147,0)+ROUNDUP(YM90*Control!$D$36/$I$147,0),"")</f>
        <v/>
      </c>
      <c r="YN162" s="325" t="str">
        <f ca="1">IF(ISNUMBER(YN90),ROUNDUP(YN90*Control!$D$30/$I$144,0)+ROUNDUP(YN90*Control!$D$32/$I$145,0)+ROUNDUP(YN90*Control!$D$33/$I$146,0)+ROUNDUP(YN90*Control!$D$34/$I$147,0)+ROUNDUP(YN90*Control!$D$36/$I$147,0),"")</f>
        <v/>
      </c>
      <c r="YO162" s="325" t="str">
        <f ca="1">IF(ISNUMBER(YO90),ROUNDUP(YO90*Control!$D$30/$I$144,0)+ROUNDUP(YO90*Control!$D$32/$I$145,0)+ROUNDUP(YO90*Control!$D$33/$I$146,0)+ROUNDUP(YO90*Control!$D$34/$I$147,0)+ROUNDUP(YO90*Control!$D$36/$I$147,0),"")</f>
        <v/>
      </c>
      <c r="YP162" s="325" t="str">
        <f ca="1">IF(ISNUMBER(YP90),ROUNDUP(YP90*Control!$D$30/$I$144,0)+ROUNDUP(YP90*Control!$D$32/$I$145,0)+ROUNDUP(YP90*Control!$D$33/$I$146,0)+ROUNDUP(YP90*Control!$D$34/$I$147,0)+ROUNDUP(YP90*Control!$D$36/$I$147,0),"")</f>
        <v/>
      </c>
      <c r="YQ162" s="325" t="str">
        <f ca="1">IF(ISNUMBER(YQ90),ROUNDUP(YQ90*Control!$D$30/$I$144,0)+ROUNDUP(YQ90*Control!$D$32/$I$145,0)+ROUNDUP(YQ90*Control!$D$33/$I$146,0)+ROUNDUP(YQ90*Control!$D$34/$I$147,0)+ROUNDUP(YQ90*Control!$D$36/$I$147,0),"")</f>
        <v/>
      </c>
      <c r="YR162" s="325" t="str">
        <f ca="1">IF(ISNUMBER(YR90),ROUNDUP(YR90*Control!$D$30/$I$144,0)+ROUNDUP(YR90*Control!$D$32/$I$145,0)+ROUNDUP(YR90*Control!$D$33/$I$146,0)+ROUNDUP(YR90*Control!$D$34/$I$147,0)+ROUNDUP(YR90*Control!$D$36/$I$147,0),"")</f>
        <v/>
      </c>
      <c r="YS162" s="325" t="str">
        <f ca="1">IF(ISNUMBER(YS90),ROUNDUP(YS90*Control!$D$30/$I$144,0)+ROUNDUP(YS90*Control!$D$32/$I$145,0)+ROUNDUP(YS90*Control!$D$33/$I$146,0)+ROUNDUP(YS90*Control!$D$34/$I$147,0)+ROUNDUP(YS90*Control!$D$36/$I$147,0),"")</f>
        <v/>
      </c>
      <c r="YT162" s="325" t="str">
        <f ca="1">IF(ISNUMBER(YT90),ROUNDUP(YT90*Control!$D$30/$I$144,0)+ROUNDUP(YT90*Control!$D$32/$I$145,0)+ROUNDUP(YT90*Control!$D$33/$I$146,0)+ROUNDUP(YT90*Control!$D$34/$I$147,0)+ROUNDUP(YT90*Control!$D$36/$I$147,0),"")</f>
        <v/>
      </c>
      <c r="YU162" s="325" t="str">
        <f ca="1">IF(ISNUMBER(YU90),ROUNDUP(YU90*Control!$D$30/$I$144,0)+ROUNDUP(YU90*Control!$D$32/$I$145,0)+ROUNDUP(YU90*Control!$D$33/$I$146,0)+ROUNDUP(YU90*Control!$D$34/$I$147,0)+ROUNDUP(YU90*Control!$D$36/$I$147,0),"")</f>
        <v/>
      </c>
      <c r="YV162" s="325" t="str">
        <f ca="1">IF(ISNUMBER(YV90),ROUNDUP(YV90*Control!$D$30/$I$144,0)+ROUNDUP(YV90*Control!$D$32/$I$145,0)+ROUNDUP(YV90*Control!$D$33/$I$146,0)+ROUNDUP(YV90*Control!$D$34/$I$147,0)+ROUNDUP(YV90*Control!$D$36/$I$147,0),"")</f>
        <v/>
      </c>
      <c r="YW162" s="325" t="str">
        <f ca="1">IF(ISNUMBER(YW90),ROUNDUP(YW90*Control!$D$30/$I$144,0)+ROUNDUP(YW90*Control!$D$32/$I$145,0)+ROUNDUP(YW90*Control!$D$33/$I$146,0)+ROUNDUP(YW90*Control!$D$34/$I$147,0)+ROUNDUP(YW90*Control!$D$36/$I$147,0),"")</f>
        <v/>
      </c>
      <c r="YX162" s="325" t="str">
        <f ca="1">IF(ISNUMBER(YX90),ROUNDUP(YX90*Control!$D$30/$I$144,0)+ROUNDUP(YX90*Control!$D$32/$I$145,0)+ROUNDUP(YX90*Control!$D$33/$I$146,0)+ROUNDUP(YX90*Control!$D$34/$I$147,0)+ROUNDUP(YX90*Control!$D$36/$I$147,0),"")</f>
        <v/>
      </c>
      <c r="YY162" s="325" t="str">
        <f ca="1">IF(ISNUMBER(YY90),ROUNDUP(YY90*Control!$D$30/$I$144,0)+ROUNDUP(YY90*Control!$D$32/$I$145,0)+ROUNDUP(YY90*Control!$D$33/$I$146,0)+ROUNDUP(YY90*Control!$D$34/$I$147,0)+ROUNDUP(YY90*Control!$D$36/$I$147,0),"")</f>
        <v/>
      </c>
      <c r="YZ162" s="325" t="str">
        <f ca="1">IF(ISNUMBER(YZ90),ROUNDUP(YZ90*Control!$D$30/$I$144,0)+ROUNDUP(YZ90*Control!$D$32/$I$145,0)+ROUNDUP(YZ90*Control!$D$33/$I$146,0)+ROUNDUP(YZ90*Control!$D$34/$I$147,0)+ROUNDUP(YZ90*Control!$D$36/$I$147,0),"")</f>
        <v/>
      </c>
      <c r="ZA162" s="325" t="str">
        <f ca="1">IF(ISNUMBER(ZA90),ROUNDUP(ZA90*Control!$D$30/$I$144,0)+ROUNDUP(ZA90*Control!$D$32/$I$145,0)+ROUNDUP(ZA90*Control!$D$33/$I$146,0)+ROUNDUP(ZA90*Control!$D$34/$I$147,0)+ROUNDUP(ZA90*Control!$D$36/$I$147,0),"")</f>
        <v/>
      </c>
      <c r="ZB162" s="325" t="str">
        <f ca="1">IF(ISNUMBER(ZB90),ROUNDUP(ZB90*Control!$D$30/$I$144,0)+ROUNDUP(ZB90*Control!$D$32/$I$145,0)+ROUNDUP(ZB90*Control!$D$33/$I$146,0)+ROUNDUP(ZB90*Control!$D$34/$I$147,0)+ROUNDUP(ZB90*Control!$D$36/$I$147,0),"")</f>
        <v/>
      </c>
      <c r="ZC162" s="325" t="str">
        <f ca="1">IF(ISNUMBER(ZC90),ROUNDUP(ZC90*Control!$D$30/$I$144,0)+ROUNDUP(ZC90*Control!$D$32/$I$145,0)+ROUNDUP(ZC90*Control!$D$33/$I$146,0)+ROUNDUP(ZC90*Control!$D$34/$I$147,0)+ROUNDUP(ZC90*Control!$D$36/$I$147,0),"")</f>
        <v/>
      </c>
      <c r="ZD162" s="325" t="str">
        <f ca="1">IF(ISNUMBER(ZD90),ROUNDUP(ZD90*Control!$D$30/$I$144,0)+ROUNDUP(ZD90*Control!$D$32/$I$145,0)+ROUNDUP(ZD90*Control!$D$33/$I$146,0)+ROUNDUP(ZD90*Control!$D$34/$I$147,0)+ROUNDUP(ZD90*Control!$D$36/$I$147,0),"")</f>
        <v/>
      </c>
      <c r="ZE162" s="325" t="str">
        <f ca="1">IF(ISNUMBER(ZE90),ROUNDUP(ZE90*Control!$D$30/$I$144,0)+ROUNDUP(ZE90*Control!$D$32/$I$145,0)+ROUNDUP(ZE90*Control!$D$33/$I$146,0)+ROUNDUP(ZE90*Control!$D$34/$I$147,0)+ROUNDUP(ZE90*Control!$D$36/$I$147,0),"")</f>
        <v/>
      </c>
      <c r="ZF162" s="325" t="str">
        <f ca="1">IF(ISNUMBER(ZF90),ROUNDUP(ZF90*Control!$D$30/$I$144,0)+ROUNDUP(ZF90*Control!$D$32/$I$145,0)+ROUNDUP(ZF90*Control!$D$33/$I$146,0)+ROUNDUP(ZF90*Control!$D$34/$I$147,0)+ROUNDUP(ZF90*Control!$D$36/$I$147,0),"")</f>
        <v/>
      </c>
      <c r="ZG162" s="325" t="str">
        <f ca="1">IF(ISNUMBER(ZG90),ROUNDUP(ZG90*Control!$D$30/$I$144,0)+ROUNDUP(ZG90*Control!$D$32/$I$145,0)+ROUNDUP(ZG90*Control!$D$33/$I$146,0)+ROUNDUP(ZG90*Control!$D$34/$I$147,0)+ROUNDUP(ZG90*Control!$D$36/$I$147,0),"")</f>
        <v/>
      </c>
      <c r="ZH162" s="325" t="str">
        <f ca="1">IF(ISNUMBER(ZH90),ROUNDUP(ZH90*Control!$D$30/$I$144,0)+ROUNDUP(ZH90*Control!$D$32/$I$145,0)+ROUNDUP(ZH90*Control!$D$33/$I$146,0)+ROUNDUP(ZH90*Control!$D$34/$I$147,0)+ROUNDUP(ZH90*Control!$D$36/$I$147,0),"")</f>
        <v/>
      </c>
      <c r="ZI162" s="325" t="str">
        <f ca="1">IF(ISNUMBER(ZI90),ROUNDUP(ZI90*Control!$D$30/$I$144,0)+ROUNDUP(ZI90*Control!$D$32/$I$145,0)+ROUNDUP(ZI90*Control!$D$33/$I$146,0)+ROUNDUP(ZI90*Control!$D$34/$I$147,0)+ROUNDUP(ZI90*Control!$D$36/$I$147,0),"")</f>
        <v/>
      </c>
      <c r="ZJ162" s="325" t="str">
        <f ca="1">IF(ISNUMBER(ZJ90),ROUNDUP(ZJ90*Control!$D$30/$I$144,0)+ROUNDUP(ZJ90*Control!$D$32/$I$145,0)+ROUNDUP(ZJ90*Control!$D$33/$I$146,0)+ROUNDUP(ZJ90*Control!$D$34/$I$147,0)+ROUNDUP(ZJ90*Control!$D$36/$I$147,0),"")</f>
        <v/>
      </c>
      <c r="ZK162" s="325" t="str">
        <f ca="1">IF(ISNUMBER(ZK90),ROUNDUP(ZK90*Control!$D$30/$I$144,0)+ROUNDUP(ZK90*Control!$D$32/$I$145,0)+ROUNDUP(ZK90*Control!$D$33/$I$146,0)+ROUNDUP(ZK90*Control!$D$34/$I$147,0)+ROUNDUP(ZK90*Control!$D$36/$I$147,0),"")</f>
        <v/>
      </c>
      <c r="ZL162" s="325" t="str">
        <f ca="1">IF(ISNUMBER(ZL90),ROUNDUP(ZL90*Control!$D$30/$I$144,0)+ROUNDUP(ZL90*Control!$D$32/$I$145,0)+ROUNDUP(ZL90*Control!$D$33/$I$146,0)+ROUNDUP(ZL90*Control!$D$34/$I$147,0)+ROUNDUP(ZL90*Control!$D$36/$I$147,0),"")</f>
        <v/>
      </c>
      <c r="ZM162" s="325" t="str">
        <f ca="1">IF(ISNUMBER(ZM90),ROUNDUP(ZM90*Control!$D$30/$I$144,0)+ROUNDUP(ZM90*Control!$D$32/$I$145,0)+ROUNDUP(ZM90*Control!$D$33/$I$146,0)+ROUNDUP(ZM90*Control!$D$34/$I$147,0)+ROUNDUP(ZM90*Control!$D$36/$I$147,0),"")</f>
        <v/>
      </c>
      <c r="ZN162" s="325" t="str">
        <f ca="1">IF(ISNUMBER(ZN90),ROUNDUP(ZN90*Control!$D$30/$I$144,0)+ROUNDUP(ZN90*Control!$D$32/$I$145,0)+ROUNDUP(ZN90*Control!$D$33/$I$146,0)+ROUNDUP(ZN90*Control!$D$34/$I$147,0)+ROUNDUP(ZN90*Control!$D$36/$I$147,0),"")</f>
        <v/>
      </c>
      <c r="ZO162" s="325" t="str">
        <f ca="1">IF(ISNUMBER(ZO90),ROUNDUP(ZO90*Control!$D$30/$I$144,0)+ROUNDUP(ZO90*Control!$D$32/$I$145,0)+ROUNDUP(ZO90*Control!$D$33/$I$146,0)+ROUNDUP(ZO90*Control!$D$34/$I$147,0)+ROUNDUP(ZO90*Control!$D$36/$I$147,0),"")</f>
        <v/>
      </c>
      <c r="ZP162" s="325" t="str">
        <f ca="1">IF(ISNUMBER(ZP90),ROUNDUP(ZP90*Control!$D$30/$I$144,0)+ROUNDUP(ZP90*Control!$D$32/$I$145,0)+ROUNDUP(ZP90*Control!$D$33/$I$146,0)+ROUNDUP(ZP90*Control!$D$34/$I$147,0)+ROUNDUP(ZP90*Control!$D$36/$I$147,0),"")</f>
        <v/>
      </c>
      <c r="ZQ162" s="325" t="str">
        <f ca="1">IF(ISNUMBER(ZQ90),ROUNDUP(ZQ90*Control!$D$30/$I$144,0)+ROUNDUP(ZQ90*Control!$D$32/$I$145,0)+ROUNDUP(ZQ90*Control!$D$33/$I$146,0)+ROUNDUP(ZQ90*Control!$D$34/$I$147,0)+ROUNDUP(ZQ90*Control!$D$36/$I$147,0),"")</f>
        <v/>
      </c>
      <c r="ZR162" s="325" t="str">
        <f ca="1">IF(ISNUMBER(ZR90),ROUNDUP(ZR90*Control!$D$30/$I$144,0)+ROUNDUP(ZR90*Control!$D$32/$I$145,0)+ROUNDUP(ZR90*Control!$D$33/$I$146,0)+ROUNDUP(ZR90*Control!$D$34/$I$147,0)+ROUNDUP(ZR90*Control!$D$36/$I$147,0),"")</f>
        <v/>
      </c>
      <c r="ZS162" s="325" t="str">
        <f ca="1">IF(ISNUMBER(ZS90),ROUNDUP(ZS90*Control!$D$30/$I$144,0)+ROUNDUP(ZS90*Control!$D$32/$I$145,0)+ROUNDUP(ZS90*Control!$D$33/$I$146,0)+ROUNDUP(ZS90*Control!$D$34/$I$147,0)+ROUNDUP(ZS90*Control!$D$36/$I$147,0),"")</f>
        <v/>
      </c>
      <c r="ZT162" s="325" t="str">
        <f ca="1">IF(ISNUMBER(ZT90),ROUNDUP(ZT90*Control!$D$30/$I$144,0)+ROUNDUP(ZT90*Control!$D$32/$I$145,0)+ROUNDUP(ZT90*Control!$D$33/$I$146,0)+ROUNDUP(ZT90*Control!$D$34/$I$147,0)+ROUNDUP(ZT90*Control!$D$36/$I$147,0),"")</f>
        <v/>
      </c>
      <c r="ZU162" s="325" t="str">
        <f ca="1">IF(ISNUMBER(ZU90),ROUNDUP(ZU90*Control!$D$30/$I$144,0)+ROUNDUP(ZU90*Control!$D$32/$I$145,0)+ROUNDUP(ZU90*Control!$D$33/$I$146,0)+ROUNDUP(ZU90*Control!$D$34/$I$147,0)+ROUNDUP(ZU90*Control!$D$36/$I$147,0),"")</f>
        <v/>
      </c>
      <c r="ZV162" s="325" t="str">
        <f ca="1">IF(ISNUMBER(ZV90),ROUNDUP(ZV90*Control!$D$30/$I$144,0)+ROUNDUP(ZV90*Control!$D$32/$I$145,0)+ROUNDUP(ZV90*Control!$D$33/$I$146,0)+ROUNDUP(ZV90*Control!$D$34/$I$147,0)+ROUNDUP(ZV90*Control!$D$36/$I$147,0),"")</f>
        <v/>
      </c>
      <c r="ZW162" s="325" t="str">
        <f ca="1">IF(ISNUMBER(ZW90),ROUNDUP(ZW90*Control!$D$30/$I$144,0)+ROUNDUP(ZW90*Control!$D$32/$I$145,0)+ROUNDUP(ZW90*Control!$D$33/$I$146,0)+ROUNDUP(ZW90*Control!$D$34/$I$147,0)+ROUNDUP(ZW90*Control!$D$36/$I$147,0),"")</f>
        <v/>
      </c>
      <c r="ZX162" s="326" t="str">
        <f ca="1">IF(ISNUMBER(ZX90),ROUNDUP(ZX90*Control!$D$30/$I$144,0)+ROUNDUP(ZX90*Control!$D$32/$I$145,0)+ROUNDUP(ZX90*Control!$D$33/$I$146,0)+ROUNDUP(ZX90*Control!$D$34/$I$147,0)+ROUNDUP(ZX90*Control!$D$36/$I$147,0),"")</f>
        <v/>
      </c>
    </row>
    <row r="164" spans="2:700">
      <c r="B164" s="328" t="s">
        <v>117</v>
      </c>
      <c r="C164" s="329"/>
      <c r="D164" s="329"/>
      <c r="E164" s="329"/>
      <c r="F164" s="329"/>
      <c r="G164" s="329"/>
      <c r="H164" s="329"/>
      <c r="I164" s="329"/>
      <c r="J164" s="329"/>
      <c r="K164" s="329"/>
      <c r="L164" s="329"/>
      <c r="M164" s="329"/>
      <c r="N164" s="329"/>
      <c r="O164" s="329"/>
      <c r="P164" s="329"/>
      <c r="Q164" s="329"/>
      <c r="R164" s="329"/>
      <c r="S164" s="329"/>
      <c r="T164" s="329"/>
      <c r="U164" s="329"/>
      <c r="V164" s="329"/>
      <c r="W164" s="329"/>
      <c r="X164" s="329"/>
      <c r="Y164" s="329"/>
      <c r="Z164" s="329"/>
      <c r="AA164" s="329"/>
      <c r="AB164" s="329"/>
      <c r="AC164" s="329"/>
      <c r="AD164" s="329"/>
      <c r="AE164" s="329"/>
      <c r="AF164" s="329"/>
      <c r="AG164" s="329"/>
      <c r="AH164" s="329"/>
      <c r="AI164" s="329"/>
      <c r="AJ164" s="329"/>
      <c r="AK164" s="329"/>
      <c r="AL164" s="329"/>
      <c r="AM164" s="329"/>
      <c r="AN164" s="329"/>
      <c r="AO164" s="329"/>
      <c r="AP164" s="329"/>
      <c r="AQ164" s="329"/>
      <c r="AR164" s="329"/>
      <c r="AS164" s="329"/>
      <c r="AT164" s="329"/>
      <c r="AU164" s="329"/>
      <c r="AV164" s="329"/>
      <c r="AW164" s="329"/>
      <c r="AX164" s="329"/>
      <c r="AY164" s="329"/>
      <c r="AZ164" s="329"/>
      <c r="BA164" s="329"/>
      <c r="BB164" s="329"/>
      <c r="BC164" s="329"/>
      <c r="BD164" s="329"/>
      <c r="BE164" s="329"/>
      <c r="BF164" s="329"/>
      <c r="BG164" s="329"/>
      <c r="BH164" s="329"/>
      <c r="BI164" s="329"/>
      <c r="BJ164" s="329"/>
      <c r="BK164" s="329"/>
      <c r="BL164" s="329"/>
      <c r="BM164" s="329"/>
      <c r="BN164" s="329"/>
      <c r="BO164" s="329"/>
      <c r="BP164" s="329"/>
      <c r="BQ164" s="329"/>
      <c r="BR164" s="329"/>
      <c r="BS164" s="329"/>
      <c r="BT164" s="329"/>
      <c r="BU164" s="329"/>
      <c r="BV164" s="329"/>
      <c r="BW164" s="329"/>
      <c r="BX164" s="329"/>
      <c r="BY164" s="329"/>
      <c r="BZ164" s="329"/>
      <c r="CA164" s="329"/>
      <c r="CB164" s="329"/>
      <c r="CC164" s="329"/>
      <c r="CD164" s="329"/>
      <c r="CE164" s="329"/>
      <c r="CF164" s="329"/>
      <c r="CG164" s="329"/>
      <c r="CH164" s="329"/>
      <c r="CI164" s="329"/>
      <c r="CJ164" s="329"/>
      <c r="CK164" s="329"/>
      <c r="CL164" s="329"/>
      <c r="CM164" s="329"/>
      <c r="CN164" s="329"/>
      <c r="CO164" s="329"/>
      <c r="CP164" s="329"/>
      <c r="CQ164" s="329"/>
      <c r="CR164" s="329"/>
      <c r="CS164" s="329"/>
      <c r="CT164" s="329"/>
      <c r="CU164" s="329"/>
      <c r="CV164" s="329"/>
      <c r="CW164" s="329"/>
      <c r="CX164" s="329"/>
      <c r="CY164" s="329"/>
      <c r="CZ164" s="329"/>
      <c r="DA164" s="329"/>
      <c r="DB164" s="329"/>
      <c r="DC164" s="329"/>
      <c r="DD164" s="329"/>
      <c r="DE164" s="329"/>
      <c r="DF164" s="329"/>
      <c r="DG164" s="329"/>
      <c r="DH164" s="329"/>
      <c r="DI164" s="329"/>
      <c r="DJ164" s="329"/>
      <c r="DK164" s="329"/>
      <c r="DL164" s="329"/>
      <c r="DM164" s="329"/>
      <c r="DN164" s="329"/>
      <c r="DO164" s="329"/>
      <c r="DP164" s="329"/>
      <c r="DQ164" s="329"/>
      <c r="DR164" s="329"/>
      <c r="DS164" s="329"/>
      <c r="DT164" s="329"/>
      <c r="DU164" s="329"/>
      <c r="DV164" s="329"/>
      <c r="DW164" s="329"/>
      <c r="DX164" s="329"/>
      <c r="DY164" s="329"/>
      <c r="DZ164" s="329"/>
      <c r="EA164" s="329"/>
      <c r="EB164" s="329"/>
      <c r="EC164" s="329"/>
      <c r="ED164" s="329"/>
      <c r="EE164" s="329"/>
      <c r="EF164" s="329"/>
      <c r="EG164" s="329"/>
      <c r="EH164" s="329"/>
      <c r="EI164" s="329"/>
      <c r="EJ164" s="329"/>
      <c r="EK164" s="329"/>
      <c r="EL164" s="329"/>
      <c r="EM164" s="329"/>
      <c r="EN164" s="329"/>
      <c r="EO164" s="329"/>
      <c r="EP164" s="329"/>
      <c r="EQ164" s="329"/>
      <c r="ER164" s="329"/>
      <c r="ES164" s="329"/>
      <c r="ET164" s="329"/>
      <c r="EU164" s="329"/>
      <c r="EV164" s="329"/>
      <c r="EW164" s="329"/>
      <c r="EX164" s="329"/>
      <c r="EY164" s="329"/>
      <c r="EZ164" s="329"/>
      <c r="FA164" s="329"/>
      <c r="FB164" s="329"/>
      <c r="FC164" s="329"/>
      <c r="FD164" s="329"/>
      <c r="FE164" s="329"/>
      <c r="FF164" s="329"/>
      <c r="FG164" s="329"/>
      <c r="FH164" s="329"/>
      <c r="FI164" s="329"/>
      <c r="FJ164" s="329"/>
      <c r="FK164" s="329"/>
      <c r="FL164" s="329"/>
      <c r="FM164" s="329"/>
      <c r="FN164" s="329"/>
      <c r="FO164" s="329"/>
      <c r="FP164" s="329"/>
      <c r="FQ164" s="329"/>
      <c r="FR164" s="329"/>
      <c r="FS164" s="329"/>
      <c r="FT164" s="329"/>
      <c r="FU164" s="329"/>
      <c r="FV164" s="329"/>
      <c r="FW164" s="329"/>
      <c r="FX164" s="329"/>
      <c r="FY164" s="329"/>
      <c r="FZ164" s="329"/>
      <c r="GA164" s="329"/>
      <c r="GB164" s="329"/>
      <c r="GC164" s="329"/>
      <c r="GD164" s="329"/>
      <c r="GE164" s="329"/>
      <c r="GF164" s="329"/>
      <c r="GG164" s="329"/>
      <c r="GH164" s="329"/>
      <c r="GI164" s="329"/>
      <c r="GJ164" s="329"/>
      <c r="GK164" s="329"/>
      <c r="GL164" s="329"/>
      <c r="GM164" s="329"/>
      <c r="GN164" s="329"/>
      <c r="GO164" s="329"/>
      <c r="GP164" s="329"/>
      <c r="GQ164" s="329"/>
      <c r="GR164" s="329"/>
      <c r="GS164" s="329"/>
      <c r="GT164" s="329"/>
      <c r="GU164" s="329"/>
      <c r="GV164" s="329"/>
      <c r="GW164" s="329"/>
      <c r="GX164" s="329"/>
      <c r="GY164" s="329"/>
      <c r="GZ164" s="329"/>
      <c r="HA164" s="329"/>
      <c r="HB164" s="329"/>
      <c r="HC164" s="329"/>
      <c r="HD164" s="329"/>
      <c r="HE164" s="329"/>
      <c r="HF164" s="329"/>
      <c r="HG164" s="329"/>
      <c r="HH164" s="329"/>
      <c r="HI164" s="329"/>
      <c r="HJ164" s="329"/>
      <c r="HK164" s="329"/>
      <c r="HL164" s="329"/>
      <c r="HM164" s="329"/>
      <c r="HN164" s="329"/>
      <c r="HO164" s="329"/>
      <c r="HP164" s="329"/>
      <c r="HQ164" s="329"/>
      <c r="HR164" s="329"/>
      <c r="HS164" s="329"/>
      <c r="HT164" s="329"/>
      <c r="HU164" s="329"/>
      <c r="HV164" s="329"/>
      <c r="HW164" s="329"/>
      <c r="HX164" s="329"/>
      <c r="HY164" s="329"/>
      <c r="HZ164" s="329"/>
      <c r="IA164" s="329"/>
      <c r="IB164" s="329"/>
      <c r="IC164" s="329"/>
      <c r="ID164" s="329"/>
      <c r="IE164" s="329"/>
      <c r="IF164" s="329"/>
      <c r="IG164" s="329"/>
      <c r="IH164" s="329"/>
      <c r="II164" s="329"/>
      <c r="IJ164" s="329"/>
      <c r="IK164" s="329"/>
      <c r="IL164" s="329"/>
      <c r="IM164" s="329"/>
      <c r="IN164" s="329"/>
      <c r="IO164" s="329"/>
      <c r="IP164" s="329"/>
      <c r="IQ164" s="329"/>
      <c r="IR164" s="329"/>
      <c r="IS164" s="329"/>
      <c r="IT164" s="329"/>
      <c r="IU164" s="329"/>
      <c r="IV164" s="329"/>
      <c r="IW164" s="329"/>
      <c r="IX164" s="329"/>
      <c r="IY164" s="329"/>
      <c r="IZ164" s="329"/>
      <c r="JA164" s="329"/>
      <c r="JB164" s="329"/>
      <c r="JC164" s="329"/>
      <c r="JD164" s="329"/>
      <c r="JE164" s="329"/>
      <c r="JF164" s="329"/>
      <c r="JG164" s="329"/>
      <c r="JH164" s="329"/>
      <c r="JI164" s="329"/>
      <c r="JJ164" s="329"/>
      <c r="JK164" s="329"/>
      <c r="JL164" s="329"/>
      <c r="JM164" s="329"/>
      <c r="JN164" s="329"/>
      <c r="JO164" s="329"/>
      <c r="JP164" s="329"/>
      <c r="JQ164" s="329"/>
      <c r="JR164" s="329"/>
      <c r="JS164" s="329"/>
      <c r="JT164" s="329"/>
      <c r="JU164" s="329"/>
      <c r="JV164" s="329"/>
      <c r="JW164" s="329"/>
      <c r="JX164" s="329"/>
      <c r="JY164" s="329"/>
      <c r="JZ164" s="329"/>
      <c r="KA164" s="329"/>
      <c r="KB164" s="329"/>
      <c r="KC164" s="329"/>
      <c r="KD164" s="329"/>
      <c r="KE164" s="329"/>
      <c r="KF164" s="329"/>
      <c r="KG164" s="329"/>
      <c r="KH164" s="329"/>
      <c r="KI164" s="329"/>
      <c r="KJ164" s="329"/>
      <c r="KK164" s="329"/>
      <c r="KL164" s="329"/>
      <c r="KM164" s="329"/>
      <c r="KN164" s="329"/>
      <c r="KO164" s="329"/>
      <c r="KP164" s="329"/>
      <c r="KQ164" s="329"/>
      <c r="KR164" s="329"/>
      <c r="KS164" s="329"/>
      <c r="KT164" s="329"/>
      <c r="KU164" s="329"/>
      <c r="KV164" s="329"/>
      <c r="KW164" s="329"/>
      <c r="KX164" s="329"/>
      <c r="KY164" s="329"/>
      <c r="KZ164" s="329"/>
      <c r="LA164" s="329"/>
      <c r="LB164" s="329"/>
      <c r="LC164" s="329"/>
      <c r="LD164" s="329"/>
      <c r="LE164" s="329"/>
      <c r="LF164" s="329"/>
      <c r="LG164" s="329"/>
      <c r="LH164" s="329"/>
      <c r="LI164" s="329"/>
      <c r="LJ164" s="329"/>
      <c r="LK164" s="329"/>
      <c r="LL164" s="329"/>
      <c r="LM164" s="329"/>
      <c r="LN164" s="329"/>
      <c r="LO164" s="329"/>
      <c r="LP164" s="329"/>
      <c r="LQ164" s="329"/>
      <c r="LR164" s="329"/>
      <c r="LS164" s="329"/>
      <c r="LT164" s="329"/>
      <c r="LU164" s="329"/>
      <c r="LV164" s="329"/>
      <c r="LW164" s="329"/>
      <c r="LX164" s="329"/>
      <c r="LY164" s="329"/>
      <c r="LZ164" s="329"/>
      <c r="MA164" s="329"/>
      <c r="MB164" s="329"/>
      <c r="MC164" s="329"/>
      <c r="MD164" s="329"/>
      <c r="ME164" s="329"/>
      <c r="MF164" s="329"/>
      <c r="MG164" s="329"/>
      <c r="MH164" s="329"/>
      <c r="MI164" s="329"/>
      <c r="MJ164" s="329"/>
      <c r="MK164" s="329"/>
      <c r="ML164" s="329"/>
      <c r="MM164" s="329"/>
      <c r="MN164" s="329"/>
      <c r="MO164" s="329"/>
      <c r="MP164" s="329"/>
      <c r="MQ164" s="329"/>
      <c r="MR164" s="329"/>
      <c r="MS164" s="329"/>
      <c r="MT164" s="329"/>
      <c r="MU164" s="329"/>
      <c r="MV164" s="329"/>
      <c r="MW164" s="329"/>
      <c r="MX164" s="329"/>
      <c r="MY164" s="329"/>
      <c r="MZ164" s="329"/>
      <c r="NA164" s="329"/>
      <c r="NB164" s="329"/>
      <c r="NC164" s="329"/>
      <c r="ND164" s="329"/>
      <c r="NE164" s="329"/>
      <c r="NF164" s="329"/>
      <c r="NG164" s="329"/>
      <c r="NH164" s="329"/>
      <c r="NI164" s="329"/>
      <c r="NJ164" s="329"/>
      <c r="NK164" s="329"/>
      <c r="NL164" s="329"/>
      <c r="NM164" s="329"/>
      <c r="NN164" s="329"/>
      <c r="NO164" s="329"/>
      <c r="NP164" s="329"/>
      <c r="NQ164" s="329"/>
      <c r="NR164" s="329"/>
      <c r="NS164" s="329"/>
      <c r="NT164" s="329"/>
      <c r="NU164" s="329"/>
      <c r="NV164" s="329"/>
      <c r="NW164" s="329"/>
      <c r="NX164" s="329"/>
      <c r="NY164" s="329"/>
      <c r="NZ164" s="329"/>
      <c r="OA164" s="329"/>
      <c r="OB164" s="329"/>
      <c r="OC164" s="329"/>
      <c r="OD164" s="329"/>
      <c r="OE164" s="329"/>
      <c r="OF164" s="329"/>
      <c r="OG164" s="329"/>
      <c r="OH164" s="329"/>
      <c r="OI164" s="329"/>
      <c r="OJ164" s="329"/>
      <c r="OK164" s="329"/>
      <c r="OL164" s="329"/>
      <c r="OM164" s="329"/>
      <c r="ON164" s="329"/>
      <c r="OO164" s="329"/>
      <c r="OP164" s="329"/>
      <c r="OQ164" s="329"/>
      <c r="OR164" s="329"/>
      <c r="OS164" s="329"/>
      <c r="OT164" s="329"/>
      <c r="OU164" s="329"/>
      <c r="OV164" s="329"/>
      <c r="OW164" s="329"/>
      <c r="OX164" s="329"/>
      <c r="OY164" s="329"/>
      <c r="OZ164" s="329"/>
      <c r="PA164" s="329"/>
      <c r="PB164" s="329"/>
      <c r="PC164" s="329"/>
      <c r="PD164" s="329"/>
      <c r="PE164" s="329"/>
      <c r="PF164" s="329"/>
      <c r="PG164" s="329"/>
      <c r="PH164" s="329"/>
      <c r="PI164" s="329"/>
      <c r="PJ164" s="329"/>
      <c r="PK164" s="329"/>
      <c r="PL164" s="329"/>
      <c r="PM164" s="329"/>
      <c r="PN164" s="329"/>
      <c r="PO164" s="329"/>
      <c r="PP164" s="329"/>
      <c r="PQ164" s="329"/>
      <c r="PR164" s="329"/>
      <c r="PS164" s="329"/>
      <c r="PT164" s="329"/>
      <c r="PU164" s="329"/>
      <c r="PV164" s="329"/>
      <c r="PW164" s="329"/>
      <c r="PX164" s="329"/>
      <c r="PY164" s="329"/>
      <c r="PZ164" s="329"/>
      <c r="QA164" s="329"/>
      <c r="QB164" s="329"/>
      <c r="QC164" s="329"/>
      <c r="QD164" s="329"/>
      <c r="QE164" s="329"/>
      <c r="QF164" s="329"/>
      <c r="QG164" s="329"/>
      <c r="QH164" s="329"/>
      <c r="QI164" s="329"/>
      <c r="QJ164" s="329"/>
      <c r="QK164" s="329"/>
      <c r="QL164" s="329"/>
      <c r="QM164" s="329"/>
      <c r="QN164" s="329"/>
      <c r="QO164" s="329"/>
      <c r="QP164" s="329"/>
      <c r="QQ164" s="329"/>
      <c r="QR164" s="329"/>
      <c r="QS164" s="329"/>
      <c r="QT164" s="329"/>
      <c r="QU164" s="329"/>
      <c r="QV164" s="329"/>
      <c r="QW164" s="329"/>
      <c r="QX164" s="329"/>
      <c r="QY164" s="329"/>
      <c r="QZ164" s="329"/>
      <c r="RA164" s="329"/>
      <c r="RB164" s="329"/>
      <c r="RC164" s="329"/>
      <c r="RD164" s="329"/>
      <c r="RE164" s="329"/>
      <c r="RF164" s="329"/>
      <c r="RG164" s="329"/>
      <c r="RH164" s="329"/>
      <c r="RI164" s="329"/>
      <c r="RJ164" s="329"/>
      <c r="RK164" s="329"/>
      <c r="RL164" s="329"/>
      <c r="RM164" s="329"/>
      <c r="RN164" s="329"/>
      <c r="RO164" s="329"/>
      <c r="RP164" s="329"/>
      <c r="RQ164" s="329"/>
      <c r="RR164" s="329"/>
      <c r="RS164" s="329"/>
      <c r="RT164" s="329"/>
      <c r="RU164" s="329"/>
      <c r="RV164" s="329"/>
      <c r="RW164" s="329"/>
      <c r="RX164" s="329"/>
      <c r="RY164" s="329"/>
      <c r="RZ164" s="329"/>
      <c r="SA164" s="329"/>
      <c r="SB164" s="329"/>
      <c r="SC164" s="329"/>
      <c r="SD164" s="329"/>
      <c r="SE164" s="329"/>
      <c r="SF164" s="329"/>
      <c r="SG164" s="329"/>
      <c r="SH164" s="329"/>
      <c r="SI164" s="329"/>
      <c r="SJ164" s="329"/>
      <c r="SK164" s="329"/>
      <c r="SL164" s="329"/>
      <c r="SM164" s="329"/>
      <c r="SN164" s="329"/>
      <c r="SO164" s="329"/>
      <c r="SP164" s="329"/>
      <c r="SQ164" s="329"/>
      <c r="SR164" s="329"/>
      <c r="SS164" s="329"/>
      <c r="ST164" s="329"/>
      <c r="SU164" s="329"/>
      <c r="SV164" s="329"/>
      <c r="SW164" s="329"/>
      <c r="SX164" s="329"/>
      <c r="SY164" s="329"/>
      <c r="SZ164" s="329"/>
      <c r="TA164" s="329"/>
      <c r="TB164" s="329"/>
      <c r="TC164" s="329"/>
      <c r="TD164" s="329"/>
      <c r="TE164" s="329"/>
      <c r="TF164" s="329"/>
      <c r="TG164" s="329"/>
      <c r="TH164" s="329"/>
      <c r="TI164" s="329"/>
      <c r="TJ164" s="329"/>
      <c r="TK164" s="329"/>
      <c r="TL164" s="329"/>
      <c r="TM164" s="329"/>
      <c r="TN164" s="329"/>
      <c r="TO164" s="329"/>
      <c r="TP164" s="329"/>
      <c r="TQ164" s="329"/>
      <c r="TR164" s="329"/>
      <c r="TS164" s="329"/>
      <c r="TT164" s="329"/>
      <c r="TU164" s="329"/>
      <c r="TV164" s="329"/>
      <c r="TW164" s="329"/>
      <c r="TX164" s="329"/>
      <c r="TY164" s="329"/>
      <c r="TZ164" s="329"/>
      <c r="UA164" s="329"/>
      <c r="UB164" s="329"/>
      <c r="UC164" s="329"/>
      <c r="UD164" s="329"/>
      <c r="UE164" s="329"/>
      <c r="UF164" s="329"/>
      <c r="UG164" s="329"/>
      <c r="UH164" s="329"/>
      <c r="UI164" s="329"/>
      <c r="UJ164" s="329"/>
      <c r="UK164" s="329"/>
      <c r="UL164" s="329"/>
      <c r="UM164" s="329"/>
      <c r="UN164" s="329"/>
      <c r="UO164" s="329"/>
      <c r="UP164" s="329"/>
      <c r="UQ164" s="329"/>
      <c r="UR164" s="329"/>
      <c r="US164" s="329"/>
      <c r="UT164" s="329"/>
      <c r="UU164" s="329"/>
      <c r="UV164" s="329"/>
      <c r="UW164" s="329"/>
      <c r="UX164" s="329"/>
      <c r="UY164" s="329"/>
      <c r="UZ164" s="329"/>
      <c r="VA164" s="329"/>
      <c r="VB164" s="329"/>
      <c r="VC164" s="329"/>
      <c r="VD164" s="329"/>
      <c r="VE164" s="329"/>
      <c r="VF164" s="329"/>
      <c r="VG164" s="329"/>
      <c r="VH164" s="329"/>
      <c r="VI164" s="329"/>
      <c r="VJ164" s="329"/>
      <c r="VK164" s="329"/>
      <c r="VL164" s="329"/>
      <c r="VM164" s="329"/>
      <c r="VN164" s="329"/>
      <c r="VO164" s="329"/>
      <c r="VP164" s="329"/>
      <c r="VQ164" s="329"/>
      <c r="VR164" s="329"/>
      <c r="VS164" s="329"/>
      <c r="VT164" s="329"/>
      <c r="VU164" s="329"/>
      <c r="VV164" s="329"/>
      <c r="VW164" s="329"/>
      <c r="VX164" s="329"/>
      <c r="VY164" s="329"/>
      <c r="VZ164" s="329"/>
      <c r="WA164" s="329"/>
      <c r="WB164" s="329"/>
      <c r="WC164" s="329"/>
      <c r="WD164" s="329"/>
      <c r="WE164" s="329"/>
      <c r="WF164" s="329"/>
      <c r="WG164" s="329"/>
      <c r="WH164" s="329"/>
      <c r="WI164" s="329"/>
      <c r="WJ164" s="329"/>
      <c r="WK164" s="329"/>
      <c r="WL164" s="329"/>
      <c r="WM164" s="329"/>
      <c r="WN164" s="329"/>
      <c r="WO164" s="329"/>
      <c r="WP164" s="329"/>
      <c r="WQ164" s="329"/>
      <c r="WR164" s="329"/>
      <c r="WS164" s="329"/>
      <c r="WT164" s="329"/>
      <c r="WU164" s="329"/>
      <c r="WV164" s="329"/>
      <c r="WW164" s="329"/>
      <c r="WX164" s="329"/>
      <c r="WY164" s="329"/>
      <c r="WZ164" s="329"/>
      <c r="XA164" s="329"/>
      <c r="XB164" s="329"/>
      <c r="XC164" s="329"/>
      <c r="XD164" s="329"/>
      <c r="XE164" s="329"/>
      <c r="XF164" s="329"/>
      <c r="XG164" s="329"/>
      <c r="XH164" s="329"/>
      <c r="XI164" s="329"/>
      <c r="XJ164" s="329"/>
      <c r="XK164" s="329"/>
      <c r="XL164" s="329"/>
      <c r="XM164" s="329"/>
      <c r="XN164" s="329"/>
      <c r="XO164" s="329"/>
      <c r="XP164" s="329"/>
      <c r="XQ164" s="329"/>
      <c r="XR164" s="329"/>
      <c r="XS164" s="329"/>
      <c r="XT164" s="329"/>
      <c r="XU164" s="329"/>
      <c r="XV164" s="329"/>
      <c r="XW164" s="329"/>
      <c r="XX164" s="329"/>
      <c r="XY164" s="329"/>
      <c r="XZ164" s="329"/>
      <c r="YA164" s="329"/>
      <c r="YB164" s="329"/>
      <c r="YC164" s="329"/>
      <c r="YD164" s="329"/>
      <c r="YE164" s="329"/>
      <c r="YF164" s="329"/>
      <c r="YG164" s="329"/>
      <c r="YH164" s="329"/>
      <c r="YI164" s="329"/>
      <c r="YJ164" s="329"/>
      <c r="YK164" s="329"/>
      <c r="YL164" s="329"/>
      <c r="YM164" s="329"/>
      <c r="YN164" s="329"/>
      <c r="YO164" s="329"/>
      <c r="YP164" s="329"/>
      <c r="YQ164" s="329"/>
      <c r="YR164" s="329"/>
      <c r="YS164" s="329"/>
      <c r="YT164" s="329"/>
      <c r="YU164" s="329"/>
      <c r="YV164" s="329"/>
      <c r="YW164" s="329"/>
      <c r="YX164" s="329"/>
      <c r="YY164" s="329"/>
      <c r="YZ164" s="329"/>
      <c r="ZA164" s="329"/>
      <c r="ZB164" s="329"/>
      <c r="ZC164" s="329"/>
      <c r="ZD164" s="329"/>
      <c r="ZE164" s="329"/>
      <c r="ZF164" s="329"/>
      <c r="ZG164" s="329"/>
      <c r="ZH164" s="329"/>
      <c r="ZI164" s="329"/>
      <c r="ZJ164" s="329"/>
      <c r="ZK164" s="329"/>
      <c r="ZL164" s="329"/>
      <c r="ZM164" s="329"/>
      <c r="ZN164" s="329"/>
      <c r="ZO164" s="329"/>
      <c r="ZP164" s="329"/>
      <c r="ZQ164" s="329"/>
      <c r="ZR164" s="329"/>
      <c r="ZS164" s="329"/>
      <c r="ZT164" s="329"/>
      <c r="ZU164" s="329"/>
      <c r="ZV164" s="329"/>
      <c r="ZW164" s="329"/>
      <c r="ZX164" s="63"/>
    </row>
    <row r="165" spans="2:700">
      <c r="B165" s="327" t="s">
        <v>118</v>
      </c>
      <c r="C165" s="238">
        <f t="shared" ref="C165:BN165" ca="1" si="1013">IF(ISNUMBER(C$132),INDEX(B157:ZX162,MATCH(GrowthModel,PT_GrowthModelOptions,0)+MATCH(WeeklyBias,WeeklyBiasOptions,0),0),"")</f>
        <v>9</v>
      </c>
      <c r="D165" s="238">
        <f t="shared" ca="1" si="1013"/>
        <v>10</v>
      </c>
      <c r="E165" s="238">
        <f t="shared" ca="1" si="1013"/>
        <v>10</v>
      </c>
      <c r="F165" s="238">
        <f t="shared" ca="1" si="1013"/>
        <v>11</v>
      </c>
      <c r="G165" s="238">
        <f t="shared" ca="1" si="1013"/>
        <v>13</v>
      </c>
      <c r="H165" s="238">
        <f t="shared" ca="1" si="1013"/>
        <v>15</v>
      </c>
      <c r="I165" s="238">
        <f t="shared" ca="1" si="1013"/>
        <v>19</v>
      </c>
      <c r="J165" s="238">
        <f t="shared" ca="1" si="1013"/>
        <v>26</v>
      </c>
      <c r="K165" s="238">
        <f t="shared" ca="1" si="1013"/>
        <v>35</v>
      </c>
      <c r="L165" s="238">
        <f t="shared" ca="1" si="1013"/>
        <v>50</v>
      </c>
      <c r="M165" s="238">
        <f t="shared" ca="1" si="1013"/>
        <v>73</v>
      </c>
      <c r="N165" s="238">
        <f t="shared" ca="1" si="1013"/>
        <v>105</v>
      </c>
      <c r="O165" s="238">
        <f t="shared" ca="1" si="1013"/>
        <v>146</v>
      </c>
      <c r="P165" s="238">
        <f t="shared" ca="1" si="1013"/>
        <v>196</v>
      </c>
      <c r="Q165" s="238">
        <f t="shared" ca="1" si="1013"/>
        <v>249</v>
      </c>
      <c r="R165" s="238">
        <f t="shared" ca="1" si="1013"/>
        <v>296</v>
      </c>
      <c r="S165" s="238">
        <f t="shared" ca="1" si="1013"/>
        <v>340</v>
      </c>
      <c r="T165" s="238">
        <f t="shared" ca="1" si="1013"/>
        <v>370</v>
      </c>
      <c r="U165" s="238">
        <f t="shared" ca="1" si="1013"/>
        <v>391</v>
      </c>
      <c r="V165" s="238">
        <f t="shared" ca="1" si="1013"/>
        <v>405</v>
      </c>
      <c r="W165" s="238">
        <f t="shared" ca="1" si="1013"/>
        <v>413</v>
      </c>
      <c r="X165" s="238">
        <f t="shared" ca="1" si="1013"/>
        <v>419</v>
      </c>
      <c r="Y165" s="238">
        <f t="shared" ca="1" si="1013"/>
        <v>423</v>
      </c>
      <c r="Z165" s="238">
        <f t="shared" ca="1" si="1013"/>
        <v>425</v>
      </c>
      <c r="AA165" s="238">
        <f t="shared" ca="1" si="1013"/>
        <v>426</v>
      </c>
      <c r="AB165" s="238" t="str">
        <f t="shared" ca="1" si="1013"/>
        <v/>
      </c>
      <c r="AC165" s="238" t="str">
        <f t="shared" ca="1" si="1013"/>
        <v/>
      </c>
      <c r="AD165" s="238" t="str">
        <f t="shared" ca="1" si="1013"/>
        <v/>
      </c>
      <c r="AE165" s="238" t="str">
        <f t="shared" ca="1" si="1013"/>
        <v/>
      </c>
      <c r="AF165" s="238" t="str">
        <f t="shared" ca="1" si="1013"/>
        <v/>
      </c>
      <c r="AG165" s="238" t="str">
        <f t="shared" ca="1" si="1013"/>
        <v/>
      </c>
      <c r="AH165" s="238" t="str">
        <f t="shared" ca="1" si="1013"/>
        <v/>
      </c>
      <c r="AI165" s="238" t="str">
        <f t="shared" ca="1" si="1013"/>
        <v/>
      </c>
      <c r="AJ165" s="238" t="str">
        <f t="shared" ca="1" si="1013"/>
        <v/>
      </c>
      <c r="AK165" s="238" t="str">
        <f t="shared" ca="1" si="1013"/>
        <v/>
      </c>
      <c r="AL165" s="238" t="str">
        <f t="shared" ca="1" si="1013"/>
        <v/>
      </c>
      <c r="AM165" s="238" t="str">
        <f t="shared" ca="1" si="1013"/>
        <v/>
      </c>
      <c r="AN165" s="238" t="str">
        <f t="shared" ca="1" si="1013"/>
        <v/>
      </c>
      <c r="AO165" s="238" t="str">
        <f t="shared" ca="1" si="1013"/>
        <v/>
      </c>
      <c r="AP165" s="238" t="str">
        <f t="shared" ca="1" si="1013"/>
        <v/>
      </c>
      <c r="AQ165" s="238" t="str">
        <f t="shared" ca="1" si="1013"/>
        <v/>
      </c>
      <c r="AR165" s="238" t="str">
        <f t="shared" ca="1" si="1013"/>
        <v/>
      </c>
      <c r="AS165" s="238" t="str">
        <f t="shared" ca="1" si="1013"/>
        <v/>
      </c>
      <c r="AT165" s="238" t="str">
        <f t="shared" ca="1" si="1013"/>
        <v/>
      </c>
      <c r="AU165" s="238" t="str">
        <f t="shared" ca="1" si="1013"/>
        <v/>
      </c>
      <c r="AV165" s="238" t="str">
        <f t="shared" ca="1" si="1013"/>
        <v/>
      </c>
      <c r="AW165" s="238" t="str">
        <f t="shared" ca="1" si="1013"/>
        <v/>
      </c>
      <c r="AX165" s="238" t="str">
        <f t="shared" ca="1" si="1013"/>
        <v/>
      </c>
      <c r="AY165" s="238" t="str">
        <f t="shared" ca="1" si="1013"/>
        <v/>
      </c>
      <c r="AZ165" s="238" t="str">
        <f t="shared" ca="1" si="1013"/>
        <v/>
      </c>
      <c r="BA165" s="238" t="str">
        <f t="shared" ca="1" si="1013"/>
        <v/>
      </c>
      <c r="BB165" s="238" t="str">
        <f t="shared" ca="1" si="1013"/>
        <v/>
      </c>
      <c r="BC165" s="238" t="str">
        <f t="shared" ca="1" si="1013"/>
        <v/>
      </c>
      <c r="BD165" s="238" t="str">
        <f t="shared" ca="1" si="1013"/>
        <v/>
      </c>
      <c r="BE165" s="238" t="str">
        <f t="shared" ca="1" si="1013"/>
        <v/>
      </c>
      <c r="BF165" s="238" t="str">
        <f t="shared" ca="1" si="1013"/>
        <v/>
      </c>
      <c r="BG165" s="238" t="str">
        <f t="shared" ca="1" si="1013"/>
        <v/>
      </c>
      <c r="BH165" s="238" t="str">
        <f t="shared" ca="1" si="1013"/>
        <v/>
      </c>
      <c r="BI165" s="238" t="str">
        <f t="shared" ca="1" si="1013"/>
        <v/>
      </c>
      <c r="BJ165" s="238" t="str">
        <f t="shared" ca="1" si="1013"/>
        <v/>
      </c>
      <c r="BK165" s="238" t="str">
        <f t="shared" ca="1" si="1013"/>
        <v/>
      </c>
      <c r="BL165" s="238" t="str">
        <f t="shared" ca="1" si="1013"/>
        <v/>
      </c>
      <c r="BM165" s="238" t="str">
        <f t="shared" ca="1" si="1013"/>
        <v/>
      </c>
      <c r="BN165" s="238" t="str">
        <f t="shared" ca="1" si="1013"/>
        <v/>
      </c>
      <c r="BO165" s="238" t="str">
        <f t="shared" ref="BO165:DZ165" ca="1" si="1014">IF(ISNUMBER(BO$132),INDEX(BN157:ACJ162,MATCH(GrowthModel,PT_GrowthModelOptions,0)+MATCH(WeeklyBias,WeeklyBiasOptions,0),0),"")</f>
        <v/>
      </c>
      <c r="BP165" s="238" t="str">
        <f t="shared" ca="1" si="1014"/>
        <v/>
      </c>
      <c r="BQ165" s="238" t="str">
        <f t="shared" ca="1" si="1014"/>
        <v/>
      </c>
      <c r="BR165" s="238" t="str">
        <f t="shared" ca="1" si="1014"/>
        <v/>
      </c>
      <c r="BS165" s="238" t="str">
        <f t="shared" ca="1" si="1014"/>
        <v/>
      </c>
      <c r="BT165" s="238" t="str">
        <f t="shared" ca="1" si="1014"/>
        <v/>
      </c>
      <c r="BU165" s="238" t="str">
        <f t="shared" ca="1" si="1014"/>
        <v/>
      </c>
      <c r="BV165" s="238" t="str">
        <f t="shared" ca="1" si="1014"/>
        <v/>
      </c>
      <c r="BW165" s="238" t="str">
        <f t="shared" ca="1" si="1014"/>
        <v/>
      </c>
      <c r="BX165" s="238" t="str">
        <f t="shared" ca="1" si="1014"/>
        <v/>
      </c>
      <c r="BY165" s="238" t="str">
        <f t="shared" ca="1" si="1014"/>
        <v/>
      </c>
      <c r="BZ165" s="238" t="str">
        <f t="shared" ca="1" si="1014"/>
        <v/>
      </c>
      <c r="CA165" s="238" t="str">
        <f t="shared" ca="1" si="1014"/>
        <v/>
      </c>
      <c r="CB165" s="238" t="str">
        <f t="shared" ca="1" si="1014"/>
        <v/>
      </c>
      <c r="CC165" s="238" t="str">
        <f t="shared" ca="1" si="1014"/>
        <v/>
      </c>
      <c r="CD165" s="238" t="str">
        <f t="shared" ca="1" si="1014"/>
        <v/>
      </c>
      <c r="CE165" s="238" t="str">
        <f t="shared" ca="1" si="1014"/>
        <v/>
      </c>
      <c r="CF165" s="238" t="str">
        <f t="shared" ca="1" si="1014"/>
        <v/>
      </c>
      <c r="CG165" s="238" t="str">
        <f t="shared" ca="1" si="1014"/>
        <v/>
      </c>
      <c r="CH165" s="238" t="str">
        <f t="shared" ca="1" si="1014"/>
        <v/>
      </c>
      <c r="CI165" s="238" t="str">
        <f t="shared" ca="1" si="1014"/>
        <v/>
      </c>
      <c r="CJ165" s="238" t="str">
        <f t="shared" ca="1" si="1014"/>
        <v/>
      </c>
      <c r="CK165" s="238" t="str">
        <f t="shared" ca="1" si="1014"/>
        <v/>
      </c>
      <c r="CL165" s="238" t="str">
        <f t="shared" ca="1" si="1014"/>
        <v/>
      </c>
      <c r="CM165" s="238" t="str">
        <f t="shared" ca="1" si="1014"/>
        <v/>
      </c>
      <c r="CN165" s="238" t="str">
        <f t="shared" ca="1" si="1014"/>
        <v/>
      </c>
      <c r="CO165" s="238" t="str">
        <f t="shared" ca="1" si="1014"/>
        <v/>
      </c>
      <c r="CP165" s="238" t="str">
        <f t="shared" ca="1" si="1014"/>
        <v/>
      </c>
      <c r="CQ165" s="238" t="str">
        <f t="shared" ca="1" si="1014"/>
        <v/>
      </c>
      <c r="CR165" s="238" t="str">
        <f t="shared" ca="1" si="1014"/>
        <v/>
      </c>
      <c r="CS165" s="238" t="str">
        <f t="shared" ca="1" si="1014"/>
        <v/>
      </c>
      <c r="CT165" s="238" t="str">
        <f t="shared" ca="1" si="1014"/>
        <v/>
      </c>
      <c r="CU165" s="238" t="str">
        <f t="shared" ca="1" si="1014"/>
        <v/>
      </c>
      <c r="CV165" s="238" t="str">
        <f t="shared" ca="1" si="1014"/>
        <v/>
      </c>
      <c r="CW165" s="238" t="str">
        <f t="shared" ca="1" si="1014"/>
        <v/>
      </c>
      <c r="CX165" s="238" t="str">
        <f t="shared" ca="1" si="1014"/>
        <v/>
      </c>
      <c r="CY165" s="238" t="str">
        <f t="shared" ca="1" si="1014"/>
        <v/>
      </c>
      <c r="CZ165" s="238" t="str">
        <f t="shared" ca="1" si="1014"/>
        <v/>
      </c>
      <c r="DA165" s="238" t="str">
        <f t="shared" ca="1" si="1014"/>
        <v/>
      </c>
      <c r="DB165" s="238" t="str">
        <f t="shared" ca="1" si="1014"/>
        <v/>
      </c>
      <c r="DC165" s="238" t="str">
        <f t="shared" ca="1" si="1014"/>
        <v/>
      </c>
      <c r="DD165" s="238" t="str">
        <f t="shared" ca="1" si="1014"/>
        <v/>
      </c>
      <c r="DE165" s="238" t="str">
        <f t="shared" ca="1" si="1014"/>
        <v/>
      </c>
      <c r="DF165" s="238" t="str">
        <f t="shared" ca="1" si="1014"/>
        <v/>
      </c>
      <c r="DG165" s="238" t="str">
        <f t="shared" ca="1" si="1014"/>
        <v/>
      </c>
      <c r="DH165" s="238" t="str">
        <f t="shared" ca="1" si="1014"/>
        <v/>
      </c>
      <c r="DI165" s="238" t="str">
        <f t="shared" ca="1" si="1014"/>
        <v/>
      </c>
      <c r="DJ165" s="238" t="str">
        <f t="shared" ca="1" si="1014"/>
        <v/>
      </c>
      <c r="DK165" s="238" t="str">
        <f t="shared" ca="1" si="1014"/>
        <v/>
      </c>
      <c r="DL165" s="238" t="str">
        <f t="shared" ca="1" si="1014"/>
        <v/>
      </c>
      <c r="DM165" s="238" t="str">
        <f t="shared" ca="1" si="1014"/>
        <v/>
      </c>
      <c r="DN165" s="238" t="str">
        <f t="shared" ca="1" si="1014"/>
        <v/>
      </c>
      <c r="DO165" s="238" t="str">
        <f t="shared" ca="1" si="1014"/>
        <v/>
      </c>
      <c r="DP165" s="238" t="str">
        <f t="shared" ca="1" si="1014"/>
        <v/>
      </c>
      <c r="DQ165" s="238" t="str">
        <f t="shared" ca="1" si="1014"/>
        <v/>
      </c>
      <c r="DR165" s="238" t="str">
        <f t="shared" ca="1" si="1014"/>
        <v/>
      </c>
      <c r="DS165" s="238" t="str">
        <f t="shared" ca="1" si="1014"/>
        <v/>
      </c>
      <c r="DT165" s="238" t="str">
        <f t="shared" ca="1" si="1014"/>
        <v/>
      </c>
      <c r="DU165" s="238" t="str">
        <f t="shared" ca="1" si="1014"/>
        <v/>
      </c>
      <c r="DV165" s="238" t="str">
        <f t="shared" ca="1" si="1014"/>
        <v/>
      </c>
      <c r="DW165" s="238" t="str">
        <f t="shared" ca="1" si="1014"/>
        <v/>
      </c>
      <c r="DX165" s="238" t="str">
        <f t="shared" ca="1" si="1014"/>
        <v/>
      </c>
      <c r="DY165" s="238" t="str">
        <f t="shared" ca="1" si="1014"/>
        <v/>
      </c>
      <c r="DZ165" s="238" t="str">
        <f t="shared" ca="1" si="1014"/>
        <v/>
      </c>
      <c r="EA165" s="238" t="str">
        <f t="shared" ref="EA165:GL165" ca="1" si="1015">IF(ISNUMBER(EA$132),INDEX(DZ157:AEV162,MATCH(GrowthModel,PT_GrowthModelOptions,0)+MATCH(WeeklyBias,WeeklyBiasOptions,0),0),"")</f>
        <v/>
      </c>
      <c r="EB165" s="238" t="str">
        <f t="shared" ca="1" si="1015"/>
        <v/>
      </c>
      <c r="EC165" s="238" t="str">
        <f t="shared" ca="1" si="1015"/>
        <v/>
      </c>
      <c r="ED165" s="238" t="str">
        <f t="shared" ca="1" si="1015"/>
        <v/>
      </c>
      <c r="EE165" s="238" t="str">
        <f t="shared" ca="1" si="1015"/>
        <v/>
      </c>
      <c r="EF165" s="238" t="str">
        <f t="shared" ca="1" si="1015"/>
        <v/>
      </c>
      <c r="EG165" s="238" t="str">
        <f t="shared" ca="1" si="1015"/>
        <v/>
      </c>
      <c r="EH165" s="238" t="str">
        <f t="shared" ca="1" si="1015"/>
        <v/>
      </c>
      <c r="EI165" s="238" t="str">
        <f t="shared" ca="1" si="1015"/>
        <v/>
      </c>
      <c r="EJ165" s="238" t="str">
        <f t="shared" ca="1" si="1015"/>
        <v/>
      </c>
      <c r="EK165" s="238" t="str">
        <f t="shared" ca="1" si="1015"/>
        <v/>
      </c>
      <c r="EL165" s="238" t="str">
        <f t="shared" ca="1" si="1015"/>
        <v/>
      </c>
      <c r="EM165" s="238" t="str">
        <f t="shared" ca="1" si="1015"/>
        <v/>
      </c>
      <c r="EN165" s="238" t="str">
        <f t="shared" ca="1" si="1015"/>
        <v/>
      </c>
      <c r="EO165" s="238" t="str">
        <f t="shared" ca="1" si="1015"/>
        <v/>
      </c>
      <c r="EP165" s="238" t="str">
        <f t="shared" ca="1" si="1015"/>
        <v/>
      </c>
      <c r="EQ165" s="238" t="str">
        <f t="shared" ca="1" si="1015"/>
        <v/>
      </c>
      <c r="ER165" s="238" t="str">
        <f t="shared" ca="1" si="1015"/>
        <v/>
      </c>
      <c r="ES165" s="238" t="str">
        <f t="shared" ca="1" si="1015"/>
        <v/>
      </c>
      <c r="ET165" s="238" t="str">
        <f t="shared" ca="1" si="1015"/>
        <v/>
      </c>
      <c r="EU165" s="238" t="str">
        <f t="shared" ca="1" si="1015"/>
        <v/>
      </c>
      <c r="EV165" s="238" t="str">
        <f t="shared" ca="1" si="1015"/>
        <v/>
      </c>
      <c r="EW165" s="238" t="str">
        <f t="shared" ca="1" si="1015"/>
        <v/>
      </c>
      <c r="EX165" s="238" t="str">
        <f t="shared" ca="1" si="1015"/>
        <v/>
      </c>
      <c r="EY165" s="238" t="str">
        <f t="shared" ca="1" si="1015"/>
        <v/>
      </c>
      <c r="EZ165" s="238" t="str">
        <f t="shared" ca="1" si="1015"/>
        <v/>
      </c>
      <c r="FA165" s="238" t="str">
        <f t="shared" ca="1" si="1015"/>
        <v/>
      </c>
      <c r="FB165" s="238" t="str">
        <f t="shared" ca="1" si="1015"/>
        <v/>
      </c>
      <c r="FC165" s="238" t="str">
        <f t="shared" ca="1" si="1015"/>
        <v/>
      </c>
      <c r="FD165" s="238" t="str">
        <f t="shared" ca="1" si="1015"/>
        <v/>
      </c>
      <c r="FE165" s="238" t="str">
        <f t="shared" ca="1" si="1015"/>
        <v/>
      </c>
      <c r="FF165" s="238" t="str">
        <f t="shared" ca="1" si="1015"/>
        <v/>
      </c>
      <c r="FG165" s="238" t="str">
        <f t="shared" ca="1" si="1015"/>
        <v/>
      </c>
      <c r="FH165" s="238" t="str">
        <f t="shared" ca="1" si="1015"/>
        <v/>
      </c>
      <c r="FI165" s="238" t="str">
        <f t="shared" ca="1" si="1015"/>
        <v/>
      </c>
      <c r="FJ165" s="238" t="str">
        <f t="shared" ca="1" si="1015"/>
        <v/>
      </c>
      <c r="FK165" s="238" t="str">
        <f t="shared" ca="1" si="1015"/>
        <v/>
      </c>
      <c r="FL165" s="238" t="str">
        <f t="shared" ca="1" si="1015"/>
        <v/>
      </c>
      <c r="FM165" s="238" t="str">
        <f t="shared" ca="1" si="1015"/>
        <v/>
      </c>
      <c r="FN165" s="238" t="str">
        <f t="shared" ca="1" si="1015"/>
        <v/>
      </c>
      <c r="FO165" s="238" t="str">
        <f t="shared" ca="1" si="1015"/>
        <v/>
      </c>
      <c r="FP165" s="238" t="str">
        <f t="shared" ca="1" si="1015"/>
        <v/>
      </c>
      <c r="FQ165" s="238" t="str">
        <f t="shared" ca="1" si="1015"/>
        <v/>
      </c>
      <c r="FR165" s="238" t="str">
        <f t="shared" ca="1" si="1015"/>
        <v/>
      </c>
      <c r="FS165" s="238" t="str">
        <f t="shared" ca="1" si="1015"/>
        <v/>
      </c>
      <c r="FT165" s="238" t="str">
        <f t="shared" ca="1" si="1015"/>
        <v/>
      </c>
      <c r="FU165" s="238" t="str">
        <f t="shared" ca="1" si="1015"/>
        <v/>
      </c>
      <c r="FV165" s="238" t="str">
        <f t="shared" ca="1" si="1015"/>
        <v/>
      </c>
      <c r="FW165" s="238" t="str">
        <f t="shared" ca="1" si="1015"/>
        <v/>
      </c>
      <c r="FX165" s="238" t="str">
        <f t="shared" ca="1" si="1015"/>
        <v/>
      </c>
      <c r="FY165" s="238" t="str">
        <f t="shared" ca="1" si="1015"/>
        <v/>
      </c>
      <c r="FZ165" s="238" t="str">
        <f t="shared" ca="1" si="1015"/>
        <v/>
      </c>
      <c r="GA165" s="238" t="str">
        <f t="shared" ca="1" si="1015"/>
        <v/>
      </c>
      <c r="GB165" s="238" t="str">
        <f t="shared" ca="1" si="1015"/>
        <v/>
      </c>
      <c r="GC165" s="238" t="str">
        <f t="shared" ca="1" si="1015"/>
        <v/>
      </c>
      <c r="GD165" s="238" t="str">
        <f t="shared" ca="1" si="1015"/>
        <v/>
      </c>
      <c r="GE165" s="238" t="str">
        <f t="shared" ca="1" si="1015"/>
        <v/>
      </c>
      <c r="GF165" s="238" t="str">
        <f t="shared" ca="1" si="1015"/>
        <v/>
      </c>
      <c r="GG165" s="238" t="str">
        <f t="shared" ca="1" si="1015"/>
        <v/>
      </c>
      <c r="GH165" s="238" t="str">
        <f t="shared" ca="1" si="1015"/>
        <v/>
      </c>
      <c r="GI165" s="238" t="str">
        <f t="shared" ca="1" si="1015"/>
        <v/>
      </c>
      <c r="GJ165" s="238" t="str">
        <f t="shared" ca="1" si="1015"/>
        <v/>
      </c>
      <c r="GK165" s="238" t="str">
        <f t="shared" ca="1" si="1015"/>
        <v/>
      </c>
      <c r="GL165" s="238" t="str">
        <f t="shared" ca="1" si="1015"/>
        <v/>
      </c>
      <c r="GM165" s="238" t="str">
        <f t="shared" ref="GM165:IX165" ca="1" si="1016">IF(ISNUMBER(GM$132),INDEX(GL157:AHH162,MATCH(GrowthModel,PT_GrowthModelOptions,0)+MATCH(WeeklyBias,WeeklyBiasOptions,0),0),"")</f>
        <v/>
      </c>
      <c r="GN165" s="238" t="str">
        <f t="shared" ca="1" si="1016"/>
        <v/>
      </c>
      <c r="GO165" s="238" t="str">
        <f t="shared" ca="1" si="1016"/>
        <v/>
      </c>
      <c r="GP165" s="238" t="str">
        <f t="shared" ca="1" si="1016"/>
        <v/>
      </c>
      <c r="GQ165" s="238" t="str">
        <f t="shared" ca="1" si="1016"/>
        <v/>
      </c>
      <c r="GR165" s="238" t="str">
        <f t="shared" ca="1" si="1016"/>
        <v/>
      </c>
      <c r="GS165" s="238" t="str">
        <f t="shared" ca="1" si="1016"/>
        <v/>
      </c>
      <c r="GT165" s="238" t="str">
        <f t="shared" ca="1" si="1016"/>
        <v/>
      </c>
      <c r="GU165" s="238" t="str">
        <f t="shared" ca="1" si="1016"/>
        <v/>
      </c>
      <c r="GV165" s="238" t="str">
        <f t="shared" ca="1" si="1016"/>
        <v/>
      </c>
      <c r="GW165" s="238" t="str">
        <f t="shared" ca="1" si="1016"/>
        <v/>
      </c>
      <c r="GX165" s="238" t="str">
        <f t="shared" ca="1" si="1016"/>
        <v/>
      </c>
      <c r="GY165" s="238" t="str">
        <f t="shared" ca="1" si="1016"/>
        <v/>
      </c>
      <c r="GZ165" s="238" t="str">
        <f t="shared" ca="1" si="1016"/>
        <v/>
      </c>
      <c r="HA165" s="238" t="str">
        <f t="shared" ca="1" si="1016"/>
        <v/>
      </c>
      <c r="HB165" s="238" t="str">
        <f t="shared" ca="1" si="1016"/>
        <v/>
      </c>
      <c r="HC165" s="238" t="str">
        <f t="shared" ca="1" si="1016"/>
        <v/>
      </c>
      <c r="HD165" s="238" t="str">
        <f t="shared" ca="1" si="1016"/>
        <v/>
      </c>
      <c r="HE165" s="238" t="str">
        <f t="shared" ca="1" si="1016"/>
        <v/>
      </c>
      <c r="HF165" s="238" t="str">
        <f t="shared" ca="1" si="1016"/>
        <v/>
      </c>
      <c r="HG165" s="238" t="str">
        <f t="shared" ca="1" si="1016"/>
        <v/>
      </c>
      <c r="HH165" s="238" t="str">
        <f t="shared" ca="1" si="1016"/>
        <v/>
      </c>
      <c r="HI165" s="238" t="str">
        <f t="shared" ca="1" si="1016"/>
        <v/>
      </c>
      <c r="HJ165" s="238" t="str">
        <f t="shared" ca="1" si="1016"/>
        <v/>
      </c>
      <c r="HK165" s="238" t="str">
        <f t="shared" ca="1" si="1016"/>
        <v/>
      </c>
      <c r="HL165" s="238" t="str">
        <f t="shared" ca="1" si="1016"/>
        <v/>
      </c>
      <c r="HM165" s="238" t="str">
        <f t="shared" ca="1" si="1016"/>
        <v/>
      </c>
      <c r="HN165" s="238" t="str">
        <f t="shared" ca="1" si="1016"/>
        <v/>
      </c>
      <c r="HO165" s="238" t="str">
        <f t="shared" ca="1" si="1016"/>
        <v/>
      </c>
      <c r="HP165" s="238" t="str">
        <f t="shared" ca="1" si="1016"/>
        <v/>
      </c>
      <c r="HQ165" s="238" t="str">
        <f t="shared" ca="1" si="1016"/>
        <v/>
      </c>
      <c r="HR165" s="238" t="str">
        <f t="shared" ca="1" si="1016"/>
        <v/>
      </c>
      <c r="HS165" s="238" t="str">
        <f t="shared" ca="1" si="1016"/>
        <v/>
      </c>
      <c r="HT165" s="238" t="str">
        <f t="shared" ca="1" si="1016"/>
        <v/>
      </c>
      <c r="HU165" s="238" t="str">
        <f t="shared" ca="1" si="1016"/>
        <v/>
      </c>
      <c r="HV165" s="238" t="str">
        <f t="shared" ca="1" si="1016"/>
        <v/>
      </c>
      <c r="HW165" s="238" t="str">
        <f t="shared" ca="1" si="1016"/>
        <v/>
      </c>
      <c r="HX165" s="238" t="str">
        <f t="shared" ca="1" si="1016"/>
        <v/>
      </c>
      <c r="HY165" s="238" t="str">
        <f t="shared" ca="1" si="1016"/>
        <v/>
      </c>
      <c r="HZ165" s="238" t="str">
        <f t="shared" ca="1" si="1016"/>
        <v/>
      </c>
      <c r="IA165" s="238" t="str">
        <f t="shared" ca="1" si="1016"/>
        <v/>
      </c>
      <c r="IB165" s="238" t="str">
        <f t="shared" ca="1" si="1016"/>
        <v/>
      </c>
      <c r="IC165" s="238" t="str">
        <f t="shared" ca="1" si="1016"/>
        <v/>
      </c>
      <c r="ID165" s="238" t="str">
        <f t="shared" ca="1" si="1016"/>
        <v/>
      </c>
      <c r="IE165" s="238" t="str">
        <f t="shared" ca="1" si="1016"/>
        <v/>
      </c>
      <c r="IF165" s="238" t="str">
        <f t="shared" ca="1" si="1016"/>
        <v/>
      </c>
      <c r="IG165" s="238" t="str">
        <f t="shared" ca="1" si="1016"/>
        <v/>
      </c>
      <c r="IH165" s="238" t="str">
        <f t="shared" ca="1" si="1016"/>
        <v/>
      </c>
      <c r="II165" s="238" t="str">
        <f t="shared" ca="1" si="1016"/>
        <v/>
      </c>
      <c r="IJ165" s="238" t="str">
        <f t="shared" ca="1" si="1016"/>
        <v/>
      </c>
      <c r="IK165" s="238" t="str">
        <f t="shared" ca="1" si="1016"/>
        <v/>
      </c>
      <c r="IL165" s="238" t="str">
        <f t="shared" ca="1" si="1016"/>
        <v/>
      </c>
      <c r="IM165" s="238" t="str">
        <f t="shared" ca="1" si="1016"/>
        <v/>
      </c>
      <c r="IN165" s="238" t="str">
        <f t="shared" ca="1" si="1016"/>
        <v/>
      </c>
      <c r="IO165" s="238" t="str">
        <f t="shared" ca="1" si="1016"/>
        <v/>
      </c>
      <c r="IP165" s="238" t="str">
        <f t="shared" ca="1" si="1016"/>
        <v/>
      </c>
      <c r="IQ165" s="238" t="str">
        <f t="shared" ca="1" si="1016"/>
        <v/>
      </c>
      <c r="IR165" s="238" t="str">
        <f t="shared" ca="1" si="1016"/>
        <v/>
      </c>
      <c r="IS165" s="238" t="str">
        <f t="shared" ca="1" si="1016"/>
        <v/>
      </c>
      <c r="IT165" s="238" t="str">
        <f t="shared" ca="1" si="1016"/>
        <v/>
      </c>
      <c r="IU165" s="238" t="str">
        <f t="shared" ca="1" si="1016"/>
        <v/>
      </c>
      <c r="IV165" s="238" t="str">
        <f t="shared" ca="1" si="1016"/>
        <v/>
      </c>
      <c r="IW165" s="238" t="str">
        <f t="shared" ca="1" si="1016"/>
        <v/>
      </c>
      <c r="IX165" s="238" t="str">
        <f t="shared" ca="1" si="1016"/>
        <v/>
      </c>
      <c r="IY165" s="238" t="str">
        <f t="shared" ref="IY165:LJ165" ca="1" si="1017">IF(ISNUMBER(IY$132),INDEX(IX157:AJT162,MATCH(GrowthModel,PT_GrowthModelOptions,0)+MATCH(WeeklyBias,WeeklyBiasOptions,0),0),"")</f>
        <v/>
      </c>
      <c r="IZ165" s="238" t="str">
        <f t="shared" ca="1" si="1017"/>
        <v/>
      </c>
      <c r="JA165" s="238" t="str">
        <f t="shared" ca="1" si="1017"/>
        <v/>
      </c>
      <c r="JB165" s="238" t="str">
        <f t="shared" ca="1" si="1017"/>
        <v/>
      </c>
      <c r="JC165" s="238" t="str">
        <f t="shared" ca="1" si="1017"/>
        <v/>
      </c>
      <c r="JD165" s="238" t="str">
        <f t="shared" ca="1" si="1017"/>
        <v/>
      </c>
      <c r="JE165" s="238" t="str">
        <f t="shared" ca="1" si="1017"/>
        <v/>
      </c>
      <c r="JF165" s="238" t="str">
        <f t="shared" ca="1" si="1017"/>
        <v/>
      </c>
      <c r="JG165" s="238" t="str">
        <f t="shared" ca="1" si="1017"/>
        <v/>
      </c>
      <c r="JH165" s="238" t="str">
        <f t="shared" ca="1" si="1017"/>
        <v/>
      </c>
      <c r="JI165" s="238" t="str">
        <f t="shared" ca="1" si="1017"/>
        <v/>
      </c>
      <c r="JJ165" s="238" t="str">
        <f t="shared" ca="1" si="1017"/>
        <v/>
      </c>
      <c r="JK165" s="238" t="str">
        <f t="shared" ca="1" si="1017"/>
        <v/>
      </c>
      <c r="JL165" s="238" t="str">
        <f t="shared" ca="1" si="1017"/>
        <v/>
      </c>
      <c r="JM165" s="238" t="str">
        <f t="shared" ca="1" si="1017"/>
        <v/>
      </c>
      <c r="JN165" s="238" t="str">
        <f t="shared" ca="1" si="1017"/>
        <v/>
      </c>
      <c r="JO165" s="238" t="str">
        <f t="shared" ca="1" si="1017"/>
        <v/>
      </c>
      <c r="JP165" s="238" t="str">
        <f t="shared" ca="1" si="1017"/>
        <v/>
      </c>
      <c r="JQ165" s="238" t="str">
        <f t="shared" ca="1" si="1017"/>
        <v/>
      </c>
      <c r="JR165" s="238" t="str">
        <f t="shared" ca="1" si="1017"/>
        <v/>
      </c>
      <c r="JS165" s="238" t="str">
        <f t="shared" ca="1" si="1017"/>
        <v/>
      </c>
      <c r="JT165" s="238" t="str">
        <f t="shared" ca="1" si="1017"/>
        <v/>
      </c>
      <c r="JU165" s="238" t="str">
        <f t="shared" ca="1" si="1017"/>
        <v/>
      </c>
      <c r="JV165" s="238" t="str">
        <f t="shared" ca="1" si="1017"/>
        <v/>
      </c>
      <c r="JW165" s="238" t="str">
        <f t="shared" ca="1" si="1017"/>
        <v/>
      </c>
      <c r="JX165" s="238" t="str">
        <f t="shared" ca="1" si="1017"/>
        <v/>
      </c>
      <c r="JY165" s="238" t="str">
        <f t="shared" ca="1" si="1017"/>
        <v/>
      </c>
      <c r="JZ165" s="238" t="str">
        <f t="shared" ca="1" si="1017"/>
        <v/>
      </c>
      <c r="KA165" s="238" t="str">
        <f t="shared" ca="1" si="1017"/>
        <v/>
      </c>
      <c r="KB165" s="238" t="str">
        <f t="shared" ca="1" si="1017"/>
        <v/>
      </c>
      <c r="KC165" s="238" t="str">
        <f t="shared" ca="1" si="1017"/>
        <v/>
      </c>
      <c r="KD165" s="238" t="str">
        <f t="shared" ca="1" si="1017"/>
        <v/>
      </c>
      <c r="KE165" s="238" t="str">
        <f t="shared" ca="1" si="1017"/>
        <v/>
      </c>
      <c r="KF165" s="238" t="str">
        <f t="shared" ca="1" si="1017"/>
        <v/>
      </c>
      <c r="KG165" s="238" t="str">
        <f t="shared" ca="1" si="1017"/>
        <v/>
      </c>
      <c r="KH165" s="238" t="str">
        <f t="shared" ca="1" si="1017"/>
        <v/>
      </c>
      <c r="KI165" s="238" t="str">
        <f t="shared" ca="1" si="1017"/>
        <v/>
      </c>
      <c r="KJ165" s="238" t="str">
        <f t="shared" ca="1" si="1017"/>
        <v/>
      </c>
      <c r="KK165" s="238" t="str">
        <f t="shared" ca="1" si="1017"/>
        <v/>
      </c>
      <c r="KL165" s="238" t="str">
        <f t="shared" ca="1" si="1017"/>
        <v/>
      </c>
      <c r="KM165" s="238" t="str">
        <f t="shared" ca="1" si="1017"/>
        <v/>
      </c>
      <c r="KN165" s="238" t="str">
        <f t="shared" ca="1" si="1017"/>
        <v/>
      </c>
      <c r="KO165" s="238" t="str">
        <f t="shared" ca="1" si="1017"/>
        <v/>
      </c>
      <c r="KP165" s="238" t="str">
        <f t="shared" ca="1" si="1017"/>
        <v/>
      </c>
      <c r="KQ165" s="238" t="str">
        <f t="shared" ca="1" si="1017"/>
        <v/>
      </c>
      <c r="KR165" s="238" t="str">
        <f t="shared" ca="1" si="1017"/>
        <v/>
      </c>
      <c r="KS165" s="238" t="str">
        <f t="shared" ca="1" si="1017"/>
        <v/>
      </c>
      <c r="KT165" s="238" t="str">
        <f t="shared" ca="1" si="1017"/>
        <v/>
      </c>
      <c r="KU165" s="238" t="str">
        <f t="shared" ca="1" si="1017"/>
        <v/>
      </c>
      <c r="KV165" s="238" t="str">
        <f t="shared" ca="1" si="1017"/>
        <v/>
      </c>
      <c r="KW165" s="238" t="str">
        <f t="shared" ca="1" si="1017"/>
        <v/>
      </c>
      <c r="KX165" s="238" t="str">
        <f t="shared" ca="1" si="1017"/>
        <v/>
      </c>
      <c r="KY165" s="238" t="str">
        <f t="shared" ca="1" si="1017"/>
        <v/>
      </c>
      <c r="KZ165" s="238" t="str">
        <f t="shared" ca="1" si="1017"/>
        <v/>
      </c>
      <c r="LA165" s="238" t="str">
        <f t="shared" ca="1" si="1017"/>
        <v/>
      </c>
      <c r="LB165" s="238" t="str">
        <f t="shared" ca="1" si="1017"/>
        <v/>
      </c>
      <c r="LC165" s="238" t="str">
        <f t="shared" ca="1" si="1017"/>
        <v/>
      </c>
      <c r="LD165" s="238" t="str">
        <f t="shared" ca="1" si="1017"/>
        <v/>
      </c>
      <c r="LE165" s="238" t="str">
        <f t="shared" ca="1" si="1017"/>
        <v/>
      </c>
      <c r="LF165" s="238" t="str">
        <f t="shared" ca="1" si="1017"/>
        <v/>
      </c>
      <c r="LG165" s="238" t="str">
        <f t="shared" ca="1" si="1017"/>
        <v/>
      </c>
      <c r="LH165" s="238" t="str">
        <f t="shared" ca="1" si="1017"/>
        <v/>
      </c>
      <c r="LI165" s="238" t="str">
        <f t="shared" ca="1" si="1017"/>
        <v/>
      </c>
      <c r="LJ165" s="238" t="str">
        <f t="shared" ca="1" si="1017"/>
        <v/>
      </c>
      <c r="LK165" s="238" t="str">
        <f t="shared" ref="LK165:NV165" ca="1" si="1018">IF(ISNUMBER(LK$132),INDEX(LJ157:AMF162,MATCH(GrowthModel,PT_GrowthModelOptions,0)+MATCH(WeeklyBias,WeeklyBiasOptions,0),0),"")</f>
        <v/>
      </c>
      <c r="LL165" s="238" t="str">
        <f t="shared" ca="1" si="1018"/>
        <v/>
      </c>
      <c r="LM165" s="238" t="str">
        <f t="shared" ca="1" si="1018"/>
        <v/>
      </c>
      <c r="LN165" s="238" t="str">
        <f t="shared" ca="1" si="1018"/>
        <v/>
      </c>
      <c r="LO165" s="238" t="str">
        <f t="shared" ca="1" si="1018"/>
        <v/>
      </c>
      <c r="LP165" s="238" t="str">
        <f t="shared" ca="1" si="1018"/>
        <v/>
      </c>
      <c r="LQ165" s="238" t="str">
        <f t="shared" ca="1" si="1018"/>
        <v/>
      </c>
      <c r="LR165" s="238" t="str">
        <f t="shared" ca="1" si="1018"/>
        <v/>
      </c>
      <c r="LS165" s="238" t="str">
        <f t="shared" ca="1" si="1018"/>
        <v/>
      </c>
      <c r="LT165" s="238" t="str">
        <f t="shared" ca="1" si="1018"/>
        <v/>
      </c>
      <c r="LU165" s="238" t="str">
        <f t="shared" ca="1" si="1018"/>
        <v/>
      </c>
      <c r="LV165" s="238" t="str">
        <f t="shared" ca="1" si="1018"/>
        <v/>
      </c>
      <c r="LW165" s="238" t="str">
        <f t="shared" ca="1" si="1018"/>
        <v/>
      </c>
      <c r="LX165" s="238" t="str">
        <f t="shared" ca="1" si="1018"/>
        <v/>
      </c>
      <c r="LY165" s="238" t="str">
        <f t="shared" ca="1" si="1018"/>
        <v/>
      </c>
      <c r="LZ165" s="238" t="str">
        <f t="shared" ca="1" si="1018"/>
        <v/>
      </c>
      <c r="MA165" s="238" t="str">
        <f t="shared" ca="1" si="1018"/>
        <v/>
      </c>
      <c r="MB165" s="238" t="str">
        <f t="shared" ca="1" si="1018"/>
        <v/>
      </c>
      <c r="MC165" s="238" t="str">
        <f t="shared" ca="1" si="1018"/>
        <v/>
      </c>
      <c r="MD165" s="238" t="str">
        <f t="shared" ca="1" si="1018"/>
        <v/>
      </c>
      <c r="ME165" s="238" t="str">
        <f t="shared" ca="1" si="1018"/>
        <v/>
      </c>
      <c r="MF165" s="238" t="str">
        <f t="shared" ca="1" si="1018"/>
        <v/>
      </c>
      <c r="MG165" s="238" t="str">
        <f t="shared" ca="1" si="1018"/>
        <v/>
      </c>
      <c r="MH165" s="238" t="str">
        <f t="shared" ca="1" si="1018"/>
        <v/>
      </c>
      <c r="MI165" s="238" t="str">
        <f t="shared" ca="1" si="1018"/>
        <v/>
      </c>
      <c r="MJ165" s="238" t="str">
        <f t="shared" ca="1" si="1018"/>
        <v/>
      </c>
      <c r="MK165" s="238" t="str">
        <f t="shared" ca="1" si="1018"/>
        <v/>
      </c>
      <c r="ML165" s="238" t="str">
        <f t="shared" ca="1" si="1018"/>
        <v/>
      </c>
      <c r="MM165" s="238" t="str">
        <f t="shared" ca="1" si="1018"/>
        <v/>
      </c>
      <c r="MN165" s="238" t="str">
        <f t="shared" ca="1" si="1018"/>
        <v/>
      </c>
      <c r="MO165" s="238" t="str">
        <f t="shared" ca="1" si="1018"/>
        <v/>
      </c>
      <c r="MP165" s="238" t="str">
        <f t="shared" ca="1" si="1018"/>
        <v/>
      </c>
      <c r="MQ165" s="238" t="str">
        <f t="shared" ca="1" si="1018"/>
        <v/>
      </c>
      <c r="MR165" s="238" t="str">
        <f t="shared" ca="1" si="1018"/>
        <v/>
      </c>
      <c r="MS165" s="238" t="str">
        <f t="shared" ca="1" si="1018"/>
        <v/>
      </c>
      <c r="MT165" s="238" t="str">
        <f t="shared" ca="1" si="1018"/>
        <v/>
      </c>
      <c r="MU165" s="238" t="str">
        <f t="shared" ca="1" si="1018"/>
        <v/>
      </c>
      <c r="MV165" s="238" t="str">
        <f t="shared" ca="1" si="1018"/>
        <v/>
      </c>
      <c r="MW165" s="238" t="str">
        <f t="shared" ca="1" si="1018"/>
        <v/>
      </c>
      <c r="MX165" s="238" t="str">
        <f t="shared" ca="1" si="1018"/>
        <v/>
      </c>
      <c r="MY165" s="238" t="str">
        <f t="shared" ca="1" si="1018"/>
        <v/>
      </c>
      <c r="MZ165" s="238" t="str">
        <f t="shared" ca="1" si="1018"/>
        <v/>
      </c>
      <c r="NA165" s="238" t="str">
        <f t="shared" ca="1" si="1018"/>
        <v/>
      </c>
      <c r="NB165" s="238" t="str">
        <f t="shared" ca="1" si="1018"/>
        <v/>
      </c>
      <c r="NC165" s="238" t="str">
        <f t="shared" ca="1" si="1018"/>
        <v/>
      </c>
      <c r="ND165" s="238" t="str">
        <f t="shared" ca="1" si="1018"/>
        <v/>
      </c>
      <c r="NE165" s="238" t="str">
        <f t="shared" ca="1" si="1018"/>
        <v/>
      </c>
      <c r="NF165" s="238" t="str">
        <f t="shared" ca="1" si="1018"/>
        <v/>
      </c>
      <c r="NG165" s="238" t="str">
        <f t="shared" ca="1" si="1018"/>
        <v/>
      </c>
      <c r="NH165" s="238" t="str">
        <f t="shared" ca="1" si="1018"/>
        <v/>
      </c>
      <c r="NI165" s="238" t="str">
        <f t="shared" ca="1" si="1018"/>
        <v/>
      </c>
      <c r="NJ165" s="238" t="str">
        <f t="shared" ca="1" si="1018"/>
        <v/>
      </c>
      <c r="NK165" s="238" t="str">
        <f t="shared" ca="1" si="1018"/>
        <v/>
      </c>
      <c r="NL165" s="238" t="str">
        <f t="shared" ca="1" si="1018"/>
        <v/>
      </c>
      <c r="NM165" s="238" t="str">
        <f t="shared" ca="1" si="1018"/>
        <v/>
      </c>
      <c r="NN165" s="238" t="str">
        <f t="shared" ca="1" si="1018"/>
        <v/>
      </c>
      <c r="NO165" s="238" t="str">
        <f t="shared" ca="1" si="1018"/>
        <v/>
      </c>
      <c r="NP165" s="238" t="str">
        <f t="shared" ca="1" si="1018"/>
        <v/>
      </c>
      <c r="NQ165" s="238" t="str">
        <f t="shared" ca="1" si="1018"/>
        <v/>
      </c>
      <c r="NR165" s="238" t="str">
        <f t="shared" ca="1" si="1018"/>
        <v/>
      </c>
      <c r="NS165" s="238" t="str">
        <f t="shared" ca="1" si="1018"/>
        <v/>
      </c>
      <c r="NT165" s="238" t="str">
        <f t="shared" ca="1" si="1018"/>
        <v/>
      </c>
      <c r="NU165" s="238" t="str">
        <f t="shared" ca="1" si="1018"/>
        <v/>
      </c>
      <c r="NV165" s="238" t="str">
        <f t="shared" ca="1" si="1018"/>
        <v/>
      </c>
      <c r="NW165" s="238" t="str">
        <f t="shared" ref="NW165:QH165" ca="1" si="1019">IF(ISNUMBER(NW$132),INDEX(NV157:AOR162,MATCH(GrowthModel,PT_GrowthModelOptions,0)+MATCH(WeeklyBias,WeeklyBiasOptions,0),0),"")</f>
        <v/>
      </c>
      <c r="NX165" s="238" t="str">
        <f t="shared" ca="1" si="1019"/>
        <v/>
      </c>
      <c r="NY165" s="238" t="str">
        <f t="shared" ca="1" si="1019"/>
        <v/>
      </c>
      <c r="NZ165" s="238" t="str">
        <f t="shared" ca="1" si="1019"/>
        <v/>
      </c>
      <c r="OA165" s="238" t="str">
        <f t="shared" ca="1" si="1019"/>
        <v/>
      </c>
      <c r="OB165" s="238" t="str">
        <f t="shared" ca="1" si="1019"/>
        <v/>
      </c>
      <c r="OC165" s="238" t="str">
        <f t="shared" ca="1" si="1019"/>
        <v/>
      </c>
      <c r="OD165" s="238" t="str">
        <f t="shared" ca="1" si="1019"/>
        <v/>
      </c>
      <c r="OE165" s="238" t="str">
        <f t="shared" ca="1" si="1019"/>
        <v/>
      </c>
      <c r="OF165" s="238" t="str">
        <f t="shared" ca="1" si="1019"/>
        <v/>
      </c>
      <c r="OG165" s="238" t="str">
        <f t="shared" ca="1" si="1019"/>
        <v/>
      </c>
      <c r="OH165" s="238" t="str">
        <f t="shared" ca="1" si="1019"/>
        <v/>
      </c>
      <c r="OI165" s="238" t="str">
        <f t="shared" ca="1" si="1019"/>
        <v/>
      </c>
      <c r="OJ165" s="238" t="str">
        <f t="shared" ca="1" si="1019"/>
        <v/>
      </c>
      <c r="OK165" s="238" t="str">
        <f t="shared" ca="1" si="1019"/>
        <v/>
      </c>
      <c r="OL165" s="238" t="str">
        <f t="shared" ca="1" si="1019"/>
        <v/>
      </c>
      <c r="OM165" s="238" t="str">
        <f t="shared" ca="1" si="1019"/>
        <v/>
      </c>
      <c r="ON165" s="238" t="str">
        <f t="shared" ca="1" si="1019"/>
        <v/>
      </c>
      <c r="OO165" s="238" t="str">
        <f t="shared" ca="1" si="1019"/>
        <v/>
      </c>
      <c r="OP165" s="238" t="str">
        <f t="shared" ca="1" si="1019"/>
        <v/>
      </c>
      <c r="OQ165" s="238" t="str">
        <f t="shared" ca="1" si="1019"/>
        <v/>
      </c>
      <c r="OR165" s="238" t="str">
        <f t="shared" ca="1" si="1019"/>
        <v/>
      </c>
      <c r="OS165" s="238" t="str">
        <f t="shared" ca="1" si="1019"/>
        <v/>
      </c>
      <c r="OT165" s="238" t="str">
        <f t="shared" ca="1" si="1019"/>
        <v/>
      </c>
      <c r="OU165" s="238" t="str">
        <f t="shared" ca="1" si="1019"/>
        <v/>
      </c>
      <c r="OV165" s="238" t="str">
        <f t="shared" ca="1" si="1019"/>
        <v/>
      </c>
      <c r="OW165" s="238" t="str">
        <f t="shared" ca="1" si="1019"/>
        <v/>
      </c>
      <c r="OX165" s="238" t="str">
        <f t="shared" ca="1" si="1019"/>
        <v/>
      </c>
      <c r="OY165" s="238" t="str">
        <f t="shared" ca="1" si="1019"/>
        <v/>
      </c>
      <c r="OZ165" s="238" t="str">
        <f t="shared" ca="1" si="1019"/>
        <v/>
      </c>
      <c r="PA165" s="238" t="str">
        <f t="shared" ca="1" si="1019"/>
        <v/>
      </c>
      <c r="PB165" s="238" t="str">
        <f t="shared" ca="1" si="1019"/>
        <v/>
      </c>
      <c r="PC165" s="238" t="str">
        <f t="shared" ca="1" si="1019"/>
        <v/>
      </c>
      <c r="PD165" s="238" t="str">
        <f t="shared" ca="1" si="1019"/>
        <v/>
      </c>
      <c r="PE165" s="238" t="str">
        <f t="shared" ca="1" si="1019"/>
        <v/>
      </c>
      <c r="PF165" s="238" t="str">
        <f t="shared" ca="1" si="1019"/>
        <v/>
      </c>
      <c r="PG165" s="238" t="str">
        <f t="shared" ca="1" si="1019"/>
        <v/>
      </c>
      <c r="PH165" s="238" t="str">
        <f t="shared" ca="1" si="1019"/>
        <v/>
      </c>
      <c r="PI165" s="238" t="str">
        <f t="shared" ca="1" si="1019"/>
        <v/>
      </c>
      <c r="PJ165" s="238" t="str">
        <f t="shared" ca="1" si="1019"/>
        <v/>
      </c>
      <c r="PK165" s="238" t="str">
        <f t="shared" ca="1" si="1019"/>
        <v/>
      </c>
      <c r="PL165" s="238" t="str">
        <f t="shared" ca="1" si="1019"/>
        <v/>
      </c>
      <c r="PM165" s="238" t="str">
        <f t="shared" ca="1" si="1019"/>
        <v/>
      </c>
      <c r="PN165" s="238" t="str">
        <f t="shared" ca="1" si="1019"/>
        <v/>
      </c>
      <c r="PO165" s="238" t="str">
        <f t="shared" ca="1" si="1019"/>
        <v/>
      </c>
      <c r="PP165" s="238" t="str">
        <f t="shared" ca="1" si="1019"/>
        <v/>
      </c>
      <c r="PQ165" s="238" t="str">
        <f t="shared" ca="1" si="1019"/>
        <v/>
      </c>
      <c r="PR165" s="238" t="str">
        <f t="shared" ca="1" si="1019"/>
        <v/>
      </c>
      <c r="PS165" s="238" t="str">
        <f t="shared" ca="1" si="1019"/>
        <v/>
      </c>
      <c r="PT165" s="238" t="str">
        <f t="shared" ca="1" si="1019"/>
        <v/>
      </c>
      <c r="PU165" s="238" t="str">
        <f t="shared" ca="1" si="1019"/>
        <v/>
      </c>
      <c r="PV165" s="238" t="str">
        <f t="shared" ca="1" si="1019"/>
        <v/>
      </c>
      <c r="PW165" s="238" t="str">
        <f t="shared" ca="1" si="1019"/>
        <v/>
      </c>
      <c r="PX165" s="238" t="str">
        <f t="shared" ca="1" si="1019"/>
        <v/>
      </c>
      <c r="PY165" s="238" t="str">
        <f t="shared" ca="1" si="1019"/>
        <v/>
      </c>
      <c r="PZ165" s="238" t="str">
        <f t="shared" ca="1" si="1019"/>
        <v/>
      </c>
      <c r="QA165" s="238" t="str">
        <f t="shared" ca="1" si="1019"/>
        <v/>
      </c>
      <c r="QB165" s="238" t="str">
        <f t="shared" ca="1" si="1019"/>
        <v/>
      </c>
      <c r="QC165" s="238" t="str">
        <f t="shared" ca="1" si="1019"/>
        <v/>
      </c>
      <c r="QD165" s="238" t="str">
        <f t="shared" ca="1" si="1019"/>
        <v/>
      </c>
      <c r="QE165" s="238" t="str">
        <f t="shared" ca="1" si="1019"/>
        <v/>
      </c>
      <c r="QF165" s="238" t="str">
        <f t="shared" ca="1" si="1019"/>
        <v/>
      </c>
      <c r="QG165" s="238" t="str">
        <f t="shared" ca="1" si="1019"/>
        <v/>
      </c>
      <c r="QH165" s="238" t="str">
        <f t="shared" ca="1" si="1019"/>
        <v/>
      </c>
      <c r="QI165" s="238" t="str">
        <f t="shared" ref="QI165:ST165" ca="1" si="1020">IF(ISNUMBER(QI$132),INDEX(QH157:ARD162,MATCH(GrowthModel,PT_GrowthModelOptions,0)+MATCH(WeeklyBias,WeeklyBiasOptions,0),0),"")</f>
        <v/>
      </c>
      <c r="QJ165" s="238" t="str">
        <f t="shared" ca="1" si="1020"/>
        <v/>
      </c>
      <c r="QK165" s="238" t="str">
        <f t="shared" ca="1" si="1020"/>
        <v/>
      </c>
      <c r="QL165" s="238" t="str">
        <f t="shared" ca="1" si="1020"/>
        <v/>
      </c>
      <c r="QM165" s="238" t="str">
        <f t="shared" ca="1" si="1020"/>
        <v/>
      </c>
      <c r="QN165" s="238" t="str">
        <f t="shared" ca="1" si="1020"/>
        <v/>
      </c>
      <c r="QO165" s="238" t="str">
        <f t="shared" ca="1" si="1020"/>
        <v/>
      </c>
      <c r="QP165" s="238" t="str">
        <f t="shared" ca="1" si="1020"/>
        <v/>
      </c>
      <c r="QQ165" s="238" t="str">
        <f t="shared" ca="1" si="1020"/>
        <v/>
      </c>
      <c r="QR165" s="238" t="str">
        <f t="shared" ca="1" si="1020"/>
        <v/>
      </c>
      <c r="QS165" s="238" t="str">
        <f t="shared" ca="1" si="1020"/>
        <v/>
      </c>
      <c r="QT165" s="238" t="str">
        <f t="shared" ca="1" si="1020"/>
        <v/>
      </c>
      <c r="QU165" s="238" t="str">
        <f t="shared" ca="1" si="1020"/>
        <v/>
      </c>
      <c r="QV165" s="238" t="str">
        <f t="shared" ca="1" si="1020"/>
        <v/>
      </c>
      <c r="QW165" s="238" t="str">
        <f t="shared" ca="1" si="1020"/>
        <v/>
      </c>
      <c r="QX165" s="238" t="str">
        <f t="shared" ca="1" si="1020"/>
        <v/>
      </c>
      <c r="QY165" s="238" t="str">
        <f t="shared" ca="1" si="1020"/>
        <v/>
      </c>
      <c r="QZ165" s="238" t="str">
        <f t="shared" ca="1" si="1020"/>
        <v/>
      </c>
      <c r="RA165" s="238" t="str">
        <f t="shared" ca="1" si="1020"/>
        <v/>
      </c>
      <c r="RB165" s="238" t="str">
        <f t="shared" ca="1" si="1020"/>
        <v/>
      </c>
      <c r="RC165" s="238" t="str">
        <f t="shared" ca="1" si="1020"/>
        <v/>
      </c>
      <c r="RD165" s="238" t="str">
        <f t="shared" ca="1" si="1020"/>
        <v/>
      </c>
      <c r="RE165" s="238" t="str">
        <f t="shared" ca="1" si="1020"/>
        <v/>
      </c>
      <c r="RF165" s="238" t="str">
        <f t="shared" ca="1" si="1020"/>
        <v/>
      </c>
      <c r="RG165" s="238" t="str">
        <f t="shared" ca="1" si="1020"/>
        <v/>
      </c>
      <c r="RH165" s="238" t="str">
        <f t="shared" ca="1" si="1020"/>
        <v/>
      </c>
      <c r="RI165" s="238" t="str">
        <f t="shared" ca="1" si="1020"/>
        <v/>
      </c>
      <c r="RJ165" s="238" t="str">
        <f t="shared" ca="1" si="1020"/>
        <v/>
      </c>
      <c r="RK165" s="238" t="str">
        <f t="shared" ca="1" si="1020"/>
        <v/>
      </c>
      <c r="RL165" s="238" t="str">
        <f t="shared" ca="1" si="1020"/>
        <v/>
      </c>
      <c r="RM165" s="238" t="str">
        <f t="shared" ca="1" si="1020"/>
        <v/>
      </c>
      <c r="RN165" s="238" t="str">
        <f t="shared" ca="1" si="1020"/>
        <v/>
      </c>
      <c r="RO165" s="238" t="str">
        <f t="shared" ca="1" si="1020"/>
        <v/>
      </c>
      <c r="RP165" s="238" t="str">
        <f t="shared" ca="1" si="1020"/>
        <v/>
      </c>
      <c r="RQ165" s="238" t="str">
        <f t="shared" ca="1" si="1020"/>
        <v/>
      </c>
      <c r="RR165" s="238" t="str">
        <f t="shared" ca="1" si="1020"/>
        <v/>
      </c>
      <c r="RS165" s="238" t="str">
        <f t="shared" ca="1" si="1020"/>
        <v/>
      </c>
      <c r="RT165" s="238" t="str">
        <f t="shared" ca="1" si="1020"/>
        <v/>
      </c>
      <c r="RU165" s="238" t="str">
        <f t="shared" ca="1" si="1020"/>
        <v/>
      </c>
      <c r="RV165" s="238" t="str">
        <f t="shared" ca="1" si="1020"/>
        <v/>
      </c>
      <c r="RW165" s="238" t="str">
        <f t="shared" ca="1" si="1020"/>
        <v/>
      </c>
      <c r="RX165" s="238" t="str">
        <f t="shared" ca="1" si="1020"/>
        <v/>
      </c>
      <c r="RY165" s="238" t="str">
        <f t="shared" ca="1" si="1020"/>
        <v/>
      </c>
      <c r="RZ165" s="238" t="str">
        <f t="shared" ca="1" si="1020"/>
        <v/>
      </c>
      <c r="SA165" s="238" t="str">
        <f t="shared" ca="1" si="1020"/>
        <v/>
      </c>
      <c r="SB165" s="238" t="str">
        <f t="shared" ca="1" si="1020"/>
        <v/>
      </c>
      <c r="SC165" s="238" t="str">
        <f t="shared" ca="1" si="1020"/>
        <v/>
      </c>
      <c r="SD165" s="238" t="str">
        <f t="shared" ca="1" si="1020"/>
        <v/>
      </c>
      <c r="SE165" s="238" t="str">
        <f t="shared" ca="1" si="1020"/>
        <v/>
      </c>
      <c r="SF165" s="238" t="str">
        <f t="shared" ca="1" si="1020"/>
        <v/>
      </c>
      <c r="SG165" s="238" t="str">
        <f t="shared" ca="1" si="1020"/>
        <v/>
      </c>
      <c r="SH165" s="238" t="str">
        <f t="shared" ca="1" si="1020"/>
        <v/>
      </c>
      <c r="SI165" s="238" t="str">
        <f t="shared" ca="1" si="1020"/>
        <v/>
      </c>
      <c r="SJ165" s="238" t="str">
        <f t="shared" ca="1" si="1020"/>
        <v/>
      </c>
      <c r="SK165" s="238" t="str">
        <f t="shared" ca="1" si="1020"/>
        <v/>
      </c>
      <c r="SL165" s="238" t="str">
        <f t="shared" ca="1" si="1020"/>
        <v/>
      </c>
      <c r="SM165" s="238" t="str">
        <f t="shared" ca="1" si="1020"/>
        <v/>
      </c>
      <c r="SN165" s="238" t="str">
        <f t="shared" ca="1" si="1020"/>
        <v/>
      </c>
      <c r="SO165" s="238" t="str">
        <f t="shared" ca="1" si="1020"/>
        <v/>
      </c>
      <c r="SP165" s="238" t="str">
        <f t="shared" ca="1" si="1020"/>
        <v/>
      </c>
      <c r="SQ165" s="238" t="str">
        <f t="shared" ca="1" si="1020"/>
        <v/>
      </c>
      <c r="SR165" s="238" t="str">
        <f t="shared" ca="1" si="1020"/>
        <v/>
      </c>
      <c r="SS165" s="238" t="str">
        <f t="shared" ca="1" si="1020"/>
        <v/>
      </c>
      <c r="ST165" s="238" t="str">
        <f t="shared" ca="1" si="1020"/>
        <v/>
      </c>
      <c r="SU165" s="238" t="str">
        <f t="shared" ref="SU165:VF165" ca="1" si="1021">IF(ISNUMBER(SU$132),INDEX(ST157:ATP162,MATCH(GrowthModel,PT_GrowthModelOptions,0)+MATCH(WeeklyBias,WeeklyBiasOptions,0),0),"")</f>
        <v/>
      </c>
      <c r="SV165" s="238" t="str">
        <f t="shared" ca="1" si="1021"/>
        <v/>
      </c>
      <c r="SW165" s="238" t="str">
        <f t="shared" ca="1" si="1021"/>
        <v/>
      </c>
      <c r="SX165" s="238" t="str">
        <f t="shared" ca="1" si="1021"/>
        <v/>
      </c>
      <c r="SY165" s="238" t="str">
        <f t="shared" ca="1" si="1021"/>
        <v/>
      </c>
      <c r="SZ165" s="238" t="str">
        <f t="shared" ca="1" si="1021"/>
        <v/>
      </c>
      <c r="TA165" s="238" t="str">
        <f t="shared" ca="1" si="1021"/>
        <v/>
      </c>
      <c r="TB165" s="238" t="str">
        <f t="shared" ca="1" si="1021"/>
        <v/>
      </c>
      <c r="TC165" s="238" t="str">
        <f t="shared" ca="1" si="1021"/>
        <v/>
      </c>
      <c r="TD165" s="238" t="str">
        <f t="shared" ca="1" si="1021"/>
        <v/>
      </c>
      <c r="TE165" s="238" t="str">
        <f t="shared" ca="1" si="1021"/>
        <v/>
      </c>
      <c r="TF165" s="238" t="str">
        <f t="shared" ca="1" si="1021"/>
        <v/>
      </c>
      <c r="TG165" s="238" t="str">
        <f t="shared" ca="1" si="1021"/>
        <v/>
      </c>
      <c r="TH165" s="238" t="str">
        <f t="shared" ca="1" si="1021"/>
        <v/>
      </c>
      <c r="TI165" s="238" t="str">
        <f t="shared" ca="1" si="1021"/>
        <v/>
      </c>
      <c r="TJ165" s="238" t="str">
        <f t="shared" ca="1" si="1021"/>
        <v/>
      </c>
      <c r="TK165" s="238" t="str">
        <f t="shared" ca="1" si="1021"/>
        <v/>
      </c>
      <c r="TL165" s="238" t="str">
        <f t="shared" ca="1" si="1021"/>
        <v/>
      </c>
      <c r="TM165" s="238" t="str">
        <f t="shared" ca="1" si="1021"/>
        <v/>
      </c>
      <c r="TN165" s="238" t="str">
        <f t="shared" ca="1" si="1021"/>
        <v/>
      </c>
      <c r="TO165" s="238" t="str">
        <f t="shared" ca="1" si="1021"/>
        <v/>
      </c>
      <c r="TP165" s="238" t="str">
        <f t="shared" ca="1" si="1021"/>
        <v/>
      </c>
      <c r="TQ165" s="238" t="str">
        <f t="shared" ca="1" si="1021"/>
        <v/>
      </c>
      <c r="TR165" s="238" t="str">
        <f t="shared" ca="1" si="1021"/>
        <v/>
      </c>
      <c r="TS165" s="238" t="str">
        <f t="shared" ca="1" si="1021"/>
        <v/>
      </c>
      <c r="TT165" s="238" t="str">
        <f t="shared" ca="1" si="1021"/>
        <v/>
      </c>
      <c r="TU165" s="238" t="str">
        <f t="shared" ca="1" si="1021"/>
        <v/>
      </c>
      <c r="TV165" s="238" t="str">
        <f t="shared" ca="1" si="1021"/>
        <v/>
      </c>
      <c r="TW165" s="238" t="str">
        <f t="shared" ca="1" si="1021"/>
        <v/>
      </c>
      <c r="TX165" s="238" t="str">
        <f t="shared" ca="1" si="1021"/>
        <v/>
      </c>
      <c r="TY165" s="238" t="str">
        <f t="shared" ca="1" si="1021"/>
        <v/>
      </c>
      <c r="TZ165" s="238" t="str">
        <f t="shared" ca="1" si="1021"/>
        <v/>
      </c>
      <c r="UA165" s="238" t="str">
        <f t="shared" ca="1" si="1021"/>
        <v/>
      </c>
      <c r="UB165" s="238" t="str">
        <f t="shared" ca="1" si="1021"/>
        <v/>
      </c>
      <c r="UC165" s="238" t="str">
        <f t="shared" ca="1" si="1021"/>
        <v/>
      </c>
      <c r="UD165" s="238" t="str">
        <f t="shared" ca="1" si="1021"/>
        <v/>
      </c>
      <c r="UE165" s="238" t="str">
        <f t="shared" ca="1" si="1021"/>
        <v/>
      </c>
      <c r="UF165" s="238" t="str">
        <f t="shared" ca="1" si="1021"/>
        <v/>
      </c>
      <c r="UG165" s="238" t="str">
        <f t="shared" ca="1" si="1021"/>
        <v/>
      </c>
      <c r="UH165" s="238" t="str">
        <f t="shared" ca="1" si="1021"/>
        <v/>
      </c>
      <c r="UI165" s="238" t="str">
        <f t="shared" ca="1" si="1021"/>
        <v/>
      </c>
      <c r="UJ165" s="238" t="str">
        <f t="shared" ca="1" si="1021"/>
        <v/>
      </c>
      <c r="UK165" s="238" t="str">
        <f t="shared" ca="1" si="1021"/>
        <v/>
      </c>
      <c r="UL165" s="238" t="str">
        <f t="shared" ca="1" si="1021"/>
        <v/>
      </c>
      <c r="UM165" s="238" t="str">
        <f t="shared" ca="1" si="1021"/>
        <v/>
      </c>
      <c r="UN165" s="238" t="str">
        <f t="shared" ca="1" si="1021"/>
        <v/>
      </c>
      <c r="UO165" s="238" t="str">
        <f t="shared" ca="1" si="1021"/>
        <v/>
      </c>
      <c r="UP165" s="238" t="str">
        <f t="shared" ca="1" si="1021"/>
        <v/>
      </c>
      <c r="UQ165" s="238" t="str">
        <f t="shared" ca="1" si="1021"/>
        <v/>
      </c>
      <c r="UR165" s="238" t="str">
        <f t="shared" ca="1" si="1021"/>
        <v/>
      </c>
      <c r="US165" s="238" t="str">
        <f t="shared" ca="1" si="1021"/>
        <v/>
      </c>
      <c r="UT165" s="238" t="str">
        <f t="shared" ca="1" si="1021"/>
        <v/>
      </c>
      <c r="UU165" s="238" t="str">
        <f t="shared" ca="1" si="1021"/>
        <v/>
      </c>
      <c r="UV165" s="238" t="str">
        <f t="shared" ca="1" si="1021"/>
        <v/>
      </c>
      <c r="UW165" s="238" t="str">
        <f t="shared" ca="1" si="1021"/>
        <v/>
      </c>
      <c r="UX165" s="238" t="str">
        <f t="shared" ca="1" si="1021"/>
        <v/>
      </c>
      <c r="UY165" s="238" t="str">
        <f t="shared" ca="1" si="1021"/>
        <v/>
      </c>
      <c r="UZ165" s="238" t="str">
        <f t="shared" ca="1" si="1021"/>
        <v/>
      </c>
      <c r="VA165" s="238" t="str">
        <f t="shared" ca="1" si="1021"/>
        <v/>
      </c>
      <c r="VB165" s="238" t="str">
        <f t="shared" ca="1" si="1021"/>
        <v/>
      </c>
      <c r="VC165" s="238" t="str">
        <f t="shared" ca="1" si="1021"/>
        <v/>
      </c>
      <c r="VD165" s="238" t="str">
        <f t="shared" ca="1" si="1021"/>
        <v/>
      </c>
      <c r="VE165" s="238" t="str">
        <f t="shared" ca="1" si="1021"/>
        <v/>
      </c>
      <c r="VF165" s="238" t="str">
        <f t="shared" ca="1" si="1021"/>
        <v/>
      </c>
      <c r="VG165" s="238" t="str">
        <f t="shared" ref="VG165:XR165" ca="1" si="1022">IF(ISNUMBER(VG$132),INDEX(VF157:AWB162,MATCH(GrowthModel,PT_GrowthModelOptions,0)+MATCH(WeeklyBias,WeeklyBiasOptions,0),0),"")</f>
        <v/>
      </c>
      <c r="VH165" s="238" t="str">
        <f t="shared" ca="1" si="1022"/>
        <v/>
      </c>
      <c r="VI165" s="238" t="str">
        <f t="shared" ca="1" si="1022"/>
        <v/>
      </c>
      <c r="VJ165" s="238" t="str">
        <f t="shared" ca="1" si="1022"/>
        <v/>
      </c>
      <c r="VK165" s="238" t="str">
        <f t="shared" ca="1" si="1022"/>
        <v/>
      </c>
      <c r="VL165" s="238" t="str">
        <f t="shared" ca="1" si="1022"/>
        <v/>
      </c>
      <c r="VM165" s="238" t="str">
        <f t="shared" ca="1" si="1022"/>
        <v/>
      </c>
      <c r="VN165" s="238" t="str">
        <f t="shared" ca="1" si="1022"/>
        <v/>
      </c>
      <c r="VO165" s="238" t="str">
        <f t="shared" ca="1" si="1022"/>
        <v/>
      </c>
      <c r="VP165" s="238" t="str">
        <f t="shared" ca="1" si="1022"/>
        <v/>
      </c>
      <c r="VQ165" s="238" t="str">
        <f t="shared" ca="1" si="1022"/>
        <v/>
      </c>
      <c r="VR165" s="238" t="str">
        <f t="shared" ca="1" si="1022"/>
        <v/>
      </c>
      <c r="VS165" s="238" t="str">
        <f t="shared" ca="1" si="1022"/>
        <v/>
      </c>
      <c r="VT165" s="238" t="str">
        <f t="shared" ca="1" si="1022"/>
        <v/>
      </c>
      <c r="VU165" s="238" t="str">
        <f t="shared" ca="1" si="1022"/>
        <v/>
      </c>
      <c r="VV165" s="238" t="str">
        <f t="shared" ca="1" si="1022"/>
        <v/>
      </c>
      <c r="VW165" s="238" t="str">
        <f t="shared" ca="1" si="1022"/>
        <v/>
      </c>
      <c r="VX165" s="238" t="str">
        <f t="shared" ca="1" si="1022"/>
        <v/>
      </c>
      <c r="VY165" s="238" t="str">
        <f t="shared" ca="1" si="1022"/>
        <v/>
      </c>
      <c r="VZ165" s="238" t="str">
        <f t="shared" ca="1" si="1022"/>
        <v/>
      </c>
      <c r="WA165" s="238" t="str">
        <f t="shared" ca="1" si="1022"/>
        <v/>
      </c>
      <c r="WB165" s="238" t="str">
        <f t="shared" ca="1" si="1022"/>
        <v/>
      </c>
      <c r="WC165" s="238" t="str">
        <f t="shared" ca="1" si="1022"/>
        <v/>
      </c>
      <c r="WD165" s="238" t="str">
        <f t="shared" ca="1" si="1022"/>
        <v/>
      </c>
      <c r="WE165" s="238" t="str">
        <f t="shared" ca="1" si="1022"/>
        <v/>
      </c>
      <c r="WF165" s="238" t="str">
        <f t="shared" ca="1" si="1022"/>
        <v/>
      </c>
      <c r="WG165" s="238" t="str">
        <f t="shared" ca="1" si="1022"/>
        <v/>
      </c>
      <c r="WH165" s="238" t="str">
        <f t="shared" ca="1" si="1022"/>
        <v/>
      </c>
      <c r="WI165" s="238" t="str">
        <f t="shared" ca="1" si="1022"/>
        <v/>
      </c>
      <c r="WJ165" s="238" t="str">
        <f t="shared" ca="1" si="1022"/>
        <v/>
      </c>
      <c r="WK165" s="238" t="str">
        <f t="shared" ca="1" si="1022"/>
        <v/>
      </c>
      <c r="WL165" s="238" t="str">
        <f t="shared" ca="1" si="1022"/>
        <v/>
      </c>
      <c r="WM165" s="238" t="str">
        <f t="shared" ca="1" si="1022"/>
        <v/>
      </c>
      <c r="WN165" s="238" t="str">
        <f t="shared" ca="1" si="1022"/>
        <v/>
      </c>
      <c r="WO165" s="238" t="str">
        <f t="shared" ca="1" si="1022"/>
        <v/>
      </c>
      <c r="WP165" s="238" t="str">
        <f t="shared" ca="1" si="1022"/>
        <v/>
      </c>
      <c r="WQ165" s="238" t="str">
        <f t="shared" ca="1" si="1022"/>
        <v/>
      </c>
      <c r="WR165" s="238" t="str">
        <f t="shared" ca="1" si="1022"/>
        <v/>
      </c>
      <c r="WS165" s="238" t="str">
        <f t="shared" ca="1" si="1022"/>
        <v/>
      </c>
      <c r="WT165" s="238" t="str">
        <f t="shared" ca="1" si="1022"/>
        <v/>
      </c>
      <c r="WU165" s="238" t="str">
        <f t="shared" ca="1" si="1022"/>
        <v/>
      </c>
      <c r="WV165" s="238" t="str">
        <f t="shared" ca="1" si="1022"/>
        <v/>
      </c>
      <c r="WW165" s="238" t="str">
        <f t="shared" ca="1" si="1022"/>
        <v/>
      </c>
      <c r="WX165" s="238" t="str">
        <f t="shared" ca="1" si="1022"/>
        <v/>
      </c>
      <c r="WY165" s="238" t="str">
        <f t="shared" ca="1" si="1022"/>
        <v/>
      </c>
      <c r="WZ165" s="238" t="str">
        <f t="shared" ca="1" si="1022"/>
        <v/>
      </c>
      <c r="XA165" s="238" t="str">
        <f t="shared" ca="1" si="1022"/>
        <v/>
      </c>
      <c r="XB165" s="238" t="str">
        <f t="shared" ca="1" si="1022"/>
        <v/>
      </c>
      <c r="XC165" s="238" t="str">
        <f t="shared" ca="1" si="1022"/>
        <v/>
      </c>
      <c r="XD165" s="238" t="str">
        <f t="shared" ca="1" si="1022"/>
        <v/>
      </c>
      <c r="XE165" s="238" t="str">
        <f t="shared" ca="1" si="1022"/>
        <v/>
      </c>
      <c r="XF165" s="238" t="str">
        <f t="shared" ca="1" si="1022"/>
        <v/>
      </c>
      <c r="XG165" s="238" t="str">
        <f t="shared" ca="1" si="1022"/>
        <v/>
      </c>
      <c r="XH165" s="238" t="str">
        <f t="shared" ca="1" si="1022"/>
        <v/>
      </c>
      <c r="XI165" s="238" t="str">
        <f t="shared" ca="1" si="1022"/>
        <v/>
      </c>
      <c r="XJ165" s="238" t="str">
        <f t="shared" ca="1" si="1022"/>
        <v/>
      </c>
      <c r="XK165" s="238" t="str">
        <f t="shared" ca="1" si="1022"/>
        <v/>
      </c>
      <c r="XL165" s="238" t="str">
        <f t="shared" ca="1" si="1022"/>
        <v/>
      </c>
      <c r="XM165" s="238" t="str">
        <f t="shared" ca="1" si="1022"/>
        <v/>
      </c>
      <c r="XN165" s="238" t="str">
        <f t="shared" ca="1" si="1022"/>
        <v/>
      </c>
      <c r="XO165" s="238" t="str">
        <f t="shared" ca="1" si="1022"/>
        <v/>
      </c>
      <c r="XP165" s="238" t="str">
        <f t="shared" ca="1" si="1022"/>
        <v/>
      </c>
      <c r="XQ165" s="238" t="str">
        <f t="shared" ca="1" si="1022"/>
        <v/>
      </c>
      <c r="XR165" s="238" t="str">
        <f t="shared" ca="1" si="1022"/>
        <v/>
      </c>
      <c r="XS165" s="238" t="str">
        <f t="shared" ref="XS165:ZX165" ca="1" si="1023">IF(ISNUMBER(XS$132),INDEX(XR157:AYN162,MATCH(GrowthModel,PT_GrowthModelOptions,0)+MATCH(WeeklyBias,WeeklyBiasOptions,0),0),"")</f>
        <v/>
      </c>
      <c r="XT165" s="238" t="str">
        <f t="shared" ca="1" si="1023"/>
        <v/>
      </c>
      <c r="XU165" s="238" t="str">
        <f t="shared" ca="1" si="1023"/>
        <v/>
      </c>
      <c r="XV165" s="238" t="str">
        <f t="shared" ca="1" si="1023"/>
        <v/>
      </c>
      <c r="XW165" s="238" t="str">
        <f t="shared" ca="1" si="1023"/>
        <v/>
      </c>
      <c r="XX165" s="238" t="str">
        <f t="shared" ca="1" si="1023"/>
        <v/>
      </c>
      <c r="XY165" s="238" t="str">
        <f t="shared" ca="1" si="1023"/>
        <v/>
      </c>
      <c r="XZ165" s="238" t="str">
        <f t="shared" ca="1" si="1023"/>
        <v/>
      </c>
      <c r="YA165" s="238" t="str">
        <f t="shared" ca="1" si="1023"/>
        <v/>
      </c>
      <c r="YB165" s="238" t="str">
        <f t="shared" ca="1" si="1023"/>
        <v/>
      </c>
      <c r="YC165" s="238" t="str">
        <f t="shared" ca="1" si="1023"/>
        <v/>
      </c>
      <c r="YD165" s="238" t="str">
        <f t="shared" ca="1" si="1023"/>
        <v/>
      </c>
      <c r="YE165" s="238" t="str">
        <f t="shared" ca="1" si="1023"/>
        <v/>
      </c>
      <c r="YF165" s="238" t="str">
        <f t="shared" ca="1" si="1023"/>
        <v/>
      </c>
      <c r="YG165" s="238" t="str">
        <f t="shared" ca="1" si="1023"/>
        <v/>
      </c>
      <c r="YH165" s="238" t="str">
        <f t="shared" ca="1" si="1023"/>
        <v/>
      </c>
      <c r="YI165" s="238" t="str">
        <f t="shared" ca="1" si="1023"/>
        <v/>
      </c>
      <c r="YJ165" s="238" t="str">
        <f t="shared" ca="1" si="1023"/>
        <v/>
      </c>
      <c r="YK165" s="238" t="str">
        <f t="shared" ca="1" si="1023"/>
        <v/>
      </c>
      <c r="YL165" s="238" t="str">
        <f t="shared" ca="1" si="1023"/>
        <v/>
      </c>
      <c r="YM165" s="238" t="str">
        <f t="shared" ca="1" si="1023"/>
        <v/>
      </c>
      <c r="YN165" s="238" t="str">
        <f t="shared" ca="1" si="1023"/>
        <v/>
      </c>
      <c r="YO165" s="238" t="str">
        <f t="shared" ca="1" si="1023"/>
        <v/>
      </c>
      <c r="YP165" s="238" t="str">
        <f t="shared" ca="1" si="1023"/>
        <v/>
      </c>
      <c r="YQ165" s="238" t="str">
        <f t="shared" ca="1" si="1023"/>
        <v/>
      </c>
      <c r="YR165" s="238" t="str">
        <f t="shared" ca="1" si="1023"/>
        <v/>
      </c>
      <c r="YS165" s="238" t="str">
        <f t="shared" ca="1" si="1023"/>
        <v/>
      </c>
      <c r="YT165" s="238" t="str">
        <f t="shared" ca="1" si="1023"/>
        <v/>
      </c>
      <c r="YU165" s="238" t="str">
        <f t="shared" ca="1" si="1023"/>
        <v/>
      </c>
      <c r="YV165" s="238" t="str">
        <f t="shared" ca="1" si="1023"/>
        <v/>
      </c>
      <c r="YW165" s="238" t="str">
        <f t="shared" ca="1" si="1023"/>
        <v/>
      </c>
      <c r="YX165" s="238" t="str">
        <f t="shared" ca="1" si="1023"/>
        <v/>
      </c>
      <c r="YY165" s="238" t="str">
        <f t="shared" ca="1" si="1023"/>
        <v/>
      </c>
      <c r="YZ165" s="238" t="str">
        <f t="shared" ca="1" si="1023"/>
        <v/>
      </c>
      <c r="ZA165" s="238" t="str">
        <f t="shared" ca="1" si="1023"/>
        <v/>
      </c>
      <c r="ZB165" s="238" t="str">
        <f t="shared" ca="1" si="1023"/>
        <v/>
      </c>
      <c r="ZC165" s="238" t="str">
        <f t="shared" ca="1" si="1023"/>
        <v/>
      </c>
      <c r="ZD165" s="238" t="str">
        <f t="shared" ca="1" si="1023"/>
        <v/>
      </c>
      <c r="ZE165" s="238" t="str">
        <f t="shared" ca="1" si="1023"/>
        <v/>
      </c>
      <c r="ZF165" s="238" t="str">
        <f t="shared" ca="1" si="1023"/>
        <v/>
      </c>
      <c r="ZG165" s="238" t="str">
        <f t="shared" ca="1" si="1023"/>
        <v/>
      </c>
      <c r="ZH165" s="238" t="str">
        <f t="shared" ca="1" si="1023"/>
        <v/>
      </c>
      <c r="ZI165" s="238" t="str">
        <f t="shared" ca="1" si="1023"/>
        <v/>
      </c>
      <c r="ZJ165" s="238" t="str">
        <f t="shared" ca="1" si="1023"/>
        <v/>
      </c>
      <c r="ZK165" s="238" t="str">
        <f t="shared" ca="1" si="1023"/>
        <v/>
      </c>
      <c r="ZL165" s="238" t="str">
        <f t="shared" ca="1" si="1023"/>
        <v/>
      </c>
      <c r="ZM165" s="238" t="str">
        <f t="shared" ca="1" si="1023"/>
        <v/>
      </c>
      <c r="ZN165" s="238" t="str">
        <f t="shared" ca="1" si="1023"/>
        <v/>
      </c>
      <c r="ZO165" s="238" t="str">
        <f t="shared" ca="1" si="1023"/>
        <v/>
      </c>
      <c r="ZP165" s="238" t="str">
        <f t="shared" ca="1" si="1023"/>
        <v/>
      </c>
      <c r="ZQ165" s="238" t="str">
        <f t="shared" ca="1" si="1023"/>
        <v/>
      </c>
      <c r="ZR165" s="238" t="str">
        <f t="shared" ca="1" si="1023"/>
        <v/>
      </c>
      <c r="ZS165" s="238" t="str">
        <f t="shared" ca="1" si="1023"/>
        <v/>
      </c>
      <c r="ZT165" s="238" t="str">
        <f t="shared" ca="1" si="1023"/>
        <v/>
      </c>
      <c r="ZU165" s="238" t="str">
        <f t="shared" ca="1" si="1023"/>
        <v/>
      </c>
      <c r="ZV165" s="238" t="str">
        <f t="shared" ca="1" si="1023"/>
        <v/>
      </c>
      <c r="ZW165" s="238" t="str">
        <f t="shared" ca="1" si="1023"/>
        <v/>
      </c>
      <c r="ZX165" s="239" t="str">
        <f t="shared" ca="1" si="1023"/>
        <v/>
      </c>
    </row>
    <row r="166" spans="2:700">
      <c r="B166" s="338" t="s">
        <v>99</v>
      </c>
      <c r="C166" s="237">
        <f t="shared" ref="C166:BN166" ca="1" si="1024">IF(ISNUMBER(C$165),C$165*PercentSupplierA, "")</f>
        <v>4.41</v>
      </c>
      <c r="D166" s="238">
        <f t="shared" ca="1" si="1024"/>
        <v>4.9000000000000004</v>
      </c>
      <c r="E166" s="238">
        <f t="shared" ca="1" si="1024"/>
        <v>4.9000000000000004</v>
      </c>
      <c r="F166" s="238">
        <f t="shared" ca="1" si="1024"/>
        <v>5.39</v>
      </c>
      <c r="G166" s="238">
        <f t="shared" ca="1" si="1024"/>
        <v>6.37</v>
      </c>
      <c r="H166" s="238">
        <f t="shared" ca="1" si="1024"/>
        <v>7.35</v>
      </c>
      <c r="I166" s="238">
        <f t="shared" ca="1" si="1024"/>
        <v>9.31</v>
      </c>
      <c r="J166" s="238">
        <f t="shared" ca="1" si="1024"/>
        <v>12.74</v>
      </c>
      <c r="K166" s="238">
        <f t="shared" ca="1" si="1024"/>
        <v>17.149999999999999</v>
      </c>
      <c r="L166" s="238">
        <f t="shared" ca="1" si="1024"/>
        <v>24.5</v>
      </c>
      <c r="M166" s="238">
        <f t="shared" ca="1" si="1024"/>
        <v>35.769999999999996</v>
      </c>
      <c r="N166" s="238">
        <f t="shared" ca="1" si="1024"/>
        <v>51.449999999999996</v>
      </c>
      <c r="O166" s="238">
        <f t="shared" ca="1" si="1024"/>
        <v>71.539999999999992</v>
      </c>
      <c r="P166" s="238">
        <f t="shared" ca="1" si="1024"/>
        <v>96.039999999999992</v>
      </c>
      <c r="Q166" s="238">
        <f t="shared" ca="1" si="1024"/>
        <v>122.00999999999999</v>
      </c>
      <c r="R166" s="238">
        <f t="shared" ca="1" si="1024"/>
        <v>145.04</v>
      </c>
      <c r="S166" s="238">
        <f t="shared" ca="1" si="1024"/>
        <v>166.6</v>
      </c>
      <c r="T166" s="238">
        <f t="shared" ca="1" si="1024"/>
        <v>181.29999999999998</v>
      </c>
      <c r="U166" s="238">
        <f t="shared" ca="1" si="1024"/>
        <v>191.59</v>
      </c>
      <c r="V166" s="238">
        <f t="shared" ca="1" si="1024"/>
        <v>198.45</v>
      </c>
      <c r="W166" s="238">
        <f t="shared" ca="1" si="1024"/>
        <v>202.37</v>
      </c>
      <c r="X166" s="238">
        <f t="shared" ca="1" si="1024"/>
        <v>205.31</v>
      </c>
      <c r="Y166" s="238">
        <f t="shared" ca="1" si="1024"/>
        <v>207.27</v>
      </c>
      <c r="Z166" s="238">
        <f t="shared" ca="1" si="1024"/>
        <v>208.25</v>
      </c>
      <c r="AA166" s="238">
        <f t="shared" ca="1" si="1024"/>
        <v>208.74</v>
      </c>
      <c r="AB166" s="238" t="str">
        <f t="shared" ca="1" si="1024"/>
        <v/>
      </c>
      <c r="AC166" s="238" t="str">
        <f t="shared" ca="1" si="1024"/>
        <v/>
      </c>
      <c r="AD166" s="238" t="str">
        <f t="shared" ca="1" si="1024"/>
        <v/>
      </c>
      <c r="AE166" s="238" t="str">
        <f t="shared" ca="1" si="1024"/>
        <v/>
      </c>
      <c r="AF166" s="238" t="str">
        <f t="shared" ca="1" si="1024"/>
        <v/>
      </c>
      <c r="AG166" s="238" t="str">
        <f t="shared" ca="1" si="1024"/>
        <v/>
      </c>
      <c r="AH166" s="238" t="str">
        <f t="shared" ca="1" si="1024"/>
        <v/>
      </c>
      <c r="AI166" s="238" t="str">
        <f t="shared" ca="1" si="1024"/>
        <v/>
      </c>
      <c r="AJ166" s="238" t="str">
        <f t="shared" ca="1" si="1024"/>
        <v/>
      </c>
      <c r="AK166" s="238" t="str">
        <f t="shared" ca="1" si="1024"/>
        <v/>
      </c>
      <c r="AL166" s="238" t="str">
        <f t="shared" ca="1" si="1024"/>
        <v/>
      </c>
      <c r="AM166" s="238" t="str">
        <f t="shared" ca="1" si="1024"/>
        <v/>
      </c>
      <c r="AN166" s="238" t="str">
        <f t="shared" ca="1" si="1024"/>
        <v/>
      </c>
      <c r="AO166" s="238" t="str">
        <f t="shared" ca="1" si="1024"/>
        <v/>
      </c>
      <c r="AP166" s="238" t="str">
        <f t="shared" ca="1" si="1024"/>
        <v/>
      </c>
      <c r="AQ166" s="238" t="str">
        <f t="shared" ca="1" si="1024"/>
        <v/>
      </c>
      <c r="AR166" s="238" t="str">
        <f t="shared" ca="1" si="1024"/>
        <v/>
      </c>
      <c r="AS166" s="238" t="str">
        <f t="shared" ca="1" si="1024"/>
        <v/>
      </c>
      <c r="AT166" s="238" t="str">
        <f t="shared" ca="1" si="1024"/>
        <v/>
      </c>
      <c r="AU166" s="238" t="str">
        <f t="shared" ca="1" si="1024"/>
        <v/>
      </c>
      <c r="AV166" s="238" t="str">
        <f t="shared" ca="1" si="1024"/>
        <v/>
      </c>
      <c r="AW166" s="238" t="str">
        <f t="shared" ca="1" si="1024"/>
        <v/>
      </c>
      <c r="AX166" s="238" t="str">
        <f t="shared" ca="1" si="1024"/>
        <v/>
      </c>
      <c r="AY166" s="238" t="str">
        <f t="shared" ca="1" si="1024"/>
        <v/>
      </c>
      <c r="AZ166" s="238" t="str">
        <f t="shared" ca="1" si="1024"/>
        <v/>
      </c>
      <c r="BA166" s="238" t="str">
        <f t="shared" ca="1" si="1024"/>
        <v/>
      </c>
      <c r="BB166" s="238" t="str">
        <f t="shared" ca="1" si="1024"/>
        <v/>
      </c>
      <c r="BC166" s="238" t="str">
        <f t="shared" ca="1" si="1024"/>
        <v/>
      </c>
      <c r="BD166" s="238" t="str">
        <f t="shared" ca="1" si="1024"/>
        <v/>
      </c>
      <c r="BE166" s="238" t="str">
        <f t="shared" ca="1" si="1024"/>
        <v/>
      </c>
      <c r="BF166" s="238" t="str">
        <f t="shared" ca="1" si="1024"/>
        <v/>
      </c>
      <c r="BG166" s="238" t="str">
        <f t="shared" ca="1" si="1024"/>
        <v/>
      </c>
      <c r="BH166" s="238" t="str">
        <f t="shared" ca="1" si="1024"/>
        <v/>
      </c>
      <c r="BI166" s="238" t="str">
        <f t="shared" ca="1" si="1024"/>
        <v/>
      </c>
      <c r="BJ166" s="238" t="str">
        <f t="shared" ca="1" si="1024"/>
        <v/>
      </c>
      <c r="BK166" s="238" t="str">
        <f t="shared" ca="1" si="1024"/>
        <v/>
      </c>
      <c r="BL166" s="238" t="str">
        <f t="shared" ca="1" si="1024"/>
        <v/>
      </c>
      <c r="BM166" s="238" t="str">
        <f t="shared" ca="1" si="1024"/>
        <v/>
      </c>
      <c r="BN166" s="238" t="str">
        <f t="shared" ca="1" si="1024"/>
        <v/>
      </c>
      <c r="BO166" s="238" t="str">
        <f t="shared" ref="BO166:DZ166" ca="1" si="1025">IF(ISNUMBER(BO$165),BO$165*PercentSupplierA, "")</f>
        <v/>
      </c>
      <c r="BP166" s="238" t="str">
        <f t="shared" ca="1" si="1025"/>
        <v/>
      </c>
      <c r="BQ166" s="238" t="str">
        <f t="shared" ca="1" si="1025"/>
        <v/>
      </c>
      <c r="BR166" s="238" t="str">
        <f t="shared" ca="1" si="1025"/>
        <v/>
      </c>
      <c r="BS166" s="238" t="str">
        <f t="shared" ca="1" si="1025"/>
        <v/>
      </c>
      <c r="BT166" s="238" t="str">
        <f t="shared" ca="1" si="1025"/>
        <v/>
      </c>
      <c r="BU166" s="238" t="str">
        <f t="shared" ca="1" si="1025"/>
        <v/>
      </c>
      <c r="BV166" s="238" t="str">
        <f t="shared" ca="1" si="1025"/>
        <v/>
      </c>
      <c r="BW166" s="238" t="str">
        <f t="shared" ca="1" si="1025"/>
        <v/>
      </c>
      <c r="BX166" s="238" t="str">
        <f t="shared" ca="1" si="1025"/>
        <v/>
      </c>
      <c r="BY166" s="238" t="str">
        <f t="shared" ca="1" si="1025"/>
        <v/>
      </c>
      <c r="BZ166" s="238" t="str">
        <f t="shared" ca="1" si="1025"/>
        <v/>
      </c>
      <c r="CA166" s="238" t="str">
        <f t="shared" ca="1" si="1025"/>
        <v/>
      </c>
      <c r="CB166" s="238" t="str">
        <f t="shared" ca="1" si="1025"/>
        <v/>
      </c>
      <c r="CC166" s="238" t="str">
        <f t="shared" ca="1" si="1025"/>
        <v/>
      </c>
      <c r="CD166" s="238" t="str">
        <f t="shared" ca="1" si="1025"/>
        <v/>
      </c>
      <c r="CE166" s="238" t="str">
        <f t="shared" ca="1" si="1025"/>
        <v/>
      </c>
      <c r="CF166" s="238" t="str">
        <f t="shared" ca="1" si="1025"/>
        <v/>
      </c>
      <c r="CG166" s="238" t="str">
        <f t="shared" ca="1" si="1025"/>
        <v/>
      </c>
      <c r="CH166" s="238" t="str">
        <f t="shared" ca="1" si="1025"/>
        <v/>
      </c>
      <c r="CI166" s="238" t="str">
        <f t="shared" ca="1" si="1025"/>
        <v/>
      </c>
      <c r="CJ166" s="238" t="str">
        <f t="shared" ca="1" si="1025"/>
        <v/>
      </c>
      <c r="CK166" s="238" t="str">
        <f t="shared" ca="1" si="1025"/>
        <v/>
      </c>
      <c r="CL166" s="238" t="str">
        <f t="shared" ca="1" si="1025"/>
        <v/>
      </c>
      <c r="CM166" s="238" t="str">
        <f t="shared" ca="1" si="1025"/>
        <v/>
      </c>
      <c r="CN166" s="238" t="str">
        <f t="shared" ca="1" si="1025"/>
        <v/>
      </c>
      <c r="CO166" s="238" t="str">
        <f t="shared" ca="1" si="1025"/>
        <v/>
      </c>
      <c r="CP166" s="238" t="str">
        <f t="shared" ca="1" si="1025"/>
        <v/>
      </c>
      <c r="CQ166" s="238" t="str">
        <f t="shared" ca="1" si="1025"/>
        <v/>
      </c>
      <c r="CR166" s="238" t="str">
        <f t="shared" ca="1" si="1025"/>
        <v/>
      </c>
      <c r="CS166" s="238" t="str">
        <f t="shared" ca="1" si="1025"/>
        <v/>
      </c>
      <c r="CT166" s="238" t="str">
        <f t="shared" ca="1" si="1025"/>
        <v/>
      </c>
      <c r="CU166" s="238" t="str">
        <f t="shared" ca="1" si="1025"/>
        <v/>
      </c>
      <c r="CV166" s="238" t="str">
        <f t="shared" ca="1" si="1025"/>
        <v/>
      </c>
      <c r="CW166" s="238" t="str">
        <f t="shared" ca="1" si="1025"/>
        <v/>
      </c>
      <c r="CX166" s="238" t="str">
        <f t="shared" ca="1" si="1025"/>
        <v/>
      </c>
      <c r="CY166" s="238" t="str">
        <f t="shared" ca="1" si="1025"/>
        <v/>
      </c>
      <c r="CZ166" s="238" t="str">
        <f t="shared" ca="1" si="1025"/>
        <v/>
      </c>
      <c r="DA166" s="238" t="str">
        <f t="shared" ca="1" si="1025"/>
        <v/>
      </c>
      <c r="DB166" s="238" t="str">
        <f t="shared" ca="1" si="1025"/>
        <v/>
      </c>
      <c r="DC166" s="238" t="str">
        <f t="shared" ca="1" si="1025"/>
        <v/>
      </c>
      <c r="DD166" s="238" t="str">
        <f t="shared" ca="1" si="1025"/>
        <v/>
      </c>
      <c r="DE166" s="238" t="str">
        <f t="shared" ca="1" si="1025"/>
        <v/>
      </c>
      <c r="DF166" s="238" t="str">
        <f t="shared" ca="1" si="1025"/>
        <v/>
      </c>
      <c r="DG166" s="238" t="str">
        <f t="shared" ca="1" si="1025"/>
        <v/>
      </c>
      <c r="DH166" s="238" t="str">
        <f t="shared" ca="1" si="1025"/>
        <v/>
      </c>
      <c r="DI166" s="238" t="str">
        <f t="shared" ca="1" si="1025"/>
        <v/>
      </c>
      <c r="DJ166" s="238" t="str">
        <f t="shared" ca="1" si="1025"/>
        <v/>
      </c>
      <c r="DK166" s="238" t="str">
        <f t="shared" ca="1" si="1025"/>
        <v/>
      </c>
      <c r="DL166" s="238" t="str">
        <f t="shared" ca="1" si="1025"/>
        <v/>
      </c>
      <c r="DM166" s="238" t="str">
        <f t="shared" ca="1" si="1025"/>
        <v/>
      </c>
      <c r="DN166" s="238" t="str">
        <f t="shared" ca="1" si="1025"/>
        <v/>
      </c>
      <c r="DO166" s="238" t="str">
        <f t="shared" ca="1" si="1025"/>
        <v/>
      </c>
      <c r="DP166" s="238" t="str">
        <f t="shared" ca="1" si="1025"/>
        <v/>
      </c>
      <c r="DQ166" s="238" t="str">
        <f t="shared" ca="1" si="1025"/>
        <v/>
      </c>
      <c r="DR166" s="238" t="str">
        <f t="shared" ca="1" si="1025"/>
        <v/>
      </c>
      <c r="DS166" s="238" t="str">
        <f t="shared" ca="1" si="1025"/>
        <v/>
      </c>
      <c r="DT166" s="238" t="str">
        <f t="shared" ca="1" si="1025"/>
        <v/>
      </c>
      <c r="DU166" s="238" t="str">
        <f t="shared" ca="1" si="1025"/>
        <v/>
      </c>
      <c r="DV166" s="238" t="str">
        <f t="shared" ca="1" si="1025"/>
        <v/>
      </c>
      <c r="DW166" s="238" t="str">
        <f t="shared" ca="1" si="1025"/>
        <v/>
      </c>
      <c r="DX166" s="238" t="str">
        <f t="shared" ca="1" si="1025"/>
        <v/>
      </c>
      <c r="DY166" s="238" t="str">
        <f t="shared" ca="1" si="1025"/>
        <v/>
      </c>
      <c r="DZ166" s="238" t="str">
        <f t="shared" ca="1" si="1025"/>
        <v/>
      </c>
      <c r="EA166" s="238" t="str">
        <f t="shared" ref="EA166:GL166" ca="1" si="1026">IF(ISNUMBER(EA$165),EA$165*PercentSupplierA, "")</f>
        <v/>
      </c>
      <c r="EB166" s="238" t="str">
        <f t="shared" ca="1" si="1026"/>
        <v/>
      </c>
      <c r="EC166" s="238" t="str">
        <f t="shared" ca="1" si="1026"/>
        <v/>
      </c>
      <c r="ED166" s="238" t="str">
        <f t="shared" ca="1" si="1026"/>
        <v/>
      </c>
      <c r="EE166" s="238" t="str">
        <f t="shared" ca="1" si="1026"/>
        <v/>
      </c>
      <c r="EF166" s="238" t="str">
        <f t="shared" ca="1" si="1026"/>
        <v/>
      </c>
      <c r="EG166" s="238" t="str">
        <f t="shared" ca="1" si="1026"/>
        <v/>
      </c>
      <c r="EH166" s="238" t="str">
        <f t="shared" ca="1" si="1026"/>
        <v/>
      </c>
      <c r="EI166" s="238" t="str">
        <f t="shared" ca="1" si="1026"/>
        <v/>
      </c>
      <c r="EJ166" s="238" t="str">
        <f t="shared" ca="1" si="1026"/>
        <v/>
      </c>
      <c r="EK166" s="238" t="str">
        <f t="shared" ca="1" si="1026"/>
        <v/>
      </c>
      <c r="EL166" s="238" t="str">
        <f t="shared" ca="1" si="1026"/>
        <v/>
      </c>
      <c r="EM166" s="238" t="str">
        <f t="shared" ca="1" si="1026"/>
        <v/>
      </c>
      <c r="EN166" s="238" t="str">
        <f t="shared" ca="1" si="1026"/>
        <v/>
      </c>
      <c r="EO166" s="238" t="str">
        <f t="shared" ca="1" si="1026"/>
        <v/>
      </c>
      <c r="EP166" s="238" t="str">
        <f t="shared" ca="1" si="1026"/>
        <v/>
      </c>
      <c r="EQ166" s="238" t="str">
        <f t="shared" ca="1" si="1026"/>
        <v/>
      </c>
      <c r="ER166" s="238" t="str">
        <f t="shared" ca="1" si="1026"/>
        <v/>
      </c>
      <c r="ES166" s="238" t="str">
        <f t="shared" ca="1" si="1026"/>
        <v/>
      </c>
      <c r="ET166" s="238" t="str">
        <f t="shared" ca="1" si="1026"/>
        <v/>
      </c>
      <c r="EU166" s="238" t="str">
        <f t="shared" ca="1" si="1026"/>
        <v/>
      </c>
      <c r="EV166" s="238" t="str">
        <f t="shared" ca="1" si="1026"/>
        <v/>
      </c>
      <c r="EW166" s="238" t="str">
        <f t="shared" ca="1" si="1026"/>
        <v/>
      </c>
      <c r="EX166" s="238" t="str">
        <f t="shared" ca="1" si="1026"/>
        <v/>
      </c>
      <c r="EY166" s="238" t="str">
        <f t="shared" ca="1" si="1026"/>
        <v/>
      </c>
      <c r="EZ166" s="238" t="str">
        <f t="shared" ca="1" si="1026"/>
        <v/>
      </c>
      <c r="FA166" s="238" t="str">
        <f t="shared" ca="1" si="1026"/>
        <v/>
      </c>
      <c r="FB166" s="238" t="str">
        <f t="shared" ca="1" si="1026"/>
        <v/>
      </c>
      <c r="FC166" s="238" t="str">
        <f t="shared" ca="1" si="1026"/>
        <v/>
      </c>
      <c r="FD166" s="238" t="str">
        <f t="shared" ca="1" si="1026"/>
        <v/>
      </c>
      <c r="FE166" s="238" t="str">
        <f t="shared" ca="1" si="1026"/>
        <v/>
      </c>
      <c r="FF166" s="238" t="str">
        <f t="shared" ca="1" si="1026"/>
        <v/>
      </c>
      <c r="FG166" s="238" t="str">
        <f t="shared" ca="1" si="1026"/>
        <v/>
      </c>
      <c r="FH166" s="238" t="str">
        <f t="shared" ca="1" si="1026"/>
        <v/>
      </c>
      <c r="FI166" s="238" t="str">
        <f t="shared" ca="1" si="1026"/>
        <v/>
      </c>
      <c r="FJ166" s="238" t="str">
        <f t="shared" ca="1" si="1026"/>
        <v/>
      </c>
      <c r="FK166" s="238" t="str">
        <f t="shared" ca="1" si="1026"/>
        <v/>
      </c>
      <c r="FL166" s="238" t="str">
        <f t="shared" ca="1" si="1026"/>
        <v/>
      </c>
      <c r="FM166" s="238" t="str">
        <f t="shared" ca="1" si="1026"/>
        <v/>
      </c>
      <c r="FN166" s="238" t="str">
        <f t="shared" ca="1" si="1026"/>
        <v/>
      </c>
      <c r="FO166" s="238" t="str">
        <f t="shared" ca="1" si="1026"/>
        <v/>
      </c>
      <c r="FP166" s="238" t="str">
        <f t="shared" ca="1" si="1026"/>
        <v/>
      </c>
      <c r="FQ166" s="238" t="str">
        <f t="shared" ca="1" si="1026"/>
        <v/>
      </c>
      <c r="FR166" s="238" t="str">
        <f t="shared" ca="1" si="1026"/>
        <v/>
      </c>
      <c r="FS166" s="238" t="str">
        <f t="shared" ca="1" si="1026"/>
        <v/>
      </c>
      <c r="FT166" s="238" t="str">
        <f t="shared" ca="1" si="1026"/>
        <v/>
      </c>
      <c r="FU166" s="238" t="str">
        <f t="shared" ca="1" si="1026"/>
        <v/>
      </c>
      <c r="FV166" s="238" t="str">
        <f t="shared" ca="1" si="1026"/>
        <v/>
      </c>
      <c r="FW166" s="238" t="str">
        <f t="shared" ca="1" si="1026"/>
        <v/>
      </c>
      <c r="FX166" s="238" t="str">
        <f t="shared" ca="1" si="1026"/>
        <v/>
      </c>
      <c r="FY166" s="238" t="str">
        <f t="shared" ca="1" si="1026"/>
        <v/>
      </c>
      <c r="FZ166" s="238" t="str">
        <f t="shared" ca="1" si="1026"/>
        <v/>
      </c>
      <c r="GA166" s="238" t="str">
        <f t="shared" ca="1" si="1026"/>
        <v/>
      </c>
      <c r="GB166" s="238" t="str">
        <f t="shared" ca="1" si="1026"/>
        <v/>
      </c>
      <c r="GC166" s="238" t="str">
        <f t="shared" ca="1" si="1026"/>
        <v/>
      </c>
      <c r="GD166" s="238" t="str">
        <f t="shared" ca="1" si="1026"/>
        <v/>
      </c>
      <c r="GE166" s="238" t="str">
        <f t="shared" ca="1" si="1026"/>
        <v/>
      </c>
      <c r="GF166" s="238" t="str">
        <f t="shared" ca="1" si="1026"/>
        <v/>
      </c>
      <c r="GG166" s="238" t="str">
        <f t="shared" ca="1" si="1026"/>
        <v/>
      </c>
      <c r="GH166" s="238" t="str">
        <f t="shared" ca="1" si="1026"/>
        <v/>
      </c>
      <c r="GI166" s="238" t="str">
        <f t="shared" ca="1" si="1026"/>
        <v/>
      </c>
      <c r="GJ166" s="238" t="str">
        <f t="shared" ca="1" si="1026"/>
        <v/>
      </c>
      <c r="GK166" s="238" t="str">
        <f t="shared" ca="1" si="1026"/>
        <v/>
      </c>
      <c r="GL166" s="238" t="str">
        <f t="shared" ca="1" si="1026"/>
        <v/>
      </c>
      <c r="GM166" s="238" t="str">
        <f t="shared" ref="GM166:IX166" ca="1" si="1027">IF(ISNUMBER(GM$165),GM$165*PercentSupplierA, "")</f>
        <v/>
      </c>
      <c r="GN166" s="238" t="str">
        <f t="shared" ca="1" si="1027"/>
        <v/>
      </c>
      <c r="GO166" s="238" t="str">
        <f t="shared" ca="1" si="1027"/>
        <v/>
      </c>
      <c r="GP166" s="238" t="str">
        <f t="shared" ca="1" si="1027"/>
        <v/>
      </c>
      <c r="GQ166" s="238" t="str">
        <f t="shared" ca="1" si="1027"/>
        <v/>
      </c>
      <c r="GR166" s="238" t="str">
        <f t="shared" ca="1" si="1027"/>
        <v/>
      </c>
      <c r="GS166" s="238" t="str">
        <f t="shared" ca="1" si="1027"/>
        <v/>
      </c>
      <c r="GT166" s="238" t="str">
        <f t="shared" ca="1" si="1027"/>
        <v/>
      </c>
      <c r="GU166" s="238" t="str">
        <f t="shared" ca="1" si="1027"/>
        <v/>
      </c>
      <c r="GV166" s="238" t="str">
        <f t="shared" ca="1" si="1027"/>
        <v/>
      </c>
      <c r="GW166" s="238" t="str">
        <f t="shared" ca="1" si="1027"/>
        <v/>
      </c>
      <c r="GX166" s="238" t="str">
        <f t="shared" ca="1" si="1027"/>
        <v/>
      </c>
      <c r="GY166" s="238" t="str">
        <f t="shared" ca="1" si="1027"/>
        <v/>
      </c>
      <c r="GZ166" s="238" t="str">
        <f t="shared" ca="1" si="1027"/>
        <v/>
      </c>
      <c r="HA166" s="238" t="str">
        <f t="shared" ca="1" si="1027"/>
        <v/>
      </c>
      <c r="HB166" s="238" t="str">
        <f t="shared" ca="1" si="1027"/>
        <v/>
      </c>
      <c r="HC166" s="238" t="str">
        <f t="shared" ca="1" si="1027"/>
        <v/>
      </c>
      <c r="HD166" s="238" t="str">
        <f t="shared" ca="1" si="1027"/>
        <v/>
      </c>
      <c r="HE166" s="238" t="str">
        <f t="shared" ca="1" si="1027"/>
        <v/>
      </c>
      <c r="HF166" s="238" t="str">
        <f t="shared" ca="1" si="1027"/>
        <v/>
      </c>
      <c r="HG166" s="238" t="str">
        <f t="shared" ca="1" si="1027"/>
        <v/>
      </c>
      <c r="HH166" s="238" t="str">
        <f t="shared" ca="1" si="1027"/>
        <v/>
      </c>
      <c r="HI166" s="238" t="str">
        <f t="shared" ca="1" si="1027"/>
        <v/>
      </c>
      <c r="HJ166" s="238" t="str">
        <f t="shared" ca="1" si="1027"/>
        <v/>
      </c>
      <c r="HK166" s="238" t="str">
        <f t="shared" ca="1" si="1027"/>
        <v/>
      </c>
      <c r="HL166" s="238" t="str">
        <f t="shared" ca="1" si="1027"/>
        <v/>
      </c>
      <c r="HM166" s="238" t="str">
        <f t="shared" ca="1" si="1027"/>
        <v/>
      </c>
      <c r="HN166" s="238" t="str">
        <f t="shared" ca="1" si="1027"/>
        <v/>
      </c>
      <c r="HO166" s="238" t="str">
        <f t="shared" ca="1" si="1027"/>
        <v/>
      </c>
      <c r="HP166" s="238" t="str">
        <f t="shared" ca="1" si="1027"/>
        <v/>
      </c>
      <c r="HQ166" s="238" t="str">
        <f t="shared" ca="1" si="1027"/>
        <v/>
      </c>
      <c r="HR166" s="238" t="str">
        <f t="shared" ca="1" si="1027"/>
        <v/>
      </c>
      <c r="HS166" s="238" t="str">
        <f t="shared" ca="1" si="1027"/>
        <v/>
      </c>
      <c r="HT166" s="238" t="str">
        <f t="shared" ca="1" si="1027"/>
        <v/>
      </c>
      <c r="HU166" s="238" t="str">
        <f t="shared" ca="1" si="1027"/>
        <v/>
      </c>
      <c r="HV166" s="238" t="str">
        <f t="shared" ca="1" si="1027"/>
        <v/>
      </c>
      <c r="HW166" s="238" t="str">
        <f t="shared" ca="1" si="1027"/>
        <v/>
      </c>
      <c r="HX166" s="238" t="str">
        <f t="shared" ca="1" si="1027"/>
        <v/>
      </c>
      <c r="HY166" s="238" t="str">
        <f t="shared" ca="1" si="1027"/>
        <v/>
      </c>
      <c r="HZ166" s="238" t="str">
        <f t="shared" ca="1" si="1027"/>
        <v/>
      </c>
      <c r="IA166" s="238" t="str">
        <f t="shared" ca="1" si="1027"/>
        <v/>
      </c>
      <c r="IB166" s="238" t="str">
        <f t="shared" ca="1" si="1027"/>
        <v/>
      </c>
      <c r="IC166" s="238" t="str">
        <f t="shared" ca="1" si="1027"/>
        <v/>
      </c>
      <c r="ID166" s="238" t="str">
        <f t="shared" ca="1" si="1027"/>
        <v/>
      </c>
      <c r="IE166" s="238" t="str">
        <f t="shared" ca="1" si="1027"/>
        <v/>
      </c>
      <c r="IF166" s="238" t="str">
        <f t="shared" ca="1" si="1027"/>
        <v/>
      </c>
      <c r="IG166" s="238" t="str">
        <f t="shared" ca="1" si="1027"/>
        <v/>
      </c>
      <c r="IH166" s="238" t="str">
        <f t="shared" ca="1" si="1027"/>
        <v/>
      </c>
      <c r="II166" s="238" t="str">
        <f t="shared" ca="1" si="1027"/>
        <v/>
      </c>
      <c r="IJ166" s="238" t="str">
        <f t="shared" ca="1" si="1027"/>
        <v/>
      </c>
      <c r="IK166" s="238" t="str">
        <f t="shared" ca="1" si="1027"/>
        <v/>
      </c>
      <c r="IL166" s="238" t="str">
        <f t="shared" ca="1" si="1027"/>
        <v/>
      </c>
      <c r="IM166" s="238" t="str">
        <f t="shared" ca="1" si="1027"/>
        <v/>
      </c>
      <c r="IN166" s="238" t="str">
        <f t="shared" ca="1" si="1027"/>
        <v/>
      </c>
      <c r="IO166" s="238" t="str">
        <f t="shared" ca="1" si="1027"/>
        <v/>
      </c>
      <c r="IP166" s="238" t="str">
        <f t="shared" ca="1" si="1027"/>
        <v/>
      </c>
      <c r="IQ166" s="238" t="str">
        <f t="shared" ca="1" si="1027"/>
        <v/>
      </c>
      <c r="IR166" s="238" t="str">
        <f t="shared" ca="1" si="1027"/>
        <v/>
      </c>
      <c r="IS166" s="238" t="str">
        <f t="shared" ca="1" si="1027"/>
        <v/>
      </c>
      <c r="IT166" s="238" t="str">
        <f t="shared" ca="1" si="1027"/>
        <v/>
      </c>
      <c r="IU166" s="238" t="str">
        <f t="shared" ca="1" si="1027"/>
        <v/>
      </c>
      <c r="IV166" s="238" t="str">
        <f t="shared" ca="1" si="1027"/>
        <v/>
      </c>
      <c r="IW166" s="238" t="str">
        <f t="shared" ca="1" si="1027"/>
        <v/>
      </c>
      <c r="IX166" s="238" t="str">
        <f t="shared" ca="1" si="1027"/>
        <v/>
      </c>
      <c r="IY166" s="238" t="str">
        <f t="shared" ref="IY166:LJ166" ca="1" si="1028">IF(ISNUMBER(IY$165),IY$165*PercentSupplierA, "")</f>
        <v/>
      </c>
      <c r="IZ166" s="238" t="str">
        <f t="shared" ca="1" si="1028"/>
        <v/>
      </c>
      <c r="JA166" s="238" t="str">
        <f t="shared" ca="1" si="1028"/>
        <v/>
      </c>
      <c r="JB166" s="238" t="str">
        <f t="shared" ca="1" si="1028"/>
        <v/>
      </c>
      <c r="JC166" s="238" t="str">
        <f t="shared" ca="1" si="1028"/>
        <v/>
      </c>
      <c r="JD166" s="238" t="str">
        <f t="shared" ca="1" si="1028"/>
        <v/>
      </c>
      <c r="JE166" s="238" t="str">
        <f t="shared" ca="1" si="1028"/>
        <v/>
      </c>
      <c r="JF166" s="238" t="str">
        <f t="shared" ca="1" si="1028"/>
        <v/>
      </c>
      <c r="JG166" s="238" t="str">
        <f t="shared" ca="1" si="1028"/>
        <v/>
      </c>
      <c r="JH166" s="238" t="str">
        <f t="shared" ca="1" si="1028"/>
        <v/>
      </c>
      <c r="JI166" s="238" t="str">
        <f t="shared" ca="1" si="1028"/>
        <v/>
      </c>
      <c r="JJ166" s="238" t="str">
        <f t="shared" ca="1" si="1028"/>
        <v/>
      </c>
      <c r="JK166" s="238" t="str">
        <f t="shared" ca="1" si="1028"/>
        <v/>
      </c>
      <c r="JL166" s="238" t="str">
        <f t="shared" ca="1" si="1028"/>
        <v/>
      </c>
      <c r="JM166" s="238" t="str">
        <f t="shared" ca="1" si="1028"/>
        <v/>
      </c>
      <c r="JN166" s="238" t="str">
        <f t="shared" ca="1" si="1028"/>
        <v/>
      </c>
      <c r="JO166" s="238" t="str">
        <f t="shared" ca="1" si="1028"/>
        <v/>
      </c>
      <c r="JP166" s="238" t="str">
        <f t="shared" ca="1" si="1028"/>
        <v/>
      </c>
      <c r="JQ166" s="238" t="str">
        <f t="shared" ca="1" si="1028"/>
        <v/>
      </c>
      <c r="JR166" s="238" t="str">
        <f t="shared" ca="1" si="1028"/>
        <v/>
      </c>
      <c r="JS166" s="238" t="str">
        <f t="shared" ca="1" si="1028"/>
        <v/>
      </c>
      <c r="JT166" s="238" t="str">
        <f t="shared" ca="1" si="1028"/>
        <v/>
      </c>
      <c r="JU166" s="238" t="str">
        <f t="shared" ca="1" si="1028"/>
        <v/>
      </c>
      <c r="JV166" s="238" t="str">
        <f t="shared" ca="1" si="1028"/>
        <v/>
      </c>
      <c r="JW166" s="238" t="str">
        <f t="shared" ca="1" si="1028"/>
        <v/>
      </c>
      <c r="JX166" s="238" t="str">
        <f t="shared" ca="1" si="1028"/>
        <v/>
      </c>
      <c r="JY166" s="238" t="str">
        <f t="shared" ca="1" si="1028"/>
        <v/>
      </c>
      <c r="JZ166" s="238" t="str">
        <f t="shared" ca="1" si="1028"/>
        <v/>
      </c>
      <c r="KA166" s="238" t="str">
        <f t="shared" ca="1" si="1028"/>
        <v/>
      </c>
      <c r="KB166" s="238" t="str">
        <f t="shared" ca="1" si="1028"/>
        <v/>
      </c>
      <c r="KC166" s="238" t="str">
        <f t="shared" ca="1" si="1028"/>
        <v/>
      </c>
      <c r="KD166" s="238" t="str">
        <f t="shared" ca="1" si="1028"/>
        <v/>
      </c>
      <c r="KE166" s="238" t="str">
        <f t="shared" ca="1" si="1028"/>
        <v/>
      </c>
      <c r="KF166" s="238" t="str">
        <f t="shared" ca="1" si="1028"/>
        <v/>
      </c>
      <c r="KG166" s="238" t="str">
        <f t="shared" ca="1" si="1028"/>
        <v/>
      </c>
      <c r="KH166" s="238" t="str">
        <f t="shared" ca="1" si="1028"/>
        <v/>
      </c>
      <c r="KI166" s="238" t="str">
        <f t="shared" ca="1" si="1028"/>
        <v/>
      </c>
      <c r="KJ166" s="238" t="str">
        <f t="shared" ca="1" si="1028"/>
        <v/>
      </c>
      <c r="KK166" s="238" t="str">
        <f t="shared" ca="1" si="1028"/>
        <v/>
      </c>
      <c r="KL166" s="238" t="str">
        <f t="shared" ca="1" si="1028"/>
        <v/>
      </c>
      <c r="KM166" s="238" t="str">
        <f t="shared" ca="1" si="1028"/>
        <v/>
      </c>
      <c r="KN166" s="238" t="str">
        <f t="shared" ca="1" si="1028"/>
        <v/>
      </c>
      <c r="KO166" s="238" t="str">
        <f t="shared" ca="1" si="1028"/>
        <v/>
      </c>
      <c r="KP166" s="238" t="str">
        <f t="shared" ca="1" si="1028"/>
        <v/>
      </c>
      <c r="KQ166" s="238" t="str">
        <f t="shared" ca="1" si="1028"/>
        <v/>
      </c>
      <c r="KR166" s="238" t="str">
        <f t="shared" ca="1" si="1028"/>
        <v/>
      </c>
      <c r="KS166" s="238" t="str">
        <f t="shared" ca="1" si="1028"/>
        <v/>
      </c>
      <c r="KT166" s="238" t="str">
        <f t="shared" ca="1" si="1028"/>
        <v/>
      </c>
      <c r="KU166" s="238" t="str">
        <f t="shared" ca="1" si="1028"/>
        <v/>
      </c>
      <c r="KV166" s="238" t="str">
        <f t="shared" ca="1" si="1028"/>
        <v/>
      </c>
      <c r="KW166" s="238" t="str">
        <f t="shared" ca="1" si="1028"/>
        <v/>
      </c>
      <c r="KX166" s="238" t="str">
        <f t="shared" ca="1" si="1028"/>
        <v/>
      </c>
      <c r="KY166" s="238" t="str">
        <f t="shared" ca="1" si="1028"/>
        <v/>
      </c>
      <c r="KZ166" s="238" t="str">
        <f t="shared" ca="1" si="1028"/>
        <v/>
      </c>
      <c r="LA166" s="238" t="str">
        <f t="shared" ca="1" si="1028"/>
        <v/>
      </c>
      <c r="LB166" s="238" t="str">
        <f t="shared" ca="1" si="1028"/>
        <v/>
      </c>
      <c r="LC166" s="238" t="str">
        <f t="shared" ca="1" si="1028"/>
        <v/>
      </c>
      <c r="LD166" s="238" t="str">
        <f t="shared" ca="1" si="1028"/>
        <v/>
      </c>
      <c r="LE166" s="238" t="str">
        <f t="shared" ca="1" si="1028"/>
        <v/>
      </c>
      <c r="LF166" s="238" t="str">
        <f t="shared" ca="1" si="1028"/>
        <v/>
      </c>
      <c r="LG166" s="238" t="str">
        <f t="shared" ca="1" si="1028"/>
        <v/>
      </c>
      <c r="LH166" s="238" t="str">
        <f t="shared" ca="1" si="1028"/>
        <v/>
      </c>
      <c r="LI166" s="238" t="str">
        <f t="shared" ca="1" si="1028"/>
        <v/>
      </c>
      <c r="LJ166" s="238" t="str">
        <f t="shared" ca="1" si="1028"/>
        <v/>
      </c>
      <c r="LK166" s="238" t="str">
        <f t="shared" ref="LK166:NV166" ca="1" si="1029">IF(ISNUMBER(LK$165),LK$165*PercentSupplierA, "")</f>
        <v/>
      </c>
      <c r="LL166" s="238" t="str">
        <f t="shared" ca="1" si="1029"/>
        <v/>
      </c>
      <c r="LM166" s="238" t="str">
        <f t="shared" ca="1" si="1029"/>
        <v/>
      </c>
      <c r="LN166" s="238" t="str">
        <f t="shared" ca="1" si="1029"/>
        <v/>
      </c>
      <c r="LO166" s="238" t="str">
        <f t="shared" ca="1" si="1029"/>
        <v/>
      </c>
      <c r="LP166" s="238" t="str">
        <f t="shared" ca="1" si="1029"/>
        <v/>
      </c>
      <c r="LQ166" s="238" t="str">
        <f t="shared" ca="1" si="1029"/>
        <v/>
      </c>
      <c r="LR166" s="238" t="str">
        <f t="shared" ca="1" si="1029"/>
        <v/>
      </c>
      <c r="LS166" s="238" t="str">
        <f t="shared" ca="1" si="1029"/>
        <v/>
      </c>
      <c r="LT166" s="238" t="str">
        <f t="shared" ca="1" si="1029"/>
        <v/>
      </c>
      <c r="LU166" s="238" t="str">
        <f t="shared" ca="1" si="1029"/>
        <v/>
      </c>
      <c r="LV166" s="238" t="str">
        <f t="shared" ca="1" si="1029"/>
        <v/>
      </c>
      <c r="LW166" s="238" t="str">
        <f t="shared" ca="1" si="1029"/>
        <v/>
      </c>
      <c r="LX166" s="238" t="str">
        <f t="shared" ca="1" si="1029"/>
        <v/>
      </c>
      <c r="LY166" s="238" t="str">
        <f t="shared" ca="1" si="1029"/>
        <v/>
      </c>
      <c r="LZ166" s="238" t="str">
        <f t="shared" ca="1" si="1029"/>
        <v/>
      </c>
      <c r="MA166" s="238" t="str">
        <f t="shared" ca="1" si="1029"/>
        <v/>
      </c>
      <c r="MB166" s="238" t="str">
        <f t="shared" ca="1" si="1029"/>
        <v/>
      </c>
      <c r="MC166" s="238" t="str">
        <f t="shared" ca="1" si="1029"/>
        <v/>
      </c>
      <c r="MD166" s="238" t="str">
        <f t="shared" ca="1" si="1029"/>
        <v/>
      </c>
      <c r="ME166" s="238" t="str">
        <f t="shared" ca="1" si="1029"/>
        <v/>
      </c>
      <c r="MF166" s="238" t="str">
        <f t="shared" ca="1" si="1029"/>
        <v/>
      </c>
      <c r="MG166" s="238" t="str">
        <f t="shared" ca="1" si="1029"/>
        <v/>
      </c>
      <c r="MH166" s="238" t="str">
        <f t="shared" ca="1" si="1029"/>
        <v/>
      </c>
      <c r="MI166" s="238" t="str">
        <f t="shared" ca="1" si="1029"/>
        <v/>
      </c>
      <c r="MJ166" s="238" t="str">
        <f t="shared" ca="1" si="1029"/>
        <v/>
      </c>
      <c r="MK166" s="238" t="str">
        <f t="shared" ca="1" si="1029"/>
        <v/>
      </c>
      <c r="ML166" s="238" t="str">
        <f t="shared" ca="1" si="1029"/>
        <v/>
      </c>
      <c r="MM166" s="238" t="str">
        <f t="shared" ca="1" si="1029"/>
        <v/>
      </c>
      <c r="MN166" s="238" t="str">
        <f t="shared" ca="1" si="1029"/>
        <v/>
      </c>
      <c r="MO166" s="238" t="str">
        <f t="shared" ca="1" si="1029"/>
        <v/>
      </c>
      <c r="MP166" s="238" t="str">
        <f t="shared" ca="1" si="1029"/>
        <v/>
      </c>
      <c r="MQ166" s="238" t="str">
        <f t="shared" ca="1" si="1029"/>
        <v/>
      </c>
      <c r="MR166" s="238" t="str">
        <f t="shared" ca="1" si="1029"/>
        <v/>
      </c>
      <c r="MS166" s="238" t="str">
        <f t="shared" ca="1" si="1029"/>
        <v/>
      </c>
      <c r="MT166" s="238" t="str">
        <f t="shared" ca="1" si="1029"/>
        <v/>
      </c>
      <c r="MU166" s="238" t="str">
        <f t="shared" ca="1" si="1029"/>
        <v/>
      </c>
      <c r="MV166" s="238" t="str">
        <f t="shared" ca="1" si="1029"/>
        <v/>
      </c>
      <c r="MW166" s="238" t="str">
        <f t="shared" ca="1" si="1029"/>
        <v/>
      </c>
      <c r="MX166" s="238" t="str">
        <f t="shared" ca="1" si="1029"/>
        <v/>
      </c>
      <c r="MY166" s="238" t="str">
        <f t="shared" ca="1" si="1029"/>
        <v/>
      </c>
      <c r="MZ166" s="238" t="str">
        <f t="shared" ca="1" si="1029"/>
        <v/>
      </c>
      <c r="NA166" s="238" t="str">
        <f t="shared" ca="1" si="1029"/>
        <v/>
      </c>
      <c r="NB166" s="238" t="str">
        <f t="shared" ca="1" si="1029"/>
        <v/>
      </c>
      <c r="NC166" s="238" t="str">
        <f t="shared" ca="1" si="1029"/>
        <v/>
      </c>
      <c r="ND166" s="238" t="str">
        <f t="shared" ca="1" si="1029"/>
        <v/>
      </c>
      <c r="NE166" s="238" t="str">
        <f t="shared" ca="1" si="1029"/>
        <v/>
      </c>
      <c r="NF166" s="238" t="str">
        <f t="shared" ca="1" si="1029"/>
        <v/>
      </c>
      <c r="NG166" s="238" t="str">
        <f t="shared" ca="1" si="1029"/>
        <v/>
      </c>
      <c r="NH166" s="238" t="str">
        <f t="shared" ca="1" si="1029"/>
        <v/>
      </c>
      <c r="NI166" s="238" t="str">
        <f t="shared" ca="1" si="1029"/>
        <v/>
      </c>
      <c r="NJ166" s="238" t="str">
        <f t="shared" ca="1" si="1029"/>
        <v/>
      </c>
      <c r="NK166" s="238" t="str">
        <f t="shared" ca="1" si="1029"/>
        <v/>
      </c>
      <c r="NL166" s="238" t="str">
        <f t="shared" ca="1" si="1029"/>
        <v/>
      </c>
      <c r="NM166" s="238" t="str">
        <f t="shared" ca="1" si="1029"/>
        <v/>
      </c>
      <c r="NN166" s="238" t="str">
        <f t="shared" ca="1" si="1029"/>
        <v/>
      </c>
      <c r="NO166" s="238" t="str">
        <f t="shared" ca="1" si="1029"/>
        <v/>
      </c>
      <c r="NP166" s="238" t="str">
        <f t="shared" ca="1" si="1029"/>
        <v/>
      </c>
      <c r="NQ166" s="238" t="str">
        <f t="shared" ca="1" si="1029"/>
        <v/>
      </c>
      <c r="NR166" s="238" t="str">
        <f t="shared" ca="1" si="1029"/>
        <v/>
      </c>
      <c r="NS166" s="238" t="str">
        <f t="shared" ca="1" si="1029"/>
        <v/>
      </c>
      <c r="NT166" s="238" t="str">
        <f t="shared" ca="1" si="1029"/>
        <v/>
      </c>
      <c r="NU166" s="238" t="str">
        <f t="shared" ca="1" si="1029"/>
        <v/>
      </c>
      <c r="NV166" s="238" t="str">
        <f t="shared" ca="1" si="1029"/>
        <v/>
      </c>
      <c r="NW166" s="238" t="str">
        <f t="shared" ref="NW166:QH166" ca="1" si="1030">IF(ISNUMBER(NW$165),NW$165*PercentSupplierA, "")</f>
        <v/>
      </c>
      <c r="NX166" s="238" t="str">
        <f t="shared" ca="1" si="1030"/>
        <v/>
      </c>
      <c r="NY166" s="238" t="str">
        <f t="shared" ca="1" si="1030"/>
        <v/>
      </c>
      <c r="NZ166" s="238" t="str">
        <f t="shared" ca="1" si="1030"/>
        <v/>
      </c>
      <c r="OA166" s="238" t="str">
        <f t="shared" ca="1" si="1030"/>
        <v/>
      </c>
      <c r="OB166" s="238" t="str">
        <f t="shared" ca="1" si="1030"/>
        <v/>
      </c>
      <c r="OC166" s="238" t="str">
        <f t="shared" ca="1" si="1030"/>
        <v/>
      </c>
      <c r="OD166" s="238" t="str">
        <f t="shared" ca="1" si="1030"/>
        <v/>
      </c>
      <c r="OE166" s="238" t="str">
        <f t="shared" ca="1" si="1030"/>
        <v/>
      </c>
      <c r="OF166" s="238" t="str">
        <f t="shared" ca="1" si="1030"/>
        <v/>
      </c>
      <c r="OG166" s="238" t="str">
        <f t="shared" ca="1" si="1030"/>
        <v/>
      </c>
      <c r="OH166" s="238" t="str">
        <f t="shared" ca="1" si="1030"/>
        <v/>
      </c>
      <c r="OI166" s="238" t="str">
        <f t="shared" ca="1" si="1030"/>
        <v/>
      </c>
      <c r="OJ166" s="238" t="str">
        <f t="shared" ca="1" si="1030"/>
        <v/>
      </c>
      <c r="OK166" s="238" t="str">
        <f t="shared" ca="1" si="1030"/>
        <v/>
      </c>
      <c r="OL166" s="238" t="str">
        <f t="shared" ca="1" si="1030"/>
        <v/>
      </c>
      <c r="OM166" s="238" t="str">
        <f t="shared" ca="1" si="1030"/>
        <v/>
      </c>
      <c r="ON166" s="238" t="str">
        <f t="shared" ca="1" si="1030"/>
        <v/>
      </c>
      <c r="OO166" s="238" t="str">
        <f t="shared" ca="1" si="1030"/>
        <v/>
      </c>
      <c r="OP166" s="238" t="str">
        <f t="shared" ca="1" si="1030"/>
        <v/>
      </c>
      <c r="OQ166" s="238" t="str">
        <f t="shared" ca="1" si="1030"/>
        <v/>
      </c>
      <c r="OR166" s="238" t="str">
        <f t="shared" ca="1" si="1030"/>
        <v/>
      </c>
      <c r="OS166" s="238" t="str">
        <f t="shared" ca="1" si="1030"/>
        <v/>
      </c>
      <c r="OT166" s="238" t="str">
        <f t="shared" ca="1" si="1030"/>
        <v/>
      </c>
      <c r="OU166" s="238" t="str">
        <f t="shared" ca="1" si="1030"/>
        <v/>
      </c>
      <c r="OV166" s="238" t="str">
        <f t="shared" ca="1" si="1030"/>
        <v/>
      </c>
      <c r="OW166" s="238" t="str">
        <f t="shared" ca="1" si="1030"/>
        <v/>
      </c>
      <c r="OX166" s="238" t="str">
        <f t="shared" ca="1" si="1030"/>
        <v/>
      </c>
      <c r="OY166" s="238" t="str">
        <f t="shared" ca="1" si="1030"/>
        <v/>
      </c>
      <c r="OZ166" s="238" t="str">
        <f t="shared" ca="1" si="1030"/>
        <v/>
      </c>
      <c r="PA166" s="238" t="str">
        <f t="shared" ca="1" si="1030"/>
        <v/>
      </c>
      <c r="PB166" s="238" t="str">
        <f t="shared" ca="1" si="1030"/>
        <v/>
      </c>
      <c r="PC166" s="238" t="str">
        <f t="shared" ca="1" si="1030"/>
        <v/>
      </c>
      <c r="PD166" s="238" t="str">
        <f t="shared" ca="1" si="1030"/>
        <v/>
      </c>
      <c r="PE166" s="238" t="str">
        <f t="shared" ca="1" si="1030"/>
        <v/>
      </c>
      <c r="PF166" s="238" t="str">
        <f t="shared" ca="1" si="1030"/>
        <v/>
      </c>
      <c r="PG166" s="238" t="str">
        <f t="shared" ca="1" si="1030"/>
        <v/>
      </c>
      <c r="PH166" s="238" t="str">
        <f t="shared" ca="1" si="1030"/>
        <v/>
      </c>
      <c r="PI166" s="238" t="str">
        <f t="shared" ca="1" si="1030"/>
        <v/>
      </c>
      <c r="PJ166" s="238" t="str">
        <f t="shared" ca="1" si="1030"/>
        <v/>
      </c>
      <c r="PK166" s="238" t="str">
        <f t="shared" ca="1" si="1030"/>
        <v/>
      </c>
      <c r="PL166" s="238" t="str">
        <f t="shared" ca="1" si="1030"/>
        <v/>
      </c>
      <c r="PM166" s="238" t="str">
        <f t="shared" ca="1" si="1030"/>
        <v/>
      </c>
      <c r="PN166" s="238" t="str">
        <f t="shared" ca="1" si="1030"/>
        <v/>
      </c>
      <c r="PO166" s="238" t="str">
        <f t="shared" ca="1" si="1030"/>
        <v/>
      </c>
      <c r="PP166" s="238" t="str">
        <f t="shared" ca="1" si="1030"/>
        <v/>
      </c>
      <c r="PQ166" s="238" t="str">
        <f t="shared" ca="1" si="1030"/>
        <v/>
      </c>
      <c r="PR166" s="238" t="str">
        <f t="shared" ca="1" si="1030"/>
        <v/>
      </c>
      <c r="PS166" s="238" t="str">
        <f t="shared" ca="1" si="1030"/>
        <v/>
      </c>
      <c r="PT166" s="238" t="str">
        <f t="shared" ca="1" si="1030"/>
        <v/>
      </c>
      <c r="PU166" s="238" t="str">
        <f t="shared" ca="1" si="1030"/>
        <v/>
      </c>
      <c r="PV166" s="238" t="str">
        <f t="shared" ca="1" si="1030"/>
        <v/>
      </c>
      <c r="PW166" s="238" t="str">
        <f t="shared" ca="1" si="1030"/>
        <v/>
      </c>
      <c r="PX166" s="238" t="str">
        <f t="shared" ca="1" si="1030"/>
        <v/>
      </c>
      <c r="PY166" s="238" t="str">
        <f t="shared" ca="1" si="1030"/>
        <v/>
      </c>
      <c r="PZ166" s="238" t="str">
        <f t="shared" ca="1" si="1030"/>
        <v/>
      </c>
      <c r="QA166" s="238" t="str">
        <f t="shared" ca="1" si="1030"/>
        <v/>
      </c>
      <c r="QB166" s="238" t="str">
        <f t="shared" ca="1" si="1030"/>
        <v/>
      </c>
      <c r="QC166" s="238" t="str">
        <f t="shared" ca="1" si="1030"/>
        <v/>
      </c>
      <c r="QD166" s="238" t="str">
        <f t="shared" ca="1" si="1030"/>
        <v/>
      </c>
      <c r="QE166" s="238" t="str">
        <f t="shared" ca="1" si="1030"/>
        <v/>
      </c>
      <c r="QF166" s="238" t="str">
        <f t="shared" ca="1" si="1030"/>
        <v/>
      </c>
      <c r="QG166" s="238" t="str">
        <f t="shared" ca="1" si="1030"/>
        <v/>
      </c>
      <c r="QH166" s="238" t="str">
        <f t="shared" ca="1" si="1030"/>
        <v/>
      </c>
      <c r="QI166" s="238" t="str">
        <f t="shared" ref="QI166:ST166" ca="1" si="1031">IF(ISNUMBER(QI$165),QI$165*PercentSupplierA, "")</f>
        <v/>
      </c>
      <c r="QJ166" s="238" t="str">
        <f t="shared" ca="1" si="1031"/>
        <v/>
      </c>
      <c r="QK166" s="238" t="str">
        <f t="shared" ca="1" si="1031"/>
        <v/>
      </c>
      <c r="QL166" s="238" t="str">
        <f t="shared" ca="1" si="1031"/>
        <v/>
      </c>
      <c r="QM166" s="238" t="str">
        <f t="shared" ca="1" si="1031"/>
        <v/>
      </c>
      <c r="QN166" s="238" t="str">
        <f t="shared" ca="1" si="1031"/>
        <v/>
      </c>
      <c r="QO166" s="238" t="str">
        <f t="shared" ca="1" si="1031"/>
        <v/>
      </c>
      <c r="QP166" s="238" t="str">
        <f t="shared" ca="1" si="1031"/>
        <v/>
      </c>
      <c r="QQ166" s="238" t="str">
        <f t="shared" ca="1" si="1031"/>
        <v/>
      </c>
      <c r="QR166" s="238" t="str">
        <f t="shared" ca="1" si="1031"/>
        <v/>
      </c>
      <c r="QS166" s="238" t="str">
        <f t="shared" ca="1" si="1031"/>
        <v/>
      </c>
      <c r="QT166" s="238" t="str">
        <f t="shared" ca="1" si="1031"/>
        <v/>
      </c>
      <c r="QU166" s="238" t="str">
        <f t="shared" ca="1" si="1031"/>
        <v/>
      </c>
      <c r="QV166" s="238" t="str">
        <f t="shared" ca="1" si="1031"/>
        <v/>
      </c>
      <c r="QW166" s="238" t="str">
        <f t="shared" ca="1" si="1031"/>
        <v/>
      </c>
      <c r="QX166" s="238" t="str">
        <f t="shared" ca="1" si="1031"/>
        <v/>
      </c>
      <c r="QY166" s="238" t="str">
        <f t="shared" ca="1" si="1031"/>
        <v/>
      </c>
      <c r="QZ166" s="238" t="str">
        <f t="shared" ca="1" si="1031"/>
        <v/>
      </c>
      <c r="RA166" s="238" t="str">
        <f t="shared" ca="1" si="1031"/>
        <v/>
      </c>
      <c r="RB166" s="238" t="str">
        <f t="shared" ca="1" si="1031"/>
        <v/>
      </c>
      <c r="RC166" s="238" t="str">
        <f t="shared" ca="1" si="1031"/>
        <v/>
      </c>
      <c r="RD166" s="238" t="str">
        <f t="shared" ca="1" si="1031"/>
        <v/>
      </c>
      <c r="RE166" s="238" t="str">
        <f t="shared" ca="1" si="1031"/>
        <v/>
      </c>
      <c r="RF166" s="238" t="str">
        <f t="shared" ca="1" si="1031"/>
        <v/>
      </c>
      <c r="RG166" s="238" t="str">
        <f t="shared" ca="1" si="1031"/>
        <v/>
      </c>
      <c r="RH166" s="238" t="str">
        <f t="shared" ca="1" si="1031"/>
        <v/>
      </c>
      <c r="RI166" s="238" t="str">
        <f t="shared" ca="1" si="1031"/>
        <v/>
      </c>
      <c r="RJ166" s="238" t="str">
        <f t="shared" ca="1" si="1031"/>
        <v/>
      </c>
      <c r="RK166" s="238" t="str">
        <f t="shared" ca="1" si="1031"/>
        <v/>
      </c>
      <c r="RL166" s="238" t="str">
        <f t="shared" ca="1" si="1031"/>
        <v/>
      </c>
      <c r="RM166" s="238" t="str">
        <f t="shared" ca="1" si="1031"/>
        <v/>
      </c>
      <c r="RN166" s="238" t="str">
        <f t="shared" ca="1" si="1031"/>
        <v/>
      </c>
      <c r="RO166" s="238" t="str">
        <f t="shared" ca="1" si="1031"/>
        <v/>
      </c>
      <c r="RP166" s="238" t="str">
        <f t="shared" ca="1" si="1031"/>
        <v/>
      </c>
      <c r="RQ166" s="238" t="str">
        <f t="shared" ca="1" si="1031"/>
        <v/>
      </c>
      <c r="RR166" s="238" t="str">
        <f t="shared" ca="1" si="1031"/>
        <v/>
      </c>
      <c r="RS166" s="238" t="str">
        <f t="shared" ca="1" si="1031"/>
        <v/>
      </c>
      <c r="RT166" s="238" t="str">
        <f t="shared" ca="1" si="1031"/>
        <v/>
      </c>
      <c r="RU166" s="238" t="str">
        <f t="shared" ca="1" si="1031"/>
        <v/>
      </c>
      <c r="RV166" s="238" t="str">
        <f t="shared" ca="1" si="1031"/>
        <v/>
      </c>
      <c r="RW166" s="238" t="str">
        <f t="shared" ca="1" si="1031"/>
        <v/>
      </c>
      <c r="RX166" s="238" t="str">
        <f t="shared" ca="1" si="1031"/>
        <v/>
      </c>
      <c r="RY166" s="238" t="str">
        <f t="shared" ca="1" si="1031"/>
        <v/>
      </c>
      <c r="RZ166" s="238" t="str">
        <f t="shared" ca="1" si="1031"/>
        <v/>
      </c>
      <c r="SA166" s="238" t="str">
        <f t="shared" ca="1" si="1031"/>
        <v/>
      </c>
      <c r="SB166" s="238" t="str">
        <f t="shared" ca="1" si="1031"/>
        <v/>
      </c>
      <c r="SC166" s="238" t="str">
        <f t="shared" ca="1" si="1031"/>
        <v/>
      </c>
      <c r="SD166" s="238" t="str">
        <f t="shared" ca="1" si="1031"/>
        <v/>
      </c>
      <c r="SE166" s="238" t="str">
        <f t="shared" ca="1" si="1031"/>
        <v/>
      </c>
      <c r="SF166" s="238" t="str">
        <f t="shared" ca="1" si="1031"/>
        <v/>
      </c>
      <c r="SG166" s="238" t="str">
        <f t="shared" ca="1" si="1031"/>
        <v/>
      </c>
      <c r="SH166" s="238" t="str">
        <f t="shared" ca="1" si="1031"/>
        <v/>
      </c>
      <c r="SI166" s="238" t="str">
        <f t="shared" ca="1" si="1031"/>
        <v/>
      </c>
      <c r="SJ166" s="238" t="str">
        <f t="shared" ca="1" si="1031"/>
        <v/>
      </c>
      <c r="SK166" s="238" t="str">
        <f t="shared" ca="1" si="1031"/>
        <v/>
      </c>
      <c r="SL166" s="238" t="str">
        <f t="shared" ca="1" si="1031"/>
        <v/>
      </c>
      <c r="SM166" s="238" t="str">
        <f t="shared" ca="1" si="1031"/>
        <v/>
      </c>
      <c r="SN166" s="238" t="str">
        <f t="shared" ca="1" si="1031"/>
        <v/>
      </c>
      <c r="SO166" s="238" t="str">
        <f t="shared" ca="1" si="1031"/>
        <v/>
      </c>
      <c r="SP166" s="238" t="str">
        <f t="shared" ca="1" si="1031"/>
        <v/>
      </c>
      <c r="SQ166" s="238" t="str">
        <f t="shared" ca="1" si="1031"/>
        <v/>
      </c>
      <c r="SR166" s="238" t="str">
        <f t="shared" ca="1" si="1031"/>
        <v/>
      </c>
      <c r="SS166" s="238" t="str">
        <f t="shared" ca="1" si="1031"/>
        <v/>
      </c>
      <c r="ST166" s="238" t="str">
        <f t="shared" ca="1" si="1031"/>
        <v/>
      </c>
      <c r="SU166" s="238" t="str">
        <f t="shared" ref="SU166:VF166" ca="1" si="1032">IF(ISNUMBER(SU$165),SU$165*PercentSupplierA, "")</f>
        <v/>
      </c>
      <c r="SV166" s="238" t="str">
        <f t="shared" ca="1" si="1032"/>
        <v/>
      </c>
      <c r="SW166" s="238" t="str">
        <f t="shared" ca="1" si="1032"/>
        <v/>
      </c>
      <c r="SX166" s="238" t="str">
        <f t="shared" ca="1" si="1032"/>
        <v/>
      </c>
      <c r="SY166" s="238" t="str">
        <f t="shared" ca="1" si="1032"/>
        <v/>
      </c>
      <c r="SZ166" s="238" t="str">
        <f t="shared" ca="1" si="1032"/>
        <v/>
      </c>
      <c r="TA166" s="238" t="str">
        <f t="shared" ca="1" si="1032"/>
        <v/>
      </c>
      <c r="TB166" s="238" t="str">
        <f t="shared" ca="1" si="1032"/>
        <v/>
      </c>
      <c r="TC166" s="238" t="str">
        <f t="shared" ca="1" si="1032"/>
        <v/>
      </c>
      <c r="TD166" s="238" t="str">
        <f t="shared" ca="1" si="1032"/>
        <v/>
      </c>
      <c r="TE166" s="238" t="str">
        <f t="shared" ca="1" si="1032"/>
        <v/>
      </c>
      <c r="TF166" s="238" t="str">
        <f t="shared" ca="1" si="1032"/>
        <v/>
      </c>
      <c r="TG166" s="238" t="str">
        <f t="shared" ca="1" si="1032"/>
        <v/>
      </c>
      <c r="TH166" s="238" t="str">
        <f t="shared" ca="1" si="1032"/>
        <v/>
      </c>
      <c r="TI166" s="238" t="str">
        <f t="shared" ca="1" si="1032"/>
        <v/>
      </c>
      <c r="TJ166" s="238" t="str">
        <f t="shared" ca="1" si="1032"/>
        <v/>
      </c>
      <c r="TK166" s="238" t="str">
        <f t="shared" ca="1" si="1032"/>
        <v/>
      </c>
      <c r="TL166" s="238" t="str">
        <f t="shared" ca="1" si="1032"/>
        <v/>
      </c>
      <c r="TM166" s="238" t="str">
        <f t="shared" ca="1" si="1032"/>
        <v/>
      </c>
      <c r="TN166" s="238" t="str">
        <f t="shared" ca="1" si="1032"/>
        <v/>
      </c>
      <c r="TO166" s="238" t="str">
        <f t="shared" ca="1" si="1032"/>
        <v/>
      </c>
      <c r="TP166" s="238" t="str">
        <f t="shared" ca="1" si="1032"/>
        <v/>
      </c>
      <c r="TQ166" s="238" t="str">
        <f t="shared" ca="1" si="1032"/>
        <v/>
      </c>
      <c r="TR166" s="238" t="str">
        <f t="shared" ca="1" si="1032"/>
        <v/>
      </c>
      <c r="TS166" s="238" t="str">
        <f t="shared" ca="1" si="1032"/>
        <v/>
      </c>
      <c r="TT166" s="238" t="str">
        <f t="shared" ca="1" si="1032"/>
        <v/>
      </c>
      <c r="TU166" s="238" t="str">
        <f t="shared" ca="1" si="1032"/>
        <v/>
      </c>
      <c r="TV166" s="238" t="str">
        <f t="shared" ca="1" si="1032"/>
        <v/>
      </c>
      <c r="TW166" s="238" t="str">
        <f t="shared" ca="1" si="1032"/>
        <v/>
      </c>
      <c r="TX166" s="238" t="str">
        <f t="shared" ca="1" si="1032"/>
        <v/>
      </c>
      <c r="TY166" s="238" t="str">
        <f t="shared" ca="1" si="1032"/>
        <v/>
      </c>
      <c r="TZ166" s="238" t="str">
        <f t="shared" ca="1" si="1032"/>
        <v/>
      </c>
      <c r="UA166" s="238" t="str">
        <f t="shared" ca="1" si="1032"/>
        <v/>
      </c>
      <c r="UB166" s="238" t="str">
        <f t="shared" ca="1" si="1032"/>
        <v/>
      </c>
      <c r="UC166" s="238" t="str">
        <f t="shared" ca="1" si="1032"/>
        <v/>
      </c>
      <c r="UD166" s="238" t="str">
        <f t="shared" ca="1" si="1032"/>
        <v/>
      </c>
      <c r="UE166" s="238" t="str">
        <f t="shared" ca="1" si="1032"/>
        <v/>
      </c>
      <c r="UF166" s="238" t="str">
        <f t="shared" ca="1" si="1032"/>
        <v/>
      </c>
      <c r="UG166" s="238" t="str">
        <f t="shared" ca="1" si="1032"/>
        <v/>
      </c>
      <c r="UH166" s="238" t="str">
        <f t="shared" ca="1" si="1032"/>
        <v/>
      </c>
      <c r="UI166" s="238" t="str">
        <f t="shared" ca="1" si="1032"/>
        <v/>
      </c>
      <c r="UJ166" s="238" t="str">
        <f t="shared" ca="1" si="1032"/>
        <v/>
      </c>
      <c r="UK166" s="238" t="str">
        <f t="shared" ca="1" si="1032"/>
        <v/>
      </c>
      <c r="UL166" s="238" t="str">
        <f t="shared" ca="1" si="1032"/>
        <v/>
      </c>
      <c r="UM166" s="238" t="str">
        <f t="shared" ca="1" si="1032"/>
        <v/>
      </c>
      <c r="UN166" s="238" t="str">
        <f t="shared" ca="1" si="1032"/>
        <v/>
      </c>
      <c r="UO166" s="238" t="str">
        <f t="shared" ca="1" si="1032"/>
        <v/>
      </c>
      <c r="UP166" s="238" t="str">
        <f t="shared" ca="1" si="1032"/>
        <v/>
      </c>
      <c r="UQ166" s="238" t="str">
        <f t="shared" ca="1" si="1032"/>
        <v/>
      </c>
      <c r="UR166" s="238" t="str">
        <f t="shared" ca="1" si="1032"/>
        <v/>
      </c>
      <c r="US166" s="238" t="str">
        <f t="shared" ca="1" si="1032"/>
        <v/>
      </c>
      <c r="UT166" s="238" t="str">
        <f t="shared" ca="1" si="1032"/>
        <v/>
      </c>
      <c r="UU166" s="238" t="str">
        <f t="shared" ca="1" si="1032"/>
        <v/>
      </c>
      <c r="UV166" s="238" t="str">
        <f t="shared" ca="1" si="1032"/>
        <v/>
      </c>
      <c r="UW166" s="238" t="str">
        <f t="shared" ca="1" si="1032"/>
        <v/>
      </c>
      <c r="UX166" s="238" t="str">
        <f t="shared" ca="1" si="1032"/>
        <v/>
      </c>
      <c r="UY166" s="238" t="str">
        <f t="shared" ca="1" si="1032"/>
        <v/>
      </c>
      <c r="UZ166" s="238" t="str">
        <f t="shared" ca="1" si="1032"/>
        <v/>
      </c>
      <c r="VA166" s="238" t="str">
        <f t="shared" ca="1" si="1032"/>
        <v/>
      </c>
      <c r="VB166" s="238" t="str">
        <f t="shared" ca="1" si="1032"/>
        <v/>
      </c>
      <c r="VC166" s="238" t="str">
        <f t="shared" ca="1" si="1032"/>
        <v/>
      </c>
      <c r="VD166" s="238" t="str">
        <f t="shared" ca="1" si="1032"/>
        <v/>
      </c>
      <c r="VE166" s="238" t="str">
        <f t="shared" ca="1" si="1032"/>
        <v/>
      </c>
      <c r="VF166" s="238" t="str">
        <f t="shared" ca="1" si="1032"/>
        <v/>
      </c>
      <c r="VG166" s="238" t="str">
        <f t="shared" ref="VG166:XR166" ca="1" si="1033">IF(ISNUMBER(VG$165),VG$165*PercentSupplierA, "")</f>
        <v/>
      </c>
      <c r="VH166" s="238" t="str">
        <f t="shared" ca="1" si="1033"/>
        <v/>
      </c>
      <c r="VI166" s="238" t="str">
        <f t="shared" ca="1" si="1033"/>
        <v/>
      </c>
      <c r="VJ166" s="238" t="str">
        <f t="shared" ca="1" si="1033"/>
        <v/>
      </c>
      <c r="VK166" s="238" t="str">
        <f t="shared" ca="1" si="1033"/>
        <v/>
      </c>
      <c r="VL166" s="238" t="str">
        <f t="shared" ca="1" si="1033"/>
        <v/>
      </c>
      <c r="VM166" s="238" t="str">
        <f t="shared" ca="1" si="1033"/>
        <v/>
      </c>
      <c r="VN166" s="238" t="str">
        <f t="shared" ca="1" si="1033"/>
        <v/>
      </c>
      <c r="VO166" s="238" t="str">
        <f t="shared" ca="1" si="1033"/>
        <v/>
      </c>
      <c r="VP166" s="238" t="str">
        <f t="shared" ca="1" si="1033"/>
        <v/>
      </c>
      <c r="VQ166" s="238" t="str">
        <f t="shared" ca="1" si="1033"/>
        <v/>
      </c>
      <c r="VR166" s="238" t="str">
        <f t="shared" ca="1" si="1033"/>
        <v/>
      </c>
      <c r="VS166" s="238" t="str">
        <f t="shared" ca="1" si="1033"/>
        <v/>
      </c>
      <c r="VT166" s="238" t="str">
        <f t="shared" ca="1" si="1033"/>
        <v/>
      </c>
      <c r="VU166" s="238" t="str">
        <f t="shared" ca="1" si="1033"/>
        <v/>
      </c>
      <c r="VV166" s="238" t="str">
        <f t="shared" ca="1" si="1033"/>
        <v/>
      </c>
      <c r="VW166" s="238" t="str">
        <f t="shared" ca="1" si="1033"/>
        <v/>
      </c>
      <c r="VX166" s="238" t="str">
        <f t="shared" ca="1" si="1033"/>
        <v/>
      </c>
      <c r="VY166" s="238" t="str">
        <f t="shared" ca="1" si="1033"/>
        <v/>
      </c>
      <c r="VZ166" s="238" t="str">
        <f t="shared" ca="1" si="1033"/>
        <v/>
      </c>
      <c r="WA166" s="238" t="str">
        <f t="shared" ca="1" si="1033"/>
        <v/>
      </c>
      <c r="WB166" s="238" t="str">
        <f t="shared" ca="1" si="1033"/>
        <v/>
      </c>
      <c r="WC166" s="238" t="str">
        <f t="shared" ca="1" si="1033"/>
        <v/>
      </c>
      <c r="WD166" s="238" t="str">
        <f t="shared" ca="1" si="1033"/>
        <v/>
      </c>
      <c r="WE166" s="238" t="str">
        <f t="shared" ca="1" si="1033"/>
        <v/>
      </c>
      <c r="WF166" s="238" t="str">
        <f t="shared" ca="1" si="1033"/>
        <v/>
      </c>
      <c r="WG166" s="238" t="str">
        <f t="shared" ca="1" si="1033"/>
        <v/>
      </c>
      <c r="WH166" s="238" t="str">
        <f t="shared" ca="1" si="1033"/>
        <v/>
      </c>
      <c r="WI166" s="238" t="str">
        <f t="shared" ca="1" si="1033"/>
        <v/>
      </c>
      <c r="WJ166" s="238" t="str">
        <f t="shared" ca="1" si="1033"/>
        <v/>
      </c>
      <c r="WK166" s="238" t="str">
        <f t="shared" ca="1" si="1033"/>
        <v/>
      </c>
      <c r="WL166" s="238" t="str">
        <f t="shared" ca="1" si="1033"/>
        <v/>
      </c>
      <c r="WM166" s="238" t="str">
        <f t="shared" ca="1" si="1033"/>
        <v/>
      </c>
      <c r="WN166" s="238" t="str">
        <f t="shared" ca="1" si="1033"/>
        <v/>
      </c>
      <c r="WO166" s="238" t="str">
        <f t="shared" ca="1" si="1033"/>
        <v/>
      </c>
      <c r="WP166" s="238" t="str">
        <f t="shared" ca="1" si="1033"/>
        <v/>
      </c>
      <c r="WQ166" s="238" t="str">
        <f t="shared" ca="1" si="1033"/>
        <v/>
      </c>
      <c r="WR166" s="238" t="str">
        <f t="shared" ca="1" si="1033"/>
        <v/>
      </c>
      <c r="WS166" s="238" t="str">
        <f t="shared" ca="1" si="1033"/>
        <v/>
      </c>
      <c r="WT166" s="238" t="str">
        <f t="shared" ca="1" si="1033"/>
        <v/>
      </c>
      <c r="WU166" s="238" t="str">
        <f t="shared" ca="1" si="1033"/>
        <v/>
      </c>
      <c r="WV166" s="238" t="str">
        <f t="shared" ca="1" si="1033"/>
        <v/>
      </c>
      <c r="WW166" s="238" t="str">
        <f t="shared" ca="1" si="1033"/>
        <v/>
      </c>
      <c r="WX166" s="238" t="str">
        <f t="shared" ca="1" si="1033"/>
        <v/>
      </c>
      <c r="WY166" s="238" t="str">
        <f t="shared" ca="1" si="1033"/>
        <v/>
      </c>
      <c r="WZ166" s="238" t="str">
        <f t="shared" ca="1" si="1033"/>
        <v/>
      </c>
      <c r="XA166" s="238" t="str">
        <f t="shared" ca="1" si="1033"/>
        <v/>
      </c>
      <c r="XB166" s="238" t="str">
        <f t="shared" ca="1" si="1033"/>
        <v/>
      </c>
      <c r="XC166" s="238" t="str">
        <f t="shared" ca="1" si="1033"/>
        <v/>
      </c>
      <c r="XD166" s="238" t="str">
        <f t="shared" ca="1" si="1033"/>
        <v/>
      </c>
      <c r="XE166" s="238" t="str">
        <f t="shared" ca="1" si="1033"/>
        <v/>
      </c>
      <c r="XF166" s="238" t="str">
        <f t="shared" ca="1" si="1033"/>
        <v/>
      </c>
      <c r="XG166" s="238" t="str">
        <f t="shared" ca="1" si="1033"/>
        <v/>
      </c>
      <c r="XH166" s="238" t="str">
        <f t="shared" ca="1" si="1033"/>
        <v/>
      </c>
      <c r="XI166" s="238" t="str">
        <f t="shared" ca="1" si="1033"/>
        <v/>
      </c>
      <c r="XJ166" s="238" t="str">
        <f t="shared" ca="1" si="1033"/>
        <v/>
      </c>
      <c r="XK166" s="238" t="str">
        <f t="shared" ca="1" si="1033"/>
        <v/>
      </c>
      <c r="XL166" s="238" t="str">
        <f t="shared" ca="1" si="1033"/>
        <v/>
      </c>
      <c r="XM166" s="238" t="str">
        <f t="shared" ca="1" si="1033"/>
        <v/>
      </c>
      <c r="XN166" s="238" t="str">
        <f t="shared" ca="1" si="1033"/>
        <v/>
      </c>
      <c r="XO166" s="238" t="str">
        <f t="shared" ca="1" si="1033"/>
        <v/>
      </c>
      <c r="XP166" s="238" t="str">
        <f t="shared" ca="1" si="1033"/>
        <v/>
      </c>
      <c r="XQ166" s="238" t="str">
        <f t="shared" ca="1" si="1033"/>
        <v/>
      </c>
      <c r="XR166" s="238" t="str">
        <f t="shared" ca="1" si="1033"/>
        <v/>
      </c>
      <c r="XS166" s="238" t="str">
        <f t="shared" ref="XS166:ZX166" ca="1" si="1034">IF(ISNUMBER(XS$165),XS$165*PercentSupplierA, "")</f>
        <v/>
      </c>
      <c r="XT166" s="238" t="str">
        <f t="shared" ca="1" si="1034"/>
        <v/>
      </c>
      <c r="XU166" s="238" t="str">
        <f t="shared" ca="1" si="1034"/>
        <v/>
      </c>
      <c r="XV166" s="238" t="str">
        <f t="shared" ca="1" si="1034"/>
        <v/>
      </c>
      <c r="XW166" s="238" t="str">
        <f t="shared" ca="1" si="1034"/>
        <v/>
      </c>
      <c r="XX166" s="238" t="str">
        <f t="shared" ca="1" si="1034"/>
        <v/>
      </c>
      <c r="XY166" s="238" t="str">
        <f t="shared" ca="1" si="1034"/>
        <v/>
      </c>
      <c r="XZ166" s="238" t="str">
        <f t="shared" ca="1" si="1034"/>
        <v/>
      </c>
      <c r="YA166" s="238" t="str">
        <f t="shared" ca="1" si="1034"/>
        <v/>
      </c>
      <c r="YB166" s="238" t="str">
        <f t="shared" ca="1" si="1034"/>
        <v/>
      </c>
      <c r="YC166" s="238" t="str">
        <f t="shared" ca="1" si="1034"/>
        <v/>
      </c>
      <c r="YD166" s="238" t="str">
        <f t="shared" ca="1" si="1034"/>
        <v/>
      </c>
      <c r="YE166" s="238" t="str">
        <f t="shared" ca="1" si="1034"/>
        <v/>
      </c>
      <c r="YF166" s="238" t="str">
        <f t="shared" ca="1" si="1034"/>
        <v/>
      </c>
      <c r="YG166" s="238" t="str">
        <f t="shared" ca="1" si="1034"/>
        <v/>
      </c>
      <c r="YH166" s="238" t="str">
        <f t="shared" ca="1" si="1034"/>
        <v/>
      </c>
      <c r="YI166" s="238" t="str">
        <f t="shared" ca="1" si="1034"/>
        <v/>
      </c>
      <c r="YJ166" s="238" t="str">
        <f t="shared" ca="1" si="1034"/>
        <v/>
      </c>
      <c r="YK166" s="238" t="str">
        <f t="shared" ca="1" si="1034"/>
        <v/>
      </c>
      <c r="YL166" s="238" t="str">
        <f t="shared" ca="1" si="1034"/>
        <v/>
      </c>
      <c r="YM166" s="238" t="str">
        <f t="shared" ca="1" si="1034"/>
        <v/>
      </c>
      <c r="YN166" s="238" t="str">
        <f t="shared" ca="1" si="1034"/>
        <v/>
      </c>
      <c r="YO166" s="238" t="str">
        <f t="shared" ca="1" si="1034"/>
        <v/>
      </c>
      <c r="YP166" s="238" t="str">
        <f t="shared" ca="1" si="1034"/>
        <v/>
      </c>
      <c r="YQ166" s="238" t="str">
        <f t="shared" ca="1" si="1034"/>
        <v/>
      </c>
      <c r="YR166" s="238" t="str">
        <f t="shared" ca="1" si="1034"/>
        <v/>
      </c>
      <c r="YS166" s="238" t="str">
        <f t="shared" ca="1" si="1034"/>
        <v/>
      </c>
      <c r="YT166" s="238" t="str">
        <f t="shared" ca="1" si="1034"/>
        <v/>
      </c>
      <c r="YU166" s="238" t="str">
        <f t="shared" ca="1" si="1034"/>
        <v/>
      </c>
      <c r="YV166" s="238" t="str">
        <f t="shared" ca="1" si="1034"/>
        <v/>
      </c>
      <c r="YW166" s="238" t="str">
        <f t="shared" ca="1" si="1034"/>
        <v/>
      </c>
      <c r="YX166" s="238" t="str">
        <f t="shared" ca="1" si="1034"/>
        <v/>
      </c>
      <c r="YY166" s="238" t="str">
        <f t="shared" ca="1" si="1034"/>
        <v/>
      </c>
      <c r="YZ166" s="238" t="str">
        <f t="shared" ca="1" si="1034"/>
        <v/>
      </c>
      <c r="ZA166" s="238" t="str">
        <f t="shared" ca="1" si="1034"/>
        <v/>
      </c>
      <c r="ZB166" s="238" t="str">
        <f t="shared" ca="1" si="1034"/>
        <v/>
      </c>
      <c r="ZC166" s="238" t="str">
        <f t="shared" ca="1" si="1034"/>
        <v/>
      </c>
      <c r="ZD166" s="238" t="str">
        <f t="shared" ca="1" si="1034"/>
        <v/>
      </c>
      <c r="ZE166" s="238" t="str">
        <f t="shared" ca="1" si="1034"/>
        <v/>
      </c>
      <c r="ZF166" s="238" t="str">
        <f t="shared" ca="1" si="1034"/>
        <v/>
      </c>
      <c r="ZG166" s="238" t="str">
        <f t="shared" ca="1" si="1034"/>
        <v/>
      </c>
      <c r="ZH166" s="238" t="str">
        <f t="shared" ca="1" si="1034"/>
        <v/>
      </c>
      <c r="ZI166" s="238" t="str">
        <f t="shared" ca="1" si="1034"/>
        <v/>
      </c>
      <c r="ZJ166" s="238" t="str">
        <f t="shared" ca="1" si="1034"/>
        <v/>
      </c>
      <c r="ZK166" s="238" t="str">
        <f t="shared" ca="1" si="1034"/>
        <v/>
      </c>
      <c r="ZL166" s="238" t="str">
        <f t="shared" ca="1" si="1034"/>
        <v/>
      </c>
      <c r="ZM166" s="238" t="str">
        <f t="shared" ca="1" si="1034"/>
        <v/>
      </c>
      <c r="ZN166" s="238" t="str">
        <f t="shared" ca="1" si="1034"/>
        <v/>
      </c>
      <c r="ZO166" s="238" t="str">
        <f t="shared" ca="1" si="1034"/>
        <v/>
      </c>
      <c r="ZP166" s="238" t="str">
        <f t="shared" ca="1" si="1034"/>
        <v/>
      </c>
      <c r="ZQ166" s="238" t="str">
        <f t="shared" ca="1" si="1034"/>
        <v/>
      </c>
      <c r="ZR166" s="238" t="str">
        <f t="shared" ca="1" si="1034"/>
        <v/>
      </c>
      <c r="ZS166" s="238" t="str">
        <f t="shared" ca="1" si="1034"/>
        <v/>
      </c>
      <c r="ZT166" s="238" t="str">
        <f t="shared" ca="1" si="1034"/>
        <v/>
      </c>
      <c r="ZU166" s="238" t="str">
        <f t="shared" ca="1" si="1034"/>
        <v/>
      </c>
      <c r="ZV166" s="238" t="str">
        <f t="shared" ca="1" si="1034"/>
        <v/>
      </c>
      <c r="ZW166" s="238" t="str">
        <f t="shared" ca="1" si="1034"/>
        <v/>
      </c>
      <c r="ZX166" s="239" t="str">
        <f t="shared" ca="1" si="1034"/>
        <v/>
      </c>
    </row>
    <row r="167" spans="2:700">
      <c r="B167" s="339" t="s">
        <v>100</v>
      </c>
      <c r="C167" s="35">
        <f t="shared" ref="C167:BN167" ca="1" si="1035">IF(ISNUMBER(C$165),C$165*PercentSupplierB, "")</f>
        <v>2.6999999999999997</v>
      </c>
      <c r="D167" s="39">
        <f t="shared" ca="1" si="1035"/>
        <v>3</v>
      </c>
      <c r="E167" s="39">
        <f t="shared" ca="1" si="1035"/>
        <v>3</v>
      </c>
      <c r="F167" s="39">
        <f t="shared" ca="1" si="1035"/>
        <v>3.3</v>
      </c>
      <c r="G167" s="39">
        <f t="shared" ca="1" si="1035"/>
        <v>3.9</v>
      </c>
      <c r="H167" s="39">
        <f t="shared" ca="1" si="1035"/>
        <v>4.5</v>
      </c>
      <c r="I167" s="39">
        <f t="shared" ca="1" si="1035"/>
        <v>5.7</v>
      </c>
      <c r="J167" s="39">
        <f t="shared" ca="1" si="1035"/>
        <v>7.8</v>
      </c>
      <c r="K167" s="39">
        <f t="shared" ca="1" si="1035"/>
        <v>10.5</v>
      </c>
      <c r="L167" s="39">
        <f t="shared" ca="1" si="1035"/>
        <v>15</v>
      </c>
      <c r="M167" s="39">
        <f t="shared" ca="1" si="1035"/>
        <v>21.9</v>
      </c>
      <c r="N167" s="39">
        <f t="shared" ca="1" si="1035"/>
        <v>31.5</v>
      </c>
      <c r="O167" s="39">
        <f t="shared" ca="1" si="1035"/>
        <v>43.8</v>
      </c>
      <c r="P167" s="39">
        <f t="shared" ca="1" si="1035"/>
        <v>58.8</v>
      </c>
      <c r="Q167" s="39">
        <f t="shared" ca="1" si="1035"/>
        <v>74.7</v>
      </c>
      <c r="R167" s="39">
        <f t="shared" ca="1" si="1035"/>
        <v>88.8</v>
      </c>
      <c r="S167" s="39">
        <f t="shared" ca="1" si="1035"/>
        <v>102</v>
      </c>
      <c r="T167" s="39">
        <f t="shared" ca="1" si="1035"/>
        <v>111</v>
      </c>
      <c r="U167" s="39">
        <f t="shared" ca="1" si="1035"/>
        <v>117.3</v>
      </c>
      <c r="V167" s="39">
        <f t="shared" ca="1" si="1035"/>
        <v>121.5</v>
      </c>
      <c r="W167" s="39">
        <f t="shared" ca="1" si="1035"/>
        <v>123.89999999999999</v>
      </c>
      <c r="X167" s="39">
        <f t="shared" ca="1" si="1035"/>
        <v>125.69999999999999</v>
      </c>
      <c r="Y167" s="39">
        <f t="shared" ca="1" si="1035"/>
        <v>126.89999999999999</v>
      </c>
      <c r="Z167" s="39">
        <f t="shared" ca="1" si="1035"/>
        <v>127.5</v>
      </c>
      <c r="AA167" s="39">
        <f t="shared" ca="1" si="1035"/>
        <v>127.8</v>
      </c>
      <c r="AB167" s="39" t="str">
        <f t="shared" ca="1" si="1035"/>
        <v/>
      </c>
      <c r="AC167" s="39" t="str">
        <f t="shared" ca="1" si="1035"/>
        <v/>
      </c>
      <c r="AD167" s="39" t="str">
        <f t="shared" ca="1" si="1035"/>
        <v/>
      </c>
      <c r="AE167" s="39" t="str">
        <f t="shared" ca="1" si="1035"/>
        <v/>
      </c>
      <c r="AF167" s="39" t="str">
        <f t="shared" ca="1" si="1035"/>
        <v/>
      </c>
      <c r="AG167" s="39" t="str">
        <f t="shared" ca="1" si="1035"/>
        <v/>
      </c>
      <c r="AH167" s="39" t="str">
        <f t="shared" ca="1" si="1035"/>
        <v/>
      </c>
      <c r="AI167" s="39" t="str">
        <f t="shared" ca="1" si="1035"/>
        <v/>
      </c>
      <c r="AJ167" s="39" t="str">
        <f t="shared" ca="1" si="1035"/>
        <v/>
      </c>
      <c r="AK167" s="39" t="str">
        <f t="shared" ca="1" si="1035"/>
        <v/>
      </c>
      <c r="AL167" s="39" t="str">
        <f t="shared" ca="1" si="1035"/>
        <v/>
      </c>
      <c r="AM167" s="39" t="str">
        <f t="shared" ca="1" si="1035"/>
        <v/>
      </c>
      <c r="AN167" s="39" t="str">
        <f t="shared" ca="1" si="1035"/>
        <v/>
      </c>
      <c r="AO167" s="39" t="str">
        <f t="shared" ca="1" si="1035"/>
        <v/>
      </c>
      <c r="AP167" s="39" t="str">
        <f t="shared" ca="1" si="1035"/>
        <v/>
      </c>
      <c r="AQ167" s="39" t="str">
        <f t="shared" ca="1" si="1035"/>
        <v/>
      </c>
      <c r="AR167" s="39" t="str">
        <f t="shared" ca="1" si="1035"/>
        <v/>
      </c>
      <c r="AS167" s="39" t="str">
        <f t="shared" ca="1" si="1035"/>
        <v/>
      </c>
      <c r="AT167" s="39" t="str">
        <f t="shared" ca="1" si="1035"/>
        <v/>
      </c>
      <c r="AU167" s="39" t="str">
        <f t="shared" ca="1" si="1035"/>
        <v/>
      </c>
      <c r="AV167" s="39" t="str">
        <f t="shared" ca="1" si="1035"/>
        <v/>
      </c>
      <c r="AW167" s="39" t="str">
        <f t="shared" ca="1" si="1035"/>
        <v/>
      </c>
      <c r="AX167" s="39" t="str">
        <f t="shared" ca="1" si="1035"/>
        <v/>
      </c>
      <c r="AY167" s="39" t="str">
        <f t="shared" ca="1" si="1035"/>
        <v/>
      </c>
      <c r="AZ167" s="39" t="str">
        <f t="shared" ca="1" si="1035"/>
        <v/>
      </c>
      <c r="BA167" s="39" t="str">
        <f t="shared" ca="1" si="1035"/>
        <v/>
      </c>
      <c r="BB167" s="39" t="str">
        <f t="shared" ca="1" si="1035"/>
        <v/>
      </c>
      <c r="BC167" s="39" t="str">
        <f t="shared" ca="1" si="1035"/>
        <v/>
      </c>
      <c r="BD167" s="39" t="str">
        <f t="shared" ca="1" si="1035"/>
        <v/>
      </c>
      <c r="BE167" s="39" t="str">
        <f t="shared" ca="1" si="1035"/>
        <v/>
      </c>
      <c r="BF167" s="39" t="str">
        <f t="shared" ca="1" si="1035"/>
        <v/>
      </c>
      <c r="BG167" s="39" t="str">
        <f t="shared" ca="1" si="1035"/>
        <v/>
      </c>
      <c r="BH167" s="39" t="str">
        <f t="shared" ca="1" si="1035"/>
        <v/>
      </c>
      <c r="BI167" s="39" t="str">
        <f t="shared" ca="1" si="1035"/>
        <v/>
      </c>
      <c r="BJ167" s="39" t="str">
        <f t="shared" ca="1" si="1035"/>
        <v/>
      </c>
      <c r="BK167" s="39" t="str">
        <f t="shared" ca="1" si="1035"/>
        <v/>
      </c>
      <c r="BL167" s="39" t="str">
        <f t="shared" ca="1" si="1035"/>
        <v/>
      </c>
      <c r="BM167" s="39" t="str">
        <f t="shared" ca="1" si="1035"/>
        <v/>
      </c>
      <c r="BN167" s="39" t="str">
        <f t="shared" ca="1" si="1035"/>
        <v/>
      </c>
      <c r="BO167" s="39" t="str">
        <f t="shared" ref="BO167:DZ167" ca="1" si="1036">IF(ISNUMBER(BO$165),BO$165*PercentSupplierB, "")</f>
        <v/>
      </c>
      <c r="BP167" s="39" t="str">
        <f t="shared" ca="1" si="1036"/>
        <v/>
      </c>
      <c r="BQ167" s="39" t="str">
        <f t="shared" ca="1" si="1036"/>
        <v/>
      </c>
      <c r="BR167" s="39" t="str">
        <f t="shared" ca="1" si="1036"/>
        <v/>
      </c>
      <c r="BS167" s="39" t="str">
        <f t="shared" ca="1" si="1036"/>
        <v/>
      </c>
      <c r="BT167" s="39" t="str">
        <f t="shared" ca="1" si="1036"/>
        <v/>
      </c>
      <c r="BU167" s="39" t="str">
        <f t="shared" ca="1" si="1036"/>
        <v/>
      </c>
      <c r="BV167" s="39" t="str">
        <f t="shared" ca="1" si="1036"/>
        <v/>
      </c>
      <c r="BW167" s="39" t="str">
        <f t="shared" ca="1" si="1036"/>
        <v/>
      </c>
      <c r="BX167" s="39" t="str">
        <f t="shared" ca="1" si="1036"/>
        <v/>
      </c>
      <c r="BY167" s="39" t="str">
        <f t="shared" ca="1" si="1036"/>
        <v/>
      </c>
      <c r="BZ167" s="39" t="str">
        <f t="shared" ca="1" si="1036"/>
        <v/>
      </c>
      <c r="CA167" s="39" t="str">
        <f t="shared" ca="1" si="1036"/>
        <v/>
      </c>
      <c r="CB167" s="39" t="str">
        <f t="shared" ca="1" si="1036"/>
        <v/>
      </c>
      <c r="CC167" s="39" t="str">
        <f t="shared" ca="1" si="1036"/>
        <v/>
      </c>
      <c r="CD167" s="39" t="str">
        <f t="shared" ca="1" si="1036"/>
        <v/>
      </c>
      <c r="CE167" s="39" t="str">
        <f t="shared" ca="1" si="1036"/>
        <v/>
      </c>
      <c r="CF167" s="39" t="str">
        <f t="shared" ca="1" si="1036"/>
        <v/>
      </c>
      <c r="CG167" s="39" t="str">
        <f t="shared" ca="1" si="1036"/>
        <v/>
      </c>
      <c r="CH167" s="39" t="str">
        <f t="shared" ca="1" si="1036"/>
        <v/>
      </c>
      <c r="CI167" s="39" t="str">
        <f t="shared" ca="1" si="1036"/>
        <v/>
      </c>
      <c r="CJ167" s="39" t="str">
        <f t="shared" ca="1" si="1036"/>
        <v/>
      </c>
      <c r="CK167" s="39" t="str">
        <f t="shared" ca="1" si="1036"/>
        <v/>
      </c>
      <c r="CL167" s="39" t="str">
        <f t="shared" ca="1" si="1036"/>
        <v/>
      </c>
      <c r="CM167" s="39" t="str">
        <f t="shared" ca="1" si="1036"/>
        <v/>
      </c>
      <c r="CN167" s="39" t="str">
        <f t="shared" ca="1" si="1036"/>
        <v/>
      </c>
      <c r="CO167" s="39" t="str">
        <f t="shared" ca="1" si="1036"/>
        <v/>
      </c>
      <c r="CP167" s="39" t="str">
        <f t="shared" ca="1" si="1036"/>
        <v/>
      </c>
      <c r="CQ167" s="39" t="str">
        <f t="shared" ca="1" si="1036"/>
        <v/>
      </c>
      <c r="CR167" s="39" t="str">
        <f t="shared" ca="1" si="1036"/>
        <v/>
      </c>
      <c r="CS167" s="39" t="str">
        <f t="shared" ca="1" si="1036"/>
        <v/>
      </c>
      <c r="CT167" s="39" t="str">
        <f t="shared" ca="1" si="1036"/>
        <v/>
      </c>
      <c r="CU167" s="39" t="str">
        <f t="shared" ca="1" si="1036"/>
        <v/>
      </c>
      <c r="CV167" s="39" t="str">
        <f t="shared" ca="1" si="1036"/>
        <v/>
      </c>
      <c r="CW167" s="39" t="str">
        <f t="shared" ca="1" si="1036"/>
        <v/>
      </c>
      <c r="CX167" s="39" t="str">
        <f t="shared" ca="1" si="1036"/>
        <v/>
      </c>
      <c r="CY167" s="39" t="str">
        <f t="shared" ca="1" si="1036"/>
        <v/>
      </c>
      <c r="CZ167" s="39" t="str">
        <f t="shared" ca="1" si="1036"/>
        <v/>
      </c>
      <c r="DA167" s="39" t="str">
        <f t="shared" ca="1" si="1036"/>
        <v/>
      </c>
      <c r="DB167" s="39" t="str">
        <f t="shared" ca="1" si="1036"/>
        <v/>
      </c>
      <c r="DC167" s="39" t="str">
        <f t="shared" ca="1" si="1036"/>
        <v/>
      </c>
      <c r="DD167" s="39" t="str">
        <f t="shared" ca="1" si="1036"/>
        <v/>
      </c>
      <c r="DE167" s="39" t="str">
        <f t="shared" ca="1" si="1036"/>
        <v/>
      </c>
      <c r="DF167" s="39" t="str">
        <f t="shared" ca="1" si="1036"/>
        <v/>
      </c>
      <c r="DG167" s="39" t="str">
        <f t="shared" ca="1" si="1036"/>
        <v/>
      </c>
      <c r="DH167" s="39" t="str">
        <f t="shared" ca="1" si="1036"/>
        <v/>
      </c>
      <c r="DI167" s="39" t="str">
        <f t="shared" ca="1" si="1036"/>
        <v/>
      </c>
      <c r="DJ167" s="39" t="str">
        <f t="shared" ca="1" si="1036"/>
        <v/>
      </c>
      <c r="DK167" s="39" t="str">
        <f t="shared" ca="1" si="1036"/>
        <v/>
      </c>
      <c r="DL167" s="39" t="str">
        <f t="shared" ca="1" si="1036"/>
        <v/>
      </c>
      <c r="DM167" s="39" t="str">
        <f t="shared" ca="1" si="1036"/>
        <v/>
      </c>
      <c r="DN167" s="39" t="str">
        <f t="shared" ca="1" si="1036"/>
        <v/>
      </c>
      <c r="DO167" s="39" t="str">
        <f t="shared" ca="1" si="1036"/>
        <v/>
      </c>
      <c r="DP167" s="39" t="str">
        <f t="shared" ca="1" si="1036"/>
        <v/>
      </c>
      <c r="DQ167" s="39" t="str">
        <f t="shared" ca="1" si="1036"/>
        <v/>
      </c>
      <c r="DR167" s="39" t="str">
        <f t="shared" ca="1" si="1036"/>
        <v/>
      </c>
      <c r="DS167" s="39" t="str">
        <f t="shared" ca="1" si="1036"/>
        <v/>
      </c>
      <c r="DT167" s="39" t="str">
        <f t="shared" ca="1" si="1036"/>
        <v/>
      </c>
      <c r="DU167" s="39" t="str">
        <f t="shared" ca="1" si="1036"/>
        <v/>
      </c>
      <c r="DV167" s="39" t="str">
        <f t="shared" ca="1" si="1036"/>
        <v/>
      </c>
      <c r="DW167" s="39" t="str">
        <f t="shared" ca="1" si="1036"/>
        <v/>
      </c>
      <c r="DX167" s="39" t="str">
        <f t="shared" ca="1" si="1036"/>
        <v/>
      </c>
      <c r="DY167" s="39" t="str">
        <f t="shared" ca="1" si="1036"/>
        <v/>
      </c>
      <c r="DZ167" s="39" t="str">
        <f t="shared" ca="1" si="1036"/>
        <v/>
      </c>
      <c r="EA167" s="39" t="str">
        <f t="shared" ref="EA167:GL167" ca="1" si="1037">IF(ISNUMBER(EA$165),EA$165*PercentSupplierB, "")</f>
        <v/>
      </c>
      <c r="EB167" s="39" t="str">
        <f t="shared" ca="1" si="1037"/>
        <v/>
      </c>
      <c r="EC167" s="39" t="str">
        <f t="shared" ca="1" si="1037"/>
        <v/>
      </c>
      <c r="ED167" s="39" t="str">
        <f t="shared" ca="1" si="1037"/>
        <v/>
      </c>
      <c r="EE167" s="39" t="str">
        <f t="shared" ca="1" si="1037"/>
        <v/>
      </c>
      <c r="EF167" s="39" t="str">
        <f t="shared" ca="1" si="1037"/>
        <v/>
      </c>
      <c r="EG167" s="39" t="str">
        <f t="shared" ca="1" si="1037"/>
        <v/>
      </c>
      <c r="EH167" s="39" t="str">
        <f t="shared" ca="1" si="1037"/>
        <v/>
      </c>
      <c r="EI167" s="39" t="str">
        <f t="shared" ca="1" si="1037"/>
        <v/>
      </c>
      <c r="EJ167" s="39" t="str">
        <f t="shared" ca="1" si="1037"/>
        <v/>
      </c>
      <c r="EK167" s="39" t="str">
        <f t="shared" ca="1" si="1037"/>
        <v/>
      </c>
      <c r="EL167" s="39" t="str">
        <f t="shared" ca="1" si="1037"/>
        <v/>
      </c>
      <c r="EM167" s="39" t="str">
        <f t="shared" ca="1" si="1037"/>
        <v/>
      </c>
      <c r="EN167" s="39" t="str">
        <f t="shared" ca="1" si="1037"/>
        <v/>
      </c>
      <c r="EO167" s="39" t="str">
        <f t="shared" ca="1" si="1037"/>
        <v/>
      </c>
      <c r="EP167" s="39" t="str">
        <f t="shared" ca="1" si="1037"/>
        <v/>
      </c>
      <c r="EQ167" s="39" t="str">
        <f t="shared" ca="1" si="1037"/>
        <v/>
      </c>
      <c r="ER167" s="39" t="str">
        <f t="shared" ca="1" si="1037"/>
        <v/>
      </c>
      <c r="ES167" s="39" t="str">
        <f t="shared" ca="1" si="1037"/>
        <v/>
      </c>
      <c r="ET167" s="39" t="str">
        <f t="shared" ca="1" si="1037"/>
        <v/>
      </c>
      <c r="EU167" s="39" t="str">
        <f t="shared" ca="1" si="1037"/>
        <v/>
      </c>
      <c r="EV167" s="39" t="str">
        <f t="shared" ca="1" si="1037"/>
        <v/>
      </c>
      <c r="EW167" s="39" t="str">
        <f t="shared" ca="1" si="1037"/>
        <v/>
      </c>
      <c r="EX167" s="39" t="str">
        <f t="shared" ca="1" si="1037"/>
        <v/>
      </c>
      <c r="EY167" s="39" t="str">
        <f t="shared" ca="1" si="1037"/>
        <v/>
      </c>
      <c r="EZ167" s="39" t="str">
        <f t="shared" ca="1" si="1037"/>
        <v/>
      </c>
      <c r="FA167" s="39" t="str">
        <f t="shared" ca="1" si="1037"/>
        <v/>
      </c>
      <c r="FB167" s="39" t="str">
        <f t="shared" ca="1" si="1037"/>
        <v/>
      </c>
      <c r="FC167" s="39" t="str">
        <f t="shared" ca="1" si="1037"/>
        <v/>
      </c>
      <c r="FD167" s="39" t="str">
        <f t="shared" ca="1" si="1037"/>
        <v/>
      </c>
      <c r="FE167" s="39" t="str">
        <f t="shared" ca="1" si="1037"/>
        <v/>
      </c>
      <c r="FF167" s="39" t="str">
        <f t="shared" ca="1" si="1037"/>
        <v/>
      </c>
      <c r="FG167" s="39" t="str">
        <f t="shared" ca="1" si="1037"/>
        <v/>
      </c>
      <c r="FH167" s="39" t="str">
        <f t="shared" ca="1" si="1037"/>
        <v/>
      </c>
      <c r="FI167" s="39" t="str">
        <f t="shared" ca="1" si="1037"/>
        <v/>
      </c>
      <c r="FJ167" s="39" t="str">
        <f t="shared" ca="1" si="1037"/>
        <v/>
      </c>
      <c r="FK167" s="39" t="str">
        <f t="shared" ca="1" si="1037"/>
        <v/>
      </c>
      <c r="FL167" s="39" t="str">
        <f t="shared" ca="1" si="1037"/>
        <v/>
      </c>
      <c r="FM167" s="39" t="str">
        <f t="shared" ca="1" si="1037"/>
        <v/>
      </c>
      <c r="FN167" s="39" t="str">
        <f t="shared" ca="1" si="1037"/>
        <v/>
      </c>
      <c r="FO167" s="39" t="str">
        <f t="shared" ca="1" si="1037"/>
        <v/>
      </c>
      <c r="FP167" s="39" t="str">
        <f t="shared" ca="1" si="1037"/>
        <v/>
      </c>
      <c r="FQ167" s="39" t="str">
        <f t="shared" ca="1" si="1037"/>
        <v/>
      </c>
      <c r="FR167" s="39" t="str">
        <f t="shared" ca="1" si="1037"/>
        <v/>
      </c>
      <c r="FS167" s="39" t="str">
        <f t="shared" ca="1" si="1037"/>
        <v/>
      </c>
      <c r="FT167" s="39" t="str">
        <f t="shared" ca="1" si="1037"/>
        <v/>
      </c>
      <c r="FU167" s="39" t="str">
        <f t="shared" ca="1" si="1037"/>
        <v/>
      </c>
      <c r="FV167" s="39" t="str">
        <f t="shared" ca="1" si="1037"/>
        <v/>
      </c>
      <c r="FW167" s="39" t="str">
        <f t="shared" ca="1" si="1037"/>
        <v/>
      </c>
      <c r="FX167" s="39" t="str">
        <f t="shared" ca="1" si="1037"/>
        <v/>
      </c>
      <c r="FY167" s="39" t="str">
        <f t="shared" ca="1" si="1037"/>
        <v/>
      </c>
      <c r="FZ167" s="39" t="str">
        <f t="shared" ca="1" si="1037"/>
        <v/>
      </c>
      <c r="GA167" s="39" t="str">
        <f t="shared" ca="1" si="1037"/>
        <v/>
      </c>
      <c r="GB167" s="39" t="str">
        <f t="shared" ca="1" si="1037"/>
        <v/>
      </c>
      <c r="GC167" s="39" t="str">
        <f t="shared" ca="1" si="1037"/>
        <v/>
      </c>
      <c r="GD167" s="39" t="str">
        <f t="shared" ca="1" si="1037"/>
        <v/>
      </c>
      <c r="GE167" s="39" t="str">
        <f t="shared" ca="1" si="1037"/>
        <v/>
      </c>
      <c r="GF167" s="39" t="str">
        <f t="shared" ca="1" si="1037"/>
        <v/>
      </c>
      <c r="GG167" s="39" t="str">
        <f t="shared" ca="1" si="1037"/>
        <v/>
      </c>
      <c r="GH167" s="39" t="str">
        <f t="shared" ca="1" si="1037"/>
        <v/>
      </c>
      <c r="GI167" s="39" t="str">
        <f t="shared" ca="1" si="1037"/>
        <v/>
      </c>
      <c r="GJ167" s="39" t="str">
        <f t="shared" ca="1" si="1037"/>
        <v/>
      </c>
      <c r="GK167" s="39" t="str">
        <f t="shared" ca="1" si="1037"/>
        <v/>
      </c>
      <c r="GL167" s="39" t="str">
        <f t="shared" ca="1" si="1037"/>
        <v/>
      </c>
      <c r="GM167" s="39" t="str">
        <f t="shared" ref="GM167:IX167" ca="1" si="1038">IF(ISNUMBER(GM$165),GM$165*PercentSupplierB, "")</f>
        <v/>
      </c>
      <c r="GN167" s="39" t="str">
        <f t="shared" ca="1" si="1038"/>
        <v/>
      </c>
      <c r="GO167" s="39" t="str">
        <f t="shared" ca="1" si="1038"/>
        <v/>
      </c>
      <c r="GP167" s="39" t="str">
        <f t="shared" ca="1" si="1038"/>
        <v/>
      </c>
      <c r="GQ167" s="39" t="str">
        <f t="shared" ca="1" si="1038"/>
        <v/>
      </c>
      <c r="GR167" s="39" t="str">
        <f t="shared" ca="1" si="1038"/>
        <v/>
      </c>
      <c r="GS167" s="39" t="str">
        <f t="shared" ca="1" si="1038"/>
        <v/>
      </c>
      <c r="GT167" s="39" t="str">
        <f t="shared" ca="1" si="1038"/>
        <v/>
      </c>
      <c r="GU167" s="39" t="str">
        <f t="shared" ca="1" si="1038"/>
        <v/>
      </c>
      <c r="GV167" s="39" t="str">
        <f t="shared" ca="1" si="1038"/>
        <v/>
      </c>
      <c r="GW167" s="39" t="str">
        <f t="shared" ca="1" si="1038"/>
        <v/>
      </c>
      <c r="GX167" s="39" t="str">
        <f t="shared" ca="1" si="1038"/>
        <v/>
      </c>
      <c r="GY167" s="39" t="str">
        <f t="shared" ca="1" si="1038"/>
        <v/>
      </c>
      <c r="GZ167" s="39" t="str">
        <f t="shared" ca="1" si="1038"/>
        <v/>
      </c>
      <c r="HA167" s="39" t="str">
        <f t="shared" ca="1" si="1038"/>
        <v/>
      </c>
      <c r="HB167" s="39" t="str">
        <f t="shared" ca="1" si="1038"/>
        <v/>
      </c>
      <c r="HC167" s="39" t="str">
        <f t="shared" ca="1" si="1038"/>
        <v/>
      </c>
      <c r="HD167" s="39" t="str">
        <f t="shared" ca="1" si="1038"/>
        <v/>
      </c>
      <c r="HE167" s="39" t="str">
        <f t="shared" ca="1" si="1038"/>
        <v/>
      </c>
      <c r="HF167" s="39" t="str">
        <f t="shared" ca="1" si="1038"/>
        <v/>
      </c>
      <c r="HG167" s="39" t="str">
        <f t="shared" ca="1" si="1038"/>
        <v/>
      </c>
      <c r="HH167" s="39" t="str">
        <f t="shared" ca="1" si="1038"/>
        <v/>
      </c>
      <c r="HI167" s="39" t="str">
        <f t="shared" ca="1" si="1038"/>
        <v/>
      </c>
      <c r="HJ167" s="39" t="str">
        <f t="shared" ca="1" si="1038"/>
        <v/>
      </c>
      <c r="HK167" s="39" t="str">
        <f t="shared" ca="1" si="1038"/>
        <v/>
      </c>
      <c r="HL167" s="39" t="str">
        <f t="shared" ca="1" si="1038"/>
        <v/>
      </c>
      <c r="HM167" s="39" t="str">
        <f t="shared" ca="1" si="1038"/>
        <v/>
      </c>
      <c r="HN167" s="39" t="str">
        <f t="shared" ca="1" si="1038"/>
        <v/>
      </c>
      <c r="HO167" s="39" t="str">
        <f t="shared" ca="1" si="1038"/>
        <v/>
      </c>
      <c r="HP167" s="39" t="str">
        <f t="shared" ca="1" si="1038"/>
        <v/>
      </c>
      <c r="HQ167" s="39" t="str">
        <f t="shared" ca="1" si="1038"/>
        <v/>
      </c>
      <c r="HR167" s="39" t="str">
        <f t="shared" ca="1" si="1038"/>
        <v/>
      </c>
      <c r="HS167" s="39" t="str">
        <f t="shared" ca="1" si="1038"/>
        <v/>
      </c>
      <c r="HT167" s="39" t="str">
        <f t="shared" ca="1" si="1038"/>
        <v/>
      </c>
      <c r="HU167" s="39" t="str">
        <f t="shared" ca="1" si="1038"/>
        <v/>
      </c>
      <c r="HV167" s="39" t="str">
        <f t="shared" ca="1" si="1038"/>
        <v/>
      </c>
      <c r="HW167" s="39" t="str">
        <f t="shared" ca="1" si="1038"/>
        <v/>
      </c>
      <c r="HX167" s="39" t="str">
        <f t="shared" ca="1" si="1038"/>
        <v/>
      </c>
      <c r="HY167" s="39" t="str">
        <f t="shared" ca="1" si="1038"/>
        <v/>
      </c>
      <c r="HZ167" s="39" t="str">
        <f t="shared" ca="1" si="1038"/>
        <v/>
      </c>
      <c r="IA167" s="39" t="str">
        <f t="shared" ca="1" si="1038"/>
        <v/>
      </c>
      <c r="IB167" s="39" t="str">
        <f t="shared" ca="1" si="1038"/>
        <v/>
      </c>
      <c r="IC167" s="39" t="str">
        <f t="shared" ca="1" si="1038"/>
        <v/>
      </c>
      <c r="ID167" s="39" t="str">
        <f t="shared" ca="1" si="1038"/>
        <v/>
      </c>
      <c r="IE167" s="39" t="str">
        <f t="shared" ca="1" si="1038"/>
        <v/>
      </c>
      <c r="IF167" s="39" t="str">
        <f t="shared" ca="1" si="1038"/>
        <v/>
      </c>
      <c r="IG167" s="39" t="str">
        <f t="shared" ca="1" si="1038"/>
        <v/>
      </c>
      <c r="IH167" s="39" t="str">
        <f t="shared" ca="1" si="1038"/>
        <v/>
      </c>
      <c r="II167" s="39" t="str">
        <f t="shared" ca="1" si="1038"/>
        <v/>
      </c>
      <c r="IJ167" s="39" t="str">
        <f t="shared" ca="1" si="1038"/>
        <v/>
      </c>
      <c r="IK167" s="39" t="str">
        <f t="shared" ca="1" si="1038"/>
        <v/>
      </c>
      <c r="IL167" s="39" t="str">
        <f t="shared" ca="1" si="1038"/>
        <v/>
      </c>
      <c r="IM167" s="39" t="str">
        <f t="shared" ca="1" si="1038"/>
        <v/>
      </c>
      <c r="IN167" s="39" t="str">
        <f t="shared" ca="1" si="1038"/>
        <v/>
      </c>
      <c r="IO167" s="39" t="str">
        <f t="shared" ca="1" si="1038"/>
        <v/>
      </c>
      <c r="IP167" s="39" t="str">
        <f t="shared" ca="1" si="1038"/>
        <v/>
      </c>
      <c r="IQ167" s="39" t="str">
        <f t="shared" ca="1" si="1038"/>
        <v/>
      </c>
      <c r="IR167" s="39" t="str">
        <f t="shared" ca="1" si="1038"/>
        <v/>
      </c>
      <c r="IS167" s="39" t="str">
        <f t="shared" ca="1" si="1038"/>
        <v/>
      </c>
      <c r="IT167" s="39" t="str">
        <f t="shared" ca="1" si="1038"/>
        <v/>
      </c>
      <c r="IU167" s="39" t="str">
        <f t="shared" ca="1" si="1038"/>
        <v/>
      </c>
      <c r="IV167" s="39" t="str">
        <f t="shared" ca="1" si="1038"/>
        <v/>
      </c>
      <c r="IW167" s="39" t="str">
        <f t="shared" ca="1" si="1038"/>
        <v/>
      </c>
      <c r="IX167" s="39" t="str">
        <f t="shared" ca="1" si="1038"/>
        <v/>
      </c>
      <c r="IY167" s="39" t="str">
        <f t="shared" ref="IY167:LJ167" ca="1" si="1039">IF(ISNUMBER(IY$165),IY$165*PercentSupplierB, "")</f>
        <v/>
      </c>
      <c r="IZ167" s="39" t="str">
        <f t="shared" ca="1" si="1039"/>
        <v/>
      </c>
      <c r="JA167" s="39" t="str">
        <f t="shared" ca="1" si="1039"/>
        <v/>
      </c>
      <c r="JB167" s="39" t="str">
        <f t="shared" ca="1" si="1039"/>
        <v/>
      </c>
      <c r="JC167" s="39" t="str">
        <f t="shared" ca="1" si="1039"/>
        <v/>
      </c>
      <c r="JD167" s="39" t="str">
        <f t="shared" ca="1" si="1039"/>
        <v/>
      </c>
      <c r="JE167" s="39" t="str">
        <f t="shared" ca="1" si="1039"/>
        <v/>
      </c>
      <c r="JF167" s="39" t="str">
        <f t="shared" ca="1" si="1039"/>
        <v/>
      </c>
      <c r="JG167" s="39" t="str">
        <f t="shared" ca="1" si="1039"/>
        <v/>
      </c>
      <c r="JH167" s="39" t="str">
        <f t="shared" ca="1" si="1039"/>
        <v/>
      </c>
      <c r="JI167" s="39" t="str">
        <f t="shared" ca="1" si="1039"/>
        <v/>
      </c>
      <c r="JJ167" s="39" t="str">
        <f t="shared" ca="1" si="1039"/>
        <v/>
      </c>
      <c r="JK167" s="39" t="str">
        <f t="shared" ca="1" si="1039"/>
        <v/>
      </c>
      <c r="JL167" s="39" t="str">
        <f t="shared" ca="1" si="1039"/>
        <v/>
      </c>
      <c r="JM167" s="39" t="str">
        <f t="shared" ca="1" si="1039"/>
        <v/>
      </c>
      <c r="JN167" s="39" t="str">
        <f t="shared" ca="1" si="1039"/>
        <v/>
      </c>
      <c r="JO167" s="39" t="str">
        <f t="shared" ca="1" si="1039"/>
        <v/>
      </c>
      <c r="JP167" s="39" t="str">
        <f t="shared" ca="1" si="1039"/>
        <v/>
      </c>
      <c r="JQ167" s="39" t="str">
        <f t="shared" ca="1" si="1039"/>
        <v/>
      </c>
      <c r="JR167" s="39" t="str">
        <f t="shared" ca="1" si="1039"/>
        <v/>
      </c>
      <c r="JS167" s="39" t="str">
        <f t="shared" ca="1" si="1039"/>
        <v/>
      </c>
      <c r="JT167" s="39" t="str">
        <f t="shared" ca="1" si="1039"/>
        <v/>
      </c>
      <c r="JU167" s="39" t="str">
        <f t="shared" ca="1" si="1039"/>
        <v/>
      </c>
      <c r="JV167" s="39" t="str">
        <f t="shared" ca="1" si="1039"/>
        <v/>
      </c>
      <c r="JW167" s="39" t="str">
        <f t="shared" ca="1" si="1039"/>
        <v/>
      </c>
      <c r="JX167" s="39" t="str">
        <f t="shared" ca="1" si="1039"/>
        <v/>
      </c>
      <c r="JY167" s="39" t="str">
        <f t="shared" ca="1" si="1039"/>
        <v/>
      </c>
      <c r="JZ167" s="39" t="str">
        <f t="shared" ca="1" si="1039"/>
        <v/>
      </c>
      <c r="KA167" s="39" t="str">
        <f t="shared" ca="1" si="1039"/>
        <v/>
      </c>
      <c r="KB167" s="39" t="str">
        <f t="shared" ca="1" si="1039"/>
        <v/>
      </c>
      <c r="KC167" s="39" t="str">
        <f t="shared" ca="1" si="1039"/>
        <v/>
      </c>
      <c r="KD167" s="39" t="str">
        <f t="shared" ca="1" si="1039"/>
        <v/>
      </c>
      <c r="KE167" s="39" t="str">
        <f t="shared" ca="1" si="1039"/>
        <v/>
      </c>
      <c r="KF167" s="39" t="str">
        <f t="shared" ca="1" si="1039"/>
        <v/>
      </c>
      <c r="KG167" s="39" t="str">
        <f t="shared" ca="1" si="1039"/>
        <v/>
      </c>
      <c r="KH167" s="39" t="str">
        <f t="shared" ca="1" si="1039"/>
        <v/>
      </c>
      <c r="KI167" s="39" t="str">
        <f t="shared" ca="1" si="1039"/>
        <v/>
      </c>
      <c r="KJ167" s="39" t="str">
        <f t="shared" ca="1" si="1039"/>
        <v/>
      </c>
      <c r="KK167" s="39" t="str">
        <f t="shared" ca="1" si="1039"/>
        <v/>
      </c>
      <c r="KL167" s="39" t="str">
        <f t="shared" ca="1" si="1039"/>
        <v/>
      </c>
      <c r="KM167" s="39" t="str">
        <f t="shared" ca="1" si="1039"/>
        <v/>
      </c>
      <c r="KN167" s="39" t="str">
        <f t="shared" ca="1" si="1039"/>
        <v/>
      </c>
      <c r="KO167" s="39" t="str">
        <f t="shared" ca="1" si="1039"/>
        <v/>
      </c>
      <c r="KP167" s="39" t="str">
        <f t="shared" ca="1" si="1039"/>
        <v/>
      </c>
      <c r="KQ167" s="39" t="str">
        <f t="shared" ca="1" si="1039"/>
        <v/>
      </c>
      <c r="KR167" s="39" t="str">
        <f t="shared" ca="1" si="1039"/>
        <v/>
      </c>
      <c r="KS167" s="39" t="str">
        <f t="shared" ca="1" si="1039"/>
        <v/>
      </c>
      <c r="KT167" s="39" t="str">
        <f t="shared" ca="1" si="1039"/>
        <v/>
      </c>
      <c r="KU167" s="39" t="str">
        <f t="shared" ca="1" si="1039"/>
        <v/>
      </c>
      <c r="KV167" s="39" t="str">
        <f t="shared" ca="1" si="1039"/>
        <v/>
      </c>
      <c r="KW167" s="39" t="str">
        <f t="shared" ca="1" si="1039"/>
        <v/>
      </c>
      <c r="KX167" s="39" t="str">
        <f t="shared" ca="1" si="1039"/>
        <v/>
      </c>
      <c r="KY167" s="39" t="str">
        <f t="shared" ca="1" si="1039"/>
        <v/>
      </c>
      <c r="KZ167" s="39" t="str">
        <f t="shared" ca="1" si="1039"/>
        <v/>
      </c>
      <c r="LA167" s="39" t="str">
        <f t="shared" ca="1" si="1039"/>
        <v/>
      </c>
      <c r="LB167" s="39" t="str">
        <f t="shared" ca="1" si="1039"/>
        <v/>
      </c>
      <c r="LC167" s="39" t="str">
        <f t="shared" ca="1" si="1039"/>
        <v/>
      </c>
      <c r="LD167" s="39" t="str">
        <f t="shared" ca="1" si="1039"/>
        <v/>
      </c>
      <c r="LE167" s="39" t="str">
        <f t="shared" ca="1" si="1039"/>
        <v/>
      </c>
      <c r="LF167" s="39" t="str">
        <f t="shared" ca="1" si="1039"/>
        <v/>
      </c>
      <c r="LG167" s="39" t="str">
        <f t="shared" ca="1" si="1039"/>
        <v/>
      </c>
      <c r="LH167" s="39" t="str">
        <f t="shared" ca="1" si="1039"/>
        <v/>
      </c>
      <c r="LI167" s="39" t="str">
        <f t="shared" ca="1" si="1039"/>
        <v/>
      </c>
      <c r="LJ167" s="39" t="str">
        <f t="shared" ca="1" si="1039"/>
        <v/>
      </c>
      <c r="LK167" s="39" t="str">
        <f t="shared" ref="LK167:NV167" ca="1" si="1040">IF(ISNUMBER(LK$165),LK$165*PercentSupplierB, "")</f>
        <v/>
      </c>
      <c r="LL167" s="39" t="str">
        <f t="shared" ca="1" si="1040"/>
        <v/>
      </c>
      <c r="LM167" s="39" t="str">
        <f t="shared" ca="1" si="1040"/>
        <v/>
      </c>
      <c r="LN167" s="39" t="str">
        <f t="shared" ca="1" si="1040"/>
        <v/>
      </c>
      <c r="LO167" s="39" t="str">
        <f t="shared" ca="1" si="1040"/>
        <v/>
      </c>
      <c r="LP167" s="39" t="str">
        <f t="shared" ca="1" si="1040"/>
        <v/>
      </c>
      <c r="LQ167" s="39" t="str">
        <f t="shared" ca="1" si="1040"/>
        <v/>
      </c>
      <c r="LR167" s="39" t="str">
        <f t="shared" ca="1" si="1040"/>
        <v/>
      </c>
      <c r="LS167" s="39" t="str">
        <f t="shared" ca="1" si="1040"/>
        <v/>
      </c>
      <c r="LT167" s="39" t="str">
        <f t="shared" ca="1" si="1040"/>
        <v/>
      </c>
      <c r="LU167" s="39" t="str">
        <f t="shared" ca="1" si="1040"/>
        <v/>
      </c>
      <c r="LV167" s="39" t="str">
        <f t="shared" ca="1" si="1040"/>
        <v/>
      </c>
      <c r="LW167" s="39" t="str">
        <f t="shared" ca="1" si="1040"/>
        <v/>
      </c>
      <c r="LX167" s="39" t="str">
        <f t="shared" ca="1" si="1040"/>
        <v/>
      </c>
      <c r="LY167" s="39" t="str">
        <f t="shared" ca="1" si="1040"/>
        <v/>
      </c>
      <c r="LZ167" s="39" t="str">
        <f t="shared" ca="1" si="1040"/>
        <v/>
      </c>
      <c r="MA167" s="39" t="str">
        <f t="shared" ca="1" si="1040"/>
        <v/>
      </c>
      <c r="MB167" s="39" t="str">
        <f t="shared" ca="1" si="1040"/>
        <v/>
      </c>
      <c r="MC167" s="39" t="str">
        <f t="shared" ca="1" si="1040"/>
        <v/>
      </c>
      <c r="MD167" s="39" t="str">
        <f t="shared" ca="1" si="1040"/>
        <v/>
      </c>
      <c r="ME167" s="39" t="str">
        <f t="shared" ca="1" si="1040"/>
        <v/>
      </c>
      <c r="MF167" s="39" t="str">
        <f t="shared" ca="1" si="1040"/>
        <v/>
      </c>
      <c r="MG167" s="39" t="str">
        <f t="shared" ca="1" si="1040"/>
        <v/>
      </c>
      <c r="MH167" s="39" t="str">
        <f t="shared" ca="1" si="1040"/>
        <v/>
      </c>
      <c r="MI167" s="39" t="str">
        <f t="shared" ca="1" si="1040"/>
        <v/>
      </c>
      <c r="MJ167" s="39" t="str">
        <f t="shared" ca="1" si="1040"/>
        <v/>
      </c>
      <c r="MK167" s="39" t="str">
        <f t="shared" ca="1" si="1040"/>
        <v/>
      </c>
      <c r="ML167" s="39" t="str">
        <f t="shared" ca="1" si="1040"/>
        <v/>
      </c>
      <c r="MM167" s="39" t="str">
        <f t="shared" ca="1" si="1040"/>
        <v/>
      </c>
      <c r="MN167" s="39" t="str">
        <f t="shared" ca="1" si="1040"/>
        <v/>
      </c>
      <c r="MO167" s="39" t="str">
        <f t="shared" ca="1" si="1040"/>
        <v/>
      </c>
      <c r="MP167" s="39" t="str">
        <f t="shared" ca="1" si="1040"/>
        <v/>
      </c>
      <c r="MQ167" s="39" t="str">
        <f t="shared" ca="1" si="1040"/>
        <v/>
      </c>
      <c r="MR167" s="39" t="str">
        <f t="shared" ca="1" si="1040"/>
        <v/>
      </c>
      <c r="MS167" s="39" t="str">
        <f t="shared" ca="1" si="1040"/>
        <v/>
      </c>
      <c r="MT167" s="39" t="str">
        <f t="shared" ca="1" si="1040"/>
        <v/>
      </c>
      <c r="MU167" s="39" t="str">
        <f t="shared" ca="1" si="1040"/>
        <v/>
      </c>
      <c r="MV167" s="39" t="str">
        <f t="shared" ca="1" si="1040"/>
        <v/>
      </c>
      <c r="MW167" s="39" t="str">
        <f t="shared" ca="1" si="1040"/>
        <v/>
      </c>
      <c r="MX167" s="39" t="str">
        <f t="shared" ca="1" si="1040"/>
        <v/>
      </c>
      <c r="MY167" s="39" t="str">
        <f t="shared" ca="1" si="1040"/>
        <v/>
      </c>
      <c r="MZ167" s="39" t="str">
        <f t="shared" ca="1" si="1040"/>
        <v/>
      </c>
      <c r="NA167" s="39" t="str">
        <f t="shared" ca="1" si="1040"/>
        <v/>
      </c>
      <c r="NB167" s="39" t="str">
        <f t="shared" ca="1" si="1040"/>
        <v/>
      </c>
      <c r="NC167" s="39" t="str">
        <f t="shared" ca="1" si="1040"/>
        <v/>
      </c>
      <c r="ND167" s="39" t="str">
        <f t="shared" ca="1" si="1040"/>
        <v/>
      </c>
      <c r="NE167" s="39" t="str">
        <f t="shared" ca="1" si="1040"/>
        <v/>
      </c>
      <c r="NF167" s="39" t="str">
        <f t="shared" ca="1" si="1040"/>
        <v/>
      </c>
      <c r="NG167" s="39" t="str">
        <f t="shared" ca="1" si="1040"/>
        <v/>
      </c>
      <c r="NH167" s="39" t="str">
        <f t="shared" ca="1" si="1040"/>
        <v/>
      </c>
      <c r="NI167" s="39" t="str">
        <f t="shared" ca="1" si="1040"/>
        <v/>
      </c>
      <c r="NJ167" s="39" t="str">
        <f t="shared" ca="1" si="1040"/>
        <v/>
      </c>
      <c r="NK167" s="39" t="str">
        <f t="shared" ca="1" si="1040"/>
        <v/>
      </c>
      <c r="NL167" s="39" t="str">
        <f t="shared" ca="1" si="1040"/>
        <v/>
      </c>
      <c r="NM167" s="39" t="str">
        <f t="shared" ca="1" si="1040"/>
        <v/>
      </c>
      <c r="NN167" s="39" t="str">
        <f t="shared" ca="1" si="1040"/>
        <v/>
      </c>
      <c r="NO167" s="39" t="str">
        <f t="shared" ca="1" si="1040"/>
        <v/>
      </c>
      <c r="NP167" s="39" t="str">
        <f t="shared" ca="1" si="1040"/>
        <v/>
      </c>
      <c r="NQ167" s="39" t="str">
        <f t="shared" ca="1" si="1040"/>
        <v/>
      </c>
      <c r="NR167" s="39" t="str">
        <f t="shared" ca="1" si="1040"/>
        <v/>
      </c>
      <c r="NS167" s="39" t="str">
        <f t="shared" ca="1" si="1040"/>
        <v/>
      </c>
      <c r="NT167" s="39" t="str">
        <f t="shared" ca="1" si="1040"/>
        <v/>
      </c>
      <c r="NU167" s="39" t="str">
        <f t="shared" ca="1" si="1040"/>
        <v/>
      </c>
      <c r="NV167" s="39" t="str">
        <f t="shared" ca="1" si="1040"/>
        <v/>
      </c>
      <c r="NW167" s="39" t="str">
        <f t="shared" ref="NW167:QH167" ca="1" si="1041">IF(ISNUMBER(NW$165),NW$165*PercentSupplierB, "")</f>
        <v/>
      </c>
      <c r="NX167" s="39" t="str">
        <f t="shared" ca="1" si="1041"/>
        <v/>
      </c>
      <c r="NY167" s="39" t="str">
        <f t="shared" ca="1" si="1041"/>
        <v/>
      </c>
      <c r="NZ167" s="39" t="str">
        <f t="shared" ca="1" si="1041"/>
        <v/>
      </c>
      <c r="OA167" s="39" t="str">
        <f t="shared" ca="1" si="1041"/>
        <v/>
      </c>
      <c r="OB167" s="39" t="str">
        <f t="shared" ca="1" si="1041"/>
        <v/>
      </c>
      <c r="OC167" s="39" t="str">
        <f t="shared" ca="1" si="1041"/>
        <v/>
      </c>
      <c r="OD167" s="39" t="str">
        <f t="shared" ca="1" si="1041"/>
        <v/>
      </c>
      <c r="OE167" s="39" t="str">
        <f t="shared" ca="1" si="1041"/>
        <v/>
      </c>
      <c r="OF167" s="39" t="str">
        <f t="shared" ca="1" si="1041"/>
        <v/>
      </c>
      <c r="OG167" s="39" t="str">
        <f t="shared" ca="1" si="1041"/>
        <v/>
      </c>
      <c r="OH167" s="39" t="str">
        <f t="shared" ca="1" si="1041"/>
        <v/>
      </c>
      <c r="OI167" s="39" t="str">
        <f t="shared" ca="1" si="1041"/>
        <v/>
      </c>
      <c r="OJ167" s="39" t="str">
        <f t="shared" ca="1" si="1041"/>
        <v/>
      </c>
      <c r="OK167" s="39" t="str">
        <f t="shared" ca="1" si="1041"/>
        <v/>
      </c>
      <c r="OL167" s="39" t="str">
        <f t="shared" ca="1" si="1041"/>
        <v/>
      </c>
      <c r="OM167" s="39" t="str">
        <f t="shared" ca="1" si="1041"/>
        <v/>
      </c>
      <c r="ON167" s="39" t="str">
        <f t="shared" ca="1" si="1041"/>
        <v/>
      </c>
      <c r="OO167" s="39" t="str">
        <f t="shared" ca="1" si="1041"/>
        <v/>
      </c>
      <c r="OP167" s="39" t="str">
        <f t="shared" ca="1" si="1041"/>
        <v/>
      </c>
      <c r="OQ167" s="39" t="str">
        <f t="shared" ca="1" si="1041"/>
        <v/>
      </c>
      <c r="OR167" s="39" t="str">
        <f t="shared" ca="1" si="1041"/>
        <v/>
      </c>
      <c r="OS167" s="39" t="str">
        <f t="shared" ca="1" si="1041"/>
        <v/>
      </c>
      <c r="OT167" s="39" t="str">
        <f t="shared" ca="1" si="1041"/>
        <v/>
      </c>
      <c r="OU167" s="39" t="str">
        <f t="shared" ca="1" si="1041"/>
        <v/>
      </c>
      <c r="OV167" s="39" t="str">
        <f t="shared" ca="1" si="1041"/>
        <v/>
      </c>
      <c r="OW167" s="39" t="str">
        <f t="shared" ca="1" si="1041"/>
        <v/>
      </c>
      <c r="OX167" s="39" t="str">
        <f t="shared" ca="1" si="1041"/>
        <v/>
      </c>
      <c r="OY167" s="39" t="str">
        <f t="shared" ca="1" si="1041"/>
        <v/>
      </c>
      <c r="OZ167" s="39" t="str">
        <f t="shared" ca="1" si="1041"/>
        <v/>
      </c>
      <c r="PA167" s="39" t="str">
        <f t="shared" ca="1" si="1041"/>
        <v/>
      </c>
      <c r="PB167" s="39" t="str">
        <f t="shared" ca="1" si="1041"/>
        <v/>
      </c>
      <c r="PC167" s="39" t="str">
        <f t="shared" ca="1" si="1041"/>
        <v/>
      </c>
      <c r="PD167" s="39" t="str">
        <f t="shared" ca="1" si="1041"/>
        <v/>
      </c>
      <c r="PE167" s="39" t="str">
        <f t="shared" ca="1" si="1041"/>
        <v/>
      </c>
      <c r="PF167" s="39" t="str">
        <f t="shared" ca="1" si="1041"/>
        <v/>
      </c>
      <c r="PG167" s="39" t="str">
        <f t="shared" ca="1" si="1041"/>
        <v/>
      </c>
      <c r="PH167" s="39" t="str">
        <f t="shared" ca="1" si="1041"/>
        <v/>
      </c>
      <c r="PI167" s="39" t="str">
        <f t="shared" ca="1" si="1041"/>
        <v/>
      </c>
      <c r="PJ167" s="39" t="str">
        <f t="shared" ca="1" si="1041"/>
        <v/>
      </c>
      <c r="PK167" s="39" t="str">
        <f t="shared" ca="1" si="1041"/>
        <v/>
      </c>
      <c r="PL167" s="39" t="str">
        <f t="shared" ca="1" si="1041"/>
        <v/>
      </c>
      <c r="PM167" s="39" t="str">
        <f t="shared" ca="1" si="1041"/>
        <v/>
      </c>
      <c r="PN167" s="39" t="str">
        <f t="shared" ca="1" si="1041"/>
        <v/>
      </c>
      <c r="PO167" s="39" t="str">
        <f t="shared" ca="1" si="1041"/>
        <v/>
      </c>
      <c r="PP167" s="39" t="str">
        <f t="shared" ca="1" si="1041"/>
        <v/>
      </c>
      <c r="PQ167" s="39" t="str">
        <f t="shared" ca="1" si="1041"/>
        <v/>
      </c>
      <c r="PR167" s="39" t="str">
        <f t="shared" ca="1" si="1041"/>
        <v/>
      </c>
      <c r="PS167" s="39" t="str">
        <f t="shared" ca="1" si="1041"/>
        <v/>
      </c>
      <c r="PT167" s="39" t="str">
        <f t="shared" ca="1" si="1041"/>
        <v/>
      </c>
      <c r="PU167" s="39" t="str">
        <f t="shared" ca="1" si="1041"/>
        <v/>
      </c>
      <c r="PV167" s="39" t="str">
        <f t="shared" ca="1" si="1041"/>
        <v/>
      </c>
      <c r="PW167" s="39" t="str">
        <f t="shared" ca="1" si="1041"/>
        <v/>
      </c>
      <c r="PX167" s="39" t="str">
        <f t="shared" ca="1" si="1041"/>
        <v/>
      </c>
      <c r="PY167" s="39" t="str">
        <f t="shared" ca="1" si="1041"/>
        <v/>
      </c>
      <c r="PZ167" s="39" t="str">
        <f t="shared" ca="1" si="1041"/>
        <v/>
      </c>
      <c r="QA167" s="39" t="str">
        <f t="shared" ca="1" si="1041"/>
        <v/>
      </c>
      <c r="QB167" s="39" t="str">
        <f t="shared" ca="1" si="1041"/>
        <v/>
      </c>
      <c r="QC167" s="39" t="str">
        <f t="shared" ca="1" si="1041"/>
        <v/>
      </c>
      <c r="QD167" s="39" t="str">
        <f t="shared" ca="1" si="1041"/>
        <v/>
      </c>
      <c r="QE167" s="39" t="str">
        <f t="shared" ca="1" si="1041"/>
        <v/>
      </c>
      <c r="QF167" s="39" t="str">
        <f t="shared" ca="1" si="1041"/>
        <v/>
      </c>
      <c r="QG167" s="39" t="str">
        <f t="shared" ca="1" si="1041"/>
        <v/>
      </c>
      <c r="QH167" s="39" t="str">
        <f t="shared" ca="1" si="1041"/>
        <v/>
      </c>
      <c r="QI167" s="39" t="str">
        <f t="shared" ref="QI167:ST167" ca="1" si="1042">IF(ISNUMBER(QI$165),QI$165*PercentSupplierB, "")</f>
        <v/>
      </c>
      <c r="QJ167" s="39" t="str">
        <f t="shared" ca="1" si="1042"/>
        <v/>
      </c>
      <c r="QK167" s="39" t="str">
        <f t="shared" ca="1" si="1042"/>
        <v/>
      </c>
      <c r="QL167" s="39" t="str">
        <f t="shared" ca="1" si="1042"/>
        <v/>
      </c>
      <c r="QM167" s="39" t="str">
        <f t="shared" ca="1" si="1042"/>
        <v/>
      </c>
      <c r="QN167" s="39" t="str">
        <f t="shared" ca="1" si="1042"/>
        <v/>
      </c>
      <c r="QO167" s="39" t="str">
        <f t="shared" ca="1" si="1042"/>
        <v/>
      </c>
      <c r="QP167" s="39" t="str">
        <f t="shared" ca="1" si="1042"/>
        <v/>
      </c>
      <c r="QQ167" s="39" t="str">
        <f t="shared" ca="1" si="1042"/>
        <v/>
      </c>
      <c r="QR167" s="39" t="str">
        <f t="shared" ca="1" si="1042"/>
        <v/>
      </c>
      <c r="QS167" s="39" t="str">
        <f t="shared" ca="1" si="1042"/>
        <v/>
      </c>
      <c r="QT167" s="39" t="str">
        <f t="shared" ca="1" si="1042"/>
        <v/>
      </c>
      <c r="QU167" s="39" t="str">
        <f t="shared" ca="1" si="1042"/>
        <v/>
      </c>
      <c r="QV167" s="39" t="str">
        <f t="shared" ca="1" si="1042"/>
        <v/>
      </c>
      <c r="QW167" s="39" t="str">
        <f t="shared" ca="1" si="1042"/>
        <v/>
      </c>
      <c r="QX167" s="39" t="str">
        <f t="shared" ca="1" si="1042"/>
        <v/>
      </c>
      <c r="QY167" s="39" t="str">
        <f t="shared" ca="1" si="1042"/>
        <v/>
      </c>
      <c r="QZ167" s="39" t="str">
        <f t="shared" ca="1" si="1042"/>
        <v/>
      </c>
      <c r="RA167" s="39" t="str">
        <f t="shared" ca="1" si="1042"/>
        <v/>
      </c>
      <c r="RB167" s="39" t="str">
        <f t="shared" ca="1" si="1042"/>
        <v/>
      </c>
      <c r="RC167" s="39" t="str">
        <f t="shared" ca="1" si="1042"/>
        <v/>
      </c>
      <c r="RD167" s="39" t="str">
        <f t="shared" ca="1" si="1042"/>
        <v/>
      </c>
      <c r="RE167" s="39" t="str">
        <f t="shared" ca="1" si="1042"/>
        <v/>
      </c>
      <c r="RF167" s="39" t="str">
        <f t="shared" ca="1" si="1042"/>
        <v/>
      </c>
      <c r="RG167" s="39" t="str">
        <f t="shared" ca="1" si="1042"/>
        <v/>
      </c>
      <c r="RH167" s="39" t="str">
        <f t="shared" ca="1" si="1042"/>
        <v/>
      </c>
      <c r="RI167" s="39" t="str">
        <f t="shared" ca="1" si="1042"/>
        <v/>
      </c>
      <c r="RJ167" s="39" t="str">
        <f t="shared" ca="1" si="1042"/>
        <v/>
      </c>
      <c r="RK167" s="39" t="str">
        <f t="shared" ca="1" si="1042"/>
        <v/>
      </c>
      <c r="RL167" s="39" t="str">
        <f t="shared" ca="1" si="1042"/>
        <v/>
      </c>
      <c r="RM167" s="39" t="str">
        <f t="shared" ca="1" si="1042"/>
        <v/>
      </c>
      <c r="RN167" s="39" t="str">
        <f t="shared" ca="1" si="1042"/>
        <v/>
      </c>
      <c r="RO167" s="39" t="str">
        <f t="shared" ca="1" si="1042"/>
        <v/>
      </c>
      <c r="RP167" s="39" t="str">
        <f t="shared" ca="1" si="1042"/>
        <v/>
      </c>
      <c r="RQ167" s="39" t="str">
        <f t="shared" ca="1" si="1042"/>
        <v/>
      </c>
      <c r="RR167" s="39" t="str">
        <f t="shared" ca="1" si="1042"/>
        <v/>
      </c>
      <c r="RS167" s="39" t="str">
        <f t="shared" ca="1" si="1042"/>
        <v/>
      </c>
      <c r="RT167" s="39" t="str">
        <f t="shared" ca="1" si="1042"/>
        <v/>
      </c>
      <c r="RU167" s="39" t="str">
        <f t="shared" ca="1" si="1042"/>
        <v/>
      </c>
      <c r="RV167" s="39" t="str">
        <f t="shared" ca="1" si="1042"/>
        <v/>
      </c>
      <c r="RW167" s="39" t="str">
        <f t="shared" ca="1" si="1042"/>
        <v/>
      </c>
      <c r="RX167" s="39" t="str">
        <f t="shared" ca="1" si="1042"/>
        <v/>
      </c>
      <c r="RY167" s="39" t="str">
        <f t="shared" ca="1" si="1042"/>
        <v/>
      </c>
      <c r="RZ167" s="39" t="str">
        <f t="shared" ca="1" si="1042"/>
        <v/>
      </c>
      <c r="SA167" s="39" t="str">
        <f t="shared" ca="1" si="1042"/>
        <v/>
      </c>
      <c r="SB167" s="39" t="str">
        <f t="shared" ca="1" si="1042"/>
        <v/>
      </c>
      <c r="SC167" s="39" t="str">
        <f t="shared" ca="1" si="1042"/>
        <v/>
      </c>
      <c r="SD167" s="39" t="str">
        <f t="shared" ca="1" si="1042"/>
        <v/>
      </c>
      <c r="SE167" s="39" t="str">
        <f t="shared" ca="1" si="1042"/>
        <v/>
      </c>
      <c r="SF167" s="39" t="str">
        <f t="shared" ca="1" si="1042"/>
        <v/>
      </c>
      <c r="SG167" s="39" t="str">
        <f t="shared" ca="1" si="1042"/>
        <v/>
      </c>
      <c r="SH167" s="39" t="str">
        <f t="shared" ca="1" si="1042"/>
        <v/>
      </c>
      <c r="SI167" s="39" t="str">
        <f t="shared" ca="1" si="1042"/>
        <v/>
      </c>
      <c r="SJ167" s="39" t="str">
        <f t="shared" ca="1" si="1042"/>
        <v/>
      </c>
      <c r="SK167" s="39" t="str">
        <f t="shared" ca="1" si="1042"/>
        <v/>
      </c>
      <c r="SL167" s="39" t="str">
        <f t="shared" ca="1" si="1042"/>
        <v/>
      </c>
      <c r="SM167" s="39" t="str">
        <f t="shared" ca="1" si="1042"/>
        <v/>
      </c>
      <c r="SN167" s="39" t="str">
        <f t="shared" ca="1" si="1042"/>
        <v/>
      </c>
      <c r="SO167" s="39" t="str">
        <f t="shared" ca="1" si="1042"/>
        <v/>
      </c>
      <c r="SP167" s="39" t="str">
        <f t="shared" ca="1" si="1042"/>
        <v/>
      </c>
      <c r="SQ167" s="39" t="str">
        <f t="shared" ca="1" si="1042"/>
        <v/>
      </c>
      <c r="SR167" s="39" t="str">
        <f t="shared" ca="1" si="1042"/>
        <v/>
      </c>
      <c r="SS167" s="39" t="str">
        <f t="shared" ca="1" si="1042"/>
        <v/>
      </c>
      <c r="ST167" s="39" t="str">
        <f t="shared" ca="1" si="1042"/>
        <v/>
      </c>
      <c r="SU167" s="39" t="str">
        <f t="shared" ref="SU167:VF167" ca="1" si="1043">IF(ISNUMBER(SU$165),SU$165*PercentSupplierB, "")</f>
        <v/>
      </c>
      <c r="SV167" s="39" t="str">
        <f t="shared" ca="1" si="1043"/>
        <v/>
      </c>
      <c r="SW167" s="39" t="str">
        <f t="shared" ca="1" si="1043"/>
        <v/>
      </c>
      <c r="SX167" s="39" t="str">
        <f t="shared" ca="1" si="1043"/>
        <v/>
      </c>
      <c r="SY167" s="39" t="str">
        <f t="shared" ca="1" si="1043"/>
        <v/>
      </c>
      <c r="SZ167" s="39" t="str">
        <f t="shared" ca="1" si="1043"/>
        <v/>
      </c>
      <c r="TA167" s="39" t="str">
        <f t="shared" ca="1" si="1043"/>
        <v/>
      </c>
      <c r="TB167" s="39" t="str">
        <f t="shared" ca="1" si="1043"/>
        <v/>
      </c>
      <c r="TC167" s="39" t="str">
        <f t="shared" ca="1" si="1043"/>
        <v/>
      </c>
      <c r="TD167" s="39" t="str">
        <f t="shared" ca="1" si="1043"/>
        <v/>
      </c>
      <c r="TE167" s="39" t="str">
        <f t="shared" ca="1" si="1043"/>
        <v/>
      </c>
      <c r="TF167" s="39" t="str">
        <f t="shared" ca="1" si="1043"/>
        <v/>
      </c>
      <c r="TG167" s="39" t="str">
        <f t="shared" ca="1" si="1043"/>
        <v/>
      </c>
      <c r="TH167" s="39" t="str">
        <f t="shared" ca="1" si="1043"/>
        <v/>
      </c>
      <c r="TI167" s="39" t="str">
        <f t="shared" ca="1" si="1043"/>
        <v/>
      </c>
      <c r="TJ167" s="39" t="str">
        <f t="shared" ca="1" si="1043"/>
        <v/>
      </c>
      <c r="TK167" s="39" t="str">
        <f t="shared" ca="1" si="1043"/>
        <v/>
      </c>
      <c r="TL167" s="39" t="str">
        <f t="shared" ca="1" si="1043"/>
        <v/>
      </c>
      <c r="TM167" s="39" t="str">
        <f t="shared" ca="1" si="1043"/>
        <v/>
      </c>
      <c r="TN167" s="39" t="str">
        <f t="shared" ca="1" si="1043"/>
        <v/>
      </c>
      <c r="TO167" s="39" t="str">
        <f t="shared" ca="1" si="1043"/>
        <v/>
      </c>
      <c r="TP167" s="39" t="str">
        <f t="shared" ca="1" si="1043"/>
        <v/>
      </c>
      <c r="TQ167" s="39" t="str">
        <f t="shared" ca="1" si="1043"/>
        <v/>
      </c>
      <c r="TR167" s="39" t="str">
        <f t="shared" ca="1" si="1043"/>
        <v/>
      </c>
      <c r="TS167" s="39" t="str">
        <f t="shared" ca="1" si="1043"/>
        <v/>
      </c>
      <c r="TT167" s="39" t="str">
        <f t="shared" ca="1" si="1043"/>
        <v/>
      </c>
      <c r="TU167" s="39" t="str">
        <f t="shared" ca="1" si="1043"/>
        <v/>
      </c>
      <c r="TV167" s="39" t="str">
        <f t="shared" ca="1" si="1043"/>
        <v/>
      </c>
      <c r="TW167" s="39" t="str">
        <f t="shared" ca="1" si="1043"/>
        <v/>
      </c>
      <c r="TX167" s="39" t="str">
        <f t="shared" ca="1" si="1043"/>
        <v/>
      </c>
      <c r="TY167" s="39" t="str">
        <f t="shared" ca="1" si="1043"/>
        <v/>
      </c>
      <c r="TZ167" s="39" t="str">
        <f t="shared" ca="1" si="1043"/>
        <v/>
      </c>
      <c r="UA167" s="39" t="str">
        <f t="shared" ca="1" si="1043"/>
        <v/>
      </c>
      <c r="UB167" s="39" t="str">
        <f t="shared" ca="1" si="1043"/>
        <v/>
      </c>
      <c r="UC167" s="39" t="str">
        <f t="shared" ca="1" si="1043"/>
        <v/>
      </c>
      <c r="UD167" s="39" t="str">
        <f t="shared" ca="1" si="1043"/>
        <v/>
      </c>
      <c r="UE167" s="39" t="str">
        <f t="shared" ca="1" si="1043"/>
        <v/>
      </c>
      <c r="UF167" s="39" t="str">
        <f t="shared" ca="1" si="1043"/>
        <v/>
      </c>
      <c r="UG167" s="39" t="str">
        <f t="shared" ca="1" si="1043"/>
        <v/>
      </c>
      <c r="UH167" s="39" t="str">
        <f t="shared" ca="1" si="1043"/>
        <v/>
      </c>
      <c r="UI167" s="39" t="str">
        <f t="shared" ca="1" si="1043"/>
        <v/>
      </c>
      <c r="UJ167" s="39" t="str">
        <f t="shared" ca="1" si="1043"/>
        <v/>
      </c>
      <c r="UK167" s="39" t="str">
        <f t="shared" ca="1" si="1043"/>
        <v/>
      </c>
      <c r="UL167" s="39" t="str">
        <f t="shared" ca="1" si="1043"/>
        <v/>
      </c>
      <c r="UM167" s="39" t="str">
        <f t="shared" ca="1" si="1043"/>
        <v/>
      </c>
      <c r="UN167" s="39" t="str">
        <f t="shared" ca="1" si="1043"/>
        <v/>
      </c>
      <c r="UO167" s="39" t="str">
        <f t="shared" ca="1" si="1043"/>
        <v/>
      </c>
      <c r="UP167" s="39" t="str">
        <f t="shared" ca="1" si="1043"/>
        <v/>
      </c>
      <c r="UQ167" s="39" t="str">
        <f t="shared" ca="1" si="1043"/>
        <v/>
      </c>
      <c r="UR167" s="39" t="str">
        <f t="shared" ca="1" si="1043"/>
        <v/>
      </c>
      <c r="US167" s="39" t="str">
        <f t="shared" ca="1" si="1043"/>
        <v/>
      </c>
      <c r="UT167" s="39" t="str">
        <f t="shared" ca="1" si="1043"/>
        <v/>
      </c>
      <c r="UU167" s="39" t="str">
        <f t="shared" ca="1" si="1043"/>
        <v/>
      </c>
      <c r="UV167" s="39" t="str">
        <f t="shared" ca="1" si="1043"/>
        <v/>
      </c>
      <c r="UW167" s="39" t="str">
        <f t="shared" ca="1" si="1043"/>
        <v/>
      </c>
      <c r="UX167" s="39" t="str">
        <f t="shared" ca="1" si="1043"/>
        <v/>
      </c>
      <c r="UY167" s="39" t="str">
        <f t="shared" ca="1" si="1043"/>
        <v/>
      </c>
      <c r="UZ167" s="39" t="str">
        <f t="shared" ca="1" si="1043"/>
        <v/>
      </c>
      <c r="VA167" s="39" t="str">
        <f t="shared" ca="1" si="1043"/>
        <v/>
      </c>
      <c r="VB167" s="39" t="str">
        <f t="shared" ca="1" si="1043"/>
        <v/>
      </c>
      <c r="VC167" s="39" t="str">
        <f t="shared" ca="1" si="1043"/>
        <v/>
      </c>
      <c r="VD167" s="39" t="str">
        <f t="shared" ca="1" si="1043"/>
        <v/>
      </c>
      <c r="VE167" s="39" t="str">
        <f t="shared" ca="1" si="1043"/>
        <v/>
      </c>
      <c r="VF167" s="39" t="str">
        <f t="shared" ca="1" si="1043"/>
        <v/>
      </c>
      <c r="VG167" s="39" t="str">
        <f t="shared" ref="VG167:XR167" ca="1" si="1044">IF(ISNUMBER(VG$165),VG$165*PercentSupplierB, "")</f>
        <v/>
      </c>
      <c r="VH167" s="39" t="str">
        <f t="shared" ca="1" si="1044"/>
        <v/>
      </c>
      <c r="VI167" s="39" t="str">
        <f t="shared" ca="1" si="1044"/>
        <v/>
      </c>
      <c r="VJ167" s="39" t="str">
        <f t="shared" ca="1" si="1044"/>
        <v/>
      </c>
      <c r="VK167" s="39" t="str">
        <f t="shared" ca="1" si="1044"/>
        <v/>
      </c>
      <c r="VL167" s="39" t="str">
        <f t="shared" ca="1" si="1044"/>
        <v/>
      </c>
      <c r="VM167" s="39" t="str">
        <f t="shared" ca="1" si="1044"/>
        <v/>
      </c>
      <c r="VN167" s="39" t="str">
        <f t="shared" ca="1" si="1044"/>
        <v/>
      </c>
      <c r="VO167" s="39" t="str">
        <f t="shared" ca="1" si="1044"/>
        <v/>
      </c>
      <c r="VP167" s="39" t="str">
        <f t="shared" ca="1" si="1044"/>
        <v/>
      </c>
      <c r="VQ167" s="39" t="str">
        <f t="shared" ca="1" si="1044"/>
        <v/>
      </c>
      <c r="VR167" s="39" t="str">
        <f t="shared" ca="1" si="1044"/>
        <v/>
      </c>
      <c r="VS167" s="39" t="str">
        <f t="shared" ca="1" si="1044"/>
        <v/>
      </c>
      <c r="VT167" s="39" t="str">
        <f t="shared" ca="1" si="1044"/>
        <v/>
      </c>
      <c r="VU167" s="39" t="str">
        <f t="shared" ca="1" si="1044"/>
        <v/>
      </c>
      <c r="VV167" s="39" t="str">
        <f t="shared" ca="1" si="1044"/>
        <v/>
      </c>
      <c r="VW167" s="39" t="str">
        <f t="shared" ca="1" si="1044"/>
        <v/>
      </c>
      <c r="VX167" s="39" t="str">
        <f t="shared" ca="1" si="1044"/>
        <v/>
      </c>
      <c r="VY167" s="39" t="str">
        <f t="shared" ca="1" si="1044"/>
        <v/>
      </c>
      <c r="VZ167" s="39" t="str">
        <f t="shared" ca="1" si="1044"/>
        <v/>
      </c>
      <c r="WA167" s="39" t="str">
        <f t="shared" ca="1" si="1044"/>
        <v/>
      </c>
      <c r="WB167" s="39" t="str">
        <f t="shared" ca="1" si="1044"/>
        <v/>
      </c>
      <c r="WC167" s="39" t="str">
        <f t="shared" ca="1" si="1044"/>
        <v/>
      </c>
      <c r="WD167" s="39" t="str">
        <f t="shared" ca="1" si="1044"/>
        <v/>
      </c>
      <c r="WE167" s="39" t="str">
        <f t="shared" ca="1" si="1044"/>
        <v/>
      </c>
      <c r="WF167" s="39" t="str">
        <f t="shared" ca="1" si="1044"/>
        <v/>
      </c>
      <c r="WG167" s="39" t="str">
        <f t="shared" ca="1" si="1044"/>
        <v/>
      </c>
      <c r="WH167" s="39" t="str">
        <f t="shared" ca="1" si="1044"/>
        <v/>
      </c>
      <c r="WI167" s="39" t="str">
        <f t="shared" ca="1" si="1044"/>
        <v/>
      </c>
      <c r="WJ167" s="39" t="str">
        <f t="shared" ca="1" si="1044"/>
        <v/>
      </c>
      <c r="WK167" s="39" t="str">
        <f t="shared" ca="1" si="1044"/>
        <v/>
      </c>
      <c r="WL167" s="39" t="str">
        <f t="shared" ca="1" si="1044"/>
        <v/>
      </c>
      <c r="WM167" s="39" t="str">
        <f t="shared" ca="1" si="1044"/>
        <v/>
      </c>
      <c r="WN167" s="39" t="str">
        <f t="shared" ca="1" si="1044"/>
        <v/>
      </c>
      <c r="WO167" s="39" t="str">
        <f t="shared" ca="1" si="1044"/>
        <v/>
      </c>
      <c r="WP167" s="39" t="str">
        <f t="shared" ca="1" si="1044"/>
        <v/>
      </c>
      <c r="WQ167" s="39" t="str">
        <f t="shared" ca="1" si="1044"/>
        <v/>
      </c>
      <c r="WR167" s="39" t="str">
        <f t="shared" ca="1" si="1044"/>
        <v/>
      </c>
      <c r="WS167" s="39" t="str">
        <f t="shared" ca="1" si="1044"/>
        <v/>
      </c>
      <c r="WT167" s="39" t="str">
        <f t="shared" ca="1" si="1044"/>
        <v/>
      </c>
      <c r="WU167" s="39" t="str">
        <f t="shared" ca="1" si="1044"/>
        <v/>
      </c>
      <c r="WV167" s="39" t="str">
        <f t="shared" ca="1" si="1044"/>
        <v/>
      </c>
      <c r="WW167" s="39" t="str">
        <f t="shared" ca="1" si="1044"/>
        <v/>
      </c>
      <c r="WX167" s="39" t="str">
        <f t="shared" ca="1" si="1044"/>
        <v/>
      </c>
      <c r="WY167" s="39" t="str">
        <f t="shared" ca="1" si="1044"/>
        <v/>
      </c>
      <c r="WZ167" s="39" t="str">
        <f t="shared" ca="1" si="1044"/>
        <v/>
      </c>
      <c r="XA167" s="39" t="str">
        <f t="shared" ca="1" si="1044"/>
        <v/>
      </c>
      <c r="XB167" s="39" t="str">
        <f t="shared" ca="1" si="1044"/>
        <v/>
      </c>
      <c r="XC167" s="39" t="str">
        <f t="shared" ca="1" si="1044"/>
        <v/>
      </c>
      <c r="XD167" s="39" t="str">
        <f t="shared" ca="1" si="1044"/>
        <v/>
      </c>
      <c r="XE167" s="39" t="str">
        <f t="shared" ca="1" si="1044"/>
        <v/>
      </c>
      <c r="XF167" s="39" t="str">
        <f t="shared" ca="1" si="1044"/>
        <v/>
      </c>
      <c r="XG167" s="39" t="str">
        <f t="shared" ca="1" si="1044"/>
        <v/>
      </c>
      <c r="XH167" s="39" t="str">
        <f t="shared" ca="1" si="1044"/>
        <v/>
      </c>
      <c r="XI167" s="39" t="str">
        <f t="shared" ca="1" si="1044"/>
        <v/>
      </c>
      <c r="XJ167" s="39" t="str">
        <f t="shared" ca="1" si="1044"/>
        <v/>
      </c>
      <c r="XK167" s="39" t="str">
        <f t="shared" ca="1" si="1044"/>
        <v/>
      </c>
      <c r="XL167" s="39" t="str">
        <f t="shared" ca="1" si="1044"/>
        <v/>
      </c>
      <c r="XM167" s="39" t="str">
        <f t="shared" ca="1" si="1044"/>
        <v/>
      </c>
      <c r="XN167" s="39" t="str">
        <f t="shared" ca="1" si="1044"/>
        <v/>
      </c>
      <c r="XO167" s="39" t="str">
        <f t="shared" ca="1" si="1044"/>
        <v/>
      </c>
      <c r="XP167" s="39" t="str">
        <f t="shared" ca="1" si="1044"/>
        <v/>
      </c>
      <c r="XQ167" s="39" t="str">
        <f t="shared" ca="1" si="1044"/>
        <v/>
      </c>
      <c r="XR167" s="39" t="str">
        <f t="shared" ca="1" si="1044"/>
        <v/>
      </c>
      <c r="XS167" s="39" t="str">
        <f t="shared" ref="XS167:ZX167" ca="1" si="1045">IF(ISNUMBER(XS$165),XS$165*PercentSupplierB, "")</f>
        <v/>
      </c>
      <c r="XT167" s="39" t="str">
        <f t="shared" ca="1" si="1045"/>
        <v/>
      </c>
      <c r="XU167" s="39" t="str">
        <f t="shared" ca="1" si="1045"/>
        <v/>
      </c>
      <c r="XV167" s="39" t="str">
        <f t="shared" ca="1" si="1045"/>
        <v/>
      </c>
      <c r="XW167" s="39" t="str">
        <f t="shared" ca="1" si="1045"/>
        <v/>
      </c>
      <c r="XX167" s="39" t="str">
        <f t="shared" ca="1" si="1045"/>
        <v/>
      </c>
      <c r="XY167" s="39" t="str">
        <f t="shared" ca="1" si="1045"/>
        <v/>
      </c>
      <c r="XZ167" s="39" t="str">
        <f t="shared" ca="1" si="1045"/>
        <v/>
      </c>
      <c r="YA167" s="39" t="str">
        <f t="shared" ca="1" si="1045"/>
        <v/>
      </c>
      <c r="YB167" s="39" t="str">
        <f t="shared" ca="1" si="1045"/>
        <v/>
      </c>
      <c r="YC167" s="39" t="str">
        <f t="shared" ca="1" si="1045"/>
        <v/>
      </c>
      <c r="YD167" s="39" t="str">
        <f t="shared" ca="1" si="1045"/>
        <v/>
      </c>
      <c r="YE167" s="39" t="str">
        <f t="shared" ca="1" si="1045"/>
        <v/>
      </c>
      <c r="YF167" s="39" t="str">
        <f t="shared" ca="1" si="1045"/>
        <v/>
      </c>
      <c r="YG167" s="39" t="str">
        <f t="shared" ca="1" si="1045"/>
        <v/>
      </c>
      <c r="YH167" s="39" t="str">
        <f t="shared" ca="1" si="1045"/>
        <v/>
      </c>
      <c r="YI167" s="39" t="str">
        <f t="shared" ca="1" si="1045"/>
        <v/>
      </c>
      <c r="YJ167" s="39" t="str">
        <f t="shared" ca="1" si="1045"/>
        <v/>
      </c>
      <c r="YK167" s="39" t="str">
        <f t="shared" ca="1" si="1045"/>
        <v/>
      </c>
      <c r="YL167" s="39" t="str">
        <f t="shared" ca="1" si="1045"/>
        <v/>
      </c>
      <c r="YM167" s="39" t="str">
        <f t="shared" ca="1" si="1045"/>
        <v/>
      </c>
      <c r="YN167" s="39" t="str">
        <f t="shared" ca="1" si="1045"/>
        <v/>
      </c>
      <c r="YO167" s="39" t="str">
        <f t="shared" ca="1" si="1045"/>
        <v/>
      </c>
      <c r="YP167" s="39" t="str">
        <f t="shared" ca="1" si="1045"/>
        <v/>
      </c>
      <c r="YQ167" s="39" t="str">
        <f t="shared" ca="1" si="1045"/>
        <v/>
      </c>
      <c r="YR167" s="39" t="str">
        <f t="shared" ca="1" si="1045"/>
        <v/>
      </c>
      <c r="YS167" s="39" t="str">
        <f t="shared" ca="1" si="1045"/>
        <v/>
      </c>
      <c r="YT167" s="39" t="str">
        <f t="shared" ca="1" si="1045"/>
        <v/>
      </c>
      <c r="YU167" s="39" t="str">
        <f t="shared" ca="1" si="1045"/>
        <v/>
      </c>
      <c r="YV167" s="39" t="str">
        <f t="shared" ca="1" si="1045"/>
        <v/>
      </c>
      <c r="YW167" s="39" t="str">
        <f t="shared" ca="1" si="1045"/>
        <v/>
      </c>
      <c r="YX167" s="39" t="str">
        <f t="shared" ca="1" si="1045"/>
        <v/>
      </c>
      <c r="YY167" s="39" t="str">
        <f t="shared" ca="1" si="1045"/>
        <v/>
      </c>
      <c r="YZ167" s="39" t="str">
        <f t="shared" ca="1" si="1045"/>
        <v/>
      </c>
      <c r="ZA167" s="39" t="str">
        <f t="shared" ca="1" si="1045"/>
        <v/>
      </c>
      <c r="ZB167" s="39" t="str">
        <f t="shared" ca="1" si="1045"/>
        <v/>
      </c>
      <c r="ZC167" s="39" t="str">
        <f t="shared" ca="1" si="1045"/>
        <v/>
      </c>
      <c r="ZD167" s="39" t="str">
        <f t="shared" ca="1" si="1045"/>
        <v/>
      </c>
      <c r="ZE167" s="39" t="str">
        <f t="shared" ca="1" si="1045"/>
        <v/>
      </c>
      <c r="ZF167" s="39" t="str">
        <f t="shared" ca="1" si="1045"/>
        <v/>
      </c>
      <c r="ZG167" s="39" t="str">
        <f t="shared" ca="1" si="1045"/>
        <v/>
      </c>
      <c r="ZH167" s="39" t="str">
        <f t="shared" ca="1" si="1045"/>
        <v/>
      </c>
      <c r="ZI167" s="39" t="str">
        <f t="shared" ca="1" si="1045"/>
        <v/>
      </c>
      <c r="ZJ167" s="39" t="str">
        <f t="shared" ca="1" si="1045"/>
        <v/>
      </c>
      <c r="ZK167" s="39" t="str">
        <f t="shared" ca="1" si="1045"/>
        <v/>
      </c>
      <c r="ZL167" s="39" t="str">
        <f t="shared" ca="1" si="1045"/>
        <v/>
      </c>
      <c r="ZM167" s="39" t="str">
        <f t="shared" ca="1" si="1045"/>
        <v/>
      </c>
      <c r="ZN167" s="39" t="str">
        <f t="shared" ca="1" si="1045"/>
        <v/>
      </c>
      <c r="ZO167" s="39" t="str">
        <f t="shared" ca="1" si="1045"/>
        <v/>
      </c>
      <c r="ZP167" s="39" t="str">
        <f t="shared" ca="1" si="1045"/>
        <v/>
      </c>
      <c r="ZQ167" s="39" t="str">
        <f t="shared" ca="1" si="1045"/>
        <v/>
      </c>
      <c r="ZR167" s="39" t="str">
        <f t="shared" ca="1" si="1045"/>
        <v/>
      </c>
      <c r="ZS167" s="39" t="str">
        <f t="shared" ca="1" si="1045"/>
        <v/>
      </c>
      <c r="ZT167" s="39" t="str">
        <f t="shared" ca="1" si="1045"/>
        <v/>
      </c>
      <c r="ZU167" s="39" t="str">
        <f t="shared" ca="1" si="1045"/>
        <v/>
      </c>
      <c r="ZV167" s="39" t="str">
        <f t="shared" ca="1" si="1045"/>
        <v/>
      </c>
      <c r="ZW167" s="39" t="str">
        <f t="shared" ca="1" si="1045"/>
        <v/>
      </c>
      <c r="ZX167" s="40" t="str">
        <f t="shared" ca="1" si="1045"/>
        <v/>
      </c>
    </row>
    <row r="168" spans="2:700">
      <c r="B168" s="339" t="s">
        <v>101</v>
      </c>
      <c r="C168" s="35">
        <f t="shared" ref="C168:BN168" ca="1" si="1046">IF(ISNUMBER(C$165),C$165*PercentSupplierC, "")</f>
        <v>1.6199999999999999</v>
      </c>
      <c r="D168" s="39">
        <f t="shared" ca="1" si="1046"/>
        <v>1.7999999999999998</v>
      </c>
      <c r="E168" s="39">
        <f t="shared" ca="1" si="1046"/>
        <v>1.7999999999999998</v>
      </c>
      <c r="F168" s="39">
        <f t="shared" ca="1" si="1046"/>
        <v>1.98</v>
      </c>
      <c r="G168" s="39">
        <f t="shared" ca="1" si="1046"/>
        <v>2.34</v>
      </c>
      <c r="H168" s="39">
        <f t="shared" ca="1" si="1046"/>
        <v>2.6999999999999997</v>
      </c>
      <c r="I168" s="39">
        <f t="shared" ca="1" si="1046"/>
        <v>3.42</v>
      </c>
      <c r="J168" s="39">
        <f t="shared" ca="1" si="1046"/>
        <v>4.68</v>
      </c>
      <c r="K168" s="39">
        <f t="shared" ca="1" si="1046"/>
        <v>6.3</v>
      </c>
      <c r="L168" s="39">
        <f t="shared" ca="1" si="1046"/>
        <v>9</v>
      </c>
      <c r="M168" s="39">
        <f t="shared" ca="1" si="1046"/>
        <v>13.139999999999999</v>
      </c>
      <c r="N168" s="39">
        <f t="shared" ca="1" si="1046"/>
        <v>18.899999999999999</v>
      </c>
      <c r="O168" s="39">
        <f t="shared" ca="1" si="1046"/>
        <v>26.279999999999998</v>
      </c>
      <c r="P168" s="39">
        <f t="shared" ca="1" si="1046"/>
        <v>35.28</v>
      </c>
      <c r="Q168" s="39">
        <f t="shared" ca="1" si="1046"/>
        <v>44.82</v>
      </c>
      <c r="R168" s="39">
        <f t="shared" ca="1" si="1046"/>
        <v>53.28</v>
      </c>
      <c r="S168" s="39">
        <f t="shared" ca="1" si="1046"/>
        <v>61.199999999999996</v>
      </c>
      <c r="T168" s="39">
        <f t="shared" ca="1" si="1046"/>
        <v>66.599999999999994</v>
      </c>
      <c r="U168" s="39">
        <f t="shared" ca="1" si="1046"/>
        <v>70.38</v>
      </c>
      <c r="V168" s="39">
        <f t="shared" ca="1" si="1046"/>
        <v>72.899999999999991</v>
      </c>
      <c r="W168" s="39">
        <f t="shared" ca="1" si="1046"/>
        <v>74.34</v>
      </c>
      <c r="X168" s="39">
        <f t="shared" ca="1" si="1046"/>
        <v>75.42</v>
      </c>
      <c r="Y168" s="39">
        <f t="shared" ca="1" si="1046"/>
        <v>76.14</v>
      </c>
      <c r="Z168" s="39">
        <f t="shared" ca="1" si="1046"/>
        <v>76.5</v>
      </c>
      <c r="AA168" s="39">
        <f t="shared" ca="1" si="1046"/>
        <v>76.679999999999993</v>
      </c>
      <c r="AB168" s="39" t="str">
        <f t="shared" ca="1" si="1046"/>
        <v/>
      </c>
      <c r="AC168" s="39" t="str">
        <f t="shared" ca="1" si="1046"/>
        <v/>
      </c>
      <c r="AD168" s="39" t="str">
        <f t="shared" ca="1" si="1046"/>
        <v/>
      </c>
      <c r="AE168" s="39" t="str">
        <f t="shared" ca="1" si="1046"/>
        <v/>
      </c>
      <c r="AF168" s="39" t="str">
        <f t="shared" ca="1" si="1046"/>
        <v/>
      </c>
      <c r="AG168" s="39" t="str">
        <f t="shared" ca="1" si="1046"/>
        <v/>
      </c>
      <c r="AH168" s="39" t="str">
        <f t="shared" ca="1" si="1046"/>
        <v/>
      </c>
      <c r="AI168" s="39" t="str">
        <f t="shared" ca="1" si="1046"/>
        <v/>
      </c>
      <c r="AJ168" s="39" t="str">
        <f t="shared" ca="1" si="1046"/>
        <v/>
      </c>
      <c r="AK168" s="39" t="str">
        <f t="shared" ca="1" si="1046"/>
        <v/>
      </c>
      <c r="AL168" s="39" t="str">
        <f t="shared" ca="1" si="1046"/>
        <v/>
      </c>
      <c r="AM168" s="39" t="str">
        <f t="shared" ca="1" si="1046"/>
        <v/>
      </c>
      <c r="AN168" s="39" t="str">
        <f t="shared" ca="1" si="1046"/>
        <v/>
      </c>
      <c r="AO168" s="39" t="str">
        <f t="shared" ca="1" si="1046"/>
        <v/>
      </c>
      <c r="AP168" s="39" t="str">
        <f t="shared" ca="1" si="1046"/>
        <v/>
      </c>
      <c r="AQ168" s="39" t="str">
        <f t="shared" ca="1" si="1046"/>
        <v/>
      </c>
      <c r="AR168" s="39" t="str">
        <f t="shared" ca="1" si="1046"/>
        <v/>
      </c>
      <c r="AS168" s="39" t="str">
        <f t="shared" ca="1" si="1046"/>
        <v/>
      </c>
      <c r="AT168" s="39" t="str">
        <f t="shared" ca="1" si="1046"/>
        <v/>
      </c>
      <c r="AU168" s="39" t="str">
        <f t="shared" ca="1" si="1046"/>
        <v/>
      </c>
      <c r="AV168" s="39" t="str">
        <f t="shared" ca="1" si="1046"/>
        <v/>
      </c>
      <c r="AW168" s="39" t="str">
        <f t="shared" ca="1" si="1046"/>
        <v/>
      </c>
      <c r="AX168" s="39" t="str">
        <f t="shared" ca="1" si="1046"/>
        <v/>
      </c>
      <c r="AY168" s="39" t="str">
        <f t="shared" ca="1" si="1046"/>
        <v/>
      </c>
      <c r="AZ168" s="39" t="str">
        <f t="shared" ca="1" si="1046"/>
        <v/>
      </c>
      <c r="BA168" s="39" t="str">
        <f t="shared" ca="1" si="1046"/>
        <v/>
      </c>
      <c r="BB168" s="39" t="str">
        <f t="shared" ca="1" si="1046"/>
        <v/>
      </c>
      <c r="BC168" s="39" t="str">
        <f t="shared" ca="1" si="1046"/>
        <v/>
      </c>
      <c r="BD168" s="39" t="str">
        <f t="shared" ca="1" si="1046"/>
        <v/>
      </c>
      <c r="BE168" s="39" t="str">
        <f t="shared" ca="1" si="1046"/>
        <v/>
      </c>
      <c r="BF168" s="39" t="str">
        <f t="shared" ca="1" si="1046"/>
        <v/>
      </c>
      <c r="BG168" s="39" t="str">
        <f t="shared" ca="1" si="1046"/>
        <v/>
      </c>
      <c r="BH168" s="39" t="str">
        <f t="shared" ca="1" si="1046"/>
        <v/>
      </c>
      <c r="BI168" s="39" t="str">
        <f t="shared" ca="1" si="1046"/>
        <v/>
      </c>
      <c r="BJ168" s="39" t="str">
        <f t="shared" ca="1" si="1046"/>
        <v/>
      </c>
      <c r="BK168" s="39" t="str">
        <f t="shared" ca="1" si="1046"/>
        <v/>
      </c>
      <c r="BL168" s="39" t="str">
        <f t="shared" ca="1" si="1046"/>
        <v/>
      </c>
      <c r="BM168" s="39" t="str">
        <f t="shared" ca="1" si="1046"/>
        <v/>
      </c>
      <c r="BN168" s="39" t="str">
        <f t="shared" ca="1" si="1046"/>
        <v/>
      </c>
      <c r="BO168" s="39" t="str">
        <f t="shared" ref="BO168:DZ168" ca="1" si="1047">IF(ISNUMBER(BO$165),BO$165*PercentSupplierC, "")</f>
        <v/>
      </c>
      <c r="BP168" s="39" t="str">
        <f t="shared" ca="1" si="1047"/>
        <v/>
      </c>
      <c r="BQ168" s="39" t="str">
        <f t="shared" ca="1" si="1047"/>
        <v/>
      </c>
      <c r="BR168" s="39" t="str">
        <f t="shared" ca="1" si="1047"/>
        <v/>
      </c>
      <c r="BS168" s="39" t="str">
        <f t="shared" ca="1" si="1047"/>
        <v/>
      </c>
      <c r="BT168" s="39" t="str">
        <f t="shared" ca="1" si="1047"/>
        <v/>
      </c>
      <c r="BU168" s="39" t="str">
        <f t="shared" ca="1" si="1047"/>
        <v/>
      </c>
      <c r="BV168" s="39" t="str">
        <f t="shared" ca="1" si="1047"/>
        <v/>
      </c>
      <c r="BW168" s="39" t="str">
        <f t="shared" ca="1" si="1047"/>
        <v/>
      </c>
      <c r="BX168" s="39" t="str">
        <f t="shared" ca="1" si="1047"/>
        <v/>
      </c>
      <c r="BY168" s="39" t="str">
        <f t="shared" ca="1" si="1047"/>
        <v/>
      </c>
      <c r="BZ168" s="39" t="str">
        <f t="shared" ca="1" si="1047"/>
        <v/>
      </c>
      <c r="CA168" s="39" t="str">
        <f t="shared" ca="1" si="1047"/>
        <v/>
      </c>
      <c r="CB168" s="39" t="str">
        <f t="shared" ca="1" si="1047"/>
        <v/>
      </c>
      <c r="CC168" s="39" t="str">
        <f t="shared" ca="1" si="1047"/>
        <v/>
      </c>
      <c r="CD168" s="39" t="str">
        <f t="shared" ca="1" si="1047"/>
        <v/>
      </c>
      <c r="CE168" s="39" t="str">
        <f t="shared" ca="1" si="1047"/>
        <v/>
      </c>
      <c r="CF168" s="39" t="str">
        <f t="shared" ca="1" si="1047"/>
        <v/>
      </c>
      <c r="CG168" s="39" t="str">
        <f t="shared" ca="1" si="1047"/>
        <v/>
      </c>
      <c r="CH168" s="39" t="str">
        <f t="shared" ca="1" si="1047"/>
        <v/>
      </c>
      <c r="CI168" s="39" t="str">
        <f t="shared" ca="1" si="1047"/>
        <v/>
      </c>
      <c r="CJ168" s="39" t="str">
        <f t="shared" ca="1" si="1047"/>
        <v/>
      </c>
      <c r="CK168" s="39" t="str">
        <f t="shared" ca="1" si="1047"/>
        <v/>
      </c>
      <c r="CL168" s="39" t="str">
        <f t="shared" ca="1" si="1047"/>
        <v/>
      </c>
      <c r="CM168" s="39" t="str">
        <f t="shared" ca="1" si="1047"/>
        <v/>
      </c>
      <c r="CN168" s="39" t="str">
        <f t="shared" ca="1" si="1047"/>
        <v/>
      </c>
      <c r="CO168" s="39" t="str">
        <f t="shared" ca="1" si="1047"/>
        <v/>
      </c>
      <c r="CP168" s="39" t="str">
        <f t="shared" ca="1" si="1047"/>
        <v/>
      </c>
      <c r="CQ168" s="39" t="str">
        <f t="shared" ca="1" si="1047"/>
        <v/>
      </c>
      <c r="CR168" s="39" t="str">
        <f t="shared" ca="1" si="1047"/>
        <v/>
      </c>
      <c r="CS168" s="39" t="str">
        <f t="shared" ca="1" si="1047"/>
        <v/>
      </c>
      <c r="CT168" s="39" t="str">
        <f t="shared" ca="1" si="1047"/>
        <v/>
      </c>
      <c r="CU168" s="39" t="str">
        <f t="shared" ca="1" si="1047"/>
        <v/>
      </c>
      <c r="CV168" s="39" t="str">
        <f t="shared" ca="1" si="1047"/>
        <v/>
      </c>
      <c r="CW168" s="39" t="str">
        <f t="shared" ca="1" si="1047"/>
        <v/>
      </c>
      <c r="CX168" s="39" t="str">
        <f t="shared" ca="1" si="1047"/>
        <v/>
      </c>
      <c r="CY168" s="39" t="str">
        <f t="shared" ca="1" si="1047"/>
        <v/>
      </c>
      <c r="CZ168" s="39" t="str">
        <f t="shared" ca="1" si="1047"/>
        <v/>
      </c>
      <c r="DA168" s="39" t="str">
        <f t="shared" ca="1" si="1047"/>
        <v/>
      </c>
      <c r="DB168" s="39" t="str">
        <f t="shared" ca="1" si="1047"/>
        <v/>
      </c>
      <c r="DC168" s="39" t="str">
        <f t="shared" ca="1" si="1047"/>
        <v/>
      </c>
      <c r="DD168" s="39" t="str">
        <f t="shared" ca="1" si="1047"/>
        <v/>
      </c>
      <c r="DE168" s="39" t="str">
        <f t="shared" ca="1" si="1047"/>
        <v/>
      </c>
      <c r="DF168" s="39" t="str">
        <f t="shared" ca="1" si="1047"/>
        <v/>
      </c>
      <c r="DG168" s="39" t="str">
        <f t="shared" ca="1" si="1047"/>
        <v/>
      </c>
      <c r="DH168" s="39" t="str">
        <f t="shared" ca="1" si="1047"/>
        <v/>
      </c>
      <c r="DI168" s="39" t="str">
        <f t="shared" ca="1" si="1047"/>
        <v/>
      </c>
      <c r="DJ168" s="39" t="str">
        <f t="shared" ca="1" si="1047"/>
        <v/>
      </c>
      <c r="DK168" s="39" t="str">
        <f t="shared" ca="1" si="1047"/>
        <v/>
      </c>
      <c r="DL168" s="39" t="str">
        <f t="shared" ca="1" si="1047"/>
        <v/>
      </c>
      <c r="DM168" s="39" t="str">
        <f t="shared" ca="1" si="1047"/>
        <v/>
      </c>
      <c r="DN168" s="39" t="str">
        <f t="shared" ca="1" si="1047"/>
        <v/>
      </c>
      <c r="DO168" s="39" t="str">
        <f t="shared" ca="1" si="1047"/>
        <v/>
      </c>
      <c r="DP168" s="39" t="str">
        <f t="shared" ca="1" si="1047"/>
        <v/>
      </c>
      <c r="DQ168" s="39" t="str">
        <f t="shared" ca="1" si="1047"/>
        <v/>
      </c>
      <c r="DR168" s="39" t="str">
        <f t="shared" ca="1" si="1047"/>
        <v/>
      </c>
      <c r="DS168" s="39" t="str">
        <f t="shared" ca="1" si="1047"/>
        <v/>
      </c>
      <c r="DT168" s="39" t="str">
        <f t="shared" ca="1" si="1047"/>
        <v/>
      </c>
      <c r="DU168" s="39" t="str">
        <f t="shared" ca="1" si="1047"/>
        <v/>
      </c>
      <c r="DV168" s="39" t="str">
        <f t="shared" ca="1" si="1047"/>
        <v/>
      </c>
      <c r="DW168" s="39" t="str">
        <f t="shared" ca="1" si="1047"/>
        <v/>
      </c>
      <c r="DX168" s="39" t="str">
        <f t="shared" ca="1" si="1047"/>
        <v/>
      </c>
      <c r="DY168" s="39" t="str">
        <f t="shared" ca="1" si="1047"/>
        <v/>
      </c>
      <c r="DZ168" s="39" t="str">
        <f t="shared" ca="1" si="1047"/>
        <v/>
      </c>
      <c r="EA168" s="39" t="str">
        <f t="shared" ref="EA168:GL168" ca="1" si="1048">IF(ISNUMBER(EA$165),EA$165*PercentSupplierC, "")</f>
        <v/>
      </c>
      <c r="EB168" s="39" t="str">
        <f t="shared" ca="1" si="1048"/>
        <v/>
      </c>
      <c r="EC168" s="39" t="str">
        <f t="shared" ca="1" si="1048"/>
        <v/>
      </c>
      <c r="ED168" s="39" t="str">
        <f t="shared" ca="1" si="1048"/>
        <v/>
      </c>
      <c r="EE168" s="39" t="str">
        <f t="shared" ca="1" si="1048"/>
        <v/>
      </c>
      <c r="EF168" s="39" t="str">
        <f t="shared" ca="1" si="1048"/>
        <v/>
      </c>
      <c r="EG168" s="39" t="str">
        <f t="shared" ca="1" si="1048"/>
        <v/>
      </c>
      <c r="EH168" s="39" t="str">
        <f t="shared" ca="1" si="1048"/>
        <v/>
      </c>
      <c r="EI168" s="39" t="str">
        <f t="shared" ca="1" si="1048"/>
        <v/>
      </c>
      <c r="EJ168" s="39" t="str">
        <f t="shared" ca="1" si="1048"/>
        <v/>
      </c>
      <c r="EK168" s="39" t="str">
        <f t="shared" ca="1" si="1048"/>
        <v/>
      </c>
      <c r="EL168" s="39" t="str">
        <f t="shared" ca="1" si="1048"/>
        <v/>
      </c>
      <c r="EM168" s="39" t="str">
        <f t="shared" ca="1" si="1048"/>
        <v/>
      </c>
      <c r="EN168" s="39" t="str">
        <f t="shared" ca="1" si="1048"/>
        <v/>
      </c>
      <c r="EO168" s="39" t="str">
        <f t="shared" ca="1" si="1048"/>
        <v/>
      </c>
      <c r="EP168" s="39" t="str">
        <f t="shared" ca="1" si="1048"/>
        <v/>
      </c>
      <c r="EQ168" s="39" t="str">
        <f t="shared" ca="1" si="1048"/>
        <v/>
      </c>
      <c r="ER168" s="39" t="str">
        <f t="shared" ca="1" si="1048"/>
        <v/>
      </c>
      <c r="ES168" s="39" t="str">
        <f t="shared" ca="1" si="1048"/>
        <v/>
      </c>
      <c r="ET168" s="39" t="str">
        <f t="shared" ca="1" si="1048"/>
        <v/>
      </c>
      <c r="EU168" s="39" t="str">
        <f t="shared" ca="1" si="1048"/>
        <v/>
      </c>
      <c r="EV168" s="39" t="str">
        <f t="shared" ca="1" si="1048"/>
        <v/>
      </c>
      <c r="EW168" s="39" t="str">
        <f t="shared" ca="1" si="1048"/>
        <v/>
      </c>
      <c r="EX168" s="39" t="str">
        <f t="shared" ca="1" si="1048"/>
        <v/>
      </c>
      <c r="EY168" s="39" t="str">
        <f t="shared" ca="1" si="1048"/>
        <v/>
      </c>
      <c r="EZ168" s="39" t="str">
        <f t="shared" ca="1" si="1048"/>
        <v/>
      </c>
      <c r="FA168" s="39" t="str">
        <f t="shared" ca="1" si="1048"/>
        <v/>
      </c>
      <c r="FB168" s="39" t="str">
        <f t="shared" ca="1" si="1048"/>
        <v/>
      </c>
      <c r="FC168" s="39" t="str">
        <f t="shared" ca="1" si="1048"/>
        <v/>
      </c>
      <c r="FD168" s="39" t="str">
        <f t="shared" ca="1" si="1048"/>
        <v/>
      </c>
      <c r="FE168" s="39" t="str">
        <f t="shared" ca="1" si="1048"/>
        <v/>
      </c>
      <c r="FF168" s="39" t="str">
        <f t="shared" ca="1" si="1048"/>
        <v/>
      </c>
      <c r="FG168" s="39" t="str">
        <f t="shared" ca="1" si="1048"/>
        <v/>
      </c>
      <c r="FH168" s="39" t="str">
        <f t="shared" ca="1" si="1048"/>
        <v/>
      </c>
      <c r="FI168" s="39" t="str">
        <f t="shared" ca="1" si="1048"/>
        <v/>
      </c>
      <c r="FJ168" s="39" t="str">
        <f t="shared" ca="1" si="1048"/>
        <v/>
      </c>
      <c r="FK168" s="39" t="str">
        <f t="shared" ca="1" si="1048"/>
        <v/>
      </c>
      <c r="FL168" s="39" t="str">
        <f t="shared" ca="1" si="1048"/>
        <v/>
      </c>
      <c r="FM168" s="39" t="str">
        <f t="shared" ca="1" si="1048"/>
        <v/>
      </c>
      <c r="FN168" s="39" t="str">
        <f t="shared" ca="1" si="1048"/>
        <v/>
      </c>
      <c r="FO168" s="39" t="str">
        <f t="shared" ca="1" si="1048"/>
        <v/>
      </c>
      <c r="FP168" s="39" t="str">
        <f t="shared" ca="1" si="1048"/>
        <v/>
      </c>
      <c r="FQ168" s="39" t="str">
        <f t="shared" ca="1" si="1048"/>
        <v/>
      </c>
      <c r="FR168" s="39" t="str">
        <f t="shared" ca="1" si="1048"/>
        <v/>
      </c>
      <c r="FS168" s="39" t="str">
        <f t="shared" ca="1" si="1048"/>
        <v/>
      </c>
      <c r="FT168" s="39" t="str">
        <f t="shared" ca="1" si="1048"/>
        <v/>
      </c>
      <c r="FU168" s="39" t="str">
        <f t="shared" ca="1" si="1048"/>
        <v/>
      </c>
      <c r="FV168" s="39" t="str">
        <f t="shared" ca="1" si="1048"/>
        <v/>
      </c>
      <c r="FW168" s="39" t="str">
        <f t="shared" ca="1" si="1048"/>
        <v/>
      </c>
      <c r="FX168" s="39" t="str">
        <f t="shared" ca="1" si="1048"/>
        <v/>
      </c>
      <c r="FY168" s="39" t="str">
        <f t="shared" ca="1" si="1048"/>
        <v/>
      </c>
      <c r="FZ168" s="39" t="str">
        <f t="shared" ca="1" si="1048"/>
        <v/>
      </c>
      <c r="GA168" s="39" t="str">
        <f t="shared" ca="1" si="1048"/>
        <v/>
      </c>
      <c r="GB168" s="39" t="str">
        <f t="shared" ca="1" si="1048"/>
        <v/>
      </c>
      <c r="GC168" s="39" t="str">
        <f t="shared" ca="1" si="1048"/>
        <v/>
      </c>
      <c r="GD168" s="39" t="str">
        <f t="shared" ca="1" si="1048"/>
        <v/>
      </c>
      <c r="GE168" s="39" t="str">
        <f t="shared" ca="1" si="1048"/>
        <v/>
      </c>
      <c r="GF168" s="39" t="str">
        <f t="shared" ca="1" si="1048"/>
        <v/>
      </c>
      <c r="GG168" s="39" t="str">
        <f t="shared" ca="1" si="1048"/>
        <v/>
      </c>
      <c r="GH168" s="39" t="str">
        <f t="shared" ca="1" si="1048"/>
        <v/>
      </c>
      <c r="GI168" s="39" t="str">
        <f t="shared" ca="1" si="1048"/>
        <v/>
      </c>
      <c r="GJ168" s="39" t="str">
        <f t="shared" ca="1" si="1048"/>
        <v/>
      </c>
      <c r="GK168" s="39" t="str">
        <f t="shared" ca="1" si="1048"/>
        <v/>
      </c>
      <c r="GL168" s="39" t="str">
        <f t="shared" ca="1" si="1048"/>
        <v/>
      </c>
      <c r="GM168" s="39" t="str">
        <f t="shared" ref="GM168:IX168" ca="1" si="1049">IF(ISNUMBER(GM$165),GM$165*PercentSupplierC, "")</f>
        <v/>
      </c>
      <c r="GN168" s="39" t="str">
        <f t="shared" ca="1" si="1049"/>
        <v/>
      </c>
      <c r="GO168" s="39" t="str">
        <f t="shared" ca="1" si="1049"/>
        <v/>
      </c>
      <c r="GP168" s="39" t="str">
        <f t="shared" ca="1" si="1049"/>
        <v/>
      </c>
      <c r="GQ168" s="39" t="str">
        <f t="shared" ca="1" si="1049"/>
        <v/>
      </c>
      <c r="GR168" s="39" t="str">
        <f t="shared" ca="1" si="1049"/>
        <v/>
      </c>
      <c r="GS168" s="39" t="str">
        <f t="shared" ca="1" si="1049"/>
        <v/>
      </c>
      <c r="GT168" s="39" t="str">
        <f t="shared" ca="1" si="1049"/>
        <v/>
      </c>
      <c r="GU168" s="39" t="str">
        <f t="shared" ca="1" si="1049"/>
        <v/>
      </c>
      <c r="GV168" s="39" t="str">
        <f t="shared" ca="1" si="1049"/>
        <v/>
      </c>
      <c r="GW168" s="39" t="str">
        <f t="shared" ca="1" si="1049"/>
        <v/>
      </c>
      <c r="GX168" s="39" t="str">
        <f t="shared" ca="1" si="1049"/>
        <v/>
      </c>
      <c r="GY168" s="39" t="str">
        <f t="shared" ca="1" si="1049"/>
        <v/>
      </c>
      <c r="GZ168" s="39" t="str">
        <f t="shared" ca="1" si="1049"/>
        <v/>
      </c>
      <c r="HA168" s="39" t="str">
        <f t="shared" ca="1" si="1049"/>
        <v/>
      </c>
      <c r="HB168" s="39" t="str">
        <f t="shared" ca="1" si="1049"/>
        <v/>
      </c>
      <c r="HC168" s="39" t="str">
        <f t="shared" ca="1" si="1049"/>
        <v/>
      </c>
      <c r="HD168" s="39" t="str">
        <f t="shared" ca="1" si="1049"/>
        <v/>
      </c>
      <c r="HE168" s="39" t="str">
        <f t="shared" ca="1" si="1049"/>
        <v/>
      </c>
      <c r="HF168" s="39" t="str">
        <f t="shared" ca="1" si="1049"/>
        <v/>
      </c>
      <c r="HG168" s="39" t="str">
        <f t="shared" ca="1" si="1049"/>
        <v/>
      </c>
      <c r="HH168" s="39" t="str">
        <f t="shared" ca="1" si="1049"/>
        <v/>
      </c>
      <c r="HI168" s="39" t="str">
        <f t="shared" ca="1" si="1049"/>
        <v/>
      </c>
      <c r="HJ168" s="39" t="str">
        <f t="shared" ca="1" si="1049"/>
        <v/>
      </c>
      <c r="HK168" s="39" t="str">
        <f t="shared" ca="1" si="1049"/>
        <v/>
      </c>
      <c r="HL168" s="39" t="str">
        <f t="shared" ca="1" si="1049"/>
        <v/>
      </c>
      <c r="HM168" s="39" t="str">
        <f t="shared" ca="1" si="1049"/>
        <v/>
      </c>
      <c r="HN168" s="39" t="str">
        <f t="shared" ca="1" si="1049"/>
        <v/>
      </c>
      <c r="HO168" s="39" t="str">
        <f t="shared" ca="1" si="1049"/>
        <v/>
      </c>
      <c r="HP168" s="39" t="str">
        <f t="shared" ca="1" si="1049"/>
        <v/>
      </c>
      <c r="HQ168" s="39" t="str">
        <f t="shared" ca="1" si="1049"/>
        <v/>
      </c>
      <c r="HR168" s="39" t="str">
        <f t="shared" ca="1" si="1049"/>
        <v/>
      </c>
      <c r="HS168" s="39" t="str">
        <f t="shared" ca="1" si="1049"/>
        <v/>
      </c>
      <c r="HT168" s="39" t="str">
        <f t="shared" ca="1" si="1049"/>
        <v/>
      </c>
      <c r="HU168" s="39" t="str">
        <f t="shared" ca="1" si="1049"/>
        <v/>
      </c>
      <c r="HV168" s="39" t="str">
        <f t="shared" ca="1" si="1049"/>
        <v/>
      </c>
      <c r="HW168" s="39" t="str">
        <f t="shared" ca="1" si="1049"/>
        <v/>
      </c>
      <c r="HX168" s="39" t="str">
        <f t="shared" ca="1" si="1049"/>
        <v/>
      </c>
      <c r="HY168" s="39" t="str">
        <f t="shared" ca="1" si="1049"/>
        <v/>
      </c>
      <c r="HZ168" s="39" t="str">
        <f t="shared" ca="1" si="1049"/>
        <v/>
      </c>
      <c r="IA168" s="39" t="str">
        <f t="shared" ca="1" si="1049"/>
        <v/>
      </c>
      <c r="IB168" s="39" t="str">
        <f t="shared" ca="1" si="1049"/>
        <v/>
      </c>
      <c r="IC168" s="39" t="str">
        <f t="shared" ca="1" si="1049"/>
        <v/>
      </c>
      <c r="ID168" s="39" t="str">
        <f t="shared" ca="1" si="1049"/>
        <v/>
      </c>
      <c r="IE168" s="39" t="str">
        <f t="shared" ca="1" si="1049"/>
        <v/>
      </c>
      <c r="IF168" s="39" t="str">
        <f t="shared" ca="1" si="1049"/>
        <v/>
      </c>
      <c r="IG168" s="39" t="str">
        <f t="shared" ca="1" si="1049"/>
        <v/>
      </c>
      <c r="IH168" s="39" t="str">
        <f t="shared" ca="1" si="1049"/>
        <v/>
      </c>
      <c r="II168" s="39" t="str">
        <f t="shared" ca="1" si="1049"/>
        <v/>
      </c>
      <c r="IJ168" s="39" t="str">
        <f t="shared" ca="1" si="1049"/>
        <v/>
      </c>
      <c r="IK168" s="39" t="str">
        <f t="shared" ca="1" si="1049"/>
        <v/>
      </c>
      <c r="IL168" s="39" t="str">
        <f t="shared" ca="1" si="1049"/>
        <v/>
      </c>
      <c r="IM168" s="39" t="str">
        <f t="shared" ca="1" si="1049"/>
        <v/>
      </c>
      <c r="IN168" s="39" t="str">
        <f t="shared" ca="1" si="1049"/>
        <v/>
      </c>
      <c r="IO168" s="39" t="str">
        <f t="shared" ca="1" si="1049"/>
        <v/>
      </c>
      <c r="IP168" s="39" t="str">
        <f t="shared" ca="1" si="1049"/>
        <v/>
      </c>
      <c r="IQ168" s="39" t="str">
        <f t="shared" ca="1" si="1049"/>
        <v/>
      </c>
      <c r="IR168" s="39" t="str">
        <f t="shared" ca="1" si="1049"/>
        <v/>
      </c>
      <c r="IS168" s="39" t="str">
        <f t="shared" ca="1" si="1049"/>
        <v/>
      </c>
      <c r="IT168" s="39" t="str">
        <f t="shared" ca="1" si="1049"/>
        <v/>
      </c>
      <c r="IU168" s="39" t="str">
        <f t="shared" ca="1" si="1049"/>
        <v/>
      </c>
      <c r="IV168" s="39" t="str">
        <f t="shared" ca="1" si="1049"/>
        <v/>
      </c>
      <c r="IW168" s="39" t="str">
        <f t="shared" ca="1" si="1049"/>
        <v/>
      </c>
      <c r="IX168" s="39" t="str">
        <f t="shared" ca="1" si="1049"/>
        <v/>
      </c>
      <c r="IY168" s="39" t="str">
        <f t="shared" ref="IY168:LJ168" ca="1" si="1050">IF(ISNUMBER(IY$165),IY$165*PercentSupplierC, "")</f>
        <v/>
      </c>
      <c r="IZ168" s="39" t="str">
        <f t="shared" ca="1" si="1050"/>
        <v/>
      </c>
      <c r="JA168" s="39" t="str">
        <f t="shared" ca="1" si="1050"/>
        <v/>
      </c>
      <c r="JB168" s="39" t="str">
        <f t="shared" ca="1" si="1050"/>
        <v/>
      </c>
      <c r="JC168" s="39" t="str">
        <f t="shared" ca="1" si="1050"/>
        <v/>
      </c>
      <c r="JD168" s="39" t="str">
        <f t="shared" ca="1" si="1050"/>
        <v/>
      </c>
      <c r="JE168" s="39" t="str">
        <f t="shared" ca="1" si="1050"/>
        <v/>
      </c>
      <c r="JF168" s="39" t="str">
        <f t="shared" ca="1" si="1050"/>
        <v/>
      </c>
      <c r="JG168" s="39" t="str">
        <f t="shared" ca="1" si="1050"/>
        <v/>
      </c>
      <c r="JH168" s="39" t="str">
        <f t="shared" ca="1" si="1050"/>
        <v/>
      </c>
      <c r="JI168" s="39" t="str">
        <f t="shared" ca="1" si="1050"/>
        <v/>
      </c>
      <c r="JJ168" s="39" t="str">
        <f t="shared" ca="1" si="1050"/>
        <v/>
      </c>
      <c r="JK168" s="39" t="str">
        <f t="shared" ca="1" si="1050"/>
        <v/>
      </c>
      <c r="JL168" s="39" t="str">
        <f t="shared" ca="1" si="1050"/>
        <v/>
      </c>
      <c r="JM168" s="39" t="str">
        <f t="shared" ca="1" si="1050"/>
        <v/>
      </c>
      <c r="JN168" s="39" t="str">
        <f t="shared" ca="1" si="1050"/>
        <v/>
      </c>
      <c r="JO168" s="39" t="str">
        <f t="shared" ca="1" si="1050"/>
        <v/>
      </c>
      <c r="JP168" s="39" t="str">
        <f t="shared" ca="1" si="1050"/>
        <v/>
      </c>
      <c r="JQ168" s="39" t="str">
        <f t="shared" ca="1" si="1050"/>
        <v/>
      </c>
      <c r="JR168" s="39" t="str">
        <f t="shared" ca="1" si="1050"/>
        <v/>
      </c>
      <c r="JS168" s="39" t="str">
        <f t="shared" ca="1" si="1050"/>
        <v/>
      </c>
      <c r="JT168" s="39" t="str">
        <f t="shared" ca="1" si="1050"/>
        <v/>
      </c>
      <c r="JU168" s="39" t="str">
        <f t="shared" ca="1" si="1050"/>
        <v/>
      </c>
      <c r="JV168" s="39" t="str">
        <f t="shared" ca="1" si="1050"/>
        <v/>
      </c>
      <c r="JW168" s="39" t="str">
        <f t="shared" ca="1" si="1050"/>
        <v/>
      </c>
      <c r="JX168" s="39" t="str">
        <f t="shared" ca="1" si="1050"/>
        <v/>
      </c>
      <c r="JY168" s="39" t="str">
        <f t="shared" ca="1" si="1050"/>
        <v/>
      </c>
      <c r="JZ168" s="39" t="str">
        <f t="shared" ca="1" si="1050"/>
        <v/>
      </c>
      <c r="KA168" s="39" t="str">
        <f t="shared" ca="1" si="1050"/>
        <v/>
      </c>
      <c r="KB168" s="39" t="str">
        <f t="shared" ca="1" si="1050"/>
        <v/>
      </c>
      <c r="KC168" s="39" t="str">
        <f t="shared" ca="1" si="1050"/>
        <v/>
      </c>
      <c r="KD168" s="39" t="str">
        <f t="shared" ca="1" si="1050"/>
        <v/>
      </c>
      <c r="KE168" s="39" t="str">
        <f t="shared" ca="1" si="1050"/>
        <v/>
      </c>
      <c r="KF168" s="39" t="str">
        <f t="shared" ca="1" si="1050"/>
        <v/>
      </c>
      <c r="KG168" s="39" t="str">
        <f t="shared" ca="1" si="1050"/>
        <v/>
      </c>
      <c r="KH168" s="39" t="str">
        <f t="shared" ca="1" si="1050"/>
        <v/>
      </c>
      <c r="KI168" s="39" t="str">
        <f t="shared" ca="1" si="1050"/>
        <v/>
      </c>
      <c r="KJ168" s="39" t="str">
        <f t="shared" ca="1" si="1050"/>
        <v/>
      </c>
      <c r="KK168" s="39" t="str">
        <f t="shared" ca="1" si="1050"/>
        <v/>
      </c>
      <c r="KL168" s="39" t="str">
        <f t="shared" ca="1" si="1050"/>
        <v/>
      </c>
      <c r="KM168" s="39" t="str">
        <f t="shared" ca="1" si="1050"/>
        <v/>
      </c>
      <c r="KN168" s="39" t="str">
        <f t="shared" ca="1" si="1050"/>
        <v/>
      </c>
      <c r="KO168" s="39" t="str">
        <f t="shared" ca="1" si="1050"/>
        <v/>
      </c>
      <c r="KP168" s="39" t="str">
        <f t="shared" ca="1" si="1050"/>
        <v/>
      </c>
      <c r="KQ168" s="39" t="str">
        <f t="shared" ca="1" si="1050"/>
        <v/>
      </c>
      <c r="KR168" s="39" t="str">
        <f t="shared" ca="1" si="1050"/>
        <v/>
      </c>
      <c r="KS168" s="39" t="str">
        <f t="shared" ca="1" si="1050"/>
        <v/>
      </c>
      <c r="KT168" s="39" t="str">
        <f t="shared" ca="1" si="1050"/>
        <v/>
      </c>
      <c r="KU168" s="39" t="str">
        <f t="shared" ca="1" si="1050"/>
        <v/>
      </c>
      <c r="KV168" s="39" t="str">
        <f t="shared" ca="1" si="1050"/>
        <v/>
      </c>
      <c r="KW168" s="39" t="str">
        <f t="shared" ca="1" si="1050"/>
        <v/>
      </c>
      <c r="KX168" s="39" t="str">
        <f t="shared" ca="1" si="1050"/>
        <v/>
      </c>
      <c r="KY168" s="39" t="str">
        <f t="shared" ca="1" si="1050"/>
        <v/>
      </c>
      <c r="KZ168" s="39" t="str">
        <f t="shared" ca="1" si="1050"/>
        <v/>
      </c>
      <c r="LA168" s="39" t="str">
        <f t="shared" ca="1" si="1050"/>
        <v/>
      </c>
      <c r="LB168" s="39" t="str">
        <f t="shared" ca="1" si="1050"/>
        <v/>
      </c>
      <c r="LC168" s="39" t="str">
        <f t="shared" ca="1" si="1050"/>
        <v/>
      </c>
      <c r="LD168" s="39" t="str">
        <f t="shared" ca="1" si="1050"/>
        <v/>
      </c>
      <c r="LE168" s="39" t="str">
        <f t="shared" ca="1" si="1050"/>
        <v/>
      </c>
      <c r="LF168" s="39" t="str">
        <f t="shared" ca="1" si="1050"/>
        <v/>
      </c>
      <c r="LG168" s="39" t="str">
        <f t="shared" ca="1" si="1050"/>
        <v/>
      </c>
      <c r="LH168" s="39" t="str">
        <f t="shared" ca="1" si="1050"/>
        <v/>
      </c>
      <c r="LI168" s="39" t="str">
        <f t="shared" ca="1" si="1050"/>
        <v/>
      </c>
      <c r="LJ168" s="39" t="str">
        <f t="shared" ca="1" si="1050"/>
        <v/>
      </c>
      <c r="LK168" s="39" t="str">
        <f t="shared" ref="LK168:NV168" ca="1" si="1051">IF(ISNUMBER(LK$165),LK$165*PercentSupplierC, "")</f>
        <v/>
      </c>
      <c r="LL168" s="39" t="str">
        <f t="shared" ca="1" si="1051"/>
        <v/>
      </c>
      <c r="LM168" s="39" t="str">
        <f t="shared" ca="1" si="1051"/>
        <v/>
      </c>
      <c r="LN168" s="39" t="str">
        <f t="shared" ca="1" si="1051"/>
        <v/>
      </c>
      <c r="LO168" s="39" t="str">
        <f t="shared" ca="1" si="1051"/>
        <v/>
      </c>
      <c r="LP168" s="39" t="str">
        <f t="shared" ca="1" si="1051"/>
        <v/>
      </c>
      <c r="LQ168" s="39" t="str">
        <f t="shared" ca="1" si="1051"/>
        <v/>
      </c>
      <c r="LR168" s="39" t="str">
        <f t="shared" ca="1" si="1051"/>
        <v/>
      </c>
      <c r="LS168" s="39" t="str">
        <f t="shared" ca="1" si="1051"/>
        <v/>
      </c>
      <c r="LT168" s="39" t="str">
        <f t="shared" ca="1" si="1051"/>
        <v/>
      </c>
      <c r="LU168" s="39" t="str">
        <f t="shared" ca="1" si="1051"/>
        <v/>
      </c>
      <c r="LV168" s="39" t="str">
        <f t="shared" ca="1" si="1051"/>
        <v/>
      </c>
      <c r="LW168" s="39" t="str">
        <f t="shared" ca="1" si="1051"/>
        <v/>
      </c>
      <c r="LX168" s="39" t="str">
        <f t="shared" ca="1" si="1051"/>
        <v/>
      </c>
      <c r="LY168" s="39" t="str">
        <f t="shared" ca="1" si="1051"/>
        <v/>
      </c>
      <c r="LZ168" s="39" t="str">
        <f t="shared" ca="1" si="1051"/>
        <v/>
      </c>
      <c r="MA168" s="39" t="str">
        <f t="shared" ca="1" si="1051"/>
        <v/>
      </c>
      <c r="MB168" s="39" t="str">
        <f t="shared" ca="1" si="1051"/>
        <v/>
      </c>
      <c r="MC168" s="39" t="str">
        <f t="shared" ca="1" si="1051"/>
        <v/>
      </c>
      <c r="MD168" s="39" t="str">
        <f t="shared" ca="1" si="1051"/>
        <v/>
      </c>
      <c r="ME168" s="39" t="str">
        <f t="shared" ca="1" si="1051"/>
        <v/>
      </c>
      <c r="MF168" s="39" t="str">
        <f t="shared" ca="1" si="1051"/>
        <v/>
      </c>
      <c r="MG168" s="39" t="str">
        <f t="shared" ca="1" si="1051"/>
        <v/>
      </c>
      <c r="MH168" s="39" t="str">
        <f t="shared" ca="1" si="1051"/>
        <v/>
      </c>
      <c r="MI168" s="39" t="str">
        <f t="shared" ca="1" si="1051"/>
        <v/>
      </c>
      <c r="MJ168" s="39" t="str">
        <f t="shared" ca="1" si="1051"/>
        <v/>
      </c>
      <c r="MK168" s="39" t="str">
        <f t="shared" ca="1" si="1051"/>
        <v/>
      </c>
      <c r="ML168" s="39" t="str">
        <f t="shared" ca="1" si="1051"/>
        <v/>
      </c>
      <c r="MM168" s="39" t="str">
        <f t="shared" ca="1" si="1051"/>
        <v/>
      </c>
      <c r="MN168" s="39" t="str">
        <f t="shared" ca="1" si="1051"/>
        <v/>
      </c>
      <c r="MO168" s="39" t="str">
        <f t="shared" ca="1" si="1051"/>
        <v/>
      </c>
      <c r="MP168" s="39" t="str">
        <f t="shared" ca="1" si="1051"/>
        <v/>
      </c>
      <c r="MQ168" s="39" t="str">
        <f t="shared" ca="1" si="1051"/>
        <v/>
      </c>
      <c r="MR168" s="39" t="str">
        <f t="shared" ca="1" si="1051"/>
        <v/>
      </c>
      <c r="MS168" s="39" t="str">
        <f t="shared" ca="1" si="1051"/>
        <v/>
      </c>
      <c r="MT168" s="39" t="str">
        <f t="shared" ca="1" si="1051"/>
        <v/>
      </c>
      <c r="MU168" s="39" t="str">
        <f t="shared" ca="1" si="1051"/>
        <v/>
      </c>
      <c r="MV168" s="39" t="str">
        <f t="shared" ca="1" si="1051"/>
        <v/>
      </c>
      <c r="MW168" s="39" t="str">
        <f t="shared" ca="1" si="1051"/>
        <v/>
      </c>
      <c r="MX168" s="39" t="str">
        <f t="shared" ca="1" si="1051"/>
        <v/>
      </c>
      <c r="MY168" s="39" t="str">
        <f t="shared" ca="1" si="1051"/>
        <v/>
      </c>
      <c r="MZ168" s="39" t="str">
        <f t="shared" ca="1" si="1051"/>
        <v/>
      </c>
      <c r="NA168" s="39" t="str">
        <f t="shared" ca="1" si="1051"/>
        <v/>
      </c>
      <c r="NB168" s="39" t="str">
        <f t="shared" ca="1" si="1051"/>
        <v/>
      </c>
      <c r="NC168" s="39" t="str">
        <f t="shared" ca="1" si="1051"/>
        <v/>
      </c>
      <c r="ND168" s="39" t="str">
        <f t="shared" ca="1" si="1051"/>
        <v/>
      </c>
      <c r="NE168" s="39" t="str">
        <f t="shared" ca="1" si="1051"/>
        <v/>
      </c>
      <c r="NF168" s="39" t="str">
        <f t="shared" ca="1" si="1051"/>
        <v/>
      </c>
      <c r="NG168" s="39" t="str">
        <f t="shared" ca="1" si="1051"/>
        <v/>
      </c>
      <c r="NH168" s="39" t="str">
        <f t="shared" ca="1" si="1051"/>
        <v/>
      </c>
      <c r="NI168" s="39" t="str">
        <f t="shared" ca="1" si="1051"/>
        <v/>
      </c>
      <c r="NJ168" s="39" t="str">
        <f t="shared" ca="1" si="1051"/>
        <v/>
      </c>
      <c r="NK168" s="39" t="str">
        <f t="shared" ca="1" si="1051"/>
        <v/>
      </c>
      <c r="NL168" s="39" t="str">
        <f t="shared" ca="1" si="1051"/>
        <v/>
      </c>
      <c r="NM168" s="39" t="str">
        <f t="shared" ca="1" si="1051"/>
        <v/>
      </c>
      <c r="NN168" s="39" t="str">
        <f t="shared" ca="1" si="1051"/>
        <v/>
      </c>
      <c r="NO168" s="39" t="str">
        <f t="shared" ca="1" si="1051"/>
        <v/>
      </c>
      <c r="NP168" s="39" t="str">
        <f t="shared" ca="1" si="1051"/>
        <v/>
      </c>
      <c r="NQ168" s="39" t="str">
        <f t="shared" ca="1" si="1051"/>
        <v/>
      </c>
      <c r="NR168" s="39" t="str">
        <f t="shared" ca="1" si="1051"/>
        <v/>
      </c>
      <c r="NS168" s="39" t="str">
        <f t="shared" ca="1" si="1051"/>
        <v/>
      </c>
      <c r="NT168" s="39" t="str">
        <f t="shared" ca="1" si="1051"/>
        <v/>
      </c>
      <c r="NU168" s="39" t="str">
        <f t="shared" ca="1" si="1051"/>
        <v/>
      </c>
      <c r="NV168" s="39" t="str">
        <f t="shared" ca="1" si="1051"/>
        <v/>
      </c>
      <c r="NW168" s="39" t="str">
        <f t="shared" ref="NW168:QH168" ca="1" si="1052">IF(ISNUMBER(NW$165),NW$165*PercentSupplierC, "")</f>
        <v/>
      </c>
      <c r="NX168" s="39" t="str">
        <f t="shared" ca="1" si="1052"/>
        <v/>
      </c>
      <c r="NY168" s="39" t="str">
        <f t="shared" ca="1" si="1052"/>
        <v/>
      </c>
      <c r="NZ168" s="39" t="str">
        <f t="shared" ca="1" si="1052"/>
        <v/>
      </c>
      <c r="OA168" s="39" t="str">
        <f t="shared" ca="1" si="1052"/>
        <v/>
      </c>
      <c r="OB168" s="39" t="str">
        <f t="shared" ca="1" si="1052"/>
        <v/>
      </c>
      <c r="OC168" s="39" t="str">
        <f t="shared" ca="1" si="1052"/>
        <v/>
      </c>
      <c r="OD168" s="39" t="str">
        <f t="shared" ca="1" si="1052"/>
        <v/>
      </c>
      <c r="OE168" s="39" t="str">
        <f t="shared" ca="1" si="1052"/>
        <v/>
      </c>
      <c r="OF168" s="39" t="str">
        <f t="shared" ca="1" si="1052"/>
        <v/>
      </c>
      <c r="OG168" s="39" t="str">
        <f t="shared" ca="1" si="1052"/>
        <v/>
      </c>
      <c r="OH168" s="39" t="str">
        <f t="shared" ca="1" si="1052"/>
        <v/>
      </c>
      <c r="OI168" s="39" t="str">
        <f t="shared" ca="1" si="1052"/>
        <v/>
      </c>
      <c r="OJ168" s="39" t="str">
        <f t="shared" ca="1" si="1052"/>
        <v/>
      </c>
      <c r="OK168" s="39" t="str">
        <f t="shared" ca="1" si="1052"/>
        <v/>
      </c>
      <c r="OL168" s="39" t="str">
        <f t="shared" ca="1" si="1052"/>
        <v/>
      </c>
      <c r="OM168" s="39" t="str">
        <f t="shared" ca="1" si="1052"/>
        <v/>
      </c>
      <c r="ON168" s="39" t="str">
        <f t="shared" ca="1" si="1052"/>
        <v/>
      </c>
      <c r="OO168" s="39" t="str">
        <f t="shared" ca="1" si="1052"/>
        <v/>
      </c>
      <c r="OP168" s="39" t="str">
        <f t="shared" ca="1" si="1052"/>
        <v/>
      </c>
      <c r="OQ168" s="39" t="str">
        <f t="shared" ca="1" si="1052"/>
        <v/>
      </c>
      <c r="OR168" s="39" t="str">
        <f t="shared" ca="1" si="1052"/>
        <v/>
      </c>
      <c r="OS168" s="39" t="str">
        <f t="shared" ca="1" si="1052"/>
        <v/>
      </c>
      <c r="OT168" s="39" t="str">
        <f t="shared" ca="1" si="1052"/>
        <v/>
      </c>
      <c r="OU168" s="39" t="str">
        <f t="shared" ca="1" si="1052"/>
        <v/>
      </c>
      <c r="OV168" s="39" t="str">
        <f t="shared" ca="1" si="1052"/>
        <v/>
      </c>
      <c r="OW168" s="39" t="str">
        <f t="shared" ca="1" si="1052"/>
        <v/>
      </c>
      <c r="OX168" s="39" t="str">
        <f t="shared" ca="1" si="1052"/>
        <v/>
      </c>
      <c r="OY168" s="39" t="str">
        <f t="shared" ca="1" si="1052"/>
        <v/>
      </c>
      <c r="OZ168" s="39" t="str">
        <f t="shared" ca="1" si="1052"/>
        <v/>
      </c>
      <c r="PA168" s="39" t="str">
        <f t="shared" ca="1" si="1052"/>
        <v/>
      </c>
      <c r="PB168" s="39" t="str">
        <f t="shared" ca="1" si="1052"/>
        <v/>
      </c>
      <c r="PC168" s="39" t="str">
        <f t="shared" ca="1" si="1052"/>
        <v/>
      </c>
      <c r="PD168" s="39" t="str">
        <f t="shared" ca="1" si="1052"/>
        <v/>
      </c>
      <c r="PE168" s="39" t="str">
        <f t="shared" ca="1" si="1052"/>
        <v/>
      </c>
      <c r="PF168" s="39" t="str">
        <f t="shared" ca="1" si="1052"/>
        <v/>
      </c>
      <c r="PG168" s="39" t="str">
        <f t="shared" ca="1" si="1052"/>
        <v/>
      </c>
      <c r="PH168" s="39" t="str">
        <f t="shared" ca="1" si="1052"/>
        <v/>
      </c>
      <c r="PI168" s="39" t="str">
        <f t="shared" ca="1" si="1052"/>
        <v/>
      </c>
      <c r="PJ168" s="39" t="str">
        <f t="shared" ca="1" si="1052"/>
        <v/>
      </c>
      <c r="PK168" s="39" t="str">
        <f t="shared" ca="1" si="1052"/>
        <v/>
      </c>
      <c r="PL168" s="39" t="str">
        <f t="shared" ca="1" si="1052"/>
        <v/>
      </c>
      <c r="PM168" s="39" t="str">
        <f t="shared" ca="1" si="1052"/>
        <v/>
      </c>
      <c r="PN168" s="39" t="str">
        <f t="shared" ca="1" si="1052"/>
        <v/>
      </c>
      <c r="PO168" s="39" t="str">
        <f t="shared" ca="1" si="1052"/>
        <v/>
      </c>
      <c r="PP168" s="39" t="str">
        <f t="shared" ca="1" si="1052"/>
        <v/>
      </c>
      <c r="PQ168" s="39" t="str">
        <f t="shared" ca="1" si="1052"/>
        <v/>
      </c>
      <c r="PR168" s="39" t="str">
        <f t="shared" ca="1" si="1052"/>
        <v/>
      </c>
      <c r="PS168" s="39" t="str">
        <f t="shared" ca="1" si="1052"/>
        <v/>
      </c>
      <c r="PT168" s="39" t="str">
        <f t="shared" ca="1" si="1052"/>
        <v/>
      </c>
      <c r="PU168" s="39" t="str">
        <f t="shared" ca="1" si="1052"/>
        <v/>
      </c>
      <c r="PV168" s="39" t="str">
        <f t="shared" ca="1" si="1052"/>
        <v/>
      </c>
      <c r="PW168" s="39" t="str">
        <f t="shared" ca="1" si="1052"/>
        <v/>
      </c>
      <c r="PX168" s="39" t="str">
        <f t="shared" ca="1" si="1052"/>
        <v/>
      </c>
      <c r="PY168" s="39" t="str">
        <f t="shared" ca="1" si="1052"/>
        <v/>
      </c>
      <c r="PZ168" s="39" t="str">
        <f t="shared" ca="1" si="1052"/>
        <v/>
      </c>
      <c r="QA168" s="39" t="str">
        <f t="shared" ca="1" si="1052"/>
        <v/>
      </c>
      <c r="QB168" s="39" t="str">
        <f t="shared" ca="1" si="1052"/>
        <v/>
      </c>
      <c r="QC168" s="39" t="str">
        <f t="shared" ca="1" si="1052"/>
        <v/>
      </c>
      <c r="QD168" s="39" t="str">
        <f t="shared" ca="1" si="1052"/>
        <v/>
      </c>
      <c r="QE168" s="39" t="str">
        <f t="shared" ca="1" si="1052"/>
        <v/>
      </c>
      <c r="QF168" s="39" t="str">
        <f t="shared" ca="1" si="1052"/>
        <v/>
      </c>
      <c r="QG168" s="39" t="str">
        <f t="shared" ca="1" si="1052"/>
        <v/>
      </c>
      <c r="QH168" s="39" t="str">
        <f t="shared" ca="1" si="1052"/>
        <v/>
      </c>
      <c r="QI168" s="39" t="str">
        <f t="shared" ref="QI168:ST168" ca="1" si="1053">IF(ISNUMBER(QI$165),QI$165*PercentSupplierC, "")</f>
        <v/>
      </c>
      <c r="QJ168" s="39" t="str">
        <f t="shared" ca="1" si="1053"/>
        <v/>
      </c>
      <c r="QK168" s="39" t="str">
        <f t="shared" ca="1" si="1053"/>
        <v/>
      </c>
      <c r="QL168" s="39" t="str">
        <f t="shared" ca="1" si="1053"/>
        <v/>
      </c>
      <c r="QM168" s="39" t="str">
        <f t="shared" ca="1" si="1053"/>
        <v/>
      </c>
      <c r="QN168" s="39" t="str">
        <f t="shared" ca="1" si="1053"/>
        <v/>
      </c>
      <c r="QO168" s="39" t="str">
        <f t="shared" ca="1" si="1053"/>
        <v/>
      </c>
      <c r="QP168" s="39" t="str">
        <f t="shared" ca="1" si="1053"/>
        <v/>
      </c>
      <c r="QQ168" s="39" t="str">
        <f t="shared" ca="1" si="1053"/>
        <v/>
      </c>
      <c r="QR168" s="39" t="str">
        <f t="shared" ca="1" si="1053"/>
        <v/>
      </c>
      <c r="QS168" s="39" t="str">
        <f t="shared" ca="1" si="1053"/>
        <v/>
      </c>
      <c r="QT168" s="39" t="str">
        <f t="shared" ca="1" si="1053"/>
        <v/>
      </c>
      <c r="QU168" s="39" t="str">
        <f t="shared" ca="1" si="1053"/>
        <v/>
      </c>
      <c r="QV168" s="39" t="str">
        <f t="shared" ca="1" si="1053"/>
        <v/>
      </c>
      <c r="QW168" s="39" t="str">
        <f t="shared" ca="1" si="1053"/>
        <v/>
      </c>
      <c r="QX168" s="39" t="str">
        <f t="shared" ca="1" si="1053"/>
        <v/>
      </c>
      <c r="QY168" s="39" t="str">
        <f t="shared" ca="1" si="1053"/>
        <v/>
      </c>
      <c r="QZ168" s="39" t="str">
        <f t="shared" ca="1" si="1053"/>
        <v/>
      </c>
      <c r="RA168" s="39" t="str">
        <f t="shared" ca="1" si="1053"/>
        <v/>
      </c>
      <c r="RB168" s="39" t="str">
        <f t="shared" ca="1" si="1053"/>
        <v/>
      </c>
      <c r="RC168" s="39" t="str">
        <f t="shared" ca="1" si="1053"/>
        <v/>
      </c>
      <c r="RD168" s="39" t="str">
        <f t="shared" ca="1" si="1053"/>
        <v/>
      </c>
      <c r="RE168" s="39" t="str">
        <f t="shared" ca="1" si="1053"/>
        <v/>
      </c>
      <c r="RF168" s="39" t="str">
        <f t="shared" ca="1" si="1053"/>
        <v/>
      </c>
      <c r="RG168" s="39" t="str">
        <f t="shared" ca="1" si="1053"/>
        <v/>
      </c>
      <c r="RH168" s="39" t="str">
        <f t="shared" ca="1" si="1053"/>
        <v/>
      </c>
      <c r="RI168" s="39" t="str">
        <f t="shared" ca="1" si="1053"/>
        <v/>
      </c>
      <c r="RJ168" s="39" t="str">
        <f t="shared" ca="1" si="1053"/>
        <v/>
      </c>
      <c r="RK168" s="39" t="str">
        <f t="shared" ca="1" si="1053"/>
        <v/>
      </c>
      <c r="RL168" s="39" t="str">
        <f t="shared" ca="1" si="1053"/>
        <v/>
      </c>
      <c r="RM168" s="39" t="str">
        <f t="shared" ca="1" si="1053"/>
        <v/>
      </c>
      <c r="RN168" s="39" t="str">
        <f t="shared" ca="1" si="1053"/>
        <v/>
      </c>
      <c r="RO168" s="39" t="str">
        <f t="shared" ca="1" si="1053"/>
        <v/>
      </c>
      <c r="RP168" s="39" t="str">
        <f t="shared" ca="1" si="1053"/>
        <v/>
      </c>
      <c r="RQ168" s="39" t="str">
        <f t="shared" ca="1" si="1053"/>
        <v/>
      </c>
      <c r="RR168" s="39" t="str">
        <f t="shared" ca="1" si="1053"/>
        <v/>
      </c>
      <c r="RS168" s="39" t="str">
        <f t="shared" ca="1" si="1053"/>
        <v/>
      </c>
      <c r="RT168" s="39" t="str">
        <f t="shared" ca="1" si="1053"/>
        <v/>
      </c>
      <c r="RU168" s="39" t="str">
        <f t="shared" ca="1" si="1053"/>
        <v/>
      </c>
      <c r="RV168" s="39" t="str">
        <f t="shared" ca="1" si="1053"/>
        <v/>
      </c>
      <c r="RW168" s="39" t="str">
        <f t="shared" ca="1" si="1053"/>
        <v/>
      </c>
      <c r="RX168" s="39" t="str">
        <f t="shared" ca="1" si="1053"/>
        <v/>
      </c>
      <c r="RY168" s="39" t="str">
        <f t="shared" ca="1" si="1053"/>
        <v/>
      </c>
      <c r="RZ168" s="39" t="str">
        <f t="shared" ca="1" si="1053"/>
        <v/>
      </c>
      <c r="SA168" s="39" t="str">
        <f t="shared" ca="1" si="1053"/>
        <v/>
      </c>
      <c r="SB168" s="39" t="str">
        <f t="shared" ca="1" si="1053"/>
        <v/>
      </c>
      <c r="SC168" s="39" t="str">
        <f t="shared" ca="1" si="1053"/>
        <v/>
      </c>
      <c r="SD168" s="39" t="str">
        <f t="shared" ca="1" si="1053"/>
        <v/>
      </c>
      <c r="SE168" s="39" t="str">
        <f t="shared" ca="1" si="1053"/>
        <v/>
      </c>
      <c r="SF168" s="39" t="str">
        <f t="shared" ca="1" si="1053"/>
        <v/>
      </c>
      <c r="SG168" s="39" t="str">
        <f t="shared" ca="1" si="1053"/>
        <v/>
      </c>
      <c r="SH168" s="39" t="str">
        <f t="shared" ca="1" si="1053"/>
        <v/>
      </c>
      <c r="SI168" s="39" t="str">
        <f t="shared" ca="1" si="1053"/>
        <v/>
      </c>
      <c r="SJ168" s="39" t="str">
        <f t="shared" ca="1" si="1053"/>
        <v/>
      </c>
      <c r="SK168" s="39" t="str">
        <f t="shared" ca="1" si="1053"/>
        <v/>
      </c>
      <c r="SL168" s="39" t="str">
        <f t="shared" ca="1" si="1053"/>
        <v/>
      </c>
      <c r="SM168" s="39" t="str">
        <f t="shared" ca="1" si="1053"/>
        <v/>
      </c>
      <c r="SN168" s="39" t="str">
        <f t="shared" ca="1" si="1053"/>
        <v/>
      </c>
      <c r="SO168" s="39" t="str">
        <f t="shared" ca="1" si="1053"/>
        <v/>
      </c>
      <c r="SP168" s="39" t="str">
        <f t="shared" ca="1" si="1053"/>
        <v/>
      </c>
      <c r="SQ168" s="39" t="str">
        <f t="shared" ca="1" si="1053"/>
        <v/>
      </c>
      <c r="SR168" s="39" t="str">
        <f t="shared" ca="1" si="1053"/>
        <v/>
      </c>
      <c r="SS168" s="39" t="str">
        <f t="shared" ca="1" si="1053"/>
        <v/>
      </c>
      <c r="ST168" s="39" t="str">
        <f t="shared" ca="1" si="1053"/>
        <v/>
      </c>
      <c r="SU168" s="39" t="str">
        <f t="shared" ref="SU168:VF168" ca="1" si="1054">IF(ISNUMBER(SU$165),SU$165*PercentSupplierC, "")</f>
        <v/>
      </c>
      <c r="SV168" s="39" t="str">
        <f t="shared" ca="1" si="1054"/>
        <v/>
      </c>
      <c r="SW168" s="39" t="str">
        <f t="shared" ca="1" si="1054"/>
        <v/>
      </c>
      <c r="SX168" s="39" t="str">
        <f t="shared" ca="1" si="1054"/>
        <v/>
      </c>
      <c r="SY168" s="39" t="str">
        <f t="shared" ca="1" si="1054"/>
        <v/>
      </c>
      <c r="SZ168" s="39" t="str">
        <f t="shared" ca="1" si="1054"/>
        <v/>
      </c>
      <c r="TA168" s="39" t="str">
        <f t="shared" ca="1" si="1054"/>
        <v/>
      </c>
      <c r="TB168" s="39" t="str">
        <f t="shared" ca="1" si="1054"/>
        <v/>
      </c>
      <c r="TC168" s="39" t="str">
        <f t="shared" ca="1" si="1054"/>
        <v/>
      </c>
      <c r="TD168" s="39" t="str">
        <f t="shared" ca="1" si="1054"/>
        <v/>
      </c>
      <c r="TE168" s="39" t="str">
        <f t="shared" ca="1" si="1054"/>
        <v/>
      </c>
      <c r="TF168" s="39" t="str">
        <f t="shared" ca="1" si="1054"/>
        <v/>
      </c>
      <c r="TG168" s="39" t="str">
        <f t="shared" ca="1" si="1054"/>
        <v/>
      </c>
      <c r="TH168" s="39" t="str">
        <f t="shared" ca="1" si="1054"/>
        <v/>
      </c>
      <c r="TI168" s="39" t="str">
        <f t="shared" ca="1" si="1054"/>
        <v/>
      </c>
      <c r="TJ168" s="39" t="str">
        <f t="shared" ca="1" si="1054"/>
        <v/>
      </c>
      <c r="TK168" s="39" t="str">
        <f t="shared" ca="1" si="1054"/>
        <v/>
      </c>
      <c r="TL168" s="39" t="str">
        <f t="shared" ca="1" si="1054"/>
        <v/>
      </c>
      <c r="TM168" s="39" t="str">
        <f t="shared" ca="1" si="1054"/>
        <v/>
      </c>
      <c r="TN168" s="39" t="str">
        <f t="shared" ca="1" si="1054"/>
        <v/>
      </c>
      <c r="TO168" s="39" t="str">
        <f t="shared" ca="1" si="1054"/>
        <v/>
      </c>
      <c r="TP168" s="39" t="str">
        <f t="shared" ca="1" si="1054"/>
        <v/>
      </c>
      <c r="TQ168" s="39" t="str">
        <f t="shared" ca="1" si="1054"/>
        <v/>
      </c>
      <c r="TR168" s="39" t="str">
        <f t="shared" ca="1" si="1054"/>
        <v/>
      </c>
      <c r="TS168" s="39" t="str">
        <f t="shared" ca="1" si="1054"/>
        <v/>
      </c>
      <c r="TT168" s="39" t="str">
        <f t="shared" ca="1" si="1054"/>
        <v/>
      </c>
      <c r="TU168" s="39" t="str">
        <f t="shared" ca="1" si="1054"/>
        <v/>
      </c>
      <c r="TV168" s="39" t="str">
        <f t="shared" ca="1" si="1054"/>
        <v/>
      </c>
      <c r="TW168" s="39" t="str">
        <f t="shared" ca="1" si="1054"/>
        <v/>
      </c>
      <c r="TX168" s="39" t="str">
        <f t="shared" ca="1" si="1054"/>
        <v/>
      </c>
      <c r="TY168" s="39" t="str">
        <f t="shared" ca="1" si="1054"/>
        <v/>
      </c>
      <c r="TZ168" s="39" t="str">
        <f t="shared" ca="1" si="1054"/>
        <v/>
      </c>
      <c r="UA168" s="39" t="str">
        <f t="shared" ca="1" si="1054"/>
        <v/>
      </c>
      <c r="UB168" s="39" t="str">
        <f t="shared" ca="1" si="1054"/>
        <v/>
      </c>
      <c r="UC168" s="39" t="str">
        <f t="shared" ca="1" si="1054"/>
        <v/>
      </c>
      <c r="UD168" s="39" t="str">
        <f t="shared" ca="1" si="1054"/>
        <v/>
      </c>
      <c r="UE168" s="39" t="str">
        <f t="shared" ca="1" si="1054"/>
        <v/>
      </c>
      <c r="UF168" s="39" t="str">
        <f t="shared" ca="1" si="1054"/>
        <v/>
      </c>
      <c r="UG168" s="39" t="str">
        <f t="shared" ca="1" si="1054"/>
        <v/>
      </c>
      <c r="UH168" s="39" t="str">
        <f t="shared" ca="1" si="1054"/>
        <v/>
      </c>
      <c r="UI168" s="39" t="str">
        <f t="shared" ca="1" si="1054"/>
        <v/>
      </c>
      <c r="UJ168" s="39" t="str">
        <f t="shared" ca="1" si="1054"/>
        <v/>
      </c>
      <c r="UK168" s="39" t="str">
        <f t="shared" ca="1" si="1054"/>
        <v/>
      </c>
      <c r="UL168" s="39" t="str">
        <f t="shared" ca="1" si="1054"/>
        <v/>
      </c>
      <c r="UM168" s="39" t="str">
        <f t="shared" ca="1" si="1054"/>
        <v/>
      </c>
      <c r="UN168" s="39" t="str">
        <f t="shared" ca="1" si="1054"/>
        <v/>
      </c>
      <c r="UO168" s="39" t="str">
        <f t="shared" ca="1" si="1054"/>
        <v/>
      </c>
      <c r="UP168" s="39" t="str">
        <f t="shared" ca="1" si="1054"/>
        <v/>
      </c>
      <c r="UQ168" s="39" t="str">
        <f t="shared" ca="1" si="1054"/>
        <v/>
      </c>
      <c r="UR168" s="39" t="str">
        <f t="shared" ca="1" si="1054"/>
        <v/>
      </c>
      <c r="US168" s="39" t="str">
        <f t="shared" ca="1" si="1054"/>
        <v/>
      </c>
      <c r="UT168" s="39" t="str">
        <f t="shared" ca="1" si="1054"/>
        <v/>
      </c>
      <c r="UU168" s="39" t="str">
        <f t="shared" ca="1" si="1054"/>
        <v/>
      </c>
      <c r="UV168" s="39" t="str">
        <f t="shared" ca="1" si="1054"/>
        <v/>
      </c>
      <c r="UW168" s="39" t="str">
        <f t="shared" ca="1" si="1054"/>
        <v/>
      </c>
      <c r="UX168" s="39" t="str">
        <f t="shared" ca="1" si="1054"/>
        <v/>
      </c>
      <c r="UY168" s="39" t="str">
        <f t="shared" ca="1" si="1054"/>
        <v/>
      </c>
      <c r="UZ168" s="39" t="str">
        <f t="shared" ca="1" si="1054"/>
        <v/>
      </c>
      <c r="VA168" s="39" t="str">
        <f t="shared" ca="1" si="1054"/>
        <v/>
      </c>
      <c r="VB168" s="39" t="str">
        <f t="shared" ca="1" si="1054"/>
        <v/>
      </c>
      <c r="VC168" s="39" t="str">
        <f t="shared" ca="1" si="1054"/>
        <v/>
      </c>
      <c r="VD168" s="39" t="str">
        <f t="shared" ca="1" si="1054"/>
        <v/>
      </c>
      <c r="VE168" s="39" t="str">
        <f t="shared" ca="1" si="1054"/>
        <v/>
      </c>
      <c r="VF168" s="39" t="str">
        <f t="shared" ca="1" si="1054"/>
        <v/>
      </c>
      <c r="VG168" s="39" t="str">
        <f t="shared" ref="VG168:XR168" ca="1" si="1055">IF(ISNUMBER(VG$165),VG$165*PercentSupplierC, "")</f>
        <v/>
      </c>
      <c r="VH168" s="39" t="str">
        <f t="shared" ca="1" si="1055"/>
        <v/>
      </c>
      <c r="VI168" s="39" t="str">
        <f t="shared" ca="1" si="1055"/>
        <v/>
      </c>
      <c r="VJ168" s="39" t="str">
        <f t="shared" ca="1" si="1055"/>
        <v/>
      </c>
      <c r="VK168" s="39" t="str">
        <f t="shared" ca="1" si="1055"/>
        <v/>
      </c>
      <c r="VL168" s="39" t="str">
        <f t="shared" ca="1" si="1055"/>
        <v/>
      </c>
      <c r="VM168" s="39" t="str">
        <f t="shared" ca="1" si="1055"/>
        <v/>
      </c>
      <c r="VN168" s="39" t="str">
        <f t="shared" ca="1" si="1055"/>
        <v/>
      </c>
      <c r="VO168" s="39" t="str">
        <f t="shared" ca="1" si="1055"/>
        <v/>
      </c>
      <c r="VP168" s="39" t="str">
        <f t="shared" ca="1" si="1055"/>
        <v/>
      </c>
      <c r="VQ168" s="39" t="str">
        <f t="shared" ca="1" si="1055"/>
        <v/>
      </c>
      <c r="VR168" s="39" t="str">
        <f t="shared" ca="1" si="1055"/>
        <v/>
      </c>
      <c r="VS168" s="39" t="str">
        <f t="shared" ca="1" si="1055"/>
        <v/>
      </c>
      <c r="VT168" s="39" t="str">
        <f t="shared" ca="1" si="1055"/>
        <v/>
      </c>
      <c r="VU168" s="39" t="str">
        <f t="shared" ca="1" si="1055"/>
        <v/>
      </c>
      <c r="VV168" s="39" t="str">
        <f t="shared" ca="1" si="1055"/>
        <v/>
      </c>
      <c r="VW168" s="39" t="str">
        <f t="shared" ca="1" si="1055"/>
        <v/>
      </c>
      <c r="VX168" s="39" t="str">
        <f t="shared" ca="1" si="1055"/>
        <v/>
      </c>
      <c r="VY168" s="39" t="str">
        <f t="shared" ca="1" si="1055"/>
        <v/>
      </c>
      <c r="VZ168" s="39" t="str">
        <f t="shared" ca="1" si="1055"/>
        <v/>
      </c>
      <c r="WA168" s="39" t="str">
        <f t="shared" ca="1" si="1055"/>
        <v/>
      </c>
      <c r="WB168" s="39" t="str">
        <f t="shared" ca="1" si="1055"/>
        <v/>
      </c>
      <c r="WC168" s="39" t="str">
        <f t="shared" ca="1" si="1055"/>
        <v/>
      </c>
      <c r="WD168" s="39" t="str">
        <f t="shared" ca="1" si="1055"/>
        <v/>
      </c>
      <c r="WE168" s="39" t="str">
        <f t="shared" ca="1" si="1055"/>
        <v/>
      </c>
      <c r="WF168" s="39" t="str">
        <f t="shared" ca="1" si="1055"/>
        <v/>
      </c>
      <c r="WG168" s="39" t="str">
        <f t="shared" ca="1" si="1055"/>
        <v/>
      </c>
      <c r="WH168" s="39" t="str">
        <f t="shared" ca="1" si="1055"/>
        <v/>
      </c>
      <c r="WI168" s="39" t="str">
        <f t="shared" ca="1" si="1055"/>
        <v/>
      </c>
      <c r="WJ168" s="39" t="str">
        <f t="shared" ca="1" si="1055"/>
        <v/>
      </c>
      <c r="WK168" s="39" t="str">
        <f t="shared" ca="1" si="1055"/>
        <v/>
      </c>
      <c r="WL168" s="39" t="str">
        <f t="shared" ca="1" si="1055"/>
        <v/>
      </c>
      <c r="WM168" s="39" t="str">
        <f t="shared" ca="1" si="1055"/>
        <v/>
      </c>
      <c r="WN168" s="39" t="str">
        <f t="shared" ca="1" si="1055"/>
        <v/>
      </c>
      <c r="WO168" s="39" t="str">
        <f t="shared" ca="1" si="1055"/>
        <v/>
      </c>
      <c r="WP168" s="39" t="str">
        <f t="shared" ca="1" si="1055"/>
        <v/>
      </c>
      <c r="WQ168" s="39" t="str">
        <f t="shared" ca="1" si="1055"/>
        <v/>
      </c>
      <c r="WR168" s="39" t="str">
        <f t="shared" ca="1" si="1055"/>
        <v/>
      </c>
      <c r="WS168" s="39" t="str">
        <f t="shared" ca="1" si="1055"/>
        <v/>
      </c>
      <c r="WT168" s="39" t="str">
        <f t="shared" ca="1" si="1055"/>
        <v/>
      </c>
      <c r="WU168" s="39" t="str">
        <f t="shared" ca="1" si="1055"/>
        <v/>
      </c>
      <c r="WV168" s="39" t="str">
        <f t="shared" ca="1" si="1055"/>
        <v/>
      </c>
      <c r="WW168" s="39" t="str">
        <f t="shared" ca="1" si="1055"/>
        <v/>
      </c>
      <c r="WX168" s="39" t="str">
        <f t="shared" ca="1" si="1055"/>
        <v/>
      </c>
      <c r="WY168" s="39" t="str">
        <f t="shared" ca="1" si="1055"/>
        <v/>
      </c>
      <c r="WZ168" s="39" t="str">
        <f t="shared" ca="1" si="1055"/>
        <v/>
      </c>
      <c r="XA168" s="39" t="str">
        <f t="shared" ca="1" si="1055"/>
        <v/>
      </c>
      <c r="XB168" s="39" t="str">
        <f t="shared" ca="1" si="1055"/>
        <v/>
      </c>
      <c r="XC168" s="39" t="str">
        <f t="shared" ca="1" si="1055"/>
        <v/>
      </c>
      <c r="XD168" s="39" t="str">
        <f t="shared" ca="1" si="1055"/>
        <v/>
      </c>
      <c r="XE168" s="39" t="str">
        <f t="shared" ca="1" si="1055"/>
        <v/>
      </c>
      <c r="XF168" s="39" t="str">
        <f t="shared" ca="1" si="1055"/>
        <v/>
      </c>
      <c r="XG168" s="39" t="str">
        <f t="shared" ca="1" si="1055"/>
        <v/>
      </c>
      <c r="XH168" s="39" t="str">
        <f t="shared" ca="1" si="1055"/>
        <v/>
      </c>
      <c r="XI168" s="39" t="str">
        <f t="shared" ca="1" si="1055"/>
        <v/>
      </c>
      <c r="XJ168" s="39" t="str">
        <f t="shared" ca="1" si="1055"/>
        <v/>
      </c>
      <c r="XK168" s="39" t="str">
        <f t="shared" ca="1" si="1055"/>
        <v/>
      </c>
      <c r="XL168" s="39" t="str">
        <f t="shared" ca="1" si="1055"/>
        <v/>
      </c>
      <c r="XM168" s="39" t="str">
        <f t="shared" ca="1" si="1055"/>
        <v/>
      </c>
      <c r="XN168" s="39" t="str">
        <f t="shared" ca="1" si="1055"/>
        <v/>
      </c>
      <c r="XO168" s="39" t="str">
        <f t="shared" ca="1" si="1055"/>
        <v/>
      </c>
      <c r="XP168" s="39" t="str">
        <f t="shared" ca="1" si="1055"/>
        <v/>
      </c>
      <c r="XQ168" s="39" t="str">
        <f t="shared" ca="1" si="1055"/>
        <v/>
      </c>
      <c r="XR168" s="39" t="str">
        <f t="shared" ca="1" si="1055"/>
        <v/>
      </c>
      <c r="XS168" s="39" t="str">
        <f t="shared" ref="XS168:ZX168" ca="1" si="1056">IF(ISNUMBER(XS$165),XS$165*PercentSupplierC, "")</f>
        <v/>
      </c>
      <c r="XT168" s="39" t="str">
        <f t="shared" ca="1" si="1056"/>
        <v/>
      </c>
      <c r="XU168" s="39" t="str">
        <f t="shared" ca="1" si="1056"/>
        <v/>
      </c>
      <c r="XV168" s="39" t="str">
        <f t="shared" ca="1" si="1056"/>
        <v/>
      </c>
      <c r="XW168" s="39" t="str">
        <f t="shared" ca="1" si="1056"/>
        <v/>
      </c>
      <c r="XX168" s="39" t="str">
        <f t="shared" ca="1" si="1056"/>
        <v/>
      </c>
      <c r="XY168" s="39" t="str">
        <f t="shared" ca="1" si="1056"/>
        <v/>
      </c>
      <c r="XZ168" s="39" t="str">
        <f t="shared" ca="1" si="1056"/>
        <v/>
      </c>
      <c r="YA168" s="39" t="str">
        <f t="shared" ca="1" si="1056"/>
        <v/>
      </c>
      <c r="YB168" s="39" t="str">
        <f t="shared" ca="1" si="1056"/>
        <v/>
      </c>
      <c r="YC168" s="39" t="str">
        <f t="shared" ca="1" si="1056"/>
        <v/>
      </c>
      <c r="YD168" s="39" t="str">
        <f t="shared" ca="1" si="1056"/>
        <v/>
      </c>
      <c r="YE168" s="39" t="str">
        <f t="shared" ca="1" si="1056"/>
        <v/>
      </c>
      <c r="YF168" s="39" t="str">
        <f t="shared" ca="1" si="1056"/>
        <v/>
      </c>
      <c r="YG168" s="39" t="str">
        <f t="shared" ca="1" si="1056"/>
        <v/>
      </c>
      <c r="YH168" s="39" t="str">
        <f t="shared" ca="1" si="1056"/>
        <v/>
      </c>
      <c r="YI168" s="39" t="str">
        <f t="shared" ca="1" si="1056"/>
        <v/>
      </c>
      <c r="YJ168" s="39" t="str">
        <f t="shared" ca="1" si="1056"/>
        <v/>
      </c>
      <c r="YK168" s="39" t="str">
        <f t="shared" ca="1" si="1056"/>
        <v/>
      </c>
      <c r="YL168" s="39" t="str">
        <f t="shared" ca="1" si="1056"/>
        <v/>
      </c>
      <c r="YM168" s="39" t="str">
        <f t="shared" ca="1" si="1056"/>
        <v/>
      </c>
      <c r="YN168" s="39" t="str">
        <f t="shared" ca="1" si="1056"/>
        <v/>
      </c>
      <c r="YO168" s="39" t="str">
        <f t="shared" ca="1" si="1056"/>
        <v/>
      </c>
      <c r="YP168" s="39" t="str">
        <f t="shared" ca="1" si="1056"/>
        <v/>
      </c>
      <c r="YQ168" s="39" t="str">
        <f t="shared" ca="1" si="1056"/>
        <v/>
      </c>
      <c r="YR168" s="39" t="str">
        <f t="shared" ca="1" si="1056"/>
        <v/>
      </c>
      <c r="YS168" s="39" t="str">
        <f t="shared" ca="1" si="1056"/>
        <v/>
      </c>
      <c r="YT168" s="39" t="str">
        <f t="shared" ca="1" si="1056"/>
        <v/>
      </c>
      <c r="YU168" s="39" t="str">
        <f t="shared" ca="1" si="1056"/>
        <v/>
      </c>
      <c r="YV168" s="39" t="str">
        <f t="shared" ca="1" si="1056"/>
        <v/>
      </c>
      <c r="YW168" s="39" t="str">
        <f t="shared" ca="1" si="1056"/>
        <v/>
      </c>
      <c r="YX168" s="39" t="str">
        <f t="shared" ca="1" si="1056"/>
        <v/>
      </c>
      <c r="YY168" s="39" t="str">
        <f t="shared" ca="1" si="1056"/>
        <v/>
      </c>
      <c r="YZ168" s="39" t="str">
        <f t="shared" ca="1" si="1056"/>
        <v/>
      </c>
      <c r="ZA168" s="39" t="str">
        <f t="shared" ca="1" si="1056"/>
        <v/>
      </c>
      <c r="ZB168" s="39" t="str">
        <f t="shared" ca="1" si="1056"/>
        <v/>
      </c>
      <c r="ZC168" s="39" t="str">
        <f t="shared" ca="1" si="1056"/>
        <v/>
      </c>
      <c r="ZD168" s="39" t="str">
        <f t="shared" ca="1" si="1056"/>
        <v/>
      </c>
      <c r="ZE168" s="39" t="str">
        <f t="shared" ca="1" si="1056"/>
        <v/>
      </c>
      <c r="ZF168" s="39" t="str">
        <f t="shared" ca="1" si="1056"/>
        <v/>
      </c>
      <c r="ZG168" s="39" t="str">
        <f t="shared" ca="1" si="1056"/>
        <v/>
      </c>
      <c r="ZH168" s="39" t="str">
        <f t="shared" ca="1" si="1056"/>
        <v/>
      </c>
      <c r="ZI168" s="39" t="str">
        <f t="shared" ca="1" si="1056"/>
        <v/>
      </c>
      <c r="ZJ168" s="39" t="str">
        <f t="shared" ca="1" si="1056"/>
        <v/>
      </c>
      <c r="ZK168" s="39" t="str">
        <f t="shared" ca="1" si="1056"/>
        <v/>
      </c>
      <c r="ZL168" s="39" t="str">
        <f t="shared" ca="1" si="1056"/>
        <v/>
      </c>
      <c r="ZM168" s="39" t="str">
        <f t="shared" ca="1" si="1056"/>
        <v/>
      </c>
      <c r="ZN168" s="39" t="str">
        <f t="shared" ca="1" si="1056"/>
        <v/>
      </c>
      <c r="ZO168" s="39" t="str">
        <f t="shared" ca="1" si="1056"/>
        <v/>
      </c>
      <c r="ZP168" s="39" t="str">
        <f t="shared" ca="1" si="1056"/>
        <v/>
      </c>
      <c r="ZQ168" s="39" t="str">
        <f t="shared" ca="1" si="1056"/>
        <v/>
      </c>
      <c r="ZR168" s="39" t="str">
        <f t="shared" ca="1" si="1056"/>
        <v/>
      </c>
      <c r="ZS168" s="39" t="str">
        <f t="shared" ca="1" si="1056"/>
        <v/>
      </c>
      <c r="ZT168" s="39" t="str">
        <f t="shared" ca="1" si="1056"/>
        <v/>
      </c>
      <c r="ZU168" s="39" t="str">
        <f t="shared" ca="1" si="1056"/>
        <v/>
      </c>
      <c r="ZV168" s="39" t="str">
        <f t="shared" ca="1" si="1056"/>
        <v/>
      </c>
      <c r="ZW168" s="39" t="str">
        <f t="shared" ca="1" si="1056"/>
        <v/>
      </c>
      <c r="ZX168" s="40" t="str">
        <f t="shared" ca="1" si="1056"/>
        <v/>
      </c>
    </row>
    <row r="169" spans="2:700">
      <c r="B169" s="340" t="s">
        <v>102</v>
      </c>
      <c r="C169" s="43">
        <f t="shared" ref="C169:BN169" ca="1" si="1057">IF(ISNUMBER(C$165),C$165*PercentSupplierD, "")</f>
        <v>0.27</v>
      </c>
      <c r="D169" s="41">
        <f t="shared" ca="1" si="1057"/>
        <v>0.3</v>
      </c>
      <c r="E169" s="41">
        <f t="shared" ca="1" si="1057"/>
        <v>0.3</v>
      </c>
      <c r="F169" s="41">
        <f t="shared" ca="1" si="1057"/>
        <v>0.32999999999999996</v>
      </c>
      <c r="G169" s="41">
        <f t="shared" ca="1" si="1057"/>
        <v>0.39</v>
      </c>
      <c r="H169" s="41">
        <f t="shared" ca="1" si="1057"/>
        <v>0.44999999999999996</v>
      </c>
      <c r="I169" s="41">
        <f t="shared" ca="1" si="1057"/>
        <v>0.56999999999999995</v>
      </c>
      <c r="J169" s="41">
        <f t="shared" ca="1" si="1057"/>
        <v>0.78</v>
      </c>
      <c r="K169" s="41">
        <f t="shared" ca="1" si="1057"/>
        <v>1.05</v>
      </c>
      <c r="L169" s="41">
        <f t="shared" ca="1" si="1057"/>
        <v>1.5</v>
      </c>
      <c r="M169" s="41">
        <f t="shared" ca="1" si="1057"/>
        <v>2.19</v>
      </c>
      <c r="N169" s="41">
        <f t="shared" ca="1" si="1057"/>
        <v>3.15</v>
      </c>
      <c r="O169" s="41">
        <f t="shared" ca="1" si="1057"/>
        <v>4.38</v>
      </c>
      <c r="P169" s="41">
        <f t="shared" ca="1" si="1057"/>
        <v>5.88</v>
      </c>
      <c r="Q169" s="41">
        <f t="shared" ca="1" si="1057"/>
        <v>7.47</v>
      </c>
      <c r="R169" s="41">
        <f t="shared" ca="1" si="1057"/>
        <v>8.879999999999999</v>
      </c>
      <c r="S169" s="41">
        <f t="shared" ca="1" si="1057"/>
        <v>10.199999999999999</v>
      </c>
      <c r="T169" s="41">
        <f t="shared" ca="1" si="1057"/>
        <v>11.1</v>
      </c>
      <c r="U169" s="41">
        <f t="shared" ca="1" si="1057"/>
        <v>11.73</v>
      </c>
      <c r="V169" s="41">
        <f t="shared" ca="1" si="1057"/>
        <v>12.15</v>
      </c>
      <c r="W169" s="41">
        <f t="shared" ca="1" si="1057"/>
        <v>12.389999999999999</v>
      </c>
      <c r="X169" s="41">
        <f t="shared" ca="1" si="1057"/>
        <v>12.57</v>
      </c>
      <c r="Y169" s="41">
        <f t="shared" ca="1" si="1057"/>
        <v>12.69</v>
      </c>
      <c r="Z169" s="41">
        <f t="shared" ca="1" si="1057"/>
        <v>12.75</v>
      </c>
      <c r="AA169" s="41">
        <f t="shared" ca="1" si="1057"/>
        <v>12.78</v>
      </c>
      <c r="AB169" s="41" t="str">
        <f t="shared" ca="1" si="1057"/>
        <v/>
      </c>
      <c r="AC169" s="41" t="str">
        <f t="shared" ca="1" si="1057"/>
        <v/>
      </c>
      <c r="AD169" s="41" t="str">
        <f t="shared" ca="1" si="1057"/>
        <v/>
      </c>
      <c r="AE169" s="41" t="str">
        <f t="shared" ca="1" si="1057"/>
        <v/>
      </c>
      <c r="AF169" s="41" t="str">
        <f t="shared" ca="1" si="1057"/>
        <v/>
      </c>
      <c r="AG169" s="41" t="str">
        <f t="shared" ca="1" si="1057"/>
        <v/>
      </c>
      <c r="AH169" s="41" t="str">
        <f t="shared" ca="1" si="1057"/>
        <v/>
      </c>
      <c r="AI169" s="41" t="str">
        <f t="shared" ca="1" si="1057"/>
        <v/>
      </c>
      <c r="AJ169" s="41" t="str">
        <f t="shared" ca="1" si="1057"/>
        <v/>
      </c>
      <c r="AK169" s="41" t="str">
        <f t="shared" ca="1" si="1057"/>
        <v/>
      </c>
      <c r="AL169" s="41" t="str">
        <f t="shared" ca="1" si="1057"/>
        <v/>
      </c>
      <c r="AM169" s="41" t="str">
        <f t="shared" ca="1" si="1057"/>
        <v/>
      </c>
      <c r="AN169" s="41" t="str">
        <f t="shared" ca="1" si="1057"/>
        <v/>
      </c>
      <c r="AO169" s="41" t="str">
        <f t="shared" ca="1" si="1057"/>
        <v/>
      </c>
      <c r="AP169" s="41" t="str">
        <f t="shared" ca="1" si="1057"/>
        <v/>
      </c>
      <c r="AQ169" s="41" t="str">
        <f t="shared" ca="1" si="1057"/>
        <v/>
      </c>
      <c r="AR169" s="41" t="str">
        <f t="shared" ca="1" si="1057"/>
        <v/>
      </c>
      <c r="AS169" s="41" t="str">
        <f t="shared" ca="1" si="1057"/>
        <v/>
      </c>
      <c r="AT169" s="41" t="str">
        <f t="shared" ca="1" si="1057"/>
        <v/>
      </c>
      <c r="AU169" s="41" t="str">
        <f t="shared" ca="1" si="1057"/>
        <v/>
      </c>
      <c r="AV169" s="41" t="str">
        <f t="shared" ca="1" si="1057"/>
        <v/>
      </c>
      <c r="AW169" s="41" t="str">
        <f t="shared" ca="1" si="1057"/>
        <v/>
      </c>
      <c r="AX169" s="41" t="str">
        <f t="shared" ca="1" si="1057"/>
        <v/>
      </c>
      <c r="AY169" s="41" t="str">
        <f t="shared" ca="1" si="1057"/>
        <v/>
      </c>
      <c r="AZ169" s="41" t="str">
        <f t="shared" ca="1" si="1057"/>
        <v/>
      </c>
      <c r="BA169" s="41" t="str">
        <f t="shared" ca="1" si="1057"/>
        <v/>
      </c>
      <c r="BB169" s="41" t="str">
        <f t="shared" ca="1" si="1057"/>
        <v/>
      </c>
      <c r="BC169" s="41" t="str">
        <f t="shared" ca="1" si="1057"/>
        <v/>
      </c>
      <c r="BD169" s="41" t="str">
        <f t="shared" ca="1" si="1057"/>
        <v/>
      </c>
      <c r="BE169" s="41" t="str">
        <f t="shared" ca="1" si="1057"/>
        <v/>
      </c>
      <c r="BF169" s="41" t="str">
        <f t="shared" ca="1" si="1057"/>
        <v/>
      </c>
      <c r="BG169" s="41" t="str">
        <f t="shared" ca="1" si="1057"/>
        <v/>
      </c>
      <c r="BH169" s="41" t="str">
        <f t="shared" ca="1" si="1057"/>
        <v/>
      </c>
      <c r="BI169" s="41" t="str">
        <f t="shared" ca="1" si="1057"/>
        <v/>
      </c>
      <c r="BJ169" s="41" t="str">
        <f t="shared" ca="1" si="1057"/>
        <v/>
      </c>
      <c r="BK169" s="41" t="str">
        <f t="shared" ca="1" si="1057"/>
        <v/>
      </c>
      <c r="BL169" s="41" t="str">
        <f t="shared" ca="1" si="1057"/>
        <v/>
      </c>
      <c r="BM169" s="41" t="str">
        <f t="shared" ca="1" si="1057"/>
        <v/>
      </c>
      <c r="BN169" s="41" t="str">
        <f t="shared" ca="1" si="1057"/>
        <v/>
      </c>
      <c r="BO169" s="41" t="str">
        <f t="shared" ref="BO169:DZ169" ca="1" si="1058">IF(ISNUMBER(BO$165),BO$165*PercentSupplierD, "")</f>
        <v/>
      </c>
      <c r="BP169" s="41" t="str">
        <f t="shared" ca="1" si="1058"/>
        <v/>
      </c>
      <c r="BQ169" s="41" t="str">
        <f t="shared" ca="1" si="1058"/>
        <v/>
      </c>
      <c r="BR169" s="41" t="str">
        <f t="shared" ca="1" si="1058"/>
        <v/>
      </c>
      <c r="BS169" s="41" t="str">
        <f t="shared" ca="1" si="1058"/>
        <v/>
      </c>
      <c r="BT169" s="41" t="str">
        <f t="shared" ca="1" si="1058"/>
        <v/>
      </c>
      <c r="BU169" s="41" t="str">
        <f t="shared" ca="1" si="1058"/>
        <v/>
      </c>
      <c r="BV169" s="41" t="str">
        <f t="shared" ca="1" si="1058"/>
        <v/>
      </c>
      <c r="BW169" s="41" t="str">
        <f t="shared" ca="1" si="1058"/>
        <v/>
      </c>
      <c r="BX169" s="41" t="str">
        <f t="shared" ca="1" si="1058"/>
        <v/>
      </c>
      <c r="BY169" s="41" t="str">
        <f t="shared" ca="1" si="1058"/>
        <v/>
      </c>
      <c r="BZ169" s="41" t="str">
        <f t="shared" ca="1" si="1058"/>
        <v/>
      </c>
      <c r="CA169" s="41" t="str">
        <f t="shared" ca="1" si="1058"/>
        <v/>
      </c>
      <c r="CB169" s="41" t="str">
        <f t="shared" ca="1" si="1058"/>
        <v/>
      </c>
      <c r="CC169" s="41" t="str">
        <f t="shared" ca="1" si="1058"/>
        <v/>
      </c>
      <c r="CD169" s="41" t="str">
        <f t="shared" ca="1" si="1058"/>
        <v/>
      </c>
      <c r="CE169" s="41" t="str">
        <f t="shared" ca="1" si="1058"/>
        <v/>
      </c>
      <c r="CF169" s="41" t="str">
        <f t="shared" ca="1" si="1058"/>
        <v/>
      </c>
      <c r="CG169" s="41" t="str">
        <f t="shared" ca="1" si="1058"/>
        <v/>
      </c>
      <c r="CH169" s="41" t="str">
        <f t="shared" ca="1" si="1058"/>
        <v/>
      </c>
      <c r="CI169" s="41" t="str">
        <f t="shared" ca="1" si="1058"/>
        <v/>
      </c>
      <c r="CJ169" s="41" t="str">
        <f t="shared" ca="1" si="1058"/>
        <v/>
      </c>
      <c r="CK169" s="41" t="str">
        <f t="shared" ca="1" si="1058"/>
        <v/>
      </c>
      <c r="CL169" s="41" t="str">
        <f t="shared" ca="1" si="1058"/>
        <v/>
      </c>
      <c r="CM169" s="41" t="str">
        <f t="shared" ca="1" si="1058"/>
        <v/>
      </c>
      <c r="CN169" s="41" t="str">
        <f t="shared" ca="1" si="1058"/>
        <v/>
      </c>
      <c r="CO169" s="41" t="str">
        <f t="shared" ca="1" si="1058"/>
        <v/>
      </c>
      <c r="CP169" s="41" t="str">
        <f t="shared" ca="1" si="1058"/>
        <v/>
      </c>
      <c r="CQ169" s="41" t="str">
        <f t="shared" ca="1" si="1058"/>
        <v/>
      </c>
      <c r="CR169" s="41" t="str">
        <f t="shared" ca="1" si="1058"/>
        <v/>
      </c>
      <c r="CS169" s="41" t="str">
        <f t="shared" ca="1" si="1058"/>
        <v/>
      </c>
      <c r="CT169" s="41" t="str">
        <f t="shared" ca="1" si="1058"/>
        <v/>
      </c>
      <c r="CU169" s="41" t="str">
        <f t="shared" ca="1" si="1058"/>
        <v/>
      </c>
      <c r="CV169" s="41" t="str">
        <f t="shared" ca="1" si="1058"/>
        <v/>
      </c>
      <c r="CW169" s="41" t="str">
        <f t="shared" ca="1" si="1058"/>
        <v/>
      </c>
      <c r="CX169" s="41" t="str">
        <f t="shared" ca="1" si="1058"/>
        <v/>
      </c>
      <c r="CY169" s="41" t="str">
        <f t="shared" ca="1" si="1058"/>
        <v/>
      </c>
      <c r="CZ169" s="41" t="str">
        <f t="shared" ca="1" si="1058"/>
        <v/>
      </c>
      <c r="DA169" s="41" t="str">
        <f t="shared" ca="1" si="1058"/>
        <v/>
      </c>
      <c r="DB169" s="41" t="str">
        <f t="shared" ca="1" si="1058"/>
        <v/>
      </c>
      <c r="DC169" s="41" t="str">
        <f t="shared" ca="1" si="1058"/>
        <v/>
      </c>
      <c r="DD169" s="41" t="str">
        <f t="shared" ca="1" si="1058"/>
        <v/>
      </c>
      <c r="DE169" s="41" t="str">
        <f t="shared" ca="1" si="1058"/>
        <v/>
      </c>
      <c r="DF169" s="41" t="str">
        <f t="shared" ca="1" si="1058"/>
        <v/>
      </c>
      <c r="DG169" s="41" t="str">
        <f t="shared" ca="1" si="1058"/>
        <v/>
      </c>
      <c r="DH169" s="41" t="str">
        <f t="shared" ca="1" si="1058"/>
        <v/>
      </c>
      <c r="DI169" s="41" t="str">
        <f t="shared" ca="1" si="1058"/>
        <v/>
      </c>
      <c r="DJ169" s="41" t="str">
        <f t="shared" ca="1" si="1058"/>
        <v/>
      </c>
      <c r="DK169" s="41" t="str">
        <f t="shared" ca="1" si="1058"/>
        <v/>
      </c>
      <c r="DL169" s="41" t="str">
        <f t="shared" ca="1" si="1058"/>
        <v/>
      </c>
      <c r="DM169" s="41" t="str">
        <f t="shared" ca="1" si="1058"/>
        <v/>
      </c>
      <c r="DN169" s="41" t="str">
        <f t="shared" ca="1" si="1058"/>
        <v/>
      </c>
      <c r="DO169" s="41" t="str">
        <f t="shared" ca="1" si="1058"/>
        <v/>
      </c>
      <c r="DP169" s="41" t="str">
        <f t="shared" ca="1" si="1058"/>
        <v/>
      </c>
      <c r="DQ169" s="41" t="str">
        <f t="shared" ca="1" si="1058"/>
        <v/>
      </c>
      <c r="DR169" s="41" t="str">
        <f t="shared" ca="1" si="1058"/>
        <v/>
      </c>
      <c r="DS169" s="41" t="str">
        <f t="shared" ca="1" si="1058"/>
        <v/>
      </c>
      <c r="DT169" s="41" t="str">
        <f t="shared" ca="1" si="1058"/>
        <v/>
      </c>
      <c r="DU169" s="41" t="str">
        <f t="shared" ca="1" si="1058"/>
        <v/>
      </c>
      <c r="DV169" s="41" t="str">
        <f t="shared" ca="1" si="1058"/>
        <v/>
      </c>
      <c r="DW169" s="41" t="str">
        <f t="shared" ca="1" si="1058"/>
        <v/>
      </c>
      <c r="DX169" s="41" t="str">
        <f t="shared" ca="1" si="1058"/>
        <v/>
      </c>
      <c r="DY169" s="41" t="str">
        <f t="shared" ca="1" si="1058"/>
        <v/>
      </c>
      <c r="DZ169" s="41" t="str">
        <f t="shared" ca="1" si="1058"/>
        <v/>
      </c>
      <c r="EA169" s="41" t="str">
        <f t="shared" ref="EA169:GL169" ca="1" si="1059">IF(ISNUMBER(EA$165),EA$165*PercentSupplierD, "")</f>
        <v/>
      </c>
      <c r="EB169" s="41" t="str">
        <f t="shared" ca="1" si="1059"/>
        <v/>
      </c>
      <c r="EC169" s="41" t="str">
        <f t="shared" ca="1" si="1059"/>
        <v/>
      </c>
      <c r="ED169" s="41" t="str">
        <f t="shared" ca="1" si="1059"/>
        <v/>
      </c>
      <c r="EE169" s="41" t="str">
        <f t="shared" ca="1" si="1059"/>
        <v/>
      </c>
      <c r="EF169" s="41" t="str">
        <f t="shared" ca="1" si="1059"/>
        <v/>
      </c>
      <c r="EG169" s="41" t="str">
        <f t="shared" ca="1" si="1059"/>
        <v/>
      </c>
      <c r="EH169" s="41" t="str">
        <f t="shared" ca="1" si="1059"/>
        <v/>
      </c>
      <c r="EI169" s="41" t="str">
        <f t="shared" ca="1" si="1059"/>
        <v/>
      </c>
      <c r="EJ169" s="41" t="str">
        <f t="shared" ca="1" si="1059"/>
        <v/>
      </c>
      <c r="EK169" s="41" t="str">
        <f t="shared" ca="1" si="1059"/>
        <v/>
      </c>
      <c r="EL169" s="41" t="str">
        <f t="shared" ca="1" si="1059"/>
        <v/>
      </c>
      <c r="EM169" s="41" t="str">
        <f t="shared" ca="1" si="1059"/>
        <v/>
      </c>
      <c r="EN169" s="41" t="str">
        <f t="shared" ca="1" si="1059"/>
        <v/>
      </c>
      <c r="EO169" s="41" t="str">
        <f t="shared" ca="1" si="1059"/>
        <v/>
      </c>
      <c r="EP169" s="41" t="str">
        <f t="shared" ca="1" si="1059"/>
        <v/>
      </c>
      <c r="EQ169" s="41" t="str">
        <f t="shared" ca="1" si="1059"/>
        <v/>
      </c>
      <c r="ER169" s="41" t="str">
        <f t="shared" ca="1" si="1059"/>
        <v/>
      </c>
      <c r="ES169" s="41" t="str">
        <f t="shared" ca="1" si="1059"/>
        <v/>
      </c>
      <c r="ET169" s="41" t="str">
        <f t="shared" ca="1" si="1059"/>
        <v/>
      </c>
      <c r="EU169" s="41" t="str">
        <f t="shared" ca="1" si="1059"/>
        <v/>
      </c>
      <c r="EV169" s="41" t="str">
        <f t="shared" ca="1" si="1059"/>
        <v/>
      </c>
      <c r="EW169" s="41" t="str">
        <f t="shared" ca="1" si="1059"/>
        <v/>
      </c>
      <c r="EX169" s="41" t="str">
        <f t="shared" ca="1" si="1059"/>
        <v/>
      </c>
      <c r="EY169" s="41" t="str">
        <f t="shared" ca="1" si="1059"/>
        <v/>
      </c>
      <c r="EZ169" s="41" t="str">
        <f t="shared" ca="1" si="1059"/>
        <v/>
      </c>
      <c r="FA169" s="41" t="str">
        <f t="shared" ca="1" si="1059"/>
        <v/>
      </c>
      <c r="FB169" s="41" t="str">
        <f t="shared" ca="1" si="1059"/>
        <v/>
      </c>
      <c r="FC169" s="41" t="str">
        <f t="shared" ca="1" si="1059"/>
        <v/>
      </c>
      <c r="FD169" s="41" t="str">
        <f t="shared" ca="1" si="1059"/>
        <v/>
      </c>
      <c r="FE169" s="41" t="str">
        <f t="shared" ca="1" si="1059"/>
        <v/>
      </c>
      <c r="FF169" s="41" t="str">
        <f t="shared" ca="1" si="1059"/>
        <v/>
      </c>
      <c r="FG169" s="41" t="str">
        <f t="shared" ca="1" si="1059"/>
        <v/>
      </c>
      <c r="FH169" s="41" t="str">
        <f t="shared" ca="1" si="1059"/>
        <v/>
      </c>
      <c r="FI169" s="41" t="str">
        <f t="shared" ca="1" si="1059"/>
        <v/>
      </c>
      <c r="FJ169" s="41" t="str">
        <f t="shared" ca="1" si="1059"/>
        <v/>
      </c>
      <c r="FK169" s="41" t="str">
        <f t="shared" ca="1" si="1059"/>
        <v/>
      </c>
      <c r="FL169" s="41" t="str">
        <f t="shared" ca="1" si="1059"/>
        <v/>
      </c>
      <c r="FM169" s="41" t="str">
        <f t="shared" ca="1" si="1059"/>
        <v/>
      </c>
      <c r="FN169" s="41" t="str">
        <f t="shared" ca="1" si="1059"/>
        <v/>
      </c>
      <c r="FO169" s="41" t="str">
        <f t="shared" ca="1" si="1059"/>
        <v/>
      </c>
      <c r="FP169" s="41" t="str">
        <f t="shared" ca="1" si="1059"/>
        <v/>
      </c>
      <c r="FQ169" s="41" t="str">
        <f t="shared" ca="1" si="1059"/>
        <v/>
      </c>
      <c r="FR169" s="41" t="str">
        <f t="shared" ca="1" si="1059"/>
        <v/>
      </c>
      <c r="FS169" s="41" t="str">
        <f t="shared" ca="1" si="1059"/>
        <v/>
      </c>
      <c r="FT169" s="41" t="str">
        <f t="shared" ca="1" si="1059"/>
        <v/>
      </c>
      <c r="FU169" s="41" t="str">
        <f t="shared" ca="1" si="1059"/>
        <v/>
      </c>
      <c r="FV169" s="41" t="str">
        <f t="shared" ca="1" si="1059"/>
        <v/>
      </c>
      <c r="FW169" s="41" t="str">
        <f t="shared" ca="1" si="1059"/>
        <v/>
      </c>
      <c r="FX169" s="41" t="str">
        <f t="shared" ca="1" si="1059"/>
        <v/>
      </c>
      <c r="FY169" s="41" t="str">
        <f t="shared" ca="1" si="1059"/>
        <v/>
      </c>
      <c r="FZ169" s="41" t="str">
        <f t="shared" ca="1" si="1059"/>
        <v/>
      </c>
      <c r="GA169" s="41" t="str">
        <f t="shared" ca="1" si="1059"/>
        <v/>
      </c>
      <c r="GB169" s="41" t="str">
        <f t="shared" ca="1" si="1059"/>
        <v/>
      </c>
      <c r="GC169" s="41" t="str">
        <f t="shared" ca="1" si="1059"/>
        <v/>
      </c>
      <c r="GD169" s="41" t="str">
        <f t="shared" ca="1" si="1059"/>
        <v/>
      </c>
      <c r="GE169" s="41" t="str">
        <f t="shared" ca="1" si="1059"/>
        <v/>
      </c>
      <c r="GF169" s="41" t="str">
        <f t="shared" ca="1" si="1059"/>
        <v/>
      </c>
      <c r="GG169" s="41" t="str">
        <f t="shared" ca="1" si="1059"/>
        <v/>
      </c>
      <c r="GH169" s="41" t="str">
        <f t="shared" ca="1" si="1059"/>
        <v/>
      </c>
      <c r="GI169" s="41" t="str">
        <f t="shared" ca="1" si="1059"/>
        <v/>
      </c>
      <c r="GJ169" s="41" t="str">
        <f t="shared" ca="1" si="1059"/>
        <v/>
      </c>
      <c r="GK169" s="41" t="str">
        <f t="shared" ca="1" si="1059"/>
        <v/>
      </c>
      <c r="GL169" s="41" t="str">
        <f t="shared" ca="1" si="1059"/>
        <v/>
      </c>
      <c r="GM169" s="41" t="str">
        <f t="shared" ref="GM169:IX169" ca="1" si="1060">IF(ISNUMBER(GM$165),GM$165*PercentSupplierD, "")</f>
        <v/>
      </c>
      <c r="GN169" s="41" t="str">
        <f t="shared" ca="1" si="1060"/>
        <v/>
      </c>
      <c r="GO169" s="41" t="str">
        <f t="shared" ca="1" si="1060"/>
        <v/>
      </c>
      <c r="GP169" s="41" t="str">
        <f t="shared" ca="1" si="1060"/>
        <v/>
      </c>
      <c r="GQ169" s="41" t="str">
        <f t="shared" ca="1" si="1060"/>
        <v/>
      </c>
      <c r="GR169" s="41" t="str">
        <f t="shared" ca="1" si="1060"/>
        <v/>
      </c>
      <c r="GS169" s="41" t="str">
        <f t="shared" ca="1" si="1060"/>
        <v/>
      </c>
      <c r="GT169" s="41" t="str">
        <f t="shared" ca="1" si="1060"/>
        <v/>
      </c>
      <c r="GU169" s="41" t="str">
        <f t="shared" ca="1" si="1060"/>
        <v/>
      </c>
      <c r="GV169" s="41" t="str">
        <f t="shared" ca="1" si="1060"/>
        <v/>
      </c>
      <c r="GW169" s="41" t="str">
        <f t="shared" ca="1" si="1060"/>
        <v/>
      </c>
      <c r="GX169" s="41" t="str">
        <f t="shared" ca="1" si="1060"/>
        <v/>
      </c>
      <c r="GY169" s="41" t="str">
        <f t="shared" ca="1" si="1060"/>
        <v/>
      </c>
      <c r="GZ169" s="41" t="str">
        <f t="shared" ca="1" si="1060"/>
        <v/>
      </c>
      <c r="HA169" s="41" t="str">
        <f t="shared" ca="1" si="1060"/>
        <v/>
      </c>
      <c r="HB169" s="41" t="str">
        <f t="shared" ca="1" si="1060"/>
        <v/>
      </c>
      <c r="HC169" s="41" t="str">
        <f t="shared" ca="1" si="1060"/>
        <v/>
      </c>
      <c r="HD169" s="41" t="str">
        <f t="shared" ca="1" si="1060"/>
        <v/>
      </c>
      <c r="HE169" s="41" t="str">
        <f t="shared" ca="1" si="1060"/>
        <v/>
      </c>
      <c r="HF169" s="41" t="str">
        <f t="shared" ca="1" si="1060"/>
        <v/>
      </c>
      <c r="HG169" s="41" t="str">
        <f t="shared" ca="1" si="1060"/>
        <v/>
      </c>
      <c r="HH169" s="41" t="str">
        <f t="shared" ca="1" si="1060"/>
        <v/>
      </c>
      <c r="HI169" s="41" t="str">
        <f t="shared" ca="1" si="1060"/>
        <v/>
      </c>
      <c r="HJ169" s="41" t="str">
        <f t="shared" ca="1" si="1060"/>
        <v/>
      </c>
      <c r="HK169" s="41" t="str">
        <f t="shared" ca="1" si="1060"/>
        <v/>
      </c>
      <c r="HL169" s="41" t="str">
        <f t="shared" ca="1" si="1060"/>
        <v/>
      </c>
      <c r="HM169" s="41" t="str">
        <f t="shared" ca="1" si="1060"/>
        <v/>
      </c>
      <c r="HN169" s="41" t="str">
        <f t="shared" ca="1" si="1060"/>
        <v/>
      </c>
      <c r="HO169" s="41" t="str">
        <f t="shared" ca="1" si="1060"/>
        <v/>
      </c>
      <c r="HP169" s="41" t="str">
        <f t="shared" ca="1" si="1060"/>
        <v/>
      </c>
      <c r="HQ169" s="41" t="str">
        <f t="shared" ca="1" si="1060"/>
        <v/>
      </c>
      <c r="HR169" s="41" t="str">
        <f t="shared" ca="1" si="1060"/>
        <v/>
      </c>
      <c r="HS169" s="41" t="str">
        <f t="shared" ca="1" si="1060"/>
        <v/>
      </c>
      <c r="HT169" s="41" t="str">
        <f t="shared" ca="1" si="1060"/>
        <v/>
      </c>
      <c r="HU169" s="41" t="str">
        <f t="shared" ca="1" si="1060"/>
        <v/>
      </c>
      <c r="HV169" s="41" t="str">
        <f t="shared" ca="1" si="1060"/>
        <v/>
      </c>
      <c r="HW169" s="41" t="str">
        <f t="shared" ca="1" si="1060"/>
        <v/>
      </c>
      <c r="HX169" s="41" t="str">
        <f t="shared" ca="1" si="1060"/>
        <v/>
      </c>
      <c r="HY169" s="41" t="str">
        <f t="shared" ca="1" si="1060"/>
        <v/>
      </c>
      <c r="HZ169" s="41" t="str">
        <f t="shared" ca="1" si="1060"/>
        <v/>
      </c>
      <c r="IA169" s="41" t="str">
        <f t="shared" ca="1" si="1060"/>
        <v/>
      </c>
      <c r="IB169" s="41" t="str">
        <f t="shared" ca="1" si="1060"/>
        <v/>
      </c>
      <c r="IC169" s="41" t="str">
        <f t="shared" ca="1" si="1060"/>
        <v/>
      </c>
      <c r="ID169" s="41" t="str">
        <f t="shared" ca="1" si="1060"/>
        <v/>
      </c>
      <c r="IE169" s="41" t="str">
        <f t="shared" ca="1" si="1060"/>
        <v/>
      </c>
      <c r="IF169" s="41" t="str">
        <f t="shared" ca="1" si="1060"/>
        <v/>
      </c>
      <c r="IG169" s="41" t="str">
        <f t="shared" ca="1" si="1060"/>
        <v/>
      </c>
      <c r="IH169" s="41" t="str">
        <f t="shared" ca="1" si="1060"/>
        <v/>
      </c>
      <c r="II169" s="41" t="str">
        <f t="shared" ca="1" si="1060"/>
        <v/>
      </c>
      <c r="IJ169" s="41" t="str">
        <f t="shared" ca="1" si="1060"/>
        <v/>
      </c>
      <c r="IK169" s="41" t="str">
        <f t="shared" ca="1" si="1060"/>
        <v/>
      </c>
      <c r="IL169" s="41" t="str">
        <f t="shared" ca="1" si="1060"/>
        <v/>
      </c>
      <c r="IM169" s="41" t="str">
        <f t="shared" ca="1" si="1060"/>
        <v/>
      </c>
      <c r="IN169" s="41" t="str">
        <f t="shared" ca="1" si="1060"/>
        <v/>
      </c>
      <c r="IO169" s="41" t="str">
        <f t="shared" ca="1" si="1060"/>
        <v/>
      </c>
      <c r="IP169" s="41" t="str">
        <f t="shared" ca="1" si="1060"/>
        <v/>
      </c>
      <c r="IQ169" s="41" t="str">
        <f t="shared" ca="1" si="1060"/>
        <v/>
      </c>
      <c r="IR169" s="41" t="str">
        <f t="shared" ca="1" si="1060"/>
        <v/>
      </c>
      <c r="IS169" s="41" t="str">
        <f t="shared" ca="1" si="1060"/>
        <v/>
      </c>
      <c r="IT169" s="41" t="str">
        <f t="shared" ca="1" si="1060"/>
        <v/>
      </c>
      <c r="IU169" s="41" t="str">
        <f t="shared" ca="1" si="1060"/>
        <v/>
      </c>
      <c r="IV169" s="41" t="str">
        <f t="shared" ca="1" si="1060"/>
        <v/>
      </c>
      <c r="IW169" s="41" t="str">
        <f t="shared" ca="1" si="1060"/>
        <v/>
      </c>
      <c r="IX169" s="41" t="str">
        <f t="shared" ca="1" si="1060"/>
        <v/>
      </c>
      <c r="IY169" s="41" t="str">
        <f t="shared" ref="IY169:LJ169" ca="1" si="1061">IF(ISNUMBER(IY$165),IY$165*PercentSupplierD, "")</f>
        <v/>
      </c>
      <c r="IZ169" s="41" t="str">
        <f t="shared" ca="1" si="1061"/>
        <v/>
      </c>
      <c r="JA169" s="41" t="str">
        <f t="shared" ca="1" si="1061"/>
        <v/>
      </c>
      <c r="JB169" s="41" t="str">
        <f t="shared" ca="1" si="1061"/>
        <v/>
      </c>
      <c r="JC169" s="41" t="str">
        <f t="shared" ca="1" si="1061"/>
        <v/>
      </c>
      <c r="JD169" s="41" t="str">
        <f t="shared" ca="1" si="1061"/>
        <v/>
      </c>
      <c r="JE169" s="41" t="str">
        <f t="shared" ca="1" si="1061"/>
        <v/>
      </c>
      <c r="JF169" s="41" t="str">
        <f t="shared" ca="1" si="1061"/>
        <v/>
      </c>
      <c r="JG169" s="41" t="str">
        <f t="shared" ca="1" si="1061"/>
        <v/>
      </c>
      <c r="JH169" s="41" t="str">
        <f t="shared" ca="1" si="1061"/>
        <v/>
      </c>
      <c r="JI169" s="41" t="str">
        <f t="shared" ca="1" si="1061"/>
        <v/>
      </c>
      <c r="JJ169" s="41" t="str">
        <f t="shared" ca="1" si="1061"/>
        <v/>
      </c>
      <c r="JK169" s="41" t="str">
        <f t="shared" ca="1" si="1061"/>
        <v/>
      </c>
      <c r="JL169" s="41" t="str">
        <f t="shared" ca="1" si="1061"/>
        <v/>
      </c>
      <c r="JM169" s="41" t="str">
        <f t="shared" ca="1" si="1061"/>
        <v/>
      </c>
      <c r="JN169" s="41" t="str">
        <f t="shared" ca="1" si="1061"/>
        <v/>
      </c>
      <c r="JO169" s="41" t="str">
        <f t="shared" ca="1" si="1061"/>
        <v/>
      </c>
      <c r="JP169" s="41" t="str">
        <f t="shared" ca="1" si="1061"/>
        <v/>
      </c>
      <c r="JQ169" s="41" t="str">
        <f t="shared" ca="1" si="1061"/>
        <v/>
      </c>
      <c r="JR169" s="41" t="str">
        <f t="shared" ca="1" si="1061"/>
        <v/>
      </c>
      <c r="JS169" s="41" t="str">
        <f t="shared" ca="1" si="1061"/>
        <v/>
      </c>
      <c r="JT169" s="41" t="str">
        <f t="shared" ca="1" si="1061"/>
        <v/>
      </c>
      <c r="JU169" s="41" t="str">
        <f t="shared" ca="1" si="1061"/>
        <v/>
      </c>
      <c r="JV169" s="41" t="str">
        <f t="shared" ca="1" si="1061"/>
        <v/>
      </c>
      <c r="JW169" s="41" t="str">
        <f t="shared" ca="1" si="1061"/>
        <v/>
      </c>
      <c r="JX169" s="41" t="str">
        <f t="shared" ca="1" si="1061"/>
        <v/>
      </c>
      <c r="JY169" s="41" t="str">
        <f t="shared" ca="1" si="1061"/>
        <v/>
      </c>
      <c r="JZ169" s="41" t="str">
        <f t="shared" ca="1" si="1061"/>
        <v/>
      </c>
      <c r="KA169" s="41" t="str">
        <f t="shared" ca="1" si="1061"/>
        <v/>
      </c>
      <c r="KB169" s="41" t="str">
        <f t="shared" ca="1" si="1061"/>
        <v/>
      </c>
      <c r="KC169" s="41" t="str">
        <f t="shared" ca="1" si="1061"/>
        <v/>
      </c>
      <c r="KD169" s="41" t="str">
        <f t="shared" ca="1" si="1061"/>
        <v/>
      </c>
      <c r="KE169" s="41" t="str">
        <f t="shared" ca="1" si="1061"/>
        <v/>
      </c>
      <c r="KF169" s="41" t="str">
        <f t="shared" ca="1" si="1061"/>
        <v/>
      </c>
      <c r="KG169" s="41" t="str">
        <f t="shared" ca="1" si="1061"/>
        <v/>
      </c>
      <c r="KH169" s="41" t="str">
        <f t="shared" ca="1" si="1061"/>
        <v/>
      </c>
      <c r="KI169" s="41" t="str">
        <f t="shared" ca="1" si="1061"/>
        <v/>
      </c>
      <c r="KJ169" s="41" t="str">
        <f t="shared" ca="1" si="1061"/>
        <v/>
      </c>
      <c r="KK169" s="41" t="str">
        <f t="shared" ca="1" si="1061"/>
        <v/>
      </c>
      <c r="KL169" s="41" t="str">
        <f t="shared" ca="1" si="1061"/>
        <v/>
      </c>
      <c r="KM169" s="41" t="str">
        <f t="shared" ca="1" si="1061"/>
        <v/>
      </c>
      <c r="KN169" s="41" t="str">
        <f t="shared" ca="1" si="1061"/>
        <v/>
      </c>
      <c r="KO169" s="41" t="str">
        <f t="shared" ca="1" si="1061"/>
        <v/>
      </c>
      <c r="KP169" s="41" t="str">
        <f t="shared" ca="1" si="1061"/>
        <v/>
      </c>
      <c r="KQ169" s="41" t="str">
        <f t="shared" ca="1" si="1061"/>
        <v/>
      </c>
      <c r="KR169" s="41" t="str">
        <f t="shared" ca="1" si="1061"/>
        <v/>
      </c>
      <c r="KS169" s="41" t="str">
        <f t="shared" ca="1" si="1061"/>
        <v/>
      </c>
      <c r="KT169" s="41" t="str">
        <f t="shared" ca="1" si="1061"/>
        <v/>
      </c>
      <c r="KU169" s="41" t="str">
        <f t="shared" ca="1" si="1061"/>
        <v/>
      </c>
      <c r="KV169" s="41" t="str">
        <f t="shared" ca="1" si="1061"/>
        <v/>
      </c>
      <c r="KW169" s="41" t="str">
        <f t="shared" ca="1" si="1061"/>
        <v/>
      </c>
      <c r="KX169" s="41" t="str">
        <f t="shared" ca="1" si="1061"/>
        <v/>
      </c>
      <c r="KY169" s="41" t="str">
        <f t="shared" ca="1" si="1061"/>
        <v/>
      </c>
      <c r="KZ169" s="41" t="str">
        <f t="shared" ca="1" si="1061"/>
        <v/>
      </c>
      <c r="LA169" s="41" t="str">
        <f t="shared" ca="1" si="1061"/>
        <v/>
      </c>
      <c r="LB169" s="41" t="str">
        <f t="shared" ca="1" si="1061"/>
        <v/>
      </c>
      <c r="LC169" s="41" t="str">
        <f t="shared" ca="1" si="1061"/>
        <v/>
      </c>
      <c r="LD169" s="41" t="str">
        <f t="shared" ca="1" si="1061"/>
        <v/>
      </c>
      <c r="LE169" s="41" t="str">
        <f t="shared" ca="1" si="1061"/>
        <v/>
      </c>
      <c r="LF169" s="41" t="str">
        <f t="shared" ca="1" si="1061"/>
        <v/>
      </c>
      <c r="LG169" s="41" t="str">
        <f t="shared" ca="1" si="1061"/>
        <v/>
      </c>
      <c r="LH169" s="41" t="str">
        <f t="shared" ca="1" si="1061"/>
        <v/>
      </c>
      <c r="LI169" s="41" t="str">
        <f t="shared" ca="1" si="1061"/>
        <v/>
      </c>
      <c r="LJ169" s="41" t="str">
        <f t="shared" ca="1" si="1061"/>
        <v/>
      </c>
      <c r="LK169" s="41" t="str">
        <f t="shared" ref="LK169:NV169" ca="1" si="1062">IF(ISNUMBER(LK$165),LK$165*PercentSupplierD, "")</f>
        <v/>
      </c>
      <c r="LL169" s="41" t="str">
        <f t="shared" ca="1" si="1062"/>
        <v/>
      </c>
      <c r="LM169" s="41" t="str">
        <f t="shared" ca="1" si="1062"/>
        <v/>
      </c>
      <c r="LN169" s="41" t="str">
        <f t="shared" ca="1" si="1062"/>
        <v/>
      </c>
      <c r="LO169" s="41" t="str">
        <f t="shared" ca="1" si="1062"/>
        <v/>
      </c>
      <c r="LP169" s="41" t="str">
        <f t="shared" ca="1" si="1062"/>
        <v/>
      </c>
      <c r="LQ169" s="41" t="str">
        <f t="shared" ca="1" si="1062"/>
        <v/>
      </c>
      <c r="LR169" s="41" t="str">
        <f t="shared" ca="1" si="1062"/>
        <v/>
      </c>
      <c r="LS169" s="41" t="str">
        <f t="shared" ca="1" si="1062"/>
        <v/>
      </c>
      <c r="LT169" s="41" t="str">
        <f t="shared" ca="1" si="1062"/>
        <v/>
      </c>
      <c r="LU169" s="41" t="str">
        <f t="shared" ca="1" si="1062"/>
        <v/>
      </c>
      <c r="LV169" s="41" t="str">
        <f t="shared" ca="1" si="1062"/>
        <v/>
      </c>
      <c r="LW169" s="41" t="str">
        <f t="shared" ca="1" si="1062"/>
        <v/>
      </c>
      <c r="LX169" s="41" t="str">
        <f t="shared" ca="1" si="1062"/>
        <v/>
      </c>
      <c r="LY169" s="41" t="str">
        <f t="shared" ca="1" si="1062"/>
        <v/>
      </c>
      <c r="LZ169" s="41" t="str">
        <f t="shared" ca="1" si="1062"/>
        <v/>
      </c>
      <c r="MA169" s="41" t="str">
        <f t="shared" ca="1" si="1062"/>
        <v/>
      </c>
      <c r="MB169" s="41" t="str">
        <f t="shared" ca="1" si="1062"/>
        <v/>
      </c>
      <c r="MC169" s="41" t="str">
        <f t="shared" ca="1" si="1062"/>
        <v/>
      </c>
      <c r="MD169" s="41" t="str">
        <f t="shared" ca="1" si="1062"/>
        <v/>
      </c>
      <c r="ME169" s="41" t="str">
        <f t="shared" ca="1" si="1062"/>
        <v/>
      </c>
      <c r="MF169" s="41" t="str">
        <f t="shared" ca="1" si="1062"/>
        <v/>
      </c>
      <c r="MG169" s="41" t="str">
        <f t="shared" ca="1" si="1062"/>
        <v/>
      </c>
      <c r="MH169" s="41" t="str">
        <f t="shared" ca="1" si="1062"/>
        <v/>
      </c>
      <c r="MI169" s="41" t="str">
        <f t="shared" ca="1" si="1062"/>
        <v/>
      </c>
      <c r="MJ169" s="41" t="str">
        <f t="shared" ca="1" si="1062"/>
        <v/>
      </c>
      <c r="MK169" s="41" t="str">
        <f t="shared" ca="1" si="1062"/>
        <v/>
      </c>
      <c r="ML169" s="41" t="str">
        <f t="shared" ca="1" si="1062"/>
        <v/>
      </c>
      <c r="MM169" s="41" t="str">
        <f t="shared" ca="1" si="1062"/>
        <v/>
      </c>
      <c r="MN169" s="41" t="str">
        <f t="shared" ca="1" si="1062"/>
        <v/>
      </c>
      <c r="MO169" s="41" t="str">
        <f t="shared" ca="1" si="1062"/>
        <v/>
      </c>
      <c r="MP169" s="41" t="str">
        <f t="shared" ca="1" si="1062"/>
        <v/>
      </c>
      <c r="MQ169" s="41" t="str">
        <f t="shared" ca="1" si="1062"/>
        <v/>
      </c>
      <c r="MR169" s="41" t="str">
        <f t="shared" ca="1" si="1062"/>
        <v/>
      </c>
      <c r="MS169" s="41" t="str">
        <f t="shared" ca="1" si="1062"/>
        <v/>
      </c>
      <c r="MT169" s="41" t="str">
        <f t="shared" ca="1" si="1062"/>
        <v/>
      </c>
      <c r="MU169" s="41" t="str">
        <f t="shared" ca="1" si="1062"/>
        <v/>
      </c>
      <c r="MV169" s="41" t="str">
        <f t="shared" ca="1" si="1062"/>
        <v/>
      </c>
      <c r="MW169" s="41" t="str">
        <f t="shared" ca="1" si="1062"/>
        <v/>
      </c>
      <c r="MX169" s="41" t="str">
        <f t="shared" ca="1" si="1062"/>
        <v/>
      </c>
      <c r="MY169" s="41" t="str">
        <f t="shared" ca="1" si="1062"/>
        <v/>
      </c>
      <c r="MZ169" s="41" t="str">
        <f t="shared" ca="1" si="1062"/>
        <v/>
      </c>
      <c r="NA169" s="41" t="str">
        <f t="shared" ca="1" si="1062"/>
        <v/>
      </c>
      <c r="NB169" s="41" t="str">
        <f t="shared" ca="1" si="1062"/>
        <v/>
      </c>
      <c r="NC169" s="41" t="str">
        <f t="shared" ca="1" si="1062"/>
        <v/>
      </c>
      <c r="ND169" s="41" t="str">
        <f t="shared" ca="1" si="1062"/>
        <v/>
      </c>
      <c r="NE169" s="41" t="str">
        <f t="shared" ca="1" si="1062"/>
        <v/>
      </c>
      <c r="NF169" s="41" t="str">
        <f t="shared" ca="1" si="1062"/>
        <v/>
      </c>
      <c r="NG169" s="41" t="str">
        <f t="shared" ca="1" si="1062"/>
        <v/>
      </c>
      <c r="NH169" s="41" t="str">
        <f t="shared" ca="1" si="1062"/>
        <v/>
      </c>
      <c r="NI169" s="41" t="str">
        <f t="shared" ca="1" si="1062"/>
        <v/>
      </c>
      <c r="NJ169" s="41" t="str">
        <f t="shared" ca="1" si="1062"/>
        <v/>
      </c>
      <c r="NK169" s="41" t="str">
        <f t="shared" ca="1" si="1062"/>
        <v/>
      </c>
      <c r="NL169" s="41" t="str">
        <f t="shared" ca="1" si="1062"/>
        <v/>
      </c>
      <c r="NM169" s="41" t="str">
        <f t="shared" ca="1" si="1062"/>
        <v/>
      </c>
      <c r="NN169" s="41" t="str">
        <f t="shared" ca="1" si="1062"/>
        <v/>
      </c>
      <c r="NO169" s="41" t="str">
        <f t="shared" ca="1" si="1062"/>
        <v/>
      </c>
      <c r="NP169" s="41" t="str">
        <f t="shared" ca="1" si="1062"/>
        <v/>
      </c>
      <c r="NQ169" s="41" t="str">
        <f t="shared" ca="1" si="1062"/>
        <v/>
      </c>
      <c r="NR169" s="41" t="str">
        <f t="shared" ca="1" si="1062"/>
        <v/>
      </c>
      <c r="NS169" s="41" t="str">
        <f t="shared" ca="1" si="1062"/>
        <v/>
      </c>
      <c r="NT169" s="41" t="str">
        <f t="shared" ca="1" si="1062"/>
        <v/>
      </c>
      <c r="NU169" s="41" t="str">
        <f t="shared" ca="1" si="1062"/>
        <v/>
      </c>
      <c r="NV169" s="41" t="str">
        <f t="shared" ca="1" si="1062"/>
        <v/>
      </c>
      <c r="NW169" s="41" t="str">
        <f t="shared" ref="NW169:QH169" ca="1" si="1063">IF(ISNUMBER(NW$165),NW$165*PercentSupplierD, "")</f>
        <v/>
      </c>
      <c r="NX169" s="41" t="str">
        <f t="shared" ca="1" si="1063"/>
        <v/>
      </c>
      <c r="NY169" s="41" t="str">
        <f t="shared" ca="1" si="1063"/>
        <v/>
      </c>
      <c r="NZ169" s="41" t="str">
        <f t="shared" ca="1" si="1063"/>
        <v/>
      </c>
      <c r="OA169" s="41" t="str">
        <f t="shared" ca="1" si="1063"/>
        <v/>
      </c>
      <c r="OB169" s="41" t="str">
        <f t="shared" ca="1" si="1063"/>
        <v/>
      </c>
      <c r="OC169" s="41" t="str">
        <f t="shared" ca="1" si="1063"/>
        <v/>
      </c>
      <c r="OD169" s="41" t="str">
        <f t="shared" ca="1" si="1063"/>
        <v/>
      </c>
      <c r="OE169" s="41" t="str">
        <f t="shared" ca="1" si="1063"/>
        <v/>
      </c>
      <c r="OF169" s="41" t="str">
        <f t="shared" ca="1" si="1063"/>
        <v/>
      </c>
      <c r="OG169" s="41" t="str">
        <f t="shared" ca="1" si="1063"/>
        <v/>
      </c>
      <c r="OH169" s="41" t="str">
        <f t="shared" ca="1" si="1063"/>
        <v/>
      </c>
      <c r="OI169" s="41" t="str">
        <f t="shared" ca="1" si="1063"/>
        <v/>
      </c>
      <c r="OJ169" s="41" t="str">
        <f t="shared" ca="1" si="1063"/>
        <v/>
      </c>
      <c r="OK169" s="41" t="str">
        <f t="shared" ca="1" si="1063"/>
        <v/>
      </c>
      <c r="OL169" s="41" t="str">
        <f t="shared" ca="1" si="1063"/>
        <v/>
      </c>
      <c r="OM169" s="41" t="str">
        <f t="shared" ca="1" si="1063"/>
        <v/>
      </c>
      <c r="ON169" s="41" t="str">
        <f t="shared" ca="1" si="1063"/>
        <v/>
      </c>
      <c r="OO169" s="41" t="str">
        <f t="shared" ca="1" si="1063"/>
        <v/>
      </c>
      <c r="OP169" s="41" t="str">
        <f t="shared" ca="1" si="1063"/>
        <v/>
      </c>
      <c r="OQ169" s="41" t="str">
        <f t="shared" ca="1" si="1063"/>
        <v/>
      </c>
      <c r="OR169" s="41" t="str">
        <f t="shared" ca="1" si="1063"/>
        <v/>
      </c>
      <c r="OS169" s="41" t="str">
        <f t="shared" ca="1" si="1063"/>
        <v/>
      </c>
      <c r="OT169" s="41" t="str">
        <f t="shared" ca="1" si="1063"/>
        <v/>
      </c>
      <c r="OU169" s="41" t="str">
        <f t="shared" ca="1" si="1063"/>
        <v/>
      </c>
      <c r="OV169" s="41" t="str">
        <f t="shared" ca="1" si="1063"/>
        <v/>
      </c>
      <c r="OW169" s="41" t="str">
        <f t="shared" ca="1" si="1063"/>
        <v/>
      </c>
      <c r="OX169" s="41" t="str">
        <f t="shared" ca="1" si="1063"/>
        <v/>
      </c>
      <c r="OY169" s="41" t="str">
        <f t="shared" ca="1" si="1063"/>
        <v/>
      </c>
      <c r="OZ169" s="41" t="str">
        <f t="shared" ca="1" si="1063"/>
        <v/>
      </c>
      <c r="PA169" s="41" t="str">
        <f t="shared" ca="1" si="1063"/>
        <v/>
      </c>
      <c r="PB169" s="41" t="str">
        <f t="shared" ca="1" si="1063"/>
        <v/>
      </c>
      <c r="PC169" s="41" t="str">
        <f t="shared" ca="1" si="1063"/>
        <v/>
      </c>
      <c r="PD169" s="41" t="str">
        <f t="shared" ca="1" si="1063"/>
        <v/>
      </c>
      <c r="PE169" s="41" t="str">
        <f t="shared" ca="1" si="1063"/>
        <v/>
      </c>
      <c r="PF169" s="41" t="str">
        <f t="shared" ca="1" si="1063"/>
        <v/>
      </c>
      <c r="PG169" s="41" t="str">
        <f t="shared" ca="1" si="1063"/>
        <v/>
      </c>
      <c r="PH169" s="41" t="str">
        <f t="shared" ca="1" si="1063"/>
        <v/>
      </c>
      <c r="PI169" s="41" t="str">
        <f t="shared" ca="1" si="1063"/>
        <v/>
      </c>
      <c r="PJ169" s="41" t="str">
        <f t="shared" ca="1" si="1063"/>
        <v/>
      </c>
      <c r="PK169" s="41" t="str">
        <f t="shared" ca="1" si="1063"/>
        <v/>
      </c>
      <c r="PL169" s="41" t="str">
        <f t="shared" ca="1" si="1063"/>
        <v/>
      </c>
      <c r="PM169" s="41" t="str">
        <f t="shared" ca="1" si="1063"/>
        <v/>
      </c>
      <c r="PN169" s="41" t="str">
        <f t="shared" ca="1" si="1063"/>
        <v/>
      </c>
      <c r="PO169" s="41" t="str">
        <f t="shared" ca="1" si="1063"/>
        <v/>
      </c>
      <c r="PP169" s="41" t="str">
        <f t="shared" ca="1" si="1063"/>
        <v/>
      </c>
      <c r="PQ169" s="41" t="str">
        <f t="shared" ca="1" si="1063"/>
        <v/>
      </c>
      <c r="PR169" s="41" t="str">
        <f t="shared" ca="1" si="1063"/>
        <v/>
      </c>
      <c r="PS169" s="41" t="str">
        <f t="shared" ca="1" si="1063"/>
        <v/>
      </c>
      <c r="PT169" s="41" t="str">
        <f t="shared" ca="1" si="1063"/>
        <v/>
      </c>
      <c r="PU169" s="41" t="str">
        <f t="shared" ca="1" si="1063"/>
        <v/>
      </c>
      <c r="PV169" s="41" t="str">
        <f t="shared" ca="1" si="1063"/>
        <v/>
      </c>
      <c r="PW169" s="41" t="str">
        <f t="shared" ca="1" si="1063"/>
        <v/>
      </c>
      <c r="PX169" s="41" t="str">
        <f t="shared" ca="1" si="1063"/>
        <v/>
      </c>
      <c r="PY169" s="41" t="str">
        <f t="shared" ca="1" si="1063"/>
        <v/>
      </c>
      <c r="PZ169" s="41" t="str">
        <f t="shared" ca="1" si="1063"/>
        <v/>
      </c>
      <c r="QA169" s="41" t="str">
        <f t="shared" ca="1" si="1063"/>
        <v/>
      </c>
      <c r="QB169" s="41" t="str">
        <f t="shared" ca="1" si="1063"/>
        <v/>
      </c>
      <c r="QC169" s="41" t="str">
        <f t="shared" ca="1" si="1063"/>
        <v/>
      </c>
      <c r="QD169" s="41" t="str">
        <f t="shared" ca="1" si="1063"/>
        <v/>
      </c>
      <c r="QE169" s="41" t="str">
        <f t="shared" ca="1" si="1063"/>
        <v/>
      </c>
      <c r="QF169" s="41" t="str">
        <f t="shared" ca="1" si="1063"/>
        <v/>
      </c>
      <c r="QG169" s="41" t="str">
        <f t="shared" ca="1" si="1063"/>
        <v/>
      </c>
      <c r="QH169" s="41" t="str">
        <f t="shared" ca="1" si="1063"/>
        <v/>
      </c>
      <c r="QI169" s="41" t="str">
        <f t="shared" ref="QI169:ST169" ca="1" si="1064">IF(ISNUMBER(QI$165),QI$165*PercentSupplierD, "")</f>
        <v/>
      </c>
      <c r="QJ169" s="41" t="str">
        <f t="shared" ca="1" si="1064"/>
        <v/>
      </c>
      <c r="QK169" s="41" t="str">
        <f t="shared" ca="1" si="1064"/>
        <v/>
      </c>
      <c r="QL169" s="41" t="str">
        <f t="shared" ca="1" si="1064"/>
        <v/>
      </c>
      <c r="QM169" s="41" t="str">
        <f t="shared" ca="1" si="1064"/>
        <v/>
      </c>
      <c r="QN169" s="41" t="str">
        <f t="shared" ca="1" si="1064"/>
        <v/>
      </c>
      <c r="QO169" s="41" t="str">
        <f t="shared" ca="1" si="1064"/>
        <v/>
      </c>
      <c r="QP169" s="41" t="str">
        <f t="shared" ca="1" si="1064"/>
        <v/>
      </c>
      <c r="QQ169" s="41" t="str">
        <f t="shared" ca="1" si="1064"/>
        <v/>
      </c>
      <c r="QR169" s="41" t="str">
        <f t="shared" ca="1" si="1064"/>
        <v/>
      </c>
      <c r="QS169" s="41" t="str">
        <f t="shared" ca="1" si="1064"/>
        <v/>
      </c>
      <c r="QT169" s="41" t="str">
        <f t="shared" ca="1" si="1064"/>
        <v/>
      </c>
      <c r="QU169" s="41" t="str">
        <f t="shared" ca="1" si="1064"/>
        <v/>
      </c>
      <c r="QV169" s="41" t="str">
        <f t="shared" ca="1" si="1064"/>
        <v/>
      </c>
      <c r="QW169" s="41" t="str">
        <f t="shared" ca="1" si="1064"/>
        <v/>
      </c>
      <c r="QX169" s="41" t="str">
        <f t="shared" ca="1" si="1064"/>
        <v/>
      </c>
      <c r="QY169" s="41" t="str">
        <f t="shared" ca="1" si="1064"/>
        <v/>
      </c>
      <c r="QZ169" s="41" t="str">
        <f t="shared" ca="1" si="1064"/>
        <v/>
      </c>
      <c r="RA169" s="41" t="str">
        <f t="shared" ca="1" si="1064"/>
        <v/>
      </c>
      <c r="RB169" s="41" t="str">
        <f t="shared" ca="1" si="1064"/>
        <v/>
      </c>
      <c r="RC169" s="41" t="str">
        <f t="shared" ca="1" si="1064"/>
        <v/>
      </c>
      <c r="RD169" s="41" t="str">
        <f t="shared" ca="1" si="1064"/>
        <v/>
      </c>
      <c r="RE169" s="41" t="str">
        <f t="shared" ca="1" si="1064"/>
        <v/>
      </c>
      <c r="RF169" s="41" t="str">
        <f t="shared" ca="1" si="1064"/>
        <v/>
      </c>
      <c r="RG169" s="41" t="str">
        <f t="shared" ca="1" si="1064"/>
        <v/>
      </c>
      <c r="RH169" s="41" t="str">
        <f t="shared" ca="1" si="1064"/>
        <v/>
      </c>
      <c r="RI169" s="41" t="str">
        <f t="shared" ca="1" si="1064"/>
        <v/>
      </c>
      <c r="RJ169" s="41" t="str">
        <f t="shared" ca="1" si="1064"/>
        <v/>
      </c>
      <c r="RK169" s="41" t="str">
        <f t="shared" ca="1" si="1064"/>
        <v/>
      </c>
      <c r="RL169" s="41" t="str">
        <f t="shared" ca="1" si="1064"/>
        <v/>
      </c>
      <c r="RM169" s="41" t="str">
        <f t="shared" ca="1" si="1064"/>
        <v/>
      </c>
      <c r="RN169" s="41" t="str">
        <f t="shared" ca="1" si="1064"/>
        <v/>
      </c>
      <c r="RO169" s="41" t="str">
        <f t="shared" ca="1" si="1064"/>
        <v/>
      </c>
      <c r="RP169" s="41" t="str">
        <f t="shared" ca="1" si="1064"/>
        <v/>
      </c>
      <c r="RQ169" s="41" t="str">
        <f t="shared" ca="1" si="1064"/>
        <v/>
      </c>
      <c r="RR169" s="41" t="str">
        <f t="shared" ca="1" si="1064"/>
        <v/>
      </c>
      <c r="RS169" s="41" t="str">
        <f t="shared" ca="1" si="1064"/>
        <v/>
      </c>
      <c r="RT169" s="41" t="str">
        <f t="shared" ca="1" si="1064"/>
        <v/>
      </c>
      <c r="RU169" s="41" t="str">
        <f t="shared" ca="1" si="1064"/>
        <v/>
      </c>
      <c r="RV169" s="41" t="str">
        <f t="shared" ca="1" si="1064"/>
        <v/>
      </c>
      <c r="RW169" s="41" t="str">
        <f t="shared" ca="1" si="1064"/>
        <v/>
      </c>
      <c r="RX169" s="41" t="str">
        <f t="shared" ca="1" si="1064"/>
        <v/>
      </c>
      <c r="RY169" s="41" t="str">
        <f t="shared" ca="1" si="1064"/>
        <v/>
      </c>
      <c r="RZ169" s="41" t="str">
        <f t="shared" ca="1" si="1064"/>
        <v/>
      </c>
      <c r="SA169" s="41" t="str">
        <f t="shared" ca="1" si="1064"/>
        <v/>
      </c>
      <c r="SB169" s="41" t="str">
        <f t="shared" ca="1" si="1064"/>
        <v/>
      </c>
      <c r="SC169" s="41" t="str">
        <f t="shared" ca="1" si="1064"/>
        <v/>
      </c>
      <c r="SD169" s="41" t="str">
        <f t="shared" ca="1" si="1064"/>
        <v/>
      </c>
      <c r="SE169" s="41" t="str">
        <f t="shared" ca="1" si="1064"/>
        <v/>
      </c>
      <c r="SF169" s="41" t="str">
        <f t="shared" ca="1" si="1064"/>
        <v/>
      </c>
      <c r="SG169" s="41" t="str">
        <f t="shared" ca="1" si="1064"/>
        <v/>
      </c>
      <c r="SH169" s="41" t="str">
        <f t="shared" ca="1" si="1064"/>
        <v/>
      </c>
      <c r="SI169" s="41" t="str">
        <f t="shared" ca="1" si="1064"/>
        <v/>
      </c>
      <c r="SJ169" s="41" t="str">
        <f t="shared" ca="1" si="1064"/>
        <v/>
      </c>
      <c r="SK169" s="41" t="str">
        <f t="shared" ca="1" si="1064"/>
        <v/>
      </c>
      <c r="SL169" s="41" t="str">
        <f t="shared" ca="1" si="1064"/>
        <v/>
      </c>
      <c r="SM169" s="41" t="str">
        <f t="shared" ca="1" si="1064"/>
        <v/>
      </c>
      <c r="SN169" s="41" t="str">
        <f t="shared" ca="1" si="1064"/>
        <v/>
      </c>
      <c r="SO169" s="41" t="str">
        <f t="shared" ca="1" si="1064"/>
        <v/>
      </c>
      <c r="SP169" s="41" t="str">
        <f t="shared" ca="1" si="1064"/>
        <v/>
      </c>
      <c r="SQ169" s="41" t="str">
        <f t="shared" ca="1" si="1064"/>
        <v/>
      </c>
      <c r="SR169" s="41" t="str">
        <f t="shared" ca="1" si="1064"/>
        <v/>
      </c>
      <c r="SS169" s="41" t="str">
        <f t="shared" ca="1" si="1064"/>
        <v/>
      </c>
      <c r="ST169" s="41" t="str">
        <f t="shared" ca="1" si="1064"/>
        <v/>
      </c>
      <c r="SU169" s="41" t="str">
        <f t="shared" ref="SU169:VF169" ca="1" si="1065">IF(ISNUMBER(SU$165),SU$165*PercentSupplierD, "")</f>
        <v/>
      </c>
      <c r="SV169" s="41" t="str">
        <f t="shared" ca="1" si="1065"/>
        <v/>
      </c>
      <c r="SW169" s="41" t="str">
        <f t="shared" ca="1" si="1065"/>
        <v/>
      </c>
      <c r="SX169" s="41" t="str">
        <f t="shared" ca="1" si="1065"/>
        <v/>
      </c>
      <c r="SY169" s="41" t="str">
        <f t="shared" ca="1" si="1065"/>
        <v/>
      </c>
      <c r="SZ169" s="41" t="str">
        <f t="shared" ca="1" si="1065"/>
        <v/>
      </c>
      <c r="TA169" s="41" t="str">
        <f t="shared" ca="1" si="1065"/>
        <v/>
      </c>
      <c r="TB169" s="41" t="str">
        <f t="shared" ca="1" si="1065"/>
        <v/>
      </c>
      <c r="TC169" s="41" t="str">
        <f t="shared" ca="1" si="1065"/>
        <v/>
      </c>
      <c r="TD169" s="41" t="str">
        <f t="shared" ca="1" si="1065"/>
        <v/>
      </c>
      <c r="TE169" s="41" t="str">
        <f t="shared" ca="1" si="1065"/>
        <v/>
      </c>
      <c r="TF169" s="41" t="str">
        <f t="shared" ca="1" si="1065"/>
        <v/>
      </c>
      <c r="TG169" s="41" t="str">
        <f t="shared" ca="1" si="1065"/>
        <v/>
      </c>
      <c r="TH169" s="41" t="str">
        <f t="shared" ca="1" si="1065"/>
        <v/>
      </c>
      <c r="TI169" s="41" t="str">
        <f t="shared" ca="1" si="1065"/>
        <v/>
      </c>
      <c r="TJ169" s="41" t="str">
        <f t="shared" ca="1" si="1065"/>
        <v/>
      </c>
      <c r="TK169" s="41" t="str">
        <f t="shared" ca="1" si="1065"/>
        <v/>
      </c>
      <c r="TL169" s="41" t="str">
        <f t="shared" ca="1" si="1065"/>
        <v/>
      </c>
      <c r="TM169" s="41" t="str">
        <f t="shared" ca="1" si="1065"/>
        <v/>
      </c>
      <c r="TN169" s="41" t="str">
        <f t="shared" ca="1" si="1065"/>
        <v/>
      </c>
      <c r="TO169" s="41" t="str">
        <f t="shared" ca="1" si="1065"/>
        <v/>
      </c>
      <c r="TP169" s="41" t="str">
        <f t="shared" ca="1" si="1065"/>
        <v/>
      </c>
      <c r="TQ169" s="41" t="str">
        <f t="shared" ca="1" si="1065"/>
        <v/>
      </c>
      <c r="TR169" s="41" t="str">
        <f t="shared" ca="1" si="1065"/>
        <v/>
      </c>
      <c r="TS169" s="41" t="str">
        <f t="shared" ca="1" si="1065"/>
        <v/>
      </c>
      <c r="TT169" s="41" t="str">
        <f t="shared" ca="1" si="1065"/>
        <v/>
      </c>
      <c r="TU169" s="41" t="str">
        <f t="shared" ca="1" si="1065"/>
        <v/>
      </c>
      <c r="TV169" s="41" t="str">
        <f t="shared" ca="1" si="1065"/>
        <v/>
      </c>
      <c r="TW169" s="41" t="str">
        <f t="shared" ca="1" si="1065"/>
        <v/>
      </c>
      <c r="TX169" s="41" t="str">
        <f t="shared" ca="1" si="1065"/>
        <v/>
      </c>
      <c r="TY169" s="41" t="str">
        <f t="shared" ca="1" si="1065"/>
        <v/>
      </c>
      <c r="TZ169" s="41" t="str">
        <f t="shared" ca="1" si="1065"/>
        <v/>
      </c>
      <c r="UA169" s="41" t="str">
        <f t="shared" ca="1" si="1065"/>
        <v/>
      </c>
      <c r="UB169" s="41" t="str">
        <f t="shared" ca="1" si="1065"/>
        <v/>
      </c>
      <c r="UC169" s="41" t="str">
        <f t="shared" ca="1" si="1065"/>
        <v/>
      </c>
      <c r="UD169" s="41" t="str">
        <f t="shared" ca="1" si="1065"/>
        <v/>
      </c>
      <c r="UE169" s="41" t="str">
        <f t="shared" ca="1" si="1065"/>
        <v/>
      </c>
      <c r="UF169" s="41" t="str">
        <f t="shared" ca="1" si="1065"/>
        <v/>
      </c>
      <c r="UG169" s="41" t="str">
        <f t="shared" ca="1" si="1065"/>
        <v/>
      </c>
      <c r="UH169" s="41" t="str">
        <f t="shared" ca="1" si="1065"/>
        <v/>
      </c>
      <c r="UI169" s="41" t="str">
        <f t="shared" ca="1" si="1065"/>
        <v/>
      </c>
      <c r="UJ169" s="41" t="str">
        <f t="shared" ca="1" si="1065"/>
        <v/>
      </c>
      <c r="UK169" s="41" t="str">
        <f t="shared" ca="1" si="1065"/>
        <v/>
      </c>
      <c r="UL169" s="41" t="str">
        <f t="shared" ca="1" si="1065"/>
        <v/>
      </c>
      <c r="UM169" s="41" t="str">
        <f t="shared" ca="1" si="1065"/>
        <v/>
      </c>
      <c r="UN169" s="41" t="str">
        <f t="shared" ca="1" si="1065"/>
        <v/>
      </c>
      <c r="UO169" s="41" t="str">
        <f t="shared" ca="1" si="1065"/>
        <v/>
      </c>
      <c r="UP169" s="41" t="str">
        <f t="shared" ca="1" si="1065"/>
        <v/>
      </c>
      <c r="UQ169" s="41" t="str">
        <f t="shared" ca="1" si="1065"/>
        <v/>
      </c>
      <c r="UR169" s="41" t="str">
        <f t="shared" ca="1" si="1065"/>
        <v/>
      </c>
      <c r="US169" s="41" t="str">
        <f t="shared" ca="1" si="1065"/>
        <v/>
      </c>
      <c r="UT169" s="41" t="str">
        <f t="shared" ca="1" si="1065"/>
        <v/>
      </c>
      <c r="UU169" s="41" t="str">
        <f t="shared" ca="1" si="1065"/>
        <v/>
      </c>
      <c r="UV169" s="41" t="str">
        <f t="shared" ca="1" si="1065"/>
        <v/>
      </c>
      <c r="UW169" s="41" t="str">
        <f t="shared" ca="1" si="1065"/>
        <v/>
      </c>
      <c r="UX169" s="41" t="str">
        <f t="shared" ca="1" si="1065"/>
        <v/>
      </c>
      <c r="UY169" s="41" t="str">
        <f t="shared" ca="1" si="1065"/>
        <v/>
      </c>
      <c r="UZ169" s="41" t="str">
        <f t="shared" ca="1" si="1065"/>
        <v/>
      </c>
      <c r="VA169" s="41" t="str">
        <f t="shared" ca="1" si="1065"/>
        <v/>
      </c>
      <c r="VB169" s="41" t="str">
        <f t="shared" ca="1" si="1065"/>
        <v/>
      </c>
      <c r="VC169" s="41" t="str">
        <f t="shared" ca="1" si="1065"/>
        <v/>
      </c>
      <c r="VD169" s="41" t="str">
        <f t="shared" ca="1" si="1065"/>
        <v/>
      </c>
      <c r="VE169" s="41" t="str">
        <f t="shared" ca="1" si="1065"/>
        <v/>
      </c>
      <c r="VF169" s="41" t="str">
        <f t="shared" ca="1" si="1065"/>
        <v/>
      </c>
      <c r="VG169" s="41" t="str">
        <f t="shared" ref="VG169:XR169" ca="1" si="1066">IF(ISNUMBER(VG$165),VG$165*PercentSupplierD, "")</f>
        <v/>
      </c>
      <c r="VH169" s="41" t="str">
        <f t="shared" ca="1" si="1066"/>
        <v/>
      </c>
      <c r="VI169" s="41" t="str">
        <f t="shared" ca="1" si="1066"/>
        <v/>
      </c>
      <c r="VJ169" s="41" t="str">
        <f t="shared" ca="1" si="1066"/>
        <v/>
      </c>
      <c r="VK169" s="41" t="str">
        <f t="shared" ca="1" si="1066"/>
        <v/>
      </c>
      <c r="VL169" s="41" t="str">
        <f t="shared" ca="1" si="1066"/>
        <v/>
      </c>
      <c r="VM169" s="41" t="str">
        <f t="shared" ca="1" si="1066"/>
        <v/>
      </c>
      <c r="VN169" s="41" t="str">
        <f t="shared" ca="1" si="1066"/>
        <v/>
      </c>
      <c r="VO169" s="41" t="str">
        <f t="shared" ca="1" si="1066"/>
        <v/>
      </c>
      <c r="VP169" s="41" t="str">
        <f t="shared" ca="1" si="1066"/>
        <v/>
      </c>
      <c r="VQ169" s="41" t="str">
        <f t="shared" ca="1" si="1066"/>
        <v/>
      </c>
      <c r="VR169" s="41" t="str">
        <f t="shared" ca="1" si="1066"/>
        <v/>
      </c>
      <c r="VS169" s="41" t="str">
        <f t="shared" ca="1" si="1066"/>
        <v/>
      </c>
      <c r="VT169" s="41" t="str">
        <f t="shared" ca="1" si="1066"/>
        <v/>
      </c>
      <c r="VU169" s="41" t="str">
        <f t="shared" ca="1" si="1066"/>
        <v/>
      </c>
      <c r="VV169" s="41" t="str">
        <f t="shared" ca="1" si="1066"/>
        <v/>
      </c>
      <c r="VW169" s="41" t="str">
        <f t="shared" ca="1" si="1066"/>
        <v/>
      </c>
      <c r="VX169" s="41" t="str">
        <f t="shared" ca="1" si="1066"/>
        <v/>
      </c>
      <c r="VY169" s="41" t="str">
        <f t="shared" ca="1" si="1066"/>
        <v/>
      </c>
      <c r="VZ169" s="41" t="str">
        <f t="shared" ca="1" si="1066"/>
        <v/>
      </c>
      <c r="WA169" s="41" t="str">
        <f t="shared" ca="1" si="1066"/>
        <v/>
      </c>
      <c r="WB169" s="41" t="str">
        <f t="shared" ca="1" si="1066"/>
        <v/>
      </c>
      <c r="WC169" s="41" t="str">
        <f t="shared" ca="1" si="1066"/>
        <v/>
      </c>
      <c r="WD169" s="41" t="str">
        <f t="shared" ca="1" si="1066"/>
        <v/>
      </c>
      <c r="WE169" s="41" t="str">
        <f t="shared" ca="1" si="1066"/>
        <v/>
      </c>
      <c r="WF169" s="41" t="str">
        <f t="shared" ca="1" si="1066"/>
        <v/>
      </c>
      <c r="WG169" s="41" t="str">
        <f t="shared" ca="1" si="1066"/>
        <v/>
      </c>
      <c r="WH169" s="41" t="str">
        <f t="shared" ca="1" si="1066"/>
        <v/>
      </c>
      <c r="WI169" s="41" t="str">
        <f t="shared" ca="1" si="1066"/>
        <v/>
      </c>
      <c r="WJ169" s="41" t="str">
        <f t="shared" ca="1" si="1066"/>
        <v/>
      </c>
      <c r="WK169" s="41" t="str">
        <f t="shared" ca="1" si="1066"/>
        <v/>
      </c>
      <c r="WL169" s="41" t="str">
        <f t="shared" ca="1" si="1066"/>
        <v/>
      </c>
      <c r="WM169" s="41" t="str">
        <f t="shared" ca="1" si="1066"/>
        <v/>
      </c>
      <c r="WN169" s="41" t="str">
        <f t="shared" ca="1" si="1066"/>
        <v/>
      </c>
      <c r="WO169" s="41" t="str">
        <f t="shared" ca="1" si="1066"/>
        <v/>
      </c>
      <c r="WP169" s="41" t="str">
        <f t="shared" ca="1" si="1066"/>
        <v/>
      </c>
      <c r="WQ169" s="41" t="str">
        <f t="shared" ca="1" si="1066"/>
        <v/>
      </c>
      <c r="WR169" s="41" t="str">
        <f t="shared" ca="1" si="1066"/>
        <v/>
      </c>
      <c r="WS169" s="41" t="str">
        <f t="shared" ca="1" si="1066"/>
        <v/>
      </c>
      <c r="WT169" s="41" t="str">
        <f t="shared" ca="1" si="1066"/>
        <v/>
      </c>
      <c r="WU169" s="41" t="str">
        <f t="shared" ca="1" si="1066"/>
        <v/>
      </c>
      <c r="WV169" s="41" t="str">
        <f t="shared" ca="1" si="1066"/>
        <v/>
      </c>
      <c r="WW169" s="41" t="str">
        <f t="shared" ca="1" si="1066"/>
        <v/>
      </c>
      <c r="WX169" s="41" t="str">
        <f t="shared" ca="1" si="1066"/>
        <v/>
      </c>
      <c r="WY169" s="41" t="str">
        <f t="shared" ca="1" si="1066"/>
        <v/>
      </c>
      <c r="WZ169" s="41" t="str">
        <f t="shared" ca="1" si="1066"/>
        <v/>
      </c>
      <c r="XA169" s="41" t="str">
        <f t="shared" ca="1" si="1066"/>
        <v/>
      </c>
      <c r="XB169" s="41" t="str">
        <f t="shared" ca="1" si="1066"/>
        <v/>
      </c>
      <c r="XC169" s="41" t="str">
        <f t="shared" ca="1" si="1066"/>
        <v/>
      </c>
      <c r="XD169" s="41" t="str">
        <f t="shared" ca="1" si="1066"/>
        <v/>
      </c>
      <c r="XE169" s="41" t="str">
        <f t="shared" ca="1" si="1066"/>
        <v/>
      </c>
      <c r="XF169" s="41" t="str">
        <f t="shared" ca="1" si="1066"/>
        <v/>
      </c>
      <c r="XG169" s="41" t="str">
        <f t="shared" ca="1" si="1066"/>
        <v/>
      </c>
      <c r="XH169" s="41" t="str">
        <f t="shared" ca="1" si="1066"/>
        <v/>
      </c>
      <c r="XI169" s="41" t="str">
        <f t="shared" ca="1" si="1066"/>
        <v/>
      </c>
      <c r="XJ169" s="41" t="str">
        <f t="shared" ca="1" si="1066"/>
        <v/>
      </c>
      <c r="XK169" s="41" t="str">
        <f t="shared" ca="1" si="1066"/>
        <v/>
      </c>
      <c r="XL169" s="41" t="str">
        <f t="shared" ca="1" si="1066"/>
        <v/>
      </c>
      <c r="XM169" s="41" t="str">
        <f t="shared" ca="1" si="1066"/>
        <v/>
      </c>
      <c r="XN169" s="41" t="str">
        <f t="shared" ca="1" si="1066"/>
        <v/>
      </c>
      <c r="XO169" s="41" t="str">
        <f t="shared" ca="1" si="1066"/>
        <v/>
      </c>
      <c r="XP169" s="41" t="str">
        <f t="shared" ca="1" si="1066"/>
        <v/>
      </c>
      <c r="XQ169" s="41" t="str">
        <f t="shared" ca="1" si="1066"/>
        <v/>
      </c>
      <c r="XR169" s="41" t="str">
        <f t="shared" ca="1" si="1066"/>
        <v/>
      </c>
      <c r="XS169" s="41" t="str">
        <f t="shared" ref="XS169:ZX169" ca="1" si="1067">IF(ISNUMBER(XS$165),XS$165*PercentSupplierD, "")</f>
        <v/>
      </c>
      <c r="XT169" s="41" t="str">
        <f t="shared" ca="1" si="1067"/>
        <v/>
      </c>
      <c r="XU169" s="41" t="str">
        <f t="shared" ca="1" si="1067"/>
        <v/>
      </c>
      <c r="XV169" s="41" t="str">
        <f t="shared" ca="1" si="1067"/>
        <v/>
      </c>
      <c r="XW169" s="41" t="str">
        <f t="shared" ca="1" si="1067"/>
        <v/>
      </c>
      <c r="XX169" s="41" t="str">
        <f t="shared" ca="1" si="1067"/>
        <v/>
      </c>
      <c r="XY169" s="41" t="str">
        <f t="shared" ca="1" si="1067"/>
        <v/>
      </c>
      <c r="XZ169" s="41" t="str">
        <f t="shared" ca="1" si="1067"/>
        <v/>
      </c>
      <c r="YA169" s="41" t="str">
        <f t="shared" ca="1" si="1067"/>
        <v/>
      </c>
      <c r="YB169" s="41" t="str">
        <f t="shared" ca="1" si="1067"/>
        <v/>
      </c>
      <c r="YC169" s="41" t="str">
        <f t="shared" ca="1" si="1067"/>
        <v/>
      </c>
      <c r="YD169" s="41" t="str">
        <f t="shared" ca="1" si="1067"/>
        <v/>
      </c>
      <c r="YE169" s="41" t="str">
        <f t="shared" ca="1" si="1067"/>
        <v/>
      </c>
      <c r="YF169" s="41" t="str">
        <f t="shared" ca="1" si="1067"/>
        <v/>
      </c>
      <c r="YG169" s="41" t="str">
        <f t="shared" ca="1" si="1067"/>
        <v/>
      </c>
      <c r="YH169" s="41" t="str">
        <f t="shared" ca="1" si="1067"/>
        <v/>
      </c>
      <c r="YI169" s="41" t="str">
        <f t="shared" ca="1" si="1067"/>
        <v/>
      </c>
      <c r="YJ169" s="41" t="str">
        <f t="shared" ca="1" si="1067"/>
        <v/>
      </c>
      <c r="YK169" s="41" t="str">
        <f t="shared" ca="1" si="1067"/>
        <v/>
      </c>
      <c r="YL169" s="41" t="str">
        <f t="shared" ca="1" si="1067"/>
        <v/>
      </c>
      <c r="YM169" s="41" t="str">
        <f t="shared" ca="1" si="1067"/>
        <v/>
      </c>
      <c r="YN169" s="41" t="str">
        <f t="shared" ca="1" si="1067"/>
        <v/>
      </c>
      <c r="YO169" s="41" t="str">
        <f t="shared" ca="1" si="1067"/>
        <v/>
      </c>
      <c r="YP169" s="41" t="str">
        <f t="shared" ca="1" si="1067"/>
        <v/>
      </c>
      <c r="YQ169" s="41" t="str">
        <f t="shared" ca="1" si="1067"/>
        <v/>
      </c>
      <c r="YR169" s="41" t="str">
        <f t="shared" ca="1" si="1067"/>
        <v/>
      </c>
      <c r="YS169" s="41" t="str">
        <f t="shared" ca="1" si="1067"/>
        <v/>
      </c>
      <c r="YT169" s="41" t="str">
        <f t="shared" ca="1" si="1067"/>
        <v/>
      </c>
      <c r="YU169" s="41" t="str">
        <f t="shared" ca="1" si="1067"/>
        <v/>
      </c>
      <c r="YV169" s="41" t="str">
        <f t="shared" ca="1" si="1067"/>
        <v/>
      </c>
      <c r="YW169" s="41" t="str">
        <f t="shared" ca="1" si="1067"/>
        <v/>
      </c>
      <c r="YX169" s="41" t="str">
        <f t="shared" ca="1" si="1067"/>
        <v/>
      </c>
      <c r="YY169" s="41" t="str">
        <f t="shared" ca="1" si="1067"/>
        <v/>
      </c>
      <c r="YZ169" s="41" t="str">
        <f t="shared" ca="1" si="1067"/>
        <v/>
      </c>
      <c r="ZA169" s="41" t="str">
        <f t="shared" ca="1" si="1067"/>
        <v/>
      </c>
      <c r="ZB169" s="41" t="str">
        <f t="shared" ca="1" si="1067"/>
        <v/>
      </c>
      <c r="ZC169" s="41" t="str">
        <f t="shared" ca="1" si="1067"/>
        <v/>
      </c>
      <c r="ZD169" s="41" t="str">
        <f t="shared" ca="1" si="1067"/>
        <v/>
      </c>
      <c r="ZE169" s="41" t="str">
        <f t="shared" ca="1" si="1067"/>
        <v/>
      </c>
      <c r="ZF169" s="41" t="str">
        <f t="shared" ca="1" si="1067"/>
        <v/>
      </c>
      <c r="ZG169" s="41" t="str">
        <f t="shared" ca="1" si="1067"/>
        <v/>
      </c>
      <c r="ZH169" s="41" t="str">
        <f t="shared" ca="1" si="1067"/>
        <v/>
      </c>
      <c r="ZI169" s="41" t="str">
        <f t="shared" ca="1" si="1067"/>
        <v/>
      </c>
      <c r="ZJ169" s="41" t="str">
        <f t="shared" ca="1" si="1067"/>
        <v/>
      </c>
      <c r="ZK169" s="41" t="str">
        <f t="shared" ca="1" si="1067"/>
        <v/>
      </c>
      <c r="ZL169" s="41" t="str">
        <f t="shared" ca="1" si="1067"/>
        <v/>
      </c>
      <c r="ZM169" s="41" t="str">
        <f t="shared" ca="1" si="1067"/>
        <v/>
      </c>
      <c r="ZN169" s="41" t="str">
        <f t="shared" ca="1" si="1067"/>
        <v/>
      </c>
      <c r="ZO169" s="41" t="str">
        <f t="shared" ca="1" si="1067"/>
        <v/>
      </c>
      <c r="ZP169" s="41" t="str">
        <f t="shared" ca="1" si="1067"/>
        <v/>
      </c>
      <c r="ZQ169" s="41" t="str">
        <f t="shared" ca="1" si="1067"/>
        <v/>
      </c>
      <c r="ZR169" s="41" t="str">
        <f t="shared" ca="1" si="1067"/>
        <v/>
      </c>
      <c r="ZS169" s="41" t="str">
        <f t="shared" ca="1" si="1067"/>
        <v/>
      </c>
      <c r="ZT169" s="41" t="str">
        <f t="shared" ca="1" si="1067"/>
        <v/>
      </c>
      <c r="ZU169" s="41" t="str">
        <f t="shared" ca="1" si="1067"/>
        <v/>
      </c>
      <c r="ZV169" s="41" t="str">
        <f t="shared" ca="1" si="1067"/>
        <v/>
      </c>
      <c r="ZW169" s="41" t="str">
        <f t="shared" ca="1" si="1067"/>
        <v/>
      </c>
      <c r="ZX169" s="42" t="str">
        <f t="shared" ca="1" si="1067"/>
        <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Health &amp; Social Care Information Centre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Fletcher Greg</dc:creator>
  <cp:keywords/>
  <dc:description/>
  <cp:lastModifiedBy>Greg</cp:lastModifiedBy>
  <cp:revision/>
  <dcterms:created xsi:type="dcterms:W3CDTF">2016-05-09T14:49:15Z</dcterms:created>
  <dcterms:modified xsi:type="dcterms:W3CDTF">2016-06-23T18:13:37Z</dcterms:modified>
  <cp:category/>
  <cp:contentStatus/>
</cp:coreProperties>
</file>