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https://nhs.sharepoint.com/sites/ElectiveRecoveryAnalysis/Shared Documents/09 Outpatients Transformation/09_Model_Health_System/12_Routine processing/05_MI/SA/April 25/"/>
    </mc:Choice>
  </mc:AlternateContent>
  <xr:revisionPtr revIDLastSave="33" documentId="8_{B3C46DE5-E52A-4ADF-9885-42069DC274E4}" xr6:coauthVersionLast="47" xr6:coauthVersionMax="47" xr10:uidLastSave="{8F0EFDD0-E03B-417C-96E3-34AB6F4F225A}"/>
  <bookViews>
    <workbookView minimized="1" xWindow="2340" yWindow="2340" windowWidth="21600" windowHeight="11235" tabRatio="876" activeTab="1" xr2:uid="{FF7DBD49-CC0C-437A-836D-915DF7AECF87}"/>
  </bookViews>
  <sheets>
    <sheet name="Source Data &amp; Defintions" sheetId="10" r:id="rId1"/>
    <sheet name="England | Specialist Advice" sheetId="11"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90" i="11" l="1"/>
  <c r="D90" i="11"/>
  <c r="C90" i="11"/>
  <c r="Q90" i="11"/>
  <c r="P90" i="11"/>
  <c r="O90" i="11"/>
  <c r="M90" i="11"/>
  <c r="L90" i="11"/>
  <c r="K90" i="11"/>
  <c r="I90" i="11"/>
  <c r="H90" i="11"/>
  <c r="G90" i="11"/>
  <c r="B90" i="11"/>
  <c r="B89" i="11"/>
  <c r="C89" i="11"/>
  <c r="D89" i="11"/>
  <c r="E89" i="11"/>
  <c r="G89" i="11"/>
  <c r="H89" i="11"/>
  <c r="I89" i="11"/>
  <c r="K89" i="11"/>
  <c r="L89" i="11"/>
  <c r="M89" i="11"/>
  <c r="O89" i="11"/>
  <c r="P89" i="11"/>
  <c r="Q89" i="11"/>
  <c r="K88" i="11"/>
  <c r="I88" i="11"/>
  <c r="H88" i="11"/>
  <c r="G88" i="11"/>
  <c r="E88" i="11"/>
  <c r="D88" i="11"/>
  <c r="C88" i="11"/>
  <c r="B88" i="11"/>
  <c r="L88" i="11"/>
  <c r="O88" i="11"/>
  <c r="E87" i="11"/>
  <c r="M88" i="11" l="1"/>
  <c r="P88" i="11"/>
  <c r="D86" i="11"/>
  <c r="Q88" i="11"/>
  <c r="B87" i="11"/>
  <c r="C87" i="11"/>
  <c r="D87" i="11"/>
  <c r="G87" i="11"/>
  <c r="H87" i="11"/>
  <c r="I87" i="11"/>
  <c r="K87" i="11"/>
  <c r="L87" i="11"/>
  <c r="M87" i="11"/>
  <c r="O87" i="11"/>
  <c r="P87" i="11"/>
  <c r="Q87" i="11"/>
  <c r="I86" i="11"/>
  <c r="E86" i="11"/>
  <c r="C86" i="11"/>
  <c r="K86" i="11"/>
  <c r="G86" i="11"/>
  <c r="H86" i="11"/>
  <c r="C69" i="11" l="1"/>
  <c r="H56" i="11"/>
  <c r="C60" i="11"/>
  <c r="C72" i="11"/>
  <c r="Q85" i="11"/>
  <c r="P86" i="11"/>
  <c r="G82" i="11"/>
  <c r="O86" i="11"/>
  <c r="M86" i="11"/>
  <c r="O85" i="11"/>
  <c r="B86" i="11"/>
  <c r="L86" i="11"/>
  <c r="Q86" i="11"/>
  <c r="C56" i="11"/>
  <c r="B85" i="11"/>
  <c r="C85" i="11"/>
  <c r="D85" i="11"/>
  <c r="E85" i="11"/>
  <c r="G85" i="11"/>
  <c r="H85" i="11"/>
  <c r="I85" i="11"/>
  <c r="K85" i="11"/>
  <c r="L85" i="11"/>
  <c r="M85" i="11"/>
  <c r="P85" i="11"/>
  <c r="G84" i="11"/>
  <c r="G83" i="11"/>
  <c r="G81" i="11"/>
  <c r="C73" i="11"/>
  <c r="H61" i="11"/>
  <c r="C61" i="11"/>
  <c r="H60" i="11"/>
  <c r="H59" i="11"/>
  <c r="H58" i="11"/>
  <c r="H57" i="11"/>
  <c r="C57" i="11"/>
  <c r="C63" i="11" l="1"/>
  <c r="C64" i="11"/>
  <c r="C65" i="11"/>
  <c r="H63" i="11"/>
  <c r="G76" i="11"/>
  <c r="H64" i="11"/>
  <c r="C68" i="11"/>
  <c r="G77" i="11"/>
  <c r="C74" i="11"/>
  <c r="C75" i="11"/>
  <c r="G78" i="11"/>
  <c r="C58" i="11"/>
  <c r="G79" i="11"/>
  <c r="H62" i="11"/>
  <c r="C66" i="11"/>
  <c r="H65" i="11"/>
  <c r="H66" i="11"/>
  <c r="C70" i="11"/>
  <c r="C59" i="11"/>
  <c r="H67" i="11"/>
  <c r="C71" i="11"/>
  <c r="G80" i="11"/>
  <c r="C62" i="11"/>
  <c r="C67" i="11"/>
  <c r="B57" i="11"/>
  <c r="B58" i="11"/>
  <c r="B59" i="11"/>
  <c r="B60" i="11"/>
  <c r="B61" i="11"/>
  <c r="B62" i="11"/>
  <c r="B63" i="11"/>
  <c r="B64" i="11"/>
  <c r="B65" i="11"/>
  <c r="B66" i="11"/>
  <c r="B67" i="11"/>
  <c r="B68" i="11"/>
  <c r="B69" i="11"/>
  <c r="B70" i="11"/>
  <c r="B71" i="11"/>
  <c r="B72" i="11"/>
  <c r="B73" i="11"/>
  <c r="B74" i="11"/>
  <c r="B75" i="11"/>
  <c r="B76" i="11"/>
  <c r="B77" i="11"/>
  <c r="B78" i="11"/>
  <c r="B79" i="11"/>
  <c r="B80" i="11"/>
  <c r="B81" i="11"/>
  <c r="B82" i="11"/>
  <c r="B83" i="11"/>
  <c r="B84" i="11"/>
  <c r="B56" i="11"/>
  <c r="G57" i="11"/>
  <c r="D56" i="11" l="1"/>
  <c r="Q84" i="11"/>
  <c r="P84" i="11"/>
  <c r="O84" i="11"/>
  <c r="Q83" i="11"/>
  <c r="P83" i="11"/>
  <c r="O83" i="11"/>
  <c r="Q82" i="11"/>
  <c r="P82" i="11"/>
  <c r="O82" i="11"/>
  <c r="Q81" i="11"/>
  <c r="P81" i="11"/>
  <c r="O81" i="11"/>
  <c r="Q80" i="11"/>
  <c r="P80" i="11"/>
  <c r="O80" i="11"/>
  <c r="Q79" i="11"/>
  <c r="P79" i="11"/>
  <c r="O79" i="11"/>
  <c r="Q78" i="11"/>
  <c r="P78" i="11"/>
  <c r="O78" i="11"/>
  <c r="Q77" i="11"/>
  <c r="P77" i="11"/>
  <c r="O77" i="11"/>
  <c r="Q76" i="11"/>
  <c r="P76" i="11"/>
  <c r="O76" i="11"/>
  <c r="Q75" i="11"/>
  <c r="P75" i="11"/>
  <c r="O75" i="11"/>
  <c r="Q74" i="11"/>
  <c r="P74" i="11"/>
  <c r="O74" i="11"/>
  <c r="Q73" i="11"/>
  <c r="P73" i="11"/>
  <c r="O73" i="11"/>
  <c r="Q72" i="11"/>
  <c r="P72" i="11"/>
  <c r="O72" i="11"/>
  <c r="Q71" i="11"/>
  <c r="P71" i="11"/>
  <c r="O71" i="11"/>
  <c r="Q70" i="11"/>
  <c r="P70" i="11"/>
  <c r="O70" i="11"/>
  <c r="Q69" i="11"/>
  <c r="P69" i="11"/>
  <c r="O69" i="11"/>
  <c r="Q68" i="11"/>
  <c r="P68" i="11"/>
  <c r="O68" i="11"/>
  <c r="Q67" i="11"/>
  <c r="P67" i="11"/>
  <c r="O67" i="11"/>
  <c r="Q66" i="11"/>
  <c r="P66" i="11"/>
  <c r="O66" i="11"/>
  <c r="Q65" i="11"/>
  <c r="P65" i="11"/>
  <c r="O65" i="11"/>
  <c r="Q64" i="11"/>
  <c r="P64" i="11"/>
  <c r="O64" i="11"/>
  <c r="Q63" i="11"/>
  <c r="P63" i="11"/>
  <c r="O63" i="11"/>
  <c r="Q62" i="11"/>
  <c r="P62" i="11"/>
  <c r="O62" i="11"/>
  <c r="Q61" i="11"/>
  <c r="P61" i="11"/>
  <c r="O61" i="11"/>
  <c r="Q60" i="11"/>
  <c r="P60" i="11"/>
  <c r="O60" i="11"/>
  <c r="Q59" i="11"/>
  <c r="P59" i="11"/>
  <c r="O59" i="11"/>
  <c r="Q58" i="11"/>
  <c r="P58" i="11"/>
  <c r="O58" i="11"/>
  <c r="Q57" i="11"/>
  <c r="P57" i="11"/>
  <c r="O57" i="11"/>
  <c r="Q56" i="11"/>
  <c r="P56" i="11"/>
  <c r="O56" i="11"/>
  <c r="M84" i="11"/>
  <c r="L84" i="11"/>
  <c r="M83" i="11"/>
  <c r="L83" i="11"/>
  <c r="K83" i="11"/>
  <c r="M82" i="11"/>
  <c r="L82" i="11"/>
  <c r="K82" i="11"/>
  <c r="M81" i="11"/>
  <c r="L81" i="11"/>
  <c r="K81" i="11"/>
  <c r="M80" i="11"/>
  <c r="L80" i="11"/>
  <c r="K80" i="11"/>
  <c r="M79" i="11"/>
  <c r="L79" i="11"/>
  <c r="K79" i="11"/>
  <c r="M78" i="11"/>
  <c r="L78" i="11"/>
  <c r="K78" i="11"/>
  <c r="M77" i="11"/>
  <c r="L77" i="11"/>
  <c r="K77" i="11"/>
  <c r="M76" i="11"/>
  <c r="L76" i="11"/>
  <c r="K76" i="11"/>
  <c r="M75" i="11"/>
  <c r="L75" i="11"/>
  <c r="K75" i="11"/>
  <c r="M74" i="11"/>
  <c r="L74" i="11"/>
  <c r="K74" i="11"/>
  <c r="M73" i="11"/>
  <c r="L73" i="11"/>
  <c r="K73" i="11"/>
  <c r="M72" i="11"/>
  <c r="L72" i="11"/>
  <c r="K72" i="11"/>
  <c r="M71" i="11"/>
  <c r="L71" i="11"/>
  <c r="K71" i="11"/>
  <c r="M70" i="11"/>
  <c r="L70" i="11"/>
  <c r="K70" i="11"/>
  <c r="M69" i="11"/>
  <c r="L69" i="11"/>
  <c r="K69" i="11"/>
  <c r="M68" i="11"/>
  <c r="L68" i="11"/>
  <c r="K68" i="11"/>
  <c r="M67" i="11"/>
  <c r="L67" i="11"/>
  <c r="K67" i="11"/>
  <c r="M66" i="11"/>
  <c r="L66" i="11"/>
  <c r="K66" i="11"/>
  <c r="M65" i="11"/>
  <c r="L65" i="11"/>
  <c r="K65" i="11"/>
  <c r="M64" i="11"/>
  <c r="L64" i="11"/>
  <c r="K64" i="11"/>
  <c r="M63" i="11"/>
  <c r="L63" i="11"/>
  <c r="K63" i="11"/>
  <c r="M62" i="11"/>
  <c r="L62" i="11"/>
  <c r="K62" i="11"/>
  <c r="M61" i="11"/>
  <c r="L61" i="11"/>
  <c r="K61" i="11"/>
  <c r="M60" i="11"/>
  <c r="L60" i="11"/>
  <c r="K60" i="11"/>
  <c r="M59" i="11"/>
  <c r="L59" i="11"/>
  <c r="K59" i="11"/>
  <c r="M58" i="11"/>
  <c r="L58" i="11"/>
  <c r="K58" i="11"/>
  <c r="M57" i="11"/>
  <c r="L57" i="11"/>
  <c r="K57" i="11"/>
  <c r="M56" i="11"/>
  <c r="L56" i="11"/>
  <c r="K56" i="11"/>
  <c r="I84" i="11"/>
  <c r="H84" i="11"/>
  <c r="I83" i="11"/>
  <c r="H83" i="11"/>
  <c r="I82" i="11"/>
  <c r="H82" i="11"/>
  <c r="I81" i="11"/>
  <c r="H81" i="11"/>
  <c r="I80" i="11"/>
  <c r="H80" i="11"/>
  <c r="I79" i="11"/>
  <c r="H79" i="11"/>
  <c r="I78" i="11"/>
  <c r="H78" i="11"/>
  <c r="I77" i="11"/>
  <c r="H77" i="11"/>
  <c r="I76" i="11"/>
  <c r="H76" i="11"/>
  <c r="I75" i="11"/>
  <c r="H75" i="11"/>
  <c r="G75" i="11"/>
  <c r="I74" i="11"/>
  <c r="H74" i="11"/>
  <c r="G74" i="11"/>
  <c r="I73" i="11"/>
  <c r="H73" i="11"/>
  <c r="G73" i="11"/>
  <c r="I72" i="11"/>
  <c r="H72" i="11"/>
  <c r="G72" i="11"/>
  <c r="I71" i="11"/>
  <c r="H71" i="11"/>
  <c r="G71" i="11"/>
  <c r="I70" i="11"/>
  <c r="H70" i="11"/>
  <c r="G70" i="11"/>
  <c r="I69" i="11"/>
  <c r="H69" i="11"/>
  <c r="G69" i="11"/>
  <c r="I68" i="11"/>
  <c r="H68" i="11"/>
  <c r="G68" i="11"/>
  <c r="I67" i="11"/>
  <c r="G67" i="11"/>
  <c r="I66" i="11"/>
  <c r="G66" i="11"/>
  <c r="I65" i="11"/>
  <c r="G65" i="11"/>
  <c r="I64" i="11"/>
  <c r="G64" i="11"/>
  <c r="I63" i="11"/>
  <c r="G63" i="11"/>
  <c r="I62" i="11"/>
  <c r="G62" i="11"/>
  <c r="I61" i="11"/>
  <c r="G61" i="11"/>
  <c r="I60" i="11"/>
  <c r="G60" i="11"/>
  <c r="I59" i="11"/>
  <c r="G59" i="11"/>
  <c r="I58" i="11"/>
  <c r="G58" i="11"/>
  <c r="I57" i="11"/>
  <c r="I56" i="11"/>
  <c r="G56" i="11"/>
  <c r="E84" i="11"/>
  <c r="D84" i="11"/>
  <c r="C84" i="11"/>
  <c r="E83" i="11"/>
  <c r="D83" i="11"/>
  <c r="C83" i="11"/>
  <c r="E82" i="11"/>
  <c r="D82" i="11"/>
  <c r="C82" i="11"/>
  <c r="E81" i="11"/>
  <c r="D81" i="11"/>
  <c r="C81" i="11"/>
  <c r="E80" i="11"/>
  <c r="D80" i="11"/>
  <c r="C80" i="11"/>
  <c r="E79" i="11"/>
  <c r="D79" i="11"/>
  <c r="C79" i="11"/>
  <c r="E78" i="11"/>
  <c r="D78" i="11"/>
  <c r="C78" i="11"/>
  <c r="E77" i="11"/>
  <c r="D77" i="11"/>
  <c r="C77" i="11"/>
  <c r="E76" i="11"/>
  <c r="D76" i="11"/>
  <c r="C76" i="11"/>
  <c r="E75" i="11"/>
  <c r="D75" i="11"/>
  <c r="E74" i="11"/>
  <c r="D74" i="11"/>
  <c r="E73" i="11"/>
  <c r="D73" i="11"/>
  <c r="E72" i="11"/>
  <c r="D72" i="11"/>
  <c r="E71" i="11"/>
  <c r="D71" i="11"/>
  <c r="E70" i="11"/>
  <c r="D70" i="11"/>
  <c r="E69" i="11"/>
  <c r="D69" i="11"/>
  <c r="E68" i="11"/>
  <c r="D68" i="11"/>
  <c r="E67" i="11"/>
  <c r="D67" i="11"/>
  <c r="E66" i="11"/>
  <c r="D66" i="11"/>
  <c r="E65" i="11"/>
  <c r="D65" i="11"/>
  <c r="E64" i="11"/>
  <c r="D64" i="11"/>
  <c r="E63" i="11"/>
  <c r="D63" i="11"/>
  <c r="E62" i="11"/>
  <c r="D62" i="11"/>
  <c r="E61" i="11"/>
  <c r="D61" i="11"/>
  <c r="E60" i="11"/>
  <c r="D60" i="11"/>
  <c r="E59" i="11"/>
  <c r="D59" i="11"/>
  <c r="E58" i="11"/>
  <c r="D58" i="11"/>
  <c r="E57" i="11"/>
  <c r="D57" i="11"/>
  <c r="E56" i="11"/>
  <c r="K84" i="11"/>
</calcChain>
</file>

<file path=xl/sharedStrings.xml><?xml version="1.0" encoding="utf-8"?>
<sst xmlns="http://schemas.openxmlformats.org/spreadsheetml/2006/main" count="73" uniqueCount="50">
  <si>
    <t>Source Data &amp; Defintions</t>
  </si>
  <si>
    <r>
      <rPr>
        <b/>
        <sz val="12"/>
        <color rgb="FF0070C0"/>
        <rFont val="Arial"/>
        <family val="2"/>
      </rPr>
      <t xml:space="preserve">Data source </t>
    </r>
    <r>
      <rPr>
        <sz val="12"/>
        <color theme="1"/>
        <rFont val="Arial"/>
        <family val="2"/>
      </rPr>
      <t xml:space="preserve">
Monthly specialist advice activity returns are collected from Integrated Care Boards (ICBs) as part of the System Elective Recovery Outpatient Collection (System EROC). 
The System EROC includes any or all recorded clinical dialogue that facilitates the seeking and/or provision of specialist advice prior to, or instead of a referral to secondary care, where that advice is expected to support a referrer to manage a patient without the need for an unnecessary outpatient appointment. Please note, interactions about patients as part of the ongoing validation of waiting list activities is not included in this collection.
Submissions represent a co-ordinated, aggregate position across Integrated Boards (ICBs). The methodology requests that submissions only include activity where the first request was raised by an organisation within the ICB. This can, however, include requests directed to organisations beyond the ICBs geographical footprint, this approach means that we have a national picture of activity underway in England. 
</t>
    </r>
    <r>
      <rPr>
        <b/>
        <sz val="12"/>
        <color rgb="FF0070C0"/>
        <rFont val="Arial"/>
        <family val="2"/>
      </rPr>
      <t>Data definitions</t>
    </r>
    <r>
      <rPr>
        <sz val="12"/>
        <color theme="1"/>
        <rFont val="Arial"/>
        <family val="2"/>
      </rPr>
      <t xml:space="preserve">
The information relating to status and outcomes is used to define the key reporting measures used by NHS England: 
   - Total Requests: number of specialist advice requests raised.
   - Processed Requests: The number of specialist advice requests that have been received and responded to. This does not include those that are open or in need of     redirection at source.
   - Diverted Requests: The total number of specialist advice requests that have been 'Processed' i.e. received and responded to and 'returned to referrer with advice' where it is expected that the advice 
diverted a referral.
</t>
    </r>
    <r>
      <rPr>
        <b/>
        <sz val="12"/>
        <color rgb="FF0070C0"/>
        <rFont val="Arial"/>
        <family val="2"/>
      </rPr>
      <t xml:space="preserve">
Specialty categorisation</t>
    </r>
    <r>
      <rPr>
        <sz val="12"/>
        <color rgb="FF0070C0"/>
        <rFont val="Arial"/>
        <family val="2"/>
      </rPr>
      <t xml:space="preserve">
</t>
    </r>
    <r>
      <rPr>
        <sz val="12"/>
        <rFont val="Arial"/>
        <family val="2"/>
      </rPr>
      <t xml:space="preserve">This file includes an England aggregate position, Published management information grouping activity by specialities that are in, and out of, scope of the elective recovery fund (ERF) is also available at ICB and Provider level. </t>
    </r>
  </si>
  <si>
    <t>Types of Specialist Advice</t>
  </si>
  <si>
    <t>The data are also available by ‘type of specialist advice’, and defines the different types as:</t>
  </si>
  <si>
    <t>Pre Referral specialist advice (e.g. Advice &amp; Guidance)</t>
  </si>
  <si>
    <t>Specialist advice to support a clinical dialogue, enabling a referring clinician to seek advice from a specialist prior to, or instead of referral about a named patient. This can be synchronous, for example, a telephone call; or  asynchronous, enabled electronically through the NHS e-Referral Service (e-RS) Advice &amp; Guidance channel or other IT platforms / dedicated email addresses where there is agreement from all stakeholders that these will be used to leverage Advice &amp; Guidance</t>
  </si>
  <si>
    <t>Pre Referral Specialist advice may be provided by appropriately trained and commissioned specialists including both consultant and non-consultant led services in secondary care community or primary care providers, interface or intermediate services, and referral management systems.</t>
  </si>
  <si>
    <t>This will typically be accessed via a digital communication channel and facilitate a two-way dialogue and sharing of relevant clinical information in relation to the management of a named patient where at the outset of the interaction there is no clear intention to refer to secondary care.</t>
  </si>
  <si>
    <t>This is non face to face activity, with no referral or booking having yet been made, and as such there has been no RTT Clock Start.</t>
  </si>
  <si>
    <t>Post Referral Specialist advice (e.g. Referral Triage models that offer Specialist advice)</t>
  </si>
  <si>
    <t>Specialist-led assessment of a patient’s clinical referral Information to support a decision on primary care management or the most appropriate onward clinical pathway.</t>
  </si>
  <si>
    <t>Referrals may be returned to the original referrer with advice to continue to manage in the community, similar to specialist advice, but differ as a referral will have been created with the implicit expectation that onward care would be managed by the service receiving the referral.</t>
  </si>
  <si>
    <t>Referral triage can be undertaken by secondary care providers through Referral Assessment Services (RAS) via e-RS, Clinical assessment and triage services (CATS) and referral management centres (RMCs) providing intermediary levels of clinical triage, assessment and treatment between traditional primary and secondary care, or within primary care providers.</t>
  </si>
  <si>
    <t>This is non-Face to Face activity, but as a referral has been made there has been an RTT Clock Start. However, no booking, or ASI in lieu of a booking, will have been made, and the episode / patient is not automatically registered on provider PTL.</t>
  </si>
  <si>
    <t xml:space="preserve">Other types of specialist advice </t>
  </si>
  <si>
    <t>Other recorded clinical dialogue that facilitates the seeking and/or provision of specialist advice to support a referrer, enabling more patients to be managed without the need for an onward booking and thereby avoiding unnecessary first attendances where these do not add clinical value.</t>
  </si>
  <si>
    <t>Interpreting the data</t>
  </si>
  <si>
    <t>The data collection launched in August 2021, making this a relatively new data collection. Please use caution when interpreting this data as we continue to work with ICBs to improve data quality.</t>
  </si>
  <si>
    <t>Data are included from April 2022 to the latest available reporting period. The England level data is an aggregation of the latest available data as reported by ICBs. This means that the latest position is subject to change as we receive more detail relating to the outcome and status of the specialist advice requests. This is particularly relevant when viewing activity data for 'Processed' and 'Diverted' requests, due to a lag in the reporting of outcomes and status' for requests that are raised toward the end of the reporting period. This lag in the underlying data means that there is an expected general downward trend for these measures in the most recent months, this reporting gap should reduce over time as the data is refreshed each month.</t>
  </si>
  <si>
    <t>Contact Details</t>
  </si>
  <si>
    <t>For further information about the published management information relating to outpatient recovery and transformation, please contact us at england.outpatient-transformation@nhs.net.  </t>
  </si>
  <si>
    <t>Specialist Advice Activity in England</t>
  </si>
  <si>
    <t>Period:</t>
  </si>
  <si>
    <t>Source:</t>
  </si>
  <si>
    <t>System Elective Recovery Outpatient Collection (S-EROC)</t>
  </si>
  <si>
    <t>Published:</t>
  </si>
  <si>
    <t>Status:</t>
  </si>
  <si>
    <t>Published</t>
  </si>
  <si>
    <t>Contact:</t>
  </si>
  <si>
    <t>england.outpatient-transformation@nhs.net</t>
  </si>
  <si>
    <t xml:space="preserve">Coverage: </t>
  </si>
  <si>
    <r>
      <t>This view of the data is based on the activity as reported by each ICB through the System EROC.</t>
    </r>
    <r>
      <rPr>
        <b/>
        <sz val="11"/>
        <color rgb="FFFF0000"/>
        <rFont val="Arial"/>
        <family val="2"/>
      </rPr>
      <t xml:space="preserve"> </t>
    </r>
  </si>
  <si>
    <t>Notes:</t>
  </si>
  <si>
    <t>The data in this file will always include the latest available data as reported by ICBs. This means that the latest position is subject to change as we receive more detail relating to the outcome and status of the Specialist Advice requests. 
There is a lag in the reporting of outcomes and status' for requests that are raised toward the end of reporting period, this means that there is an expected general downward trend for 'processed requests' and 'diverted 'requests' in more recent months, this reporting gap should reduce over time as the data are refreshed each month.</t>
  </si>
  <si>
    <t>Specialist Advice Activity, by measure and month</t>
  </si>
  <si>
    <t>All types of Specialist Advice</t>
  </si>
  <si>
    <t>Pre Referral Specialist Advice (e.g. Advice &amp; Guidance)</t>
  </si>
  <si>
    <t>Post Referral Specialist Advice</t>
  </si>
  <si>
    <t>Other</t>
  </si>
  <si>
    <t xml:space="preserve">Month </t>
  </si>
  <si>
    <t>Total Requests</t>
  </si>
  <si>
    <t>Processed Requests</t>
  </si>
  <si>
    <t>Diverted Requests</t>
  </si>
  <si>
    <r>
      <t xml:space="preserve">Specialist Advice Activity by measure, </t>
    </r>
    <r>
      <rPr>
        <b/>
        <u/>
        <sz val="11"/>
        <color theme="1"/>
        <rFont val="Arial"/>
        <family val="2"/>
      </rPr>
      <t>per working day</t>
    </r>
  </si>
  <si>
    <t>Total Requests 
per working day</t>
  </si>
  <si>
    <t>Processed Requests per working day</t>
  </si>
  <si>
    <t>Diverted Requests per working day</t>
  </si>
  <si>
    <t xml:space="preserve">No. of working days </t>
  </si>
  <si>
    <t>10th April 2025</t>
  </si>
  <si>
    <t>April 2022 to February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</si>
</sst>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mmmm\ yyyy"/>
    <numFmt numFmtId="165" formatCode="_-* #,##0_-;\-* #,##0_-;_-* &quot;-&quot;??_-;_-@_-"/>
    <numFmt numFmtId="166" formatCode="0.0%"/>
    <numFmt numFmtId="167" formatCode="_-* #,##0.000000_-;\-* #,##0.000000_-;_-* &quot;-&quot;??_-;_-@_-"/>
  </numFmts>
  <fonts count="22" x14ac:knownFonts="1">
    <font>
      <sz val="11"/>
      <color theme="1"/>
      <name val="Calibri"/>
      <family val="2"/>
      <scheme val="minor"/>
    </font>
    <font>
      <sz val="11"/>
      <color theme="1"/>
      <name val="Arial"/>
      <family val="2"/>
    </font>
    <font>
      <b/>
      <sz val="11"/>
      <color theme="1"/>
      <name val="Arial"/>
      <family val="2"/>
    </font>
    <font>
      <b/>
      <sz val="11"/>
      <color theme="0"/>
      <name val="Arial"/>
      <family val="2"/>
    </font>
    <font>
      <sz val="12"/>
      <color theme="1"/>
      <name val="Arial"/>
      <family val="2"/>
    </font>
    <font>
      <b/>
      <sz val="12"/>
      <color rgb="FF0070C0"/>
      <name val="Arial"/>
      <family val="2"/>
    </font>
    <font>
      <b/>
      <sz val="20"/>
      <name val="Arial"/>
      <family val="2"/>
    </font>
    <font>
      <sz val="12"/>
      <color theme="1"/>
      <name val="Arial"/>
      <family val="2"/>
    </font>
    <font>
      <b/>
      <sz val="20"/>
      <color rgb="FFFF0000"/>
      <name val="Arial"/>
      <family val="2"/>
    </font>
    <font>
      <b/>
      <sz val="14"/>
      <color rgb="FF0070C0"/>
      <name val="Arial"/>
      <family val="2"/>
    </font>
    <font>
      <b/>
      <sz val="12"/>
      <color theme="1"/>
      <name val="Arial"/>
      <family val="2"/>
    </font>
    <font>
      <sz val="11"/>
      <name val="Arial"/>
      <family val="2"/>
    </font>
    <font>
      <sz val="12"/>
      <name val="Arial"/>
      <family val="2"/>
    </font>
    <font>
      <sz val="12"/>
      <color rgb="FF0070C0"/>
      <name val="Arial"/>
      <family val="2"/>
    </font>
    <font>
      <sz val="11"/>
      <color theme="1"/>
      <name val="Calibri"/>
      <family val="2"/>
      <scheme val="minor"/>
    </font>
    <font>
      <sz val="11"/>
      <color theme="1" tint="0.499984740745262"/>
      <name val="Arial"/>
      <family val="2"/>
    </font>
    <font>
      <sz val="11"/>
      <color theme="1" tint="0.34998626667073579"/>
      <name val="Arial"/>
      <family val="2"/>
    </font>
    <font>
      <b/>
      <u/>
      <sz val="11"/>
      <color theme="1"/>
      <name val="Arial"/>
      <family val="2"/>
    </font>
    <font>
      <b/>
      <sz val="11"/>
      <color rgb="FFFF0000"/>
      <name val="Arial"/>
      <family val="2"/>
    </font>
    <font>
      <b/>
      <sz val="11"/>
      <color rgb="FF0070C0"/>
      <name val="Arial"/>
      <family val="2"/>
    </font>
    <font>
      <sz val="11"/>
      <color rgb="FF0070C0"/>
      <name val="Arial"/>
      <family val="2"/>
    </font>
    <font>
      <b/>
      <sz val="14"/>
      <color indexed="8"/>
      <name val="Arial"/>
      <family val="2"/>
    </font>
  </fonts>
  <fills count="6">
    <fill>
      <patternFill patternType="none"/>
    </fill>
    <fill>
      <patternFill patternType="gray125"/>
    </fill>
    <fill>
      <patternFill patternType="solid">
        <fgColor theme="8" tint="0.79998168889431442"/>
        <bgColor indexed="64"/>
      </patternFill>
    </fill>
    <fill>
      <patternFill patternType="solid">
        <fgColor theme="1"/>
        <bgColor indexed="64"/>
      </patternFill>
    </fill>
    <fill>
      <patternFill patternType="solid">
        <fgColor theme="0" tint="-0.14999847407452621"/>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theme="0" tint="-0.499984740745262"/>
      </left>
      <right style="thin">
        <color theme="0" tint="-0.499984740745262"/>
      </right>
      <top style="thin">
        <color theme="0" tint="-0.499984740745262"/>
      </top>
      <bottom style="thin">
        <color theme="0" tint="-0.499984740745262"/>
      </bottom>
      <diagonal/>
    </border>
  </borders>
  <cellStyleXfs count="3">
    <xf numFmtId="0" fontId="0" fillId="0" borderId="0"/>
    <xf numFmtId="43" fontId="14" fillId="0" borderId="0" applyFont="0" applyFill="0" applyBorder="0" applyAlignment="0" applyProtection="0"/>
    <xf numFmtId="9" fontId="14" fillId="0" borderId="0" applyFont="0" applyFill="0" applyBorder="0" applyAlignment="0" applyProtection="0"/>
  </cellStyleXfs>
  <cellXfs count="60">
    <xf numFmtId="0" fontId="0" fillId="0" borderId="0" xfId="0"/>
    <xf numFmtId="0" fontId="1" fillId="0" borderId="0" xfId="0" applyFont="1"/>
    <xf numFmtId="0" fontId="7" fillId="0" borderId="0" xfId="0" applyFont="1"/>
    <xf numFmtId="0" fontId="7" fillId="0" borderId="0" xfId="0" applyFont="1" applyAlignment="1">
      <alignment wrapText="1"/>
    </xf>
    <xf numFmtId="0" fontId="7" fillId="0" borderId="0" xfId="0" applyFont="1" applyAlignment="1">
      <alignment horizontal="left" indent="2"/>
    </xf>
    <xf numFmtId="0" fontId="9" fillId="0" borderId="0" xfId="0" applyFont="1" applyAlignment="1">
      <alignment vertical="center"/>
    </xf>
    <xf numFmtId="0" fontId="1" fillId="0" borderId="0" xfId="0" applyFont="1" applyAlignment="1">
      <alignment wrapText="1"/>
    </xf>
    <xf numFmtId="0" fontId="3" fillId="3" borderId="1" xfId="0" applyFont="1" applyFill="1" applyBorder="1" applyAlignment="1">
      <alignment horizontal="left" vertical="center" wrapText="1"/>
    </xf>
    <xf numFmtId="0" fontId="1" fillId="0" borderId="0" xfId="0" applyFont="1" applyAlignment="1">
      <alignment horizontal="left" vertical="center" wrapText="1"/>
    </xf>
    <xf numFmtId="0" fontId="3" fillId="3"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164" fontId="1" fillId="0" borderId="1" xfId="0" applyNumberFormat="1" applyFont="1" applyBorder="1"/>
    <xf numFmtId="165" fontId="1" fillId="0" borderId="0" xfId="0" applyNumberFormat="1" applyFont="1"/>
    <xf numFmtId="165" fontId="1" fillId="0" borderId="1" xfId="1" applyNumberFormat="1" applyFont="1" applyBorder="1"/>
    <xf numFmtId="166" fontId="1" fillId="0" borderId="0" xfId="2" applyNumberFormat="1" applyFont="1"/>
    <xf numFmtId="165" fontId="2" fillId="0" borderId="0" xfId="0" applyNumberFormat="1" applyFont="1"/>
    <xf numFmtId="10" fontId="1" fillId="0" borderId="0" xfId="2" applyNumberFormat="1" applyFont="1"/>
    <xf numFmtId="0" fontId="1" fillId="5" borderId="0" xfId="0" applyFont="1" applyFill="1"/>
    <xf numFmtId="0" fontId="1" fillId="0" borderId="0" xfId="0" applyFont="1" applyAlignment="1">
      <alignment horizontal="left"/>
    </xf>
    <xf numFmtId="0" fontId="11" fillId="0" borderId="0" xfId="0" applyFont="1" applyAlignment="1">
      <alignment horizontal="left"/>
    </xf>
    <xf numFmtId="0" fontId="11" fillId="0" borderId="0" xfId="0" applyFont="1"/>
    <xf numFmtId="0" fontId="2" fillId="0" borderId="0" xfId="0" applyFont="1" applyAlignment="1">
      <alignment wrapText="1"/>
    </xf>
    <xf numFmtId="0" fontId="2" fillId="0" borderId="0" xfId="0" applyFont="1" applyAlignment="1">
      <alignment horizontal="center" vertical="center" wrapText="1"/>
    </xf>
    <xf numFmtId="166" fontId="1" fillId="5" borderId="0" xfId="2" applyNumberFormat="1" applyFont="1" applyFill="1" applyBorder="1"/>
    <xf numFmtId="167" fontId="1" fillId="0" borderId="0" xfId="0" applyNumberFormat="1" applyFont="1"/>
    <xf numFmtId="14" fontId="1" fillId="0" borderId="0" xfId="0" applyNumberFormat="1" applyFont="1"/>
    <xf numFmtId="1" fontId="1" fillId="0" borderId="0" xfId="2" applyNumberFormat="1" applyFont="1"/>
    <xf numFmtId="165" fontId="15" fillId="0" borderId="2" xfId="0" applyNumberFormat="1" applyFont="1" applyBorder="1"/>
    <xf numFmtId="0" fontId="16" fillId="4" borderId="2" xfId="0" applyFont="1" applyFill="1" applyBorder="1" applyAlignment="1">
      <alignment horizontal="center" vertical="center" wrapText="1"/>
    </xf>
    <xf numFmtId="0" fontId="2" fillId="0" borderId="0" xfId="0" applyFont="1"/>
    <xf numFmtId="165" fontId="1" fillId="5" borderId="0" xfId="1" applyNumberFormat="1" applyFont="1" applyFill="1" applyBorder="1"/>
    <xf numFmtId="0" fontId="19" fillId="0" borderId="0" xfId="0" applyFont="1"/>
    <xf numFmtId="0" fontId="19" fillId="0" borderId="0" xfId="0" applyFont="1" applyAlignment="1">
      <alignment horizontal="right"/>
    </xf>
    <xf numFmtId="0" fontId="20" fillId="0" borderId="0" xfId="0" applyFont="1" applyAlignment="1">
      <alignment horizontal="right"/>
    </xf>
    <xf numFmtId="0" fontId="19" fillId="0" borderId="0" xfId="0" applyFont="1" applyAlignment="1">
      <alignment horizontal="right" vertical="top"/>
    </xf>
    <xf numFmtId="0" fontId="21" fillId="0" borderId="0" xfId="0" applyFont="1"/>
    <xf numFmtId="165" fontId="0" fillId="0" borderId="1" xfId="1" applyNumberFormat="1" applyFont="1" applyBorder="1"/>
    <xf numFmtId="165" fontId="0" fillId="0" borderId="0" xfId="1" applyNumberFormat="1" applyFont="1"/>
    <xf numFmtId="0" fontId="4" fillId="0" borderId="0" xfId="0" applyFont="1"/>
    <xf numFmtId="0" fontId="4" fillId="0" borderId="0" xfId="0" applyFont="1" applyAlignment="1">
      <alignment horizontal="left"/>
    </xf>
    <xf numFmtId="0" fontId="4" fillId="0" borderId="0" xfId="0" applyFont="1" applyAlignment="1">
      <alignment wrapText="1"/>
    </xf>
    <xf numFmtId="0" fontId="4" fillId="0" borderId="0" xfId="0" applyFont="1" applyAlignment="1">
      <alignment horizontal="left" vertical="center" indent="4"/>
    </xf>
    <xf numFmtId="0" fontId="4" fillId="0" borderId="0" xfId="0" applyFont="1" applyAlignment="1">
      <alignment horizontal="left" indent="4"/>
    </xf>
    <xf numFmtId="0" fontId="4" fillId="0" borderId="0" xfId="0" applyFont="1" applyAlignment="1">
      <alignment horizontal="left" vertical="center"/>
    </xf>
    <xf numFmtId="0" fontId="4" fillId="0" borderId="0" xfId="0" applyFont="1" applyAlignment="1">
      <alignment vertical="center"/>
    </xf>
    <xf numFmtId="43" fontId="1" fillId="0" borderId="0" xfId="0" applyNumberFormat="1" applyFont="1"/>
    <xf numFmtId="0" fontId="10" fillId="0" borderId="0" xfId="0" applyFont="1" applyAlignment="1">
      <alignment horizontal="center" vertical="center"/>
    </xf>
    <xf numFmtId="0" fontId="4" fillId="0" borderId="0" xfId="0" applyFont="1" applyAlignment="1">
      <alignment horizontal="left" vertical="center" wrapText="1" indent="6"/>
    </xf>
    <xf numFmtId="0" fontId="10" fillId="0" borderId="0" xfId="0" applyFont="1" applyAlignment="1">
      <alignment horizontal="left" vertical="center" wrapText="1" indent="6"/>
    </xf>
    <xf numFmtId="0" fontId="10" fillId="0" borderId="0" xfId="0" applyFont="1" applyAlignment="1">
      <alignment horizontal="left" indent="4"/>
    </xf>
    <xf numFmtId="0" fontId="5" fillId="0" borderId="0" xfId="0" applyFont="1" applyAlignment="1">
      <alignment horizontal="left" vertical="center"/>
    </xf>
    <xf numFmtId="0" fontId="4" fillId="0" borderId="0" xfId="0" applyFont="1" applyAlignment="1">
      <alignment horizontal="left" vertical="center" wrapText="1"/>
    </xf>
    <xf numFmtId="0" fontId="12" fillId="0" borderId="0" xfId="0" applyFont="1" applyAlignment="1">
      <alignment horizontal="left" vertical="center" wrapText="1"/>
    </xf>
    <xf numFmtId="0" fontId="10" fillId="0" borderId="0" xfId="0" applyFont="1" applyAlignment="1">
      <alignment horizontal="left" vertical="center" indent="4"/>
    </xf>
    <xf numFmtId="0" fontId="8" fillId="0" borderId="0" xfId="0" applyFont="1" applyAlignment="1">
      <alignment horizontal="left" vertical="top" wrapText="1"/>
    </xf>
    <xf numFmtId="0" fontId="6" fillId="0" borderId="0" xfId="0" applyFont="1" applyAlignment="1">
      <alignment horizontal="left" wrapText="1"/>
    </xf>
    <xf numFmtId="0" fontId="4" fillId="0" borderId="0" xfId="0" applyFont="1" applyAlignment="1">
      <alignment horizontal="left"/>
    </xf>
    <xf numFmtId="0" fontId="3" fillId="3" borderId="0" xfId="0" applyFont="1" applyFill="1" applyAlignment="1">
      <alignment horizontal="center" wrapText="1"/>
    </xf>
    <xf numFmtId="0" fontId="2" fillId="2" borderId="1" xfId="0" applyFont="1" applyFill="1" applyBorder="1" applyAlignment="1">
      <alignment horizontal="center" wrapText="1"/>
    </xf>
    <xf numFmtId="0" fontId="11" fillId="0" borderId="0" xfId="0" applyFont="1" applyAlignment="1">
      <alignment horizontal="left" vertical="top" wrapText="1"/>
    </xf>
  </cellXfs>
  <cellStyles count="3">
    <cellStyle name="Comma" xfId="1" builtinId="3"/>
    <cellStyle name="Normal" xfId="0" builtinId="0"/>
    <cellStyle name="Percent" xfId="2" builtinId="5"/>
  </cellStyles>
  <dxfs count="1">
    <dxf>
      <font>
        <color theme="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428D87-DA81-45E7-ABDD-3BDA0CA846C5}">
  <sheetPr>
    <tabColor theme="0" tint="-0.249977111117893"/>
  </sheetPr>
  <dimension ref="B1:J29"/>
  <sheetViews>
    <sheetView showGridLines="0" zoomScale="55" zoomScaleNormal="55" workbookViewId="0">
      <selection activeCell="B23" sqref="B23:E23"/>
    </sheetView>
  </sheetViews>
  <sheetFormatPr defaultColWidth="9.140625" defaultRowHeight="15" x14ac:dyDescent="0.2"/>
  <cols>
    <col min="1" max="1" width="9.140625" style="2"/>
    <col min="2" max="3" width="11.140625" style="3" customWidth="1"/>
    <col min="4" max="4" width="52.42578125" style="2" customWidth="1"/>
    <col min="5" max="5" width="94" style="2" customWidth="1"/>
    <col min="6" max="16384" width="9.140625" style="2"/>
  </cols>
  <sheetData>
    <row r="1" spans="2:10" ht="26.25" x14ac:dyDescent="0.2">
      <c r="B1" s="54"/>
      <c r="C1" s="54"/>
      <c r="D1" s="54"/>
      <c r="E1" s="54"/>
      <c r="F1" s="38"/>
      <c r="G1" s="38"/>
      <c r="H1" s="38"/>
      <c r="I1" s="38"/>
      <c r="J1" s="38"/>
    </row>
    <row r="2" spans="2:10" ht="26.25" x14ac:dyDescent="0.4">
      <c r="B2" s="55" t="s">
        <v>0</v>
      </c>
      <c r="C2" s="55"/>
      <c r="D2" s="55"/>
      <c r="E2" s="55"/>
      <c r="F2" s="38"/>
      <c r="G2" s="38"/>
      <c r="H2" s="38"/>
      <c r="I2" s="38"/>
      <c r="J2" s="38"/>
    </row>
    <row r="3" spans="2:10" ht="388.5" customHeight="1" x14ac:dyDescent="0.2">
      <c r="B3" s="51" t="s">
        <v>1</v>
      </c>
      <c r="C3" s="51"/>
      <c r="D3" s="51"/>
      <c r="E3" s="51"/>
      <c r="F3" s="38"/>
      <c r="G3" s="38"/>
      <c r="H3" s="38"/>
      <c r="I3" s="38"/>
      <c r="J3" s="5"/>
    </row>
    <row r="4" spans="2:10" ht="6.6" customHeight="1" x14ac:dyDescent="0.2">
      <c r="B4" s="51"/>
      <c r="C4" s="51"/>
      <c r="D4" s="51"/>
      <c r="E4" s="51"/>
      <c r="F4" s="38"/>
      <c r="G4" s="38"/>
      <c r="H4" s="38"/>
      <c r="I4" s="38"/>
      <c r="J4" s="38"/>
    </row>
    <row r="5" spans="2:10" ht="15.75" x14ac:dyDescent="0.2">
      <c r="B5" s="50" t="s">
        <v>2</v>
      </c>
      <c r="C5" s="50"/>
      <c r="D5" s="50"/>
      <c r="E5" s="50"/>
      <c r="F5" s="38"/>
      <c r="G5" s="38"/>
      <c r="H5" s="38"/>
      <c r="I5" s="38"/>
      <c r="J5" s="38"/>
    </row>
    <row r="6" spans="2:10" x14ac:dyDescent="0.2">
      <c r="B6" s="56" t="s">
        <v>3</v>
      </c>
      <c r="C6" s="56"/>
      <c r="D6" s="56"/>
      <c r="E6" s="56"/>
      <c r="F6" s="38"/>
      <c r="G6" s="38"/>
      <c r="H6" s="38"/>
      <c r="I6" s="38"/>
      <c r="J6" s="38"/>
    </row>
    <row r="7" spans="2:10" ht="36.75" customHeight="1" x14ac:dyDescent="0.2">
      <c r="B7" s="53" t="s">
        <v>4</v>
      </c>
      <c r="C7" s="53"/>
      <c r="D7" s="53"/>
      <c r="E7" s="53"/>
      <c r="F7" s="38"/>
      <c r="G7" s="38"/>
      <c r="H7" s="38"/>
      <c r="I7" s="38"/>
      <c r="J7" s="38"/>
    </row>
    <row r="8" spans="2:10" s="3" customFormat="1" ht="70.5" customHeight="1" x14ac:dyDescent="0.2">
      <c r="B8" s="47" t="s">
        <v>5</v>
      </c>
      <c r="C8" s="47"/>
      <c r="D8" s="47"/>
      <c r="E8" s="47"/>
      <c r="F8" s="40"/>
      <c r="G8" s="40"/>
      <c r="H8" s="40"/>
      <c r="I8" s="40"/>
      <c r="J8" s="40"/>
    </row>
    <row r="9" spans="2:10" s="3" customFormat="1" ht="36.75" customHeight="1" x14ac:dyDescent="0.2">
      <c r="B9" s="47" t="s">
        <v>6</v>
      </c>
      <c r="C9" s="47"/>
      <c r="D9" s="47"/>
      <c r="E9" s="47"/>
      <c r="F9" s="40"/>
      <c r="G9" s="40"/>
      <c r="H9" s="40"/>
      <c r="I9" s="40"/>
      <c r="J9" s="40"/>
    </row>
    <row r="10" spans="2:10" s="3" customFormat="1" ht="36.75" customHeight="1" x14ac:dyDescent="0.2">
      <c r="B10" s="47" t="s">
        <v>7</v>
      </c>
      <c r="C10" s="47"/>
      <c r="D10" s="47"/>
      <c r="E10" s="47"/>
      <c r="F10" s="40"/>
      <c r="G10" s="40"/>
      <c r="H10" s="40"/>
      <c r="I10" s="40"/>
      <c r="J10" s="40"/>
    </row>
    <row r="11" spans="2:10" s="3" customFormat="1" ht="36.75" customHeight="1" x14ac:dyDescent="0.2">
      <c r="B11" s="48" t="s">
        <v>8</v>
      </c>
      <c r="C11" s="48"/>
      <c r="D11" s="48"/>
      <c r="E11" s="48"/>
      <c r="F11" s="40"/>
      <c r="G11" s="40"/>
      <c r="H11" s="40"/>
      <c r="I11" s="40"/>
      <c r="J11" s="40"/>
    </row>
    <row r="12" spans="2:10" ht="8.25" customHeight="1" x14ac:dyDescent="0.2">
      <c r="B12" s="41"/>
      <c r="C12" s="41"/>
      <c r="D12" s="42"/>
      <c r="E12" s="42"/>
      <c r="F12" s="38"/>
      <c r="G12" s="38"/>
      <c r="H12" s="38"/>
      <c r="I12" s="38"/>
      <c r="J12" s="38"/>
    </row>
    <row r="13" spans="2:10" ht="36.75" customHeight="1" x14ac:dyDescent="0.2">
      <c r="B13" s="53" t="s">
        <v>9</v>
      </c>
      <c r="C13" s="53"/>
      <c r="D13" s="53"/>
      <c r="E13" s="53"/>
      <c r="F13" s="38"/>
      <c r="G13" s="38"/>
      <c r="H13" s="38"/>
      <c r="I13" s="38"/>
      <c r="J13" s="38"/>
    </row>
    <row r="14" spans="2:10" s="3" customFormat="1" ht="36.75" customHeight="1" x14ac:dyDescent="0.2">
      <c r="B14" s="47" t="s">
        <v>10</v>
      </c>
      <c r="C14" s="47"/>
      <c r="D14" s="47"/>
      <c r="E14" s="47"/>
      <c r="F14" s="40"/>
      <c r="G14" s="40"/>
      <c r="H14" s="40"/>
      <c r="I14" s="40"/>
      <c r="J14" s="40"/>
    </row>
    <row r="15" spans="2:10" s="3" customFormat="1" ht="36.75" customHeight="1" x14ac:dyDescent="0.2">
      <c r="B15" s="47" t="s">
        <v>11</v>
      </c>
      <c r="C15" s="47"/>
      <c r="D15" s="47"/>
      <c r="E15" s="47"/>
      <c r="F15" s="40"/>
      <c r="G15" s="40"/>
      <c r="H15" s="40"/>
      <c r="I15" s="40"/>
      <c r="J15" s="40"/>
    </row>
    <row r="16" spans="2:10" s="3" customFormat="1" ht="59.25" customHeight="1" x14ac:dyDescent="0.2">
      <c r="B16" s="47" t="s">
        <v>12</v>
      </c>
      <c r="C16" s="47"/>
      <c r="D16" s="47"/>
      <c r="E16" s="47"/>
      <c r="F16" s="40"/>
      <c r="G16" s="40"/>
      <c r="H16" s="40"/>
      <c r="I16" s="40"/>
      <c r="J16" s="40"/>
    </row>
    <row r="17" spans="2:5" s="3" customFormat="1" ht="36.75" customHeight="1" x14ac:dyDescent="0.2">
      <c r="B17" s="48" t="s">
        <v>13</v>
      </c>
      <c r="C17" s="48"/>
      <c r="D17" s="48"/>
      <c r="E17" s="48"/>
    </row>
    <row r="18" spans="2:5" s="4" customFormat="1" ht="36.75" customHeight="1" x14ac:dyDescent="0.25">
      <c r="B18" s="49" t="s">
        <v>14</v>
      </c>
      <c r="C18" s="49"/>
      <c r="D18" s="49"/>
      <c r="E18" s="49"/>
    </row>
    <row r="19" spans="2:5" s="3" customFormat="1" ht="50.1" customHeight="1" x14ac:dyDescent="0.2">
      <c r="B19" s="47" t="s">
        <v>15</v>
      </c>
      <c r="C19" s="47"/>
      <c r="D19" s="47"/>
      <c r="E19" s="47"/>
    </row>
    <row r="20" spans="2:5" x14ac:dyDescent="0.2">
      <c r="B20" s="43"/>
      <c r="C20" s="43"/>
      <c r="D20" s="39"/>
      <c r="E20" s="39"/>
    </row>
    <row r="21" spans="2:5" ht="15.75" x14ac:dyDescent="0.2">
      <c r="B21" s="50" t="s">
        <v>16</v>
      </c>
      <c r="C21" s="50"/>
      <c r="D21" s="50"/>
      <c r="E21" s="50"/>
    </row>
    <row r="22" spans="2:5" s="3" customFormat="1" ht="44.45" customHeight="1" x14ac:dyDescent="0.2">
      <c r="B22" s="51" t="s">
        <v>17</v>
      </c>
      <c r="C22" s="51"/>
      <c r="D22" s="51"/>
      <c r="E22" s="51"/>
    </row>
    <row r="23" spans="2:5" s="3" customFormat="1" ht="81.95" customHeight="1" x14ac:dyDescent="0.2">
      <c r="B23" s="52" t="s">
        <v>18</v>
      </c>
      <c r="C23" s="52"/>
      <c r="D23" s="52"/>
      <c r="E23" s="52"/>
    </row>
    <row r="24" spans="2:5" x14ac:dyDescent="0.2">
      <c r="B24" s="43"/>
      <c r="C24" s="43"/>
      <c r="D24" s="43"/>
      <c r="E24" s="43"/>
    </row>
    <row r="25" spans="2:5" ht="15.75" x14ac:dyDescent="0.2">
      <c r="B25" s="50" t="s">
        <v>19</v>
      </c>
      <c r="C25" s="50"/>
      <c r="D25" s="50"/>
      <c r="E25" s="50"/>
    </row>
    <row r="26" spans="2:5" ht="58.5" customHeight="1" x14ac:dyDescent="0.2">
      <c r="B26" s="51" t="s">
        <v>20</v>
      </c>
      <c r="C26" s="51"/>
      <c r="D26" s="51"/>
      <c r="E26" s="51"/>
    </row>
    <row r="27" spans="2:5" x14ac:dyDescent="0.2">
      <c r="B27" s="44"/>
      <c r="C27" s="44"/>
      <c r="D27" s="38"/>
      <c r="E27" s="38"/>
    </row>
    <row r="28" spans="2:5" x14ac:dyDescent="0.2">
      <c r="B28" s="44"/>
      <c r="C28" s="44"/>
      <c r="D28" s="38"/>
      <c r="E28" s="38"/>
    </row>
    <row r="29" spans="2:5" ht="15.75" x14ac:dyDescent="0.2">
      <c r="B29" s="46"/>
      <c r="C29" s="46"/>
      <c r="D29" s="46"/>
      <c r="E29" s="46"/>
    </row>
  </sheetData>
  <mergeCells count="24">
    <mergeCell ref="B13:E13"/>
    <mergeCell ref="B1:E1"/>
    <mergeCell ref="B2:E2"/>
    <mergeCell ref="B3:E3"/>
    <mergeCell ref="B4:E4"/>
    <mergeCell ref="B5:E5"/>
    <mergeCell ref="B6:E6"/>
    <mergeCell ref="B7:E7"/>
    <mergeCell ref="B8:E8"/>
    <mergeCell ref="B9:E9"/>
    <mergeCell ref="B10:E10"/>
    <mergeCell ref="B11:E11"/>
    <mergeCell ref="B29:E29"/>
    <mergeCell ref="B14:E14"/>
    <mergeCell ref="B15:E15"/>
    <mergeCell ref="B16:E16"/>
    <mergeCell ref="B17:E17"/>
    <mergeCell ref="B18:E18"/>
    <mergeCell ref="B19:E19"/>
    <mergeCell ref="B21:E21"/>
    <mergeCell ref="B22:E22"/>
    <mergeCell ref="B23:E23"/>
    <mergeCell ref="B25:E25"/>
    <mergeCell ref="B26:E26"/>
  </mergeCell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602E9A-46AA-4D60-B377-954E4B1A6E73}">
  <sheetPr>
    <tabColor theme="8" tint="0.79998168889431442"/>
  </sheetPr>
  <dimension ref="A2:AF122"/>
  <sheetViews>
    <sheetView showGridLines="0" tabSelected="1" zoomScale="85" zoomScaleNormal="85" workbookViewId="0">
      <selection activeCell="U68" sqref="U68"/>
    </sheetView>
  </sheetViews>
  <sheetFormatPr defaultColWidth="8.85546875" defaultRowHeight="14.25" x14ac:dyDescent="0.2"/>
  <cols>
    <col min="1" max="1" width="3.140625" style="1" customWidth="1"/>
    <col min="2" max="2" width="26.7109375" style="1" customWidth="1"/>
    <col min="3" max="3" width="16.42578125" style="1" customWidth="1"/>
    <col min="4" max="4" width="19.7109375" style="1" customWidth="1"/>
    <col min="5" max="5" width="16.42578125" style="1" customWidth="1"/>
    <col min="6" max="6" width="3.42578125" style="1" customWidth="1"/>
    <col min="7" max="9" width="16.42578125" style="1" customWidth="1"/>
    <col min="10" max="10" width="3.42578125" style="1" customWidth="1"/>
    <col min="11" max="13" width="16.42578125" style="1" customWidth="1"/>
    <col min="14" max="14" width="3.42578125" style="1" customWidth="1"/>
    <col min="15" max="17" width="16.42578125" style="1" customWidth="1"/>
    <col min="18" max="18" width="1.5703125" style="1" customWidth="1"/>
    <col min="19" max="19" width="16.5703125" style="1" customWidth="1"/>
    <col min="20" max="20" width="16.7109375" style="1" customWidth="1"/>
    <col min="21" max="21" width="10.42578125" style="1" customWidth="1"/>
    <col min="22" max="22" width="15" style="1" customWidth="1"/>
    <col min="23" max="24" width="13.42578125" style="1" customWidth="1"/>
    <col min="25" max="25" width="19.42578125" style="1" customWidth="1"/>
    <col min="26" max="26" width="2.85546875" style="1" customWidth="1"/>
    <col min="27" max="28" width="13.42578125" style="1" customWidth="1"/>
    <col min="29" max="30" width="4.42578125" style="1" customWidth="1"/>
    <col min="31" max="32" width="13.42578125" style="1" customWidth="1"/>
    <col min="33" max="16384" width="8.85546875" style="1"/>
  </cols>
  <sheetData>
    <row r="2" spans="1:25" ht="15" x14ac:dyDescent="0.25">
      <c r="A2" s="31"/>
    </row>
    <row r="3" spans="1:25" ht="18" x14ac:dyDescent="0.25">
      <c r="B3" s="35" t="s">
        <v>21</v>
      </c>
      <c r="C3" s="18"/>
    </row>
    <row r="4" spans="1:25" ht="18.399999999999999" customHeight="1" x14ac:dyDescent="0.25">
      <c r="B4" s="32" t="s">
        <v>22</v>
      </c>
      <c r="C4" s="19" t="s">
        <v>49</v>
      </c>
      <c r="D4" s="20"/>
      <c r="E4" s="20"/>
      <c r="F4" s="20"/>
      <c r="G4" s="20"/>
      <c r="H4" s="20"/>
      <c r="I4" s="20"/>
      <c r="J4" s="20"/>
      <c r="K4" s="20"/>
      <c r="L4" s="20"/>
      <c r="M4" s="20"/>
      <c r="N4" s="20"/>
      <c r="O4" s="20"/>
      <c r="P4" s="20"/>
      <c r="Q4" s="20"/>
    </row>
    <row r="5" spans="1:25" ht="18.399999999999999" customHeight="1" x14ac:dyDescent="0.25">
      <c r="B5" s="32" t="s">
        <v>23</v>
      </c>
      <c r="C5" s="19" t="s">
        <v>24</v>
      </c>
      <c r="D5" s="20"/>
      <c r="E5" s="20"/>
      <c r="F5" s="20"/>
      <c r="G5" s="20"/>
      <c r="H5" s="20"/>
      <c r="I5" s="20"/>
      <c r="J5" s="20"/>
      <c r="K5" s="20"/>
      <c r="L5" s="20"/>
      <c r="M5" s="20"/>
      <c r="N5" s="20"/>
      <c r="O5" s="20"/>
      <c r="P5" s="20"/>
      <c r="Q5" s="20"/>
    </row>
    <row r="6" spans="1:25" ht="18.399999999999999" customHeight="1" x14ac:dyDescent="0.25">
      <c r="B6" s="32" t="s">
        <v>25</v>
      </c>
      <c r="C6" s="19" t="s">
        <v>48</v>
      </c>
      <c r="D6" s="20"/>
      <c r="E6" s="20"/>
      <c r="F6" s="20"/>
      <c r="G6" s="20"/>
      <c r="H6" s="20"/>
      <c r="I6" s="20"/>
      <c r="J6" s="20"/>
      <c r="K6" s="20"/>
      <c r="L6" s="20"/>
      <c r="M6" s="20"/>
      <c r="N6" s="20"/>
      <c r="O6" s="20"/>
      <c r="P6" s="20"/>
      <c r="Q6" s="20"/>
    </row>
    <row r="7" spans="1:25" ht="18.399999999999999" customHeight="1" x14ac:dyDescent="0.25">
      <c r="B7" s="32" t="s">
        <v>26</v>
      </c>
      <c r="C7" s="19" t="s">
        <v>27</v>
      </c>
      <c r="D7" s="20"/>
      <c r="E7" s="20"/>
      <c r="F7" s="20"/>
      <c r="G7" s="20"/>
      <c r="H7" s="20"/>
      <c r="I7" s="20"/>
      <c r="J7" s="20"/>
      <c r="K7" s="20"/>
      <c r="L7" s="20"/>
      <c r="M7" s="20"/>
      <c r="N7" s="20"/>
      <c r="O7" s="20"/>
      <c r="P7" s="20"/>
      <c r="Q7" s="20"/>
    </row>
    <row r="8" spans="1:25" ht="18.399999999999999" customHeight="1" x14ac:dyDescent="0.25">
      <c r="B8" s="32" t="s">
        <v>28</v>
      </c>
      <c r="C8" s="19" t="s">
        <v>29</v>
      </c>
      <c r="D8" s="20"/>
      <c r="E8" s="20"/>
      <c r="F8" s="20"/>
      <c r="G8" s="20"/>
      <c r="H8" s="20"/>
      <c r="I8" s="20"/>
      <c r="J8" s="20"/>
      <c r="K8" s="20"/>
      <c r="L8" s="20"/>
      <c r="M8" s="20"/>
      <c r="N8" s="20"/>
      <c r="O8" s="20"/>
      <c r="P8" s="20"/>
      <c r="Q8" s="20"/>
    </row>
    <row r="9" spans="1:25" ht="13.9" customHeight="1" x14ac:dyDescent="0.2">
      <c r="B9" s="33"/>
      <c r="C9" s="19"/>
      <c r="D9" s="20"/>
      <c r="E9" s="20"/>
      <c r="F9" s="20"/>
      <c r="G9" s="20"/>
      <c r="H9" s="20"/>
      <c r="I9" s="20"/>
      <c r="J9" s="20"/>
      <c r="K9" s="20"/>
      <c r="L9" s="20"/>
      <c r="M9" s="20"/>
      <c r="N9" s="20"/>
      <c r="O9" s="20"/>
      <c r="P9" s="20"/>
      <c r="Q9" s="20"/>
    </row>
    <row r="10" spans="1:25" ht="17.45" customHeight="1" x14ac:dyDescent="0.2">
      <c r="B10" s="34" t="s">
        <v>30</v>
      </c>
      <c r="C10" s="59" t="s">
        <v>31</v>
      </c>
      <c r="D10" s="59"/>
      <c r="E10" s="59"/>
      <c r="F10" s="59"/>
      <c r="G10" s="59"/>
      <c r="H10" s="59"/>
      <c r="I10" s="59"/>
      <c r="J10" s="59"/>
      <c r="K10" s="59"/>
      <c r="L10" s="59"/>
      <c r="M10" s="59"/>
      <c r="N10" s="59"/>
      <c r="O10" s="59"/>
      <c r="P10" s="59"/>
      <c r="Q10" s="59"/>
    </row>
    <row r="11" spans="1:25" ht="75.95" customHeight="1" x14ac:dyDescent="0.2">
      <c r="B11" s="34" t="s">
        <v>32</v>
      </c>
      <c r="C11" s="59" t="s">
        <v>33</v>
      </c>
      <c r="D11" s="59"/>
      <c r="E11" s="59"/>
      <c r="F11" s="59"/>
      <c r="G11" s="59"/>
      <c r="H11" s="59"/>
      <c r="I11" s="59"/>
      <c r="J11" s="59"/>
      <c r="K11" s="59"/>
      <c r="L11" s="59"/>
      <c r="M11" s="59"/>
      <c r="N11" s="59"/>
      <c r="O11" s="59"/>
      <c r="P11" s="59"/>
      <c r="Q11" s="59"/>
    </row>
    <row r="12" spans="1:25" ht="15" x14ac:dyDescent="0.25">
      <c r="B12" s="29" t="s">
        <v>34</v>
      </c>
    </row>
    <row r="14" spans="1:25" s="6" customFormat="1" ht="15" x14ac:dyDescent="0.25">
      <c r="B14" s="1"/>
      <c r="C14" s="57" t="s">
        <v>35</v>
      </c>
      <c r="D14" s="57"/>
      <c r="E14" s="57"/>
      <c r="F14" s="21"/>
      <c r="G14" s="58" t="s">
        <v>36</v>
      </c>
      <c r="H14" s="58"/>
      <c r="I14" s="58"/>
      <c r="J14" s="21"/>
      <c r="K14" s="58" t="s">
        <v>37</v>
      </c>
      <c r="L14" s="58"/>
      <c r="M14" s="58"/>
      <c r="N14" s="21"/>
      <c r="O14" s="58" t="s">
        <v>38</v>
      </c>
      <c r="P14" s="58"/>
      <c r="Q14" s="58"/>
    </row>
    <row r="15" spans="1:25" s="8" customFormat="1" ht="60.95" customHeight="1" x14ac:dyDescent="0.25">
      <c r="B15" s="7" t="s">
        <v>39</v>
      </c>
      <c r="C15" s="9" t="s">
        <v>40</v>
      </c>
      <c r="D15" s="9" t="s">
        <v>41</v>
      </c>
      <c r="E15" s="9" t="s">
        <v>42</v>
      </c>
      <c r="F15" s="22"/>
      <c r="G15" s="10" t="s">
        <v>40</v>
      </c>
      <c r="H15" s="10" t="s">
        <v>41</v>
      </c>
      <c r="I15" s="10" t="s">
        <v>42</v>
      </c>
      <c r="J15" s="22"/>
      <c r="K15" s="10" t="s">
        <v>40</v>
      </c>
      <c r="L15" s="10" t="s">
        <v>41</v>
      </c>
      <c r="M15" s="10" t="s">
        <v>42</v>
      </c>
      <c r="N15" s="22"/>
      <c r="O15" s="10" t="s">
        <v>40</v>
      </c>
      <c r="P15" s="10" t="s">
        <v>41</v>
      </c>
      <c r="Q15" s="10" t="s">
        <v>42</v>
      </c>
    </row>
    <row r="16" spans="1:25" ht="15" x14ac:dyDescent="0.25">
      <c r="B16" s="11">
        <v>44652</v>
      </c>
      <c r="C16" s="36">
        <v>564594</v>
      </c>
      <c r="D16" s="36">
        <v>514125</v>
      </c>
      <c r="E16" s="36">
        <v>124542</v>
      </c>
      <c r="F16" s="37"/>
      <c r="G16" s="36">
        <v>142712</v>
      </c>
      <c r="H16" s="36">
        <v>129315</v>
      </c>
      <c r="I16" s="36">
        <v>65937</v>
      </c>
      <c r="J16" s="37"/>
      <c r="K16" s="36">
        <v>416258</v>
      </c>
      <c r="L16" s="36">
        <v>379214</v>
      </c>
      <c r="M16" s="36">
        <v>58045</v>
      </c>
      <c r="N16" s="37"/>
      <c r="O16" s="36">
        <v>5624</v>
      </c>
      <c r="P16" s="36">
        <v>5596</v>
      </c>
      <c r="Q16" s="36">
        <v>560</v>
      </c>
      <c r="S16" s="12"/>
      <c r="T16" s="12"/>
      <c r="U16" s="12"/>
      <c r="V16" s="12"/>
      <c r="W16" s="12"/>
      <c r="X16" s="12"/>
      <c r="Y16" s="12"/>
    </row>
    <row r="17" spans="2:25" ht="15" x14ac:dyDescent="0.25">
      <c r="B17" s="11">
        <v>44682</v>
      </c>
      <c r="C17" s="36">
        <v>704276</v>
      </c>
      <c r="D17" s="36">
        <v>642510</v>
      </c>
      <c r="E17" s="36">
        <v>156485</v>
      </c>
      <c r="F17" s="37"/>
      <c r="G17" s="36">
        <v>172066</v>
      </c>
      <c r="H17" s="36">
        <v>160017</v>
      </c>
      <c r="I17" s="36">
        <v>82791</v>
      </c>
      <c r="J17" s="37"/>
      <c r="K17" s="36">
        <v>525585</v>
      </c>
      <c r="L17" s="36">
        <v>475913</v>
      </c>
      <c r="M17" s="36">
        <v>73009</v>
      </c>
      <c r="N17" s="37"/>
      <c r="O17" s="36">
        <v>6625</v>
      </c>
      <c r="P17" s="36">
        <v>6580</v>
      </c>
      <c r="Q17" s="36">
        <v>685</v>
      </c>
      <c r="S17" s="12"/>
      <c r="T17" s="12"/>
      <c r="U17" s="12"/>
      <c r="V17" s="12"/>
      <c r="W17" s="12"/>
      <c r="X17" s="12"/>
      <c r="Y17" s="12"/>
    </row>
    <row r="18" spans="2:25" ht="15" x14ac:dyDescent="0.25">
      <c r="B18" s="11">
        <v>44713</v>
      </c>
      <c r="C18" s="36">
        <v>655548</v>
      </c>
      <c r="D18" s="36">
        <v>591405</v>
      </c>
      <c r="E18" s="36">
        <v>146082</v>
      </c>
      <c r="F18" s="37"/>
      <c r="G18" s="36">
        <v>162726</v>
      </c>
      <c r="H18" s="36">
        <v>151189</v>
      </c>
      <c r="I18" s="36">
        <v>76486</v>
      </c>
      <c r="J18" s="37"/>
      <c r="K18" s="36">
        <v>491642</v>
      </c>
      <c r="L18" s="36">
        <v>439077</v>
      </c>
      <c r="M18" s="36">
        <v>69357</v>
      </c>
      <c r="N18" s="37"/>
      <c r="O18" s="36">
        <v>1180</v>
      </c>
      <c r="P18" s="36">
        <v>1139</v>
      </c>
      <c r="Q18" s="36">
        <v>239</v>
      </c>
      <c r="S18" s="12"/>
      <c r="T18" s="12"/>
      <c r="U18" s="12"/>
      <c r="V18" s="12"/>
      <c r="W18" s="12"/>
      <c r="X18" s="12"/>
      <c r="Y18" s="12"/>
    </row>
    <row r="19" spans="2:25" ht="15" x14ac:dyDescent="0.25">
      <c r="B19" s="11">
        <v>44743</v>
      </c>
      <c r="C19" s="36">
        <v>679265</v>
      </c>
      <c r="D19" s="36">
        <v>611279</v>
      </c>
      <c r="E19" s="36">
        <v>155516</v>
      </c>
      <c r="F19" s="37"/>
      <c r="G19" s="36">
        <v>170202</v>
      </c>
      <c r="H19" s="36">
        <v>158148</v>
      </c>
      <c r="I19" s="36">
        <v>82113</v>
      </c>
      <c r="J19" s="37"/>
      <c r="K19" s="36">
        <v>508940</v>
      </c>
      <c r="L19" s="36">
        <v>453068</v>
      </c>
      <c r="M19" s="36">
        <v>73370</v>
      </c>
      <c r="N19" s="37"/>
      <c r="O19" s="36">
        <v>123</v>
      </c>
      <c r="P19" s="36">
        <v>63</v>
      </c>
      <c r="Q19" s="36">
        <v>33</v>
      </c>
      <c r="S19" s="12"/>
      <c r="T19" s="12"/>
      <c r="U19" s="12"/>
      <c r="V19" s="12"/>
      <c r="W19" s="12"/>
      <c r="X19" s="12"/>
      <c r="Y19" s="12"/>
    </row>
    <row r="20" spans="2:25" ht="15" x14ac:dyDescent="0.25">
      <c r="B20" s="11">
        <v>44774</v>
      </c>
      <c r="C20" s="36">
        <v>703962</v>
      </c>
      <c r="D20" s="36">
        <v>632012</v>
      </c>
      <c r="E20" s="36">
        <v>160490</v>
      </c>
      <c r="F20" s="37"/>
      <c r="G20" s="36">
        <v>178229</v>
      </c>
      <c r="H20" s="36">
        <v>165060</v>
      </c>
      <c r="I20" s="36">
        <v>85190</v>
      </c>
      <c r="J20" s="37"/>
      <c r="K20" s="36">
        <v>525672</v>
      </c>
      <c r="L20" s="36">
        <v>466918</v>
      </c>
      <c r="M20" s="36">
        <v>75296</v>
      </c>
      <c r="N20" s="37"/>
      <c r="O20" s="36">
        <v>61</v>
      </c>
      <c r="P20" s="36">
        <v>34</v>
      </c>
      <c r="Q20" s="36">
        <v>4</v>
      </c>
      <c r="S20" s="12"/>
      <c r="T20" s="12"/>
      <c r="U20" s="12"/>
      <c r="V20" s="12"/>
      <c r="W20" s="12"/>
      <c r="X20" s="12"/>
      <c r="Y20" s="12"/>
    </row>
    <row r="21" spans="2:25" ht="15" x14ac:dyDescent="0.25">
      <c r="B21" s="11">
        <v>44805</v>
      </c>
      <c r="C21" s="36">
        <v>734097</v>
      </c>
      <c r="D21" s="36">
        <v>647303</v>
      </c>
      <c r="E21" s="36">
        <v>160286</v>
      </c>
      <c r="F21" s="37"/>
      <c r="G21" s="36">
        <v>177698</v>
      </c>
      <c r="H21" s="36">
        <v>165202</v>
      </c>
      <c r="I21" s="36">
        <v>84650</v>
      </c>
      <c r="J21" s="37"/>
      <c r="K21" s="36">
        <v>556368</v>
      </c>
      <c r="L21" s="36">
        <v>482077</v>
      </c>
      <c r="M21" s="36">
        <v>75635</v>
      </c>
      <c r="N21" s="37"/>
      <c r="O21" s="36">
        <v>31</v>
      </c>
      <c r="P21" s="36">
        <v>24</v>
      </c>
      <c r="Q21" s="36">
        <v>1</v>
      </c>
      <c r="S21" s="12"/>
      <c r="T21" s="12"/>
      <c r="U21" s="12"/>
      <c r="V21" s="12"/>
      <c r="W21" s="12"/>
      <c r="X21" s="12"/>
      <c r="Y21" s="12"/>
    </row>
    <row r="22" spans="2:25" ht="15" x14ac:dyDescent="0.25">
      <c r="B22" s="11">
        <v>44835</v>
      </c>
      <c r="C22" s="36">
        <v>734733</v>
      </c>
      <c r="D22" s="36">
        <v>647447</v>
      </c>
      <c r="E22" s="36">
        <v>162613</v>
      </c>
      <c r="F22" s="37"/>
      <c r="G22" s="36">
        <v>180760</v>
      </c>
      <c r="H22" s="36">
        <v>167933</v>
      </c>
      <c r="I22" s="36">
        <v>85582</v>
      </c>
      <c r="J22" s="37"/>
      <c r="K22" s="36">
        <v>553939</v>
      </c>
      <c r="L22" s="36">
        <v>479480</v>
      </c>
      <c r="M22" s="36">
        <v>77031</v>
      </c>
      <c r="N22" s="37"/>
      <c r="O22" s="36">
        <v>34</v>
      </c>
      <c r="P22" s="36">
        <v>34</v>
      </c>
      <c r="Q22" s="36">
        <v>0</v>
      </c>
      <c r="S22" s="12"/>
      <c r="T22" s="12"/>
      <c r="U22" s="12"/>
      <c r="V22" s="12"/>
      <c r="W22" s="12"/>
      <c r="X22" s="12"/>
      <c r="Y22" s="12"/>
    </row>
    <row r="23" spans="2:25" ht="15" x14ac:dyDescent="0.25">
      <c r="B23" s="11">
        <v>44866</v>
      </c>
      <c r="C23" s="36">
        <v>784103</v>
      </c>
      <c r="D23" s="36">
        <v>693663</v>
      </c>
      <c r="E23" s="36">
        <v>174803</v>
      </c>
      <c r="F23" s="37"/>
      <c r="G23" s="36">
        <v>196515</v>
      </c>
      <c r="H23" s="36">
        <v>183395</v>
      </c>
      <c r="I23" s="36">
        <v>93260</v>
      </c>
      <c r="J23" s="37"/>
      <c r="K23" s="36">
        <v>587554</v>
      </c>
      <c r="L23" s="36">
        <v>510234</v>
      </c>
      <c r="M23" s="36">
        <v>81543</v>
      </c>
      <c r="N23" s="37"/>
      <c r="O23" s="36">
        <v>34</v>
      </c>
      <c r="P23" s="36">
        <v>34</v>
      </c>
      <c r="Q23" s="36">
        <v>0</v>
      </c>
      <c r="S23" s="12"/>
      <c r="T23" s="12"/>
      <c r="U23" s="12"/>
      <c r="V23" s="12"/>
      <c r="W23" s="12"/>
      <c r="X23" s="12"/>
      <c r="Y23" s="12"/>
    </row>
    <row r="24" spans="2:25" ht="15" x14ac:dyDescent="0.25">
      <c r="B24" s="11">
        <v>44896</v>
      </c>
      <c r="C24" s="36">
        <v>593294</v>
      </c>
      <c r="D24" s="36">
        <v>528444</v>
      </c>
      <c r="E24" s="36">
        <v>135867</v>
      </c>
      <c r="F24" s="37"/>
      <c r="G24" s="36">
        <v>155075</v>
      </c>
      <c r="H24" s="36">
        <v>144340</v>
      </c>
      <c r="I24" s="36">
        <v>73913</v>
      </c>
      <c r="J24" s="37"/>
      <c r="K24" s="36">
        <v>438199</v>
      </c>
      <c r="L24" s="36">
        <v>384084</v>
      </c>
      <c r="M24" s="36">
        <v>61954</v>
      </c>
      <c r="N24" s="37"/>
      <c r="O24" s="36">
        <v>20</v>
      </c>
      <c r="P24" s="36">
        <v>20</v>
      </c>
      <c r="Q24" s="36">
        <v>0</v>
      </c>
      <c r="S24" s="12"/>
      <c r="T24" s="12"/>
      <c r="U24" s="12"/>
      <c r="V24" s="12"/>
      <c r="W24" s="12"/>
      <c r="X24" s="12"/>
      <c r="Y24" s="12"/>
    </row>
    <row r="25" spans="2:25" ht="15" x14ac:dyDescent="0.25">
      <c r="B25" s="11">
        <v>44927</v>
      </c>
      <c r="C25" s="36">
        <v>746907</v>
      </c>
      <c r="D25" s="36">
        <v>668427</v>
      </c>
      <c r="E25" s="36">
        <v>164548</v>
      </c>
      <c r="F25" s="37"/>
      <c r="G25" s="36">
        <v>183589</v>
      </c>
      <c r="H25" s="36">
        <v>171140</v>
      </c>
      <c r="I25" s="36">
        <v>86096</v>
      </c>
      <c r="J25" s="37"/>
      <c r="K25" s="36">
        <v>563249</v>
      </c>
      <c r="L25" s="36">
        <v>497243</v>
      </c>
      <c r="M25" s="36">
        <v>78444</v>
      </c>
      <c r="N25" s="37"/>
      <c r="O25" s="36">
        <v>69</v>
      </c>
      <c r="P25" s="36">
        <v>44</v>
      </c>
      <c r="Q25" s="36">
        <v>8</v>
      </c>
      <c r="S25" s="12"/>
      <c r="T25" s="12"/>
      <c r="U25" s="12"/>
      <c r="V25" s="12"/>
      <c r="W25" s="12"/>
      <c r="X25" s="12"/>
      <c r="Y25" s="12"/>
    </row>
    <row r="26" spans="2:25" ht="15" x14ac:dyDescent="0.25">
      <c r="B26" s="11">
        <v>44958</v>
      </c>
      <c r="C26" s="36">
        <v>744994</v>
      </c>
      <c r="D26" s="36">
        <v>664936</v>
      </c>
      <c r="E26" s="36">
        <v>164208</v>
      </c>
      <c r="F26" s="37"/>
      <c r="G26" s="36">
        <v>184891</v>
      </c>
      <c r="H26" s="36">
        <v>172392</v>
      </c>
      <c r="I26" s="36">
        <v>87206</v>
      </c>
      <c r="J26" s="37"/>
      <c r="K26" s="36">
        <v>560076</v>
      </c>
      <c r="L26" s="36">
        <v>492517</v>
      </c>
      <c r="M26" s="36">
        <v>77002</v>
      </c>
      <c r="N26" s="37"/>
      <c r="O26" s="36">
        <v>27</v>
      </c>
      <c r="P26" s="36">
        <v>27</v>
      </c>
      <c r="Q26" s="36">
        <v>0</v>
      </c>
      <c r="S26" s="12"/>
      <c r="T26" s="12"/>
      <c r="U26" s="12"/>
      <c r="V26" s="12"/>
      <c r="W26" s="12"/>
      <c r="X26" s="12"/>
      <c r="Y26" s="12"/>
    </row>
    <row r="27" spans="2:25" ht="15" x14ac:dyDescent="0.25">
      <c r="B27" s="11">
        <v>44986</v>
      </c>
      <c r="C27" s="36">
        <v>888404</v>
      </c>
      <c r="D27" s="36">
        <v>794211</v>
      </c>
      <c r="E27" s="36">
        <v>201446</v>
      </c>
      <c r="F27" s="37"/>
      <c r="G27" s="36">
        <v>222171</v>
      </c>
      <c r="H27" s="36">
        <v>206881</v>
      </c>
      <c r="I27" s="36">
        <v>104968</v>
      </c>
      <c r="J27" s="37"/>
      <c r="K27" s="36">
        <v>666202</v>
      </c>
      <c r="L27" s="36">
        <v>587299</v>
      </c>
      <c r="M27" s="36">
        <v>96478</v>
      </c>
      <c r="N27" s="37"/>
      <c r="O27" s="36">
        <v>31</v>
      </c>
      <c r="P27" s="36">
        <v>31</v>
      </c>
      <c r="Q27" s="36">
        <v>0</v>
      </c>
      <c r="S27" s="12"/>
      <c r="T27" s="12"/>
      <c r="U27" s="12"/>
      <c r="V27" s="12"/>
      <c r="W27" s="12"/>
      <c r="X27" s="12"/>
      <c r="Y27" s="12"/>
    </row>
    <row r="28" spans="2:25" ht="15" x14ac:dyDescent="0.25">
      <c r="B28" s="11">
        <v>45017</v>
      </c>
      <c r="C28" s="36">
        <v>763429</v>
      </c>
      <c r="D28" s="36">
        <v>686366</v>
      </c>
      <c r="E28" s="36">
        <v>163964</v>
      </c>
      <c r="F28" s="37"/>
      <c r="G28" s="36">
        <v>170726</v>
      </c>
      <c r="H28" s="36">
        <v>158803</v>
      </c>
      <c r="I28" s="36">
        <v>79130</v>
      </c>
      <c r="J28" s="37"/>
      <c r="K28" s="36">
        <v>585374</v>
      </c>
      <c r="L28" s="36">
        <v>520234</v>
      </c>
      <c r="M28" s="36">
        <v>83792</v>
      </c>
      <c r="N28" s="37"/>
      <c r="O28" s="36">
        <v>7329</v>
      </c>
      <c r="P28" s="36">
        <v>7329</v>
      </c>
      <c r="Q28" s="36">
        <v>1042</v>
      </c>
      <c r="S28" s="12"/>
      <c r="T28" s="12"/>
      <c r="U28" s="12"/>
      <c r="V28" s="12"/>
      <c r="W28" s="12"/>
      <c r="X28" s="12"/>
      <c r="Y28" s="12"/>
    </row>
    <row r="29" spans="2:25" ht="15" x14ac:dyDescent="0.25">
      <c r="B29" s="11">
        <v>45047</v>
      </c>
      <c r="C29" s="36">
        <v>904302</v>
      </c>
      <c r="D29" s="36">
        <v>815868</v>
      </c>
      <c r="E29" s="36">
        <v>199961</v>
      </c>
      <c r="F29" s="37"/>
      <c r="G29" s="36">
        <v>203176</v>
      </c>
      <c r="H29" s="36">
        <v>189198</v>
      </c>
      <c r="I29" s="36">
        <v>96714</v>
      </c>
      <c r="J29" s="37"/>
      <c r="K29" s="36">
        <v>693765</v>
      </c>
      <c r="L29" s="36">
        <v>619309</v>
      </c>
      <c r="M29" s="36">
        <v>102125</v>
      </c>
      <c r="N29" s="37"/>
      <c r="O29" s="36">
        <v>7361</v>
      </c>
      <c r="P29" s="36">
        <v>7361</v>
      </c>
      <c r="Q29" s="36">
        <v>1122</v>
      </c>
      <c r="S29" s="12"/>
      <c r="T29" s="12"/>
      <c r="U29" s="12"/>
      <c r="V29" s="12"/>
      <c r="W29" s="12"/>
      <c r="X29" s="12"/>
      <c r="Y29" s="12"/>
    </row>
    <row r="30" spans="2:25" ht="15" x14ac:dyDescent="0.25">
      <c r="B30" s="11">
        <v>45078</v>
      </c>
      <c r="C30" s="36">
        <v>979889</v>
      </c>
      <c r="D30" s="36">
        <v>888562</v>
      </c>
      <c r="E30" s="36">
        <v>216484</v>
      </c>
      <c r="F30" s="37"/>
      <c r="G30" s="36">
        <v>220903</v>
      </c>
      <c r="H30" s="36">
        <v>204495</v>
      </c>
      <c r="I30" s="36">
        <v>104669</v>
      </c>
      <c r="J30" s="37"/>
      <c r="K30" s="36">
        <v>750707</v>
      </c>
      <c r="L30" s="36">
        <v>675791</v>
      </c>
      <c r="M30" s="36">
        <v>110463</v>
      </c>
      <c r="N30" s="37"/>
      <c r="O30" s="36">
        <v>8279</v>
      </c>
      <c r="P30" s="36">
        <v>8276</v>
      </c>
      <c r="Q30" s="36">
        <v>1352</v>
      </c>
      <c r="S30" s="12"/>
      <c r="T30" s="12"/>
      <c r="U30" s="12"/>
      <c r="V30" s="12"/>
      <c r="W30" s="12"/>
      <c r="X30" s="12"/>
      <c r="Y30" s="12"/>
    </row>
    <row r="31" spans="2:25" ht="15" x14ac:dyDescent="0.25">
      <c r="B31" s="11">
        <v>45108</v>
      </c>
      <c r="C31" s="36">
        <v>929040</v>
      </c>
      <c r="D31" s="36">
        <v>841214</v>
      </c>
      <c r="E31" s="36">
        <v>213415</v>
      </c>
      <c r="F31" s="37"/>
      <c r="G31" s="36">
        <v>211939</v>
      </c>
      <c r="H31" s="36">
        <v>196504</v>
      </c>
      <c r="I31" s="36">
        <v>101266</v>
      </c>
      <c r="J31" s="37"/>
      <c r="K31" s="36">
        <v>709056</v>
      </c>
      <c r="L31" s="36">
        <v>636677</v>
      </c>
      <c r="M31" s="36">
        <v>110952</v>
      </c>
      <c r="N31" s="37"/>
      <c r="O31" s="36">
        <v>8045</v>
      </c>
      <c r="P31" s="36">
        <v>8033</v>
      </c>
      <c r="Q31" s="36">
        <v>1197</v>
      </c>
      <c r="S31" s="12"/>
      <c r="T31" s="12"/>
      <c r="U31" s="12"/>
      <c r="V31" s="12"/>
      <c r="W31" s="12"/>
      <c r="X31" s="12"/>
      <c r="Y31" s="12"/>
    </row>
    <row r="32" spans="2:25" ht="15" x14ac:dyDescent="0.25">
      <c r="B32" s="11">
        <v>45139</v>
      </c>
      <c r="C32" s="36">
        <v>937360</v>
      </c>
      <c r="D32" s="36">
        <v>844851</v>
      </c>
      <c r="E32" s="36">
        <v>214721</v>
      </c>
      <c r="F32" s="37"/>
      <c r="G32" s="36">
        <v>213415</v>
      </c>
      <c r="H32" s="36">
        <v>196814</v>
      </c>
      <c r="I32" s="36">
        <v>101476</v>
      </c>
      <c r="J32" s="37"/>
      <c r="K32" s="36">
        <v>716279</v>
      </c>
      <c r="L32" s="36">
        <v>640386</v>
      </c>
      <c r="M32" s="36">
        <v>112025</v>
      </c>
      <c r="N32" s="37"/>
      <c r="O32" s="36">
        <v>7666</v>
      </c>
      <c r="P32" s="36">
        <v>7651</v>
      </c>
      <c r="Q32" s="36">
        <v>1220</v>
      </c>
      <c r="S32" s="12"/>
      <c r="T32" s="12"/>
      <c r="U32" s="12"/>
      <c r="V32" s="12"/>
      <c r="W32" s="12"/>
      <c r="X32" s="12"/>
      <c r="Y32" s="12"/>
    </row>
    <row r="33" spans="2:25" ht="15" x14ac:dyDescent="0.25">
      <c r="B33" s="11">
        <v>45170</v>
      </c>
      <c r="C33" s="36">
        <v>919422</v>
      </c>
      <c r="D33" s="36">
        <v>826063</v>
      </c>
      <c r="E33" s="36">
        <v>206819</v>
      </c>
      <c r="F33" s="37"/>
      <c r="G33" s="36">
        <v>213159</v>
      </c>
      <c r="H33" s="36">
        <v>196518</v>
      </c>
      <c r="I33" s="36">
        <v>99015</v>
      </c>
      <c r="J33" s="37"/>
      <c r="K33" s="36">
        <v>699122</v>
      </c>
      <c r="L33" s="36">
        <v>622458</v>
      </c>
      <c r="M33" s="36">
        <v>106678</v>
      </c>
      <c r="N33" s="37"/>
      <c r="O33" s="36">
        <v>7141</v>
      </c>
      <c r="P33" s="36">
        <v>7087</v>
      </c>
      <c r="Q33" s="36">
        <v>1126</v>
      </c>
      <c r="S33" s="12"/>
      <c r="T33" s="12"/>
      <c r="U33" s="12"/>
      <c r="V33" s="12"/>
      <c r="W33" s="12"/>
      <c r="X33" s="12"/>
      <c r="Y33" s="12"/>
    </row>
    <row r="34" spans="2:25" ht="15" x14ac:dyDescent="0.25">
      <c r="B34" s="11">
        <v>45200</v>
      </c>
      <c r="C34" s="36">
        <v>955999</v>
      </c>
      <c r="D34" s="36">
        <v>864174</v>
      </c>
      <c r="E34" s="36">
        <v>220368</v>
      </c>
      <c r="F34" s="37"/>
      <c r="G34" s="36">
        <v>222742</v>
      </c>
      <c r="H34" s="36">
        <v>205294</v>
      </c>
      <c r="I34" s="36">
        <v>104857</v>
      </c>
      <c r="J34" s="37"/>
      <c r="K34" s="36">
        <v>725624</v>
      </c>
      <c r="L34" s="36">
        <v>651281</v>
      </c>
      <c r="M34" s="36">
        <v>114265</v>
      </c>
      <c r="N34" s="37"/>
      <c r="O34" s="36">
        <v>7633</v>
      </c>
      <c r="P34" s="36">
        <v>7599</v>
      </c>
      <c r="Q34" s="36">
        <v>1246</v>
      </c>
      <c r="S34" s="12"/>
      <c r="T34" s="12"/>
      <c r="U34" s="12"/>
      <c r="V34" s="12"/>
      <c r="W34" s="12"/>
      <c r="X34" s="12"/>
      <c r="Y34" s="12"/>
    </row>
    <row r="35" spans="2:25" ht="15" x14ac:dyDescent="0.25">
      <c r="B35" s="11">
        <v>45231</v>
      </c>
      <c r="C35" s="36">
        <v>965108</v>
      </c>
      <c r="D35" s="36">
        <v>870663</v>
      </c>
      <c r="E35" s="36">
        <v>220891</v>
      </c>
      <c r="F35" s="37"/>
      <c r="G35" s="36">
        <v>226190</v>
      </c>
      <c r="H35" s="36">
        <v>208662</v>
      </c>
      <c r="I35" s="36">
        <v>105236</v>
      </c>
      <c r="J35" s="37"/>
      <c r="K35" s="36">
        <v>730849</v>
      </c>
      <c r="L35" s="36">
        <v>653995</v>
      </c>
      <c r="M35" s="36">
        <v>114352</v>
      </c>
      <c r="N35" s="37"/>
      <c r="O35" s="36">
        <v>8069</v>
      </c>
      <c r="P35" s="36">
        <v>8006</v>
      </c>
      <c r="Q35" s="36">
        <v>1303</v>
      </c>
      <c r="S35" s="12"/>
      <c r="T35" s="12"/>
      <c r="U35" s="12"/>
      <c r="V35" s="12"/>
      <c r="W35" s="12"/>
      <c r="X35" s="12"/>
      <c r="Y35" s="12"/>
    </row>
    <row r="36" spans="2:25" ht="15" x14ac:dyDescent="0.25">
      <c r="B36" s="11">
        <v>45261</v>
      </c>
      <c r="C36" s="36">
        <v>769771</v>
      </c>
      <c r="D36" s="36">
        <v>695470</v>
      </c>
      <c r="E36" s="36">
        <v>179829</v>
      </c>
      <c r="F36" s="37"/>
      <c r="G36" s="36">
        <v>187473</v>
      </c>
      <c r="H36" s="36">
        <v>172981</v>
      </c>
      <c r="I36" s="36">
        <v>86605</v>
      </c>
      <c r="J36" s="37"/>
      <c r="K36" s="36">
        <v>575420</v>
      </c>
      <c r="L36" s="36">
        <v>515644</v>
      </c>
      <c r="M36" s="36">
        <v>92067</v>
      </c>
      <c r="N36" s="37"/>
      <c r="O36" s="36">
        <v>6878</v>
      </c>
      <c r="P36" s="36">
        <v>6845</v>
      </c>
      <c r="Q36" s="36">
        <v>1157</v>
      </c>
      <c r="S36" s="12"/>
      <c r="T36" s="12"/>
      <c r="U36" s="12"/>
      <c r="V36" s="12"/>
      <c r="W36" s="12"/>
      <c r="X36" s="12"/>
      <c r="Y36" s="12"/>
    </row>
    <row r="37" spans="2:25" ht="15" x14ac:dyDescent="0.25">
      <c r="B37" s="11">
        <v>45292</v>
      </c>
      <c r="C37" s="36">
        <v>967974</v>
      </c>
      <c r="D37" s="36">
        <v>872955</v>
      </c>
      <c r="E37" s="36">
        <v>222188</v>
      </c>
      <c r="F37" s="37"/>
      <c r="G37" s="36">
        <v>227801</v>
      </c>
      <c r="H37" s="36">
        <v>210696</v>
      </c>
      <c r="I37" s="36">
        <v>105263</v>
      </c>
      <c r="J37" s="37"/>
      <c r="K37" s="36">
        <v>731994</v>
      </c>
      <c r="L37" s="36">
        <v>654104</v>
      </c>
      <c r="M37" s="36">
        <v>115483</v>
      </c>
      <c r="N37" s="37"/>
      <c r="O37" s="36">
        <v>8179</v>
      </c>
      <c r="P37" s="36">
        <v>8155</v>
      </c>
      <c r="Q37" s="36">
        <v>1442</v>
      </c>
      <c r="S37" s="12"/>
      <c r="T37" s="12"/>
      <c r="U37" s="12"/>
      <c r="V37" s="12"/>
      <c r="W37" s="12"/>
      <c r="X37" s="12"/>
      <c r="Y37" s="12"/>
    </row>
    <row r="38" spans="2:25" ht="15" x14ac:dyDescent="0.25">
      <c r="B38" s="11">
        <v>45323</v>
      </c>
      <c r="C38" s="36">
        <v>974772</v>
      </c>
      <c r="D38" s="36">
        <v>875947</v>
      </c>
      <c r="E38" s="36">
        <v>216881</v>
      </c>
      <c r="F38" s="37"/>
      <c r="G38" s="36">
        <v>229495</v>
      </c>
      <c r="H38" s="36">
        <v>211719</v>
      </c>
      <c r="I38" s="36">
        <v>105448</v>
      </c>
      <c r="J38" s="37"/>
      <c r="K38" s="36">
        <v>737883</v>
      </c>
      <c r="L38" s="36">
        <v>656867</v>
      </c>
      <c r="M38" s="36">
        <v>110188</v>
      </c>
      <c r="N38" s="37"/>
      <c r="O38" s="36">
        <v>7394</v>
      </c>
      <c r="P38" s="36">
        <v>7361</v>
      </c>
      <c r="Q38" s="36">
        <v>1245</v>
      </c>
      <c r="S38" s="12"/>
      <c r="T38" s="12"/>
      <c r="U38" s="12"/>
      <c r="V38" s="12"/>
      <c r="W38" s="12"/>
      <c r="X38" s="12"/>
      <c r="Y38" s="12"/>
    </row>
    <row r="39" spans="2:25" ht="15" x14ac:dyDescent="0.25">
      <c r="B39" s="11">
        <v>45352</v>
      </c>
      <c r="C39" s="36">
        <v>917579</v>
      </c>
      <c r="D39" s="36">
        <v>819619</v>
      </c>
      <c r="E39" s="36">
        <v>209278</v>
      </c>
      <c r="F39" s="37"/>
      <c r="G39" s="36">
        <v>227555</v>
      </c>
      <c r="H39" s="36">
        <v>210208</v>
      </c>
      <c r="I39" s="36">
        <v>105244</v>
      </c>
      <c r="J39" s="37"/>
      <c r="K39" s="36">
        <v>682108</v>
      </c>
      <c r="L39" s="36">
        <v>601520</v>
      </c>
      <c r="M39" s="36">
        <v>102774</v>
      </c>
      <c r="N39" s="37"/>
      <c r="O39" s="36">
        <v>7916</v>
      </c>
      <c r="P39" s="36">
        <v>7891</v>
      </c>
      <c r="Q39" s="36">
        <v>1260</v>
      </c>
      <c r="S39" s="12"/>
      <c r="T39" s="12"/>
      <c r="U39" s="12"/>
      <c r="V39" s="12"/>
      <c r="W39" s="12"/>
      <c r="X39" s="12"/>
      <c r="Y39" s="12"/>
    </row>
    <row r="40" spans="2:25" ht="15" x14ac:dyDescent="0.25">
      <c r="B40" s="11">
        <v>45383</v>
      </c>
      <c r="C40" s="36">
        <v>1019107</v>
      </c>
      <c r="D40" s="36">
        <v>918741</v>
      </c>
      <c r="E40" s="36">
        <v>221465</v>
      </c>
      <c r="F40" s="37"/>
      <c r="G40" s="36">
        <v>234138</v>
      </c>
      <c r="H40" s="36">
        <v>216743</v>
      </c>
      <c r="I40" s="36">
        <v>108653</v>
      </c>
      <c r="J40" s="37"/>
      <c r="K40" s="36">
        <v>750460</v>
      </c>
      <c r="L40" s="36">
        <v>667505</v>
      </c>
      <c r="M40" s="36">
        <v>108635</v>
      </c>
      <c r="N40" s="37"/>
      <c r="O40" s="36">
        <v>34509</v>
      </c>
      <c r="P40" s="36">
        <v>34493</v>
      </c>
      <c r="Q40" s="36">
        <v>4177</v>
      </c>
      <c r="S40" s="12"/>
      <c r="T40" s="12"/>
      <c r="U40" s="12"/>
      <c r="V40" s="12"/>
      <c r="W40" s="12"/>
      <c r="X40" s="12"/>
      <c r="Y40" s="12"/>
    </row>
    <row r="41" spans="2:25" ht="15" x14ac:dyDescent="0.25">
      <c r="B41" s="11">
        <v>45413</v>
      </c>
      <c r="C41" s="36">
        <v>1071095</v>
      </c>
      <c r="D41" s="36">
        <v>967626</v>
      </c>
      <c r="E41" s="36">
        <v>234080</v>
      </c>
      <c r="F41" s="37"/>
      <c r="G41" s="36">
        <v>247477</v>
      </c>
      <c r="H41" s="36">
        <v>229106</v>
      </c>
      <c r="I41" s="36">
        <v>114588</v>
      </c>
      <c r="J41" s="37"/>
      <c r="K41" s="36">
        <v>790098</v>
      </c>
      <c r="L41" s="36">
        <v>705025</v>
      </c>
      <c r="M41" s="36">
        <v>115101</v>
      </c>
      <c r="N41" s="37"/>
      <c r="O41" s="36">
        <v>33520</v>
      </c>
      <c r="P41" s="36">
        <v>33495</v>
      </c>
      <c r="Q41" s="36">
        <v>4391</v>
      </c>
      <c r="S41" s="12"/>
      <c r="T41" s="12"/>
      <c r="U41" s="12"/>
      <c r="V41" s="12"/>
      <c r="W41" s="12"/>
      <c r="X41" s="12"/>
      <c r="Y41" s="12"/>
    </row>
    <row r="42" spans="2:25" ht="15" x14ac:dyDescent="0.25">
      <c r="B42" s="11">
        <v>45444</v>
      </c>
      <c r="C42" s="36">
        <v>995607</v>
      </c>
      <c r="D42" s="36">
        <v>899755</v>
      </c>
      <c r="E42" s="36">
        <v>219642</v>
      </c>
      <c r="F42" s="37"/>
      <c r="G42" s="36">
        <v>233370</v>
      </c>
      <c r="H42" s="36">
        <v>215372</v>
      </c>
      <c r="I42" s="36">
        <v>108747</v>
      </c>
      <c r="J42" s="37"/>
      <c r="K42" s="36">
        <v>737121</v>
      </c>
      <c r="L42" s="36">
        <v>659290</v>
      </c>
      <c r="M42" s="36">
        <v>107434</v>
      </c>
      <c r="N42" s="37"/>
      <c r="O42" s="36">
        <v>25116</v>
      </c>
      <c r="P42" s="36">
        <v>25093</v>
      </c>
      <c r="Q42" s="36">
        <v>3461</v>
      </c>
      <c r="S42" s="12"/>
      <c r="T42" s="12"/>
      <c r="U42" s="12"/>
      <c r="V42" s="12"/>
      <c r="W42" s="12"/>
      <c r="X42" s="12"/>
      <c r="Y42" s="12"/>
    </row>
    <row r="43" spans="2:25" ht="15" x14ac:dyDescent="0.25">
      <c r="B43" s="11">
        <v>45474</v>
      </c>
      <c r="C43" s="36">
        <v>1097558</v>
      </c>
      <c r="D43" s="36">
        <v>990324</v>
      </c>
      <c r="E43" s="36">
        <v>242483</v>
      </c>
      <c r="F43" s="37"/>
      <c r="G43" s="36">
        <v>259361</v>
      </c>
      <c r="H43" s="36">
        <v>239405</v>
      </c>
      <c r="I43" s="36">
        <v>122326</v>
      </c>
      <c r="J43" s="37"/>
      <c r="K43" s="36">
        <v>811819</v>
      </c>
      <c r="L43" s="36">
        <v>724547</v>
      </c>
      <c r="M43" s="36">
        <v>116431</v>
      </c>
      <c r="N43" s="37"/>
      <c r="O43" s="36">
        <v>26378</v>
      </c>
      <c r="P43" s="36">
        <v>26372</v>
      </c>
      <c r="Q43" s="36">
        <v>3726</v>
      </c>
      <c r="S43" s="12"/>
      <c r="T43" s="12"/>
      <c r="U43" s="12"/>
      <c r="V43" s="12"/>
      <c r="W43" s="12"/>
      <c r="X43" s="12"/>
      <c r="Y43" s="12"/>
    </row>
    <row r="44" spans="2:25" ht="15" x14ac:dyDescent="0.25">
      <c r="B44" s="11">
        <v>45505</v>
      </c>
      <c r="C44" s="36">
        <v>968940</v>
      </c>
      <c r="D44" s="36">
        <v>874435</v>
      </c>
      <c r="E44" s="36">
        <v>209341</v>
      </c>
      <c r="F44" s="37"/>
      <c r="G44" s="36">
        <v>224800</v>
      </c>
      <c r="H44" s="36">
        <v>207115</v>
      </c>
      <c r="I44" s="36">
        <v>105045</v>
      </c>
      <c r="J44" s="37"/>
      <c r="K44" s="36">
        <v>721564</v>
      </c>
      <c r="L44" s="36">
        <v>644761</v>
      </c>
      <c r="M44" s="36">
        <v>101073</v>
      </c>
      <c r="N44" s="37"/>
      <c r="O44" s="36">
        <v>22576</v>
      </c>
      <c r="P44" s="36">
        <v>22559</v>
      </c>
      <c r="Q44" s="36">
        <v>3223</v>
      </c>
      <c r="S44" s="12"/>
      <c r="T44" s="12"/>
      <c r="U44" s="12"/>
      <c r="V44" s="12"/>
      <c r="W44" s="12"/>
      <c r="X44" s="12"/>
      <c r="Y44" s="12"/>
    </row>
    <row r="45" spans="2:25" ht="15" x14ac:dyDescent="0.25">
      <c r="B45" s="11">
        <v>45536</v>
      </c>
      <c r="C45" s="36">
        <v>1012564</v>
      </c>
      <c r="D45" s="36">
        <v>915622</v>
      </c>
      <c r="E45" s="36">
        <v>216133</v>
      </c>
      <c r="F45" s="37"/>
      <c r="G45" s="36">
        <v>233530</v>
      </c>
      <c r="H45" s="36">
        <v>214730</v>
      </c>
      <c r="I45" s="36">
        <v>107334</v>
      </c>
      <c r="J45" s="37"/>
      <c r="K45" s="36">
        <v>760071</v>
      </c>
      <c r="L45" s="36">
        <v>681936</v>
      </c>
      <c r="M45" s="36">
        <v>106125</v>
      </c>
      <c r="N45" s="37"/>
      <c r="O45" s="36">
        <v>18963</v>
      </c>
      <c r="P45" s="36">
        <v>18956</v>
      </c>
      <c r="Q45" s="36">
        <v>2674</v>
      </c>
      <c r="S45" s="12"/>
      <c r="T45" s="12"/>
      <c r="U45" s="12"/>
      <c r="V45" s="12"/>
      <c r="W45" s="12"/>
      <c r="X45" s="12"/>
      <c r="Y45" s="12"/>
    </row>
    <row r="46" spans="2:25" ht="15" x14ac:dyDescent="0.25">
      <c r="B46" s="11">
        <v>45566</v>
      </c>
      <c r="C46" s="36">
        <v>1107009</v>
      </c>
      <c r="D46" s="36">
        <v>996872</v>
      </c>
      <c r="E46" s="36">
        <v>235696</v>
      </c>
      <c r="F46" s="37"/>
      <c r="G46" s="36">
        <v>258687</v>
      </c>
      <c r="H46" s="36">
        <v>236204</v>
      </c>
      <c r="I46" s="36">
        <v>119148</v>
      </c>
      <c r="J46" s="37"/>
      <c r="K46" s="36">
        <v>829377</v>
      </c>
      <c r="L46" s="36">
        <v>741725</v>
      </c>
      <c r="M46" s="36">
        <v>114017</v>
      </c>
      <c r="N46" s="37"/>
      <c r="O46" s="36">
        <v>18945</v>
      </c>
      <c r="P46" s="36">
        <v>18943</v>
      </c>
      <c r="Q46" s="36">
        <v>2531</v>
      </c>
      <c r="S46" s="12"/>
      <c r="T46" s="12"/>
      <c r="U46" s="12"/>
      <c r="V46" s="12"/>
      <c r="W46" s="12"/>
      <c r="X46" s="12"/>
      <c r="Y46" s="12"/>
    </row>
    <row r="47" spans="2:25" ht="15" x14ac:dyDescent="0.25">
      <c r="B47" s="11">
        <v>45597</v>
      </c>
      <c r="C47" s="36">
        <v>1007996</v>
      </c>
      <c r="D47" s="36">
        <v>904036</v>
      </c>
      <c r="E47" s="36">
        <v>214906</v>
      </c>
      <c r="F47" s="37"/>
      <c r="G47" s="36">
        <v>237520</v>
      </c>
      <c r="H47" s="36">
        <v>214993</v>
      </c>
      <c r="I47" s="36">
        <v>108241</v>
      </c>
      <c r="J47" s="37"/>
      <c r="K47" s="36">
        <v>756135</v>
      </c>
      <c r="L47" s="36">
        <v>674786</v>
      </c>
      <c r="M47" s="36">
        <v>104696</v>
      </c>
      <c r="N47" s="37"/>
      <c r="O47" s="36">
        <v>14341</v>
      </c>
      <c r="P47" s="36">
        <v>14257</v>
      </c>
      <c r="Q47" s="36">
        <v>1969</v>
      </c>
      <c r="S47" s="12"/>
      <c r="T47" s="12"/>
      <c r="U47" s="12"/>
      <c r="V47" s="12"/>
      <c r="W47" s="12"/>
      <c r="X47" s="12"/>
      <c r="Y47" s="12"/>
    </row>
    <row r="48" spans="2:25" ht="15" x14ac:dyDescent="0.25">
      <c r="B48" s="11">
        <v>45627</v>
      </c>
      <c r="C48" s="36">
        <v>891516</v>
      </c>
      <c r="D48" s="36">
        <v>793103</v>
      </c>
      <c r="E48" s="36">
        <v>189424</v>
      </c>
      <c r="F48" s="37"/>
      <c r="G48" s="36">
        <v>216707</v>
      </c>
      <c r="H48" s="36">
        <v>191727</v>
      </c>
      <c r="I48" s="36">
        <v>95479</v>
      </c>
      <c r="J48" s="37"/>
      <c r="K48" s="36">
        <v>663900</v>
      </c>
      <c r="L48" s="36">
        <v>590503</v>
      </c>
      <c r="M48" s="36">
        <v>92601</v>
      </c>
      <c r="N48" s="37"/>
      <c r="O48" s="36">
        <v>10909</v>
      </c>
      <c r="P48" s="36">
        <v>10873</v>
      </c>
      <c r="Q48" s="36">
        <v>1344</v>
      </c>
      <c r="S48" s="12"/>
      <c r="T48" s="12"/>
      <c r="U48" s="12"/>
      <c r="V48" s="12"/>
      <c r="W48" s="12"/>
      <c r="X48" s="12"/>
      <c r="Y48" s="12"/>
    </row>
    <row r="49" spans="2:32" ht="15" x14ac:dyDescent="0.25">
      <c r="B49" s="11">
        <v>45658</v>
      </c>
      <c r="C49" s="36">
        <v>1039193</v>
      </c>
      <c r="D49" s="36">
        <v>891768</v>
      </c>
      <c r="E49" s="36">
        <v>209789</v>
      </c>
      <c r="F49" s="37"/>
      <c r="G49" s="36">
        <v>252474</v>
      </c>
      <c r="H49" s="36">
        <v>213314</v>
      </c>
      <c r="I49" s="36">
        <v>104229</v>
      </c>
      <c r="J49" s="37"/>
      <c r="K49" s="36">
        <v>777486</v>
      </c>
      <c r="L49" s="36">
        <v>669243</v>
      </c>
      <c r="M49" s="36">
        <v>104295</v>
      </c>
      <c r="N49" s="37"/>
      <c r="O49" s="36">
        <v>9233</v>
      </c>
      <c r="P49" s="36">
        <v>9211</v>
      </c>
      <c r="Q49" s="36">
        <v>1265</v>
      </c>
      <c r="S49" s="12"/>
      <c r="T49" s="12"/>
      <c r="U49" s="12"/>
      <c r="V49" s="12"/>
      <c r="W49" s="12"/>
      <c r="X49" s="12"/>
      <c r="Y49" s="12"/>
    </row>
    <row r="50" spans="2:32" ht="15" x14ac:dyDescent="0.25">
      <c r="B50" s="11">
        <v>45689</v>
      </c>
      <c r="C50" s="36">
        <v>966817</v>
      </c>
      <c r="D50" s="36">
        <v>738593</v>
      </c>
      <c r="E50" s="36">
        <v>164314</v>
      </c>
      <c r="F50" s="37"/>
      <c r="G50" s="36">
        <v>238066</v>
      </c>
      <c r="H50" s="36">
        <v>161387</v>
      </c>
      <c r="I50" s="36">
        <v>74869</v>
      </c>
      <c r="J50" s="37"/>
      <c r="K50" s="36">
        <v>721992</v>
      </c>
      <c r="L50" s="36">
        <v>570462</v>
      </c>
      <c r="M50" s="36">
        <v>88629</v>
      </c>
      <c r="N50" s="37"/>
      <c r="O50" s="36">
        <v>6759</v>
      </c>
      <c r="P50" s="36">
        <v>6744</v>
      </c>
      <c r="Q50" s="36">
        <v>816</v>
      </c>
      <c r="S50" s="12"/>
      <c r="T50" s="12"/>
      <c r="U50" s="12"/>
      <c r="V50" s="12"/>
      <c r="W50" s="12"/>
      <c r="X50" s="12"/>
      <c r="Y50" s="12"/>
    </row>
    <row r="51" spans="2:32" x14ac:dyDescent="0.2">
      <c r="C51" s="30"/>
      <c r="D51" s="30"/>
      <c r="E51" s="30"/>
      <c r="F51" s="30"/>
      <c r="G51" s="30"/>
      <c r="H51" s="30"/>
      <c r="I51" s="30"/>
      <c r="J51" s="30"/>
      <c r="K51" s="23"/>
      <c r="L51" s="17"/>
      <c r="M51" s="17"/>
      <c r="N51" s="17"/>
      <c r="O51" s="17"/>
      <c r="P51" s="17"/>
      <c r="Q51" s="17"/>
      <c r="T51" s="12"/>
      <c r="V51" s="12"/>
      <c r="W51" s="12"/>
    </row>
    <row r="52" spans="2:32" ht="15" x14ac:dyDescent="0.25">
      <c r="B52" s="29" t="s">
        <v>43</v>
      </c>
      <c r="G52" s="16"/>
      <c r="T52" s="12"/>
      <c r="U52" s="12"/>
      <c r="V52" s="12"/>
      <c r="W52" s="12"/>
      <c r="X52" s="26"/>
      <c r="Y52" s="12"/>
    </row>
    <row r="53" spans="2:32" x14ac:dyDescent="0.2">
      <c r="W53" s="25"/>
      <c r="X53" s="26"/>
      <c r="Y53" s="12"/>
    </row>
    <row r="54" spans="2:32" ht="30" customHeight="1" x14ac:dyDescent="0.25">
      <c r="C54" s="57" t="s">
        <v>35</v>
      </c>
      <c r="D54" s="57"/>
      <c r="E54" s="57"/>
      <c r="F54" s="21"/>
      <c r="G54" s="58" t="s">
        <v>36</v>
      </c>
      <c r="H54" s="58"/>
      <c r="I54" s="58"/>
      <c r="J54" s="21"/>
      <c r="K54" s="58" t="s">
        <v>37</v>
      </c>
      <c r="L54" s="58"/>
      <c r="M54" s="58"/>
      <c r="N54" s="21"/>
      <c r="O54" s="58" t="s">
        <v>38</v>
      </c>
      <c r="P54" s="58"/>
      <c r="Q54" s="58"/>
      <c r="W54" s="25"/>
      <c r="X54" s="26"/>
      <c r="Y54" s="12"/>
    </row>
    <row r="55" spans="2:32" ht="73.5" customHeight="1" x14ac:dyDescent="0.2">
      <c r="B55" s="9" t="s">
        <v>39</v>
      </c>
      <c r="C55" s="9" t="s">
        <v>44</v>
      </c>
      <c r="D55" s="9" t="s">
        <v>45</v>
      </c>
      <c r="E55" s="9" t="s">
        <v>46</v>
      </c>
      <c r="F55" s="22"/>
      <c r="G55" s="10" t="s">
        <v>44</v>
      </c>
      <c r="H55" s="10" t="s">
        <v>45</v>
      </c>
      <c r="I55" s="10" t="s">
        <v>46</v>
      </c>
      <c r="J55" s="22"/>
      <c r="K55" s="10" t="s">
        <v>44</v>
      </c>
      <c r="L55" s="10" t="s">
        <v>45</v>
      </c>
      <c r="M55" s="10" t="s">
        <v>46</v>
      </c>
      <c r="N55" s="22"/>
      <c r="O55" s="10" t="s">
        <v>44</v>
      </c>
      <c r="P55" s="10" t="s">
        <v>45</v>
      </c>
      <c r="Q55" s="10" t="s">
        <v>46</v>
      </c>
      <c r="S55" s="28" t="s">
        <v>47</v>
      </c>
      <c r="W55" s="25"/>
    </row>
    <row r="56" spans="2:32" x14ac:dyDescent="0.2">
      <c r="B56" s="11">
        <f t="shared" ref="B56:B90" si="0">B16</f>
        <v>44652</v>
      </c>
      <c r="C56" s="13">
        <f t="shared" ref="C56:E75" si="1">C16/$S56</f>
        <v>29715.473684210527</v>
      </c>
      <c r="D56" s="13">
        <f t="shared" si="1"/>
        <v>27059.21052631579</v>
      </c>
      <c r="E56" s="13">
        <f t="shared" si="1"/>
        <v>6554.8421052631575</v>
      </c>
      <c r="G56" s="13">
        <f t="shared" ref="G56:I75" si="2">G16/$S56</f>
        <v>7511.1578947368425</v>
      </c>
      <c r="H56" s="13">
        <f t="shared" si="2"/>
        <v>6806.0526315789475</v>
      </c>
      <c r="I56" s="13">
        <f t="shared" si="2"/>
        <v>3470.3684210526317</v>
      </c>
      <c r="K56" s="13">
        <f t="shared" ref="K56:M75" si="3">K16/$S56</f>
        <v>21908.315789473683</v>
      </c>
      <c r="L56" s="13">
        <f t="shared" si="3"/>
        <v>19958.63157894737</v>
      </c>
      <c r="M56" s="13">
        <f t="shared" si="3"/>
        <v>3055</v>
      </c>
      <c r="O56" s="13">
        <f t="shared" ref="O56:Q75" si="4">O16/$S56</f>
        <v>296</v>
      </c>
      <c r="P56" s="13">
        <f t="shared" si="4"/>
        <v>294.5263157894737</v>
      </c>
      <c r="Q56" s="13">
        <f t="shared" si="4"/>
        <v>29.473684210526315</v>
      </c>
      <c r="R56" s="12"/>
      <c r="S56" s="27">
        <v>19</v>
      </c>
      <c r="V56" s="24"/>
      <c r="W56" s="12"/>
      <c r="X56" s="12"/>
      <c r="Y56" s="12"/>
    </row>
    <row r="57" spans="2:32" x14ac:dyDescent="0.2">
      <c r="B57" s="11">
        <f t="shared" si="0"/>
        <v>44682</v>
      </c>
      <c r="C57" s="13">
        <f t="shared" si="1"/>
        <v>33536.952380952382</v>
      </c>
      <c r="D57" s="13">
        <f t="shared" si="1"/>
        <v>30595.714285714286</v>
      </c>
      <c r="E57" s="13">
        <f t="shared" si="1"/>
        <v>7451.666666666667</v>
      </c>
      <c r="G57" s="13">
        <f t="shared" si="2"/>
        <v>8193.6190476190477</v>
      </c>
      <c r="H57" s="13">
        <f t="shared" si="2"/>
        <v>7619.8571428571431</v>
      </c>
      <c r="I57" s="13">
        <f t="shared" si="2"/>
        <v>3942.4285714285716</v>
      </c>
      <c r="K57" s="13">
        <f t="shared" si="3"/>
        <v>25027.857142857141</v>
      </c>
      <c r="L57" s="13">
        <f t="shared" si="3"/>
        <v>22662.523809523809</v>
      </c>
      <c r="M57" s="13">
        <f t="shared" si="3"/>
        <v>3476.6190476190477</v>
      </c>
      <c r="O57" s="13">
        <f t="shared" si="4"/>
        <v>315.47619047619048</v>
      </c>
      <c r="P57" s="13">
        <f t="shared" si="4"/>
        <v>313.33333333333331</v>
      </c>
      <c r="Q57" s="13">
        <f t="shared" si="4"/>
        <v>32.61904761904762</v>
      </c>
      <c r="R57" s="12"/>
      <c r="S57" s="27">
        <v>21</v>
      </c>
      <c r="V57" s="24"/>
      <c r="W57" s="12"/>
      <c r="X57" s="12"/>
      <c r="Y57" s="12"/>
      <c r="AA57" s="12"/>
      <c r="AB57" s="14"/>
      <c r="AE57" s="12"/>
      <c r="AF57" s="14"/>
    </row>
    <row r="58" spans="2:32" x14ac:dyDescent="0.2">
      <c r="B58" s="11">
        <f t="shared" si="0"/>
        <v>44713</v>
      </c>
      <c r="C58" s="13">
        <f t="shared" si="1"/>
        <v>32777.4</v>
      </c>
      <c r="D58" s="13">
        <f t="shared" si="1"/>
        <v>29570.25</v>
      </c>
      <c r="E58" s="13">
        <f t="shared" si="1"/>
        <v>7304.1</v>
      </c>
      <c r="G58" s="13">
        <f t="shared" si="2"/>
        <v>8136.3</v>
      </c>
      <c r="H58" s="13">
        <f t="shared" si="2"/>
        <v>7559.45</v>
      </c>
      <c r="I58" s="13">
        <f t="shared" si="2"/>
        <v>3824.3</v>
      </c>
      <c r="K58" s="13">
        <f t="shared" si="3"/>
        <v>24582.1</v>
      </c>
      <c r="L58" s="13">
        <f t="shared" si="3"/>
        <v>21953.85</v>
      </c>
      <c r="M58" s="13">
        <f t="shared" si="3"/>
        <v>3467.85</v>
      </c>
      <c r="O58" s="13">
        <f t="shared" si="4"/>
        <v>59</v>
      </c>
      <c r="P58" s="13">
        <f t="shared" si="4"/>
        <v>56.95</v>
      </c>
      <c r="Q58" s="13">
        <f t="shared" si="4"/>
        <v>11.95</v>
      </c>
      <c r="R58" s="12"/>
      <c r="S58" s="27">
        <v>20</v>
      </c>
      <c r="V58" s="24"/>
      <c r="W58" s="12"/>
      <c r="X58" s="12"/>
      <c r="Y58" s="12"/>
      <c r="AA58" s="12"/>
      <c r="AB58" s="14"/>
      <c r="AE58" s="12"/>
      <c r="AF58" s="14"/>
    </row>
    <row r="59" spans="2:32" x14ac:dyDescent="0.2">
      <c r="B59" s="11">
        <f t="shared" si="0"/>
        <v>44743</v>
      </c>
      <c r="C59" s="13">
        <f t="shared" si="1"/>
        <v>32345.952380952382</v>
      </c>
      <c r="D59" s="13">
        <f t="shared" si="1"/>
        <v>29108.523809523809</v>
      </c>
      <c r="E59" s="13">
        <f t="shared" si="1"/>
        <v>7405.5238095238092</v>
      </c>
      <c r="G59" s="13">
        <f t="shared" si="2"/>
        <v>8104.8571428571431</v>
      </c>
      <c r="H59" s="13">
        <f t="shared" si="2"/>
        <v>7530.8571428571431</v>
      </c>
      <c r="I59" s="13">
        <f t="shared" si="2"/>
        <v>3910.1428571428573</v>
      </c>
      <c r="K59" s="13">
        <f t="shared" si="3"/>
        <v>24235.238095238095</v>
      </c>
      <c r="L59" s="13">
        <f t="shared" si="3"/>
        <v>21574.666666666668</v>
      </c>
      <c r="M59" s="13">
        <f t="shared" si="3"/>
        <v>3493.8095238095239</v>
      </c>
      <c r="O59" s="13">
        <f t="shared" si="4"/>
        <v>5.8571428571428568</v>
      </c>
      <c r="P59" s="13">
        <f t="shared" si="4"/>
        <v>3</v>
      </c>
      <c r="Q59" s="13">
        <f t="shared" si="4"/>
        <v>1.5714285714285714</v>
      </c>
      <c r="R59" s="12"/>
      <c r="S59" s="27">
        <v>21</v>
      </c>
      <c r="V59" s="24"/>
      <c r="W59" s="12"/>
      <c r="X59" s="12"/>
      <c r="Y59" s="12"/>
      <c r="AA59" s="12"/>
      <c r="AB59" s="14"/>
      <c r="AE59" s="12"/>
      <c r="AF59" s="14"/>
    </row>
    <row r="60" spans="2:32" x14ac:dyDescent="0.2">
      <c r="B60" s="11">
        <f t="shared" si="0"/>
        <v>44774</v>
      </c>
      <c r="C60" s="13">
        <f t="shared" si="1"/>
        <v>31998.272727272728</v>
      </c>
      <c r="D60" s="13">
        <f t="shared" si="1"/>
        <v>28727.81818181818</v>
      </c>
      <c r="E60" s="13">
        <f t="shared" si="1"/>
        <v>7295</v>
      </c>
      <c r="G60" s="13">
        <f t="shared" si="2"/>
        <v>8101.318181818182</v>
      </c>
      <c r="H60" s="13">
        <f t="shared" si="2"/>
        <v>7502.727272727273</v>
      </c>
      <c r="I60" s="13">
        <f t="shared" si="2"/>
        <v>3872.2727272727275</v>
      </c>
      <c r="K60" s="13">
        <f t="shared" si="3"/>
        <v>23894.18181818182</v>
      </c>
      <c r="L60" s="13">
        <f t="shared" si="3"/>
        <v>21223.545454545456</v>
      </c>
      <c r="M60" s="13">
        <f t="shared" si="3"/>
        <v>3422.5454545454545</v>
      </c>
      <c r="O60" s="13">
        <f t="shared" si="4"/>
        <v>2.7727272727272729</v>
      </c>
      <c r="P60" s="13">
        <f t="shared" si="4"/>
        <v>1.5454545454545454</v>
      </c>
      <c r="Q60" s="13">
        <f t="shared" si="4"/>
        <v>0.18181818181818182</v>
      </c>
      <c r="R60" s="12"/>
      <c r="S60" s="27">
        <v>22</v>
      </c>
      <c r="V60" s="24"/>
      <c r="W60" s="12"/>
      <c r="X60" s="12"/>
      <c r="Y60" s="12"/>
      <c r="AA60" s="12"/>
      <c r="AB60" s="14"/>
      <c r="AE60" s="12"/>
      <c r="AF60" s="14"/>
    </row>
    <row r="61" spans="2:32" ht="15" x14ac:dyDescent="0.25">
      <c r="B61" s="11">
        <f t="shared" si="0"/>
        <v>44805</v>
      </c>
      <c r="C61" s="13">
        <f t="shared" si="1"/>
        <v>34957</v>
      </c>
      <c r="D61" s="13">
        <f t="shared" si="1"/>
        <v>30823.952380952382</v>
      </c>
      <c r="E61" s="13">
        <f t="shared" si="1"/>
        <v>7632.666666666667</v>
      </c>
      <c r="G61" s="13">
        <f t="shared" si="2"/>
        <v>8461.8095238095229</v>
      </c>
      <c r="H61" s="13">
        <f t="shared" si="2"/>
        <v>7866.7619047619046</v>
      </c>
      <c r="I61" s="13">
        <f t="shared" si="2"/>
        <v>4030.9523809523807</v>
      </c>
      <c r="K61" s="13">
        <f t="shared" si="3"/>
        <v>26493.714285714286</v>
      </c>
      <c r="L61" s="13">
        <f t="shared" si="3"/>
        <v>22956.047619047618</v>
      </c>
      <c r="M61" s="13">
        <f t="shared" si="3"/>
        <v>3601.6666666666665</v>
      </c>
      <c r="O61" s="13">
        <f t="shared" si="4"/>
        <v>1.4761904761904763</v>
      </c>
      <c r="P61" s="13">
        <f t="shared" si="4"/>
        <v>1.1428571428571428</v>
      </c>
      <c r="Q61" s="13">
        <f t="shared" si="4"/>
        <v>4.7619047619047616E-2</v>
      </c>
      <c r="R61" s="15"/>
      <c r="S61" s="27">
        <v>21</v>
      </c>
      <c r="V61" s="24"/>
      <c r="W61" s="12"/>
      <c r="X61" s="12"/>
      <c r="Y61" s="12"/>
      <c r="AA61" s="12"/>
      <c r="AB61" s="14"/>
      <c r="AE61" s="12"/>
      <c r="AF61" s="14"/>
    </row>
    <row r="62" spans="2:32" ht="15" x14ac:dyDescent="0.25">
      <c r="B62" s="11">
        <f t="shared" si="0"/>
        <v>44835</v>
      </c>
      <c r="C62" s="13">
        <f t="shared" si="1"/>
        <v>34987.285714285717</v>
      </c>
      <c r="D62" s="13">
        <f t="shared" si="1"/>
        <v>30830.809523809523</v>
      </c>
      <c r="E62" s="13">
        <f t="shared" si="1"/>
        <v>7743.4761904761908</v>
      </c>
      <c r="G62" s="13">
        <f t="shared" si="2"/>
        <v>8607.6190476190477</v>
      </c>
      <c r="H62" s="13">
        <f t="shared" si="2"/>
        <v>7996.8095238095239</v>
      </c>
      <c r="I62" s="13">
        <f t="shared" si="2"/>
        <v>4075.3333333333335</v>
      </c>
      <c r="K62" s="13">
        <f t="shared" si="3"/>
        <v>26378.047619047618</v>
      </c>
      <c r="L62" s="13">
        <f t="shared" si="3"/>
        <v>22832.380952380954</v>
      </c>
      <c r="M62" s="13">
        <f t="shared" si="3"/>
        <v>3668.1428571428573</v>
      </c>
      <c r="O62" s="13">
        <f t="shared" si="4"/>
        <v>1.6190476190476191</v>
      </c>
      <c r="P62" s="13">
        <f t="shared" si="4"/>
        <v>1.6190476190476191</v>
      </c>
      <c r="Q62" s="13">
        <f t="shared" si="4"/>
        <v>0</v>
      </c>
      <c r="R62" s="15"/>
      <c r="S62" s="27">
        <v>21</v>
      </c>
      <c r="V62" s="24"/>
      <c r="W62" s="12"/>
      <c r="X62" s="12"/>
      <c r="Y62" s="12"/>
      <c r="AA62" s="12"/>
      <c r="AB62" s="14"/>
      <c r="AE62" s="12"/>
      <c r="AF62" s="14"/>
    </row>
    <row r="63" spans="2:32" ht="15" x14ac:dyDescent="0.25">
      <c r="B63" s="11">
        <f t="shared" si="0"/>
        <v>44866</v>
      </c>
      <c r="C63" s="13">
        <f t="shared" si="1"/>
        <v>35641.045454545456</v>
      </c>
      <c r="D63" s="13">
        <f t="shared" si="1"/>
        <v>31530.136363636364</v>
      </c>
      <c r="E63" s="13">
        <f t="shared" si="1"/>
        <v>7945.590909090909</v>
      </c>
      <c r="G63" s="13">
        <f t="shared" si="2"/>
        <v>8932.5</v>
      </c>
      <c r="H63" s="13">
        <f t="shared" si="2"/>
        <v>8336.136363636364</v>
      </c>
      <c r="I63" s="13">
        <f t="shared" si="2"/>
        <v>4239.090909090909</v>
      </c>
      <c r="K63" s="13">
        <f t="shared" si="3"/>
        <v>26707</v>
      </c>
      <c r="L63" s="13">
        <f t="shared" si="3"/>
        <v>23192.454545454544</v>
      </c>
      <c r="M63" s="13">
        <f t="shared" si="3"/>
        <v>3706.5</v>
      </c>
      <c r="O63" s="13">
        <f t="shared" si="4"/>
        <v>1.5454545454545454</v>
      </c>
      <c r="P63" s="13">
        <f t="shared" si="4"/>
        <v>1.5454545454545454</v>
      </c>
      <c r="Q63" s="13">
        <f t="shared" si="4"/>
        <v>0</v>
      </c>
      <c r="R63" s="15"/>
      <c r="S63" s="27">
        <v>22</v>
      </c>
      <c r="V63" s="24"/>
      <c r="W63" s="12"/>
      <c r="X63" s="12"/>
      <c r="Y63" s="12"/>
      <c r="Z63" s="12"/>
      <c r="AA63" s="12"/>
      <c r="AB63" s="14"/>
      <c r="AE63" s="12"/>
      <c r="AF63" s="14"/>
    </row>
    <row r="64" spans="2:32" ht="15" x14ac:dyDescent="0.25">
      <c r="B64" s="11">
        <f t="shared" si="0"/>
        <v>44896</v>
      </c>
      <c r="C64" s="13">
        <f t="shared" si="1"/>
        <v>29664.7</v>
      </c>
      <c r="D64" s="13">
        <f t="shared" si="1"/>
        <v>26422.2</v>
      </c>
      <c r="E64" s="13">
        <f t="shared" si="1"/>
        <v>6793.35</v>
      </c>
      <c r="G64" s="13">
        <f t="shared" si="2"/>
        <v>7753.75</v>
      </c>
      <c r="H64" s="13">
        <f t="shared" si="2"/>
        <v>7217</v>
      </c>
      <c r="I64" s="13">
        <f t="shared" si="2"/>
        <v>3695.65</v>
      </c>
      <c r="K64" s="13">
        <f t="shared" si="3"/>
        <v>21909.95</v>
      </c>
      <c r="L64" s="13">
        <f t="shared" si="3"/>
        <v>19204.2</v>
      </c>
      <c r="M64" s="13">
        <f t="shared" si="3"/>
        <v>3097.7</v>
      </c>
      <c r="O64" s="13">
        <f t="shared" si="4"/>
        <v>1</v>
      </c>
      <c r="P64" s="13">
        <f t="shared" si="4"/>
        <v>1</v>
      </c>
      <c r="Q64" s="13">
        <f t="shared" si="4"/>
        <v>0</v>
      </c>
      <c r="R64" s="15"/>
      <c r="S64" s="27">
        <v>20</v>
      </c>
      <c r="V64" s="24"/>
      <c r="W64" s="12"/>
      <c r="X64" s="12"/>
      <c r="Y64" s="12"/>
      <c r="Z64" s="12"/>
      <c r="AA64" s="12"/>
      <c r="AB64" s="14"/>
      <c r="AE64" s="12"/>
      <c r="AF64" s="14"/>
    </row>
    <row r="65" spans="2:32" ht="15" x14ac:dyDescent="0.25">
      <c r="B65" s="11">
        <f t="shared" si="0"/>
        <v>44927</v>
      </c>
      <c r="C65" s="13">
        <f t="shared" si="1"/>
        <v>35567</v>
      </c>
      <c r="D65" s="13">
        <f t="shared" si="1"/>
        <v>31829.857142857141</v>
      </c>
      <c r="E65" s="13">
        <f t="shared" si="1"/>
        <v>7835.6190476190477</v>
      </c>
      <c r="G65" s="13">
        <f t="shared" si="2"/>
        <v>8742.3333333333339</v>
      </c>
      <c r="H65" s="13">
        <f t="shared" si="2"/>
        <v>8149.5238095238092</v>
      </c>
      <c r="I65" s="13">
        <f t="shared" si="2"/>
        <v>4099.8095238095239</v>
      </c>
      <c r="K65" s="13">
        <f t="shared" si="3"/>
        <v>26821.380952380954</v>
      </c>
      <c r="L65" s="13">
        <f t="shared" si="3"/>
        <v>23678.238095238095</v>
      </c>
      <c r="M65" s="13">
        <f t="shared" si="3"/>
        <v>3735.4285714285716</v>
      </c>
      <c r="O65" s="13">
        <f t="shared" si="4"/>
        <v>3.2857142857142856</v>
      </c>
      <c r="P65" s="13">
        <f t="shared" si="4"/>
        <v>2.0952380952380953</v>
      </c>
      <c r="Q65" s="13">
        <f t="shared" si="4"/>
        <v>0.38095238095238093</v>
      </c>
      <c r="R65" s="15"/>
      <c r="S65" s="27">
        <v>21</v>
      </c>
      <c r="V65" s="24"/>
      <c r="W65" s="12"/>
      <c r="X65" s="12"/>
      <c r="Y65" s="12"/>
      <c r="Z65" s="12"/>
      <c r="AA65" s="12"/>
      <c r="AB65" s="14"/>
      <c r="AE65" s="12"/>
      <c r="AF65" s="14"/>
    </row>
    <row r="66" spans="2:32" ht="15" x14ac:dyDescent="0.25">
      <c r="B66" s="11">
        <f t="shared" si="0"/>
        <v>44958</v>
      </c>
      <c r="C66" s="13">
        <f t="shared" si="1"/>
        <v>37249.699999999997</v>
      </c>
      <c r="D66" s="13">
        <f t="shared" si="1"/>
        <v>33246.800000000003</v>
      </c>
      <c r="E66" s="13">
        <f t="shared" si="1"/>
        <v>8210.4</v>
      </c>
      <c r="G66" s="13">
        <f t="shared" si="2"/>
        <v>9244.5499999999993</v>
      </c>
      <c r="H66" s="13">
        <f t="shared" si="2"/>
        <v>8619.6</v>
      </c>
      <c r="I66" s="13">
        <f t="shared" si="2"/>
        <v>4360.3</v>
      </c>
      <c r="K66" s="13">
        <f t="shared" si="3"/>
        <v>28003.8</v>
      </c>
      <c r="L66" s="13">
        <f t="shared" si="3"/>
        <v>24625.85</v>
      </c>
      <c r="M66" s="13">
        <f t="shared" si="3"/>
        <v>3850.1</v>
      </c>
      <c r="O66" s="13">
        <f t="shared" si="4"/>
        <v>1.35</v>
      </c>
      <c r="P66" s="13">
        <f t="shared" si="4"/>
        <v>1.35</v>
      </c>
      <c r="Q66" s="13">
        <f t="shared" si="4"/>
        <v>0</v>
      </c>
      <c r="R66" s="15"/>
      <c r="S66" s="27">
        <v>20</v>
      </c>
      <c r="V66" s="24"/>
      <c r="W66" s="12"/>
      <c r="X66" s="12"/>
      <c r="Y66" s="12"/>
      <c r="Z66" s="12"/>
      <c r="AA66" s="12"/>
      <c r="AB66" s="14"/>
      <c r="AE66" s="12"/>
      <c r="AF66" s="14"/>
    </row>
    <row r="67" spans="2:32" ht="15" x14ac:dyDescent="0.25">
      <c r="B67" s="11">
        <f t="shared" si="0"/>
        <v>44986</v>
      </c>
      <c r="C67" s="13">
        <f t="shared" si="1"/>
        <v>38626.260869565216</v>
      </c>
      <c r="D67" s="13">
        <f t="shared" si="1"/>
        <v>34530.913043478264</v>
      </c>
      <c r="E67" s="13">
        <f t="shared" si="1"/>
        <v>8758.5217391304341</v>
      </c>
      <c r="G67" s="13">
        <f t="shared" si="2"/>
        <v>9659.608695652174</v>
      </c>
      <c r="H67" s="13">
        <f t="shared" si="2"/>
        <v>8994.826086956522</v>
      </c>
      <c r="I67" s="13">
        <f t="shared" si="2"/>
        <v>4563.826086956522</v>
      </c>
      <c r="K67" s="13">
        <f t="shared" si="3"/>
        <v>28965.304347826088</v>
      </c>
      <c r="L67" s="13">
        <f t="shared" si="3"/>
        <v>25534.739130434784</v>
      </c>
      <c r="M67" s="13">
        <f t="shared" si="3"/>
        <v>4194.695652173913</v>
      </c>
      <c r="O67" s="13">
        <f t="shared" si="4"/>
        <v>1.3478260869565217</v>
      </c>
      <c r="P67" s="13">
        <f t="shared" si="4"/>
        <v>1.3478260869565217</v>
      </c>
      <c r="Q67" s="13">
        <f t="shared" si="4"/>
        <v>0</v>
      </c>
      <c r="R67" s="15"/>
      <c r="S67" s="27">
        <v>23</v>
      </c>
      <c r="V67" s="24"/>
      <c r="W67" s="12"/>
      <c r="X67" s="12"/>
      <c r="Y67" s="12"/>
      <c r="Z67" s="12"/>
      <c r="AA67" s="12"/>
      <c r="AB67" s="14"/>
      <c r="AE67" s="12"/>
      <c r="AF67" s="14"/>
    </row>
    <row r="68" spans="2:32" ht="15" x14ac:dyDescent="0.25">
      <c r="B68" s="11">
        <f t="shared" si="0"/>
        <v>45017</v>
      </c>
      <c r="C68" s="13">
        <f t="shared" si="1"/>
        <v>42412.722222222219</v>
      </c>
      <c r="D68" s="13">
        <f t="shared" si="1"/>
        <v>38131.444444444445</v>
      </c>
      <c r="E68" s="13">
        <f t="shared" si="1"/>
        <v>9109.1111111111113</v>
      </c>
      <c r="G68" s="13">
        <f t="shared" si="2"/>
        <v>9484.7777777777774</v>
      </c>
      <c r="H68" s="13">
        <f t="shared" si="2"/>
        <v>8822.3888888888887</v>
      </c>
      <c r="I68" s="13">
        <f t="shared" si="2"/>
        <v>4396.1111111111113</v>
      </c>
      <c r="K68" s="13">
        <f t="shared" si="3"/>
        <v>32520.777777777777</v>
      </c>
      <c r="L68" s="13">
        <f t="shared" si="3"/>
        <v>28901.888888888891</v>
      </c>
      <c r="M68" s="13">
        <f t="shared" si="3"/>
        <v>4655.1111111111113</v>
      </c>
      <c r="O68" s="13">
        <f t="shared" si="4"/>
        <v>407.16666666666669</v>
      </c>
      <c r="P68" s="13">
        <f t="shared" si="4"/>
        <v>407.16666666666669</v>
      </c>
      <c r="Q68" s="13">
        <f t="shared" si="4"/>
        <v>57.888888888888886</v>
      </c>
      <c r="R68" s="15"/>
      <c r="S68" s="27">
        <v>18</v>
      </c>
      <c r="V68" s="24"/>
      <c r="W68" s="12"/>
      <c r="X68" s="12"/>
      <c r="Y68" s="12"/>
      <c r="Z68" s="12"/>
      <c r="AA68" s="12"/>
      <c r="AB68" s="14"/>
      <c r="AE68" s="16"/>
      <c r="AF68" s="14"/>
    </row>
    <row r="69" spans="2:32" ht="15" x14ac:dyDescent="0.25">
      <c r="B69" s="11">
        <f t="shared" si="0"/>
        <v>45047</v>
      </c>
      <c r="C69" s="13">
        <f t="shared" si="1"/>
        <v>45215.1</v>
      </c>
      <c r="D69" s="13">
        <f t="shared" si="1"/>
        <v>40793.4</v>
      </c>
      <c r="E69" s="13">
        <f t="shared" si="1"/>
        <v>9998.0499999999993</v>
      </c>
      <c r="G69" s="13">
        <f t="shared" si="2"/>
        <v>10158.799999999999</v>
      </c>
      <c r="H69" s="13">
        <f t="shared" si="2"/>
        <v>9459.9</v>
      </c>
      <c r="I69" s="13">
        <f t="shared" si="2"/>
        <v>4835.7</v>
      </c>
      <c r="K69" s="13">
        <f t="shared" si="3"/>
        <v>34688.25</v>
      </c>
      <c r="L69" s="13">
        <f t="shared" si="3"/>
        <v>30965.45</v>
      </c>
      <c r="M69" s="13">
        <f t="shared" si="3"/>
        <v>5106.25</v>
      </c>
      <c r="O69" s="13">
        <f t="shared" si="4"/>
        <v>368.05</v>
      </c>
      <c r="P69" s="13">
        <f t="shared" si="4"/>
        <v>368.05</v>
      </c>
      <c r="Q69" s="13">
        <f t="shared" si="4"/>
        <v>56.1</v>
      </c>
      <c r="R69" s="15"/>
      <c r="S69" s="27">
        <v>20</v>
      </c>
      <c r="V69" s="24"/>
      <c r="W69" s="12"/>
      <c r="X69" s="12"/>
      <c r="Y69" s="12"/>
      <c r="Z69" s="12"/>
      <c r="AA69" s="12"/>
      <c r="AB69" s="14"/>
      <c r="AE69" s="16"/>
      <c r="AF69" s="14"/>
    </row>
    <row r="70" spans="2:32" ht="15" x14ac:dyDescent="0.25">
      <c r="B70" s="11">
        <f t="shared" si="0"/>
        <v>45078</v>
      </c>
      <c r="C70" s="13">
        <f t="shared" si="1"/>
        <v>44540.409090909088</v>
      </c>
      <c r="D70" s="13">
        <f t="shared" si="1"/>
        <v>40389.181818181816</v>
      </c>
      <c r="E70" s="13">
        <f t="shared" si="1"/>
        <v>9840.181818181818</v>
      </c>
      <c r="G70" s="13">
        <f t="shared" si="2"/>
        <v>10041.045454545454</v>
      </c>
      <c r="H70" s="13">
        <f t="shared" si="2"/>
        <v>9295.2272727272721</v>
      </c>
      <c r="I70" s="13">
        <f t="shared" si="2"/>
        <v>4757.681818181818</v>
      </c>
      <c r="K70" s="13">
        <f t="shared" si="3"/>
        <v>34123.045454545456</v>
      </c>
      <c r="L70" s="13">
        <f t="shared" si="3"/>
        <v>30717.772727272728</v>
      </c>
      <c r="M70" s="13">
        <f t="shared" si="3"/>
        <v>5021.045454545455</v>
      </c>
      <c r="O70" s="13">
        <f t="shared" si="4"/>
        <v>376.31818181818181</v>
      </c>
      <c r="P70" s="13">
        <f t="shared" si="4"/>
        <v>376.18181818181819</v>
      </c>
      <c r="Q70" s="13">
        <f t="shared" si="4"/>
        <v>61.454545454545453</v>
      </c>
      <c r="R70" s="15"/>
      <c r="S70" s="27">
        <v>22</v>
      </c>
      <c r="V70" s="24"/>
      <c r="W70" s="12"/>
      <c r="X70" s="12"/>
      <c r="Y70" s="12"/>
      <c r="Z70" s="12"/>
      <c r="AA70" s="12"/>
      <c r="AB70" s="14"/>
      <c r="AE70" s="16"/>
      <c r="AF70" s="14"/>
    </row>
    <row r="71" spans="2:32" ht="15" x14ac:dyDescent="0.25">
      <c r="B71" s="11">
        <f t="shared" si="0"/>
        <v>45108</v>
      </c>
      <c r="C71" s="13">
        <f t="shared" si="1"/>
        <v>44240</v>
      </c>
      <c r="D71" s="13">
        <f t="shared" si="1"/>
        <v>40057.809523809527</v>
      </c>
      <c r="E71" s="13">
        <f t="shared" si="1"/>
        <v>10162.619047619048</v>
      </c>
      <c r="G71" s="13">
        <f t="shared" si="2"/>
        <v>10092.333333333334</v>
      </c>
      <c r="H71" s="13">
        <f t="shared" si="2"/>
        <v>9357.3333333333339</v>
      </c>
      <c r="I71" s="13">
        <f t="shared" si="2"/>
        <v>4822.1904761904761</v>
      </c>
      <c r="K71" s="13">
        <f t="shared" si="3"/>
        <v>33764.571428571428</v>
      </c>
      <c r="L71" s="13">
        <f t="shared" si="3"/>
        <v>30317.952380952382</v>
      </c>
      <c r="M71" s="13">
        <f t="shared" si="3"/>
        <v>5283.4285714285716</v>
      </c>
      <c r="O71" s="13">
        <f t="shared" si="4"/>
        <v>383.09523809523807</v>
      </c>
      <c r="P71" s="13">
        <f t="shared" si="4"/>
        <v>382.52380952380952</v>
      </c>
      <c r="Q71" s="13">
        <f t="shared" si="4"/>
        <v>57</v>
      </c>
      <c r="R71" s="15"/>
      <c r="S71" s="27">
        <v>21</v>
      </c>
      <c r="V71" s="24"/>
      <c r="W71" s="12"/>
      <c r="X71" s="12"/>
      <c r="Y71" s="12"/>
      <c r="Z71" s="12"/>
      <c r="AA71" s="12"/>
      <c r="AB71" s="14"/>
      <c r="AE71" s="16"/>
      <c r="AF71" s="14"/>
    </row>
    <row r="72" spans="2:32" ht="15" x14ac:dyDescent="0.25">
      <c r="B72" s="11">
        <f t="shared" si="0"/>
        <v>45139</v>
      </c>
      <c r="C72" s="13">
        <f t="shared" si="1"/>
        <v>42607.272727272728</v>
      </c>
      <c r="D72" s="13">
        <f t="shared" si="1"/>
        <v>38402.318181818184</v>
      </c>
      <c r="E72" s="13">
        <f t="shared" si="1"/>
        <v>9760.045454545454</v>
      </c>
      <c r="G72" s="13">
        <f t="shared" si="2"/>
        <v>9700.681818181818</v>
      </c>
      <c r="H72" s="13">
        <f t="shared" si="2"/>
        <v>8946.0909090909099</v>
      </c>
      <c r="I72" s="13">
        <f t="shared" si="2"/>
        <v>4612.545454545455</v>
      </c>
      <c r="K72" s="13">
        <f t="shared" si="3"/>
        <v>32558.136363636364</v>
      </c>
      <c r="L72" s="13">
        <f t="shared" si="3"/>
        <v>29108.454545454544</v>
      </c>
      <c r="M72" s="13">
        <f t="shared" si="3"/>
        <v>5092.045454545455</v>
      </c>
      <c r="O72" s="13">
        <f t="shared" si="4"/>
        <v>348.45454545454544</v>
      </c>
      <c r="P72" s="13">
        <f t="shared" si="4"/>
        <v>347.77272727272725</v>
      </c>
      <c r="Q72" s="13">
        <f t="shared" si="4"/>
        <v>55.454545454545453</v>
      </c>
      <c r="R72" s="15"/>
      <c r="S72" s="27">
        <v>22</v>
      </c>
      <c r="V72" s="24"/>
      <c r="W72" s="12"/>
      <c r="X72" s="12"/>
      <c r="Y72" s="12"/>
      <c r="Z72" s="12"/>
      <c r="AA72" s="12"/>
      <c r="AB72" s="14"/>
      <c r="AE72" s="16"/>
      <c r="AF72" s="14"/>
    </row>
    <row r="73" spans="2:32" x14ac:dyDescent="0.2">
      <c r="B73" s="11">
        <f t="shared" si="0"/>
        <v>45170</v>
      </c>
      <c r="C73" s="13">
        <f t="shared" si="1"/>
        <v>43782</v>
      </c>
      <c r="D73" s="13">
        <f t="shared" si="1"/>
        <v>39336.333333333336</v>
      </c>
      <c r="E73" s="13">
        <f t="shared" si="1"/>
        <v>9848.5238095238092</v>
      </c>
      <c r="G73" s="13">
        <f t="shared" si="2"/>
        <v>10150.428571428571</v>
      </c>
      <c r="H73" s="13">
        <f t="shared" si="2"/>
        <v>9358</v>
      </c>
      <c r="I73" s="13">
        <f t="shared" si="2"/>
        <v>4715</v>
      </c>
      <c r="K73" s="13">
        <f t="shared" si="3"/>
        <v>33291.523809523809</v>
      </c>
      <c r="L73" s="13">
        <f t="shared" si="3"/>
        <v>29640.857142857141</v>
      </c>
      <c r="M73" s="13">
        <f t="shared" si="3"/>
        <v>5079.9047619047615</v>
      </c>
      <c r="O73" s="13">
        <f t="shared" si="4"/>
        <v>340.04761904761904</v>
      </c>
      <c r="P73" s="13">
        <f t="shared" si="4"/>
        <v>337.47619047619048</v>
      </c>
      <c r="Q73" s="13">
        <f t="shared" si="4"/>
        <v>53.61904761904762</v>
      </c>
      <c r="R73" s="12"/>
      <c r="S73" s="27">
        <v>21</v>
      </c>
      <c r="V73" s="24"/>
      <c r="W73" s="12"/>
      <c r="X73" s="12"/>
      <c r="Y73" s="12"/>
      <c r="Z73" s="12"/>
      <c r="AA73" s="12"/>
      <c r="AB73" s="14"/>
      <c r="AE73" s="16"/>
      <c r="AF73" s="14"/>
    </row>
    <row r="74" spans="2:32" x14ac:dyDescent="0.2">
      <c r="B74" s="11">
        <f t="shared" si="0"/>
        <v>45200</v>
      </c>
      <c r="C74" s="13">
        <f t="shared" si="1"/>
        <v>43454.5</v>
      </c>
      <c r="D74" s="13">
        <f t="shared" si="1"/>
        <v>39280.63636363636</v>
      </c>
      <c r="E74" s="13">
        <f t="shared" si="1"/>
        <v>10016.727272727272</v>
      </c>
      <c r="G74" s="13">
        <f t="shared" si="2"/>
        <v>10124.636363636364</v>
      </c>
      <c r="H74" s="13">
        <f t="shared" si="2"/>
        <v>9331.545454545454</v>
      </c>
      <c r="I74" s="13">
        <f t="shared" si="2"/>
        <v>4766.227272727273</v>
      </c>
      <c r="K74" s="13">
        <f t="shared" si="3"/>
        <v>32982.909090909088</v>
      </c>
      <c r="L74" s="13">
        <f t="shared" si="3"/>
        <v>29603.68181818182</v>
      </c>
      <c r="M74" s="13">
        <f t="shared" si="3"/>
        <v>5193.863636363636</v>
      </c>
      <c r="O74" s="13">
        <f t="shared" si="4"/>
        <v>346.95454545454544</v>
      </c>
      <c r="P74" s="13">
        <f t="shared" si="4"/>
        <v>345.40909090909093</v>
      </c>
      <c r="Q74" s="13">
        <f t="shared" si="4"/>
        <v>56.636363636363633</v>
      </c>
      <c r="R74" s="12"/>
      <c r="S74" s="27">
        <v>22</v>
      </c>
      <c r="V74" s="24"/>
      <c r="W74" s="12"/>
      <c r="X74" s="12"/>
      <c r="Y74" s="12"/>
      <c r="Z74" s="12"/>
      <c r="AA74" s="12"/>
      <c r="AB74" s="14"/>
      <c r="AE74" s="16"/>
      <c r="AF74" s="14"/>
    </row>
    <row r="75" spans="2:32" x14ac:dyDescent="0.2">
      <c r="B75" s="11">
        <f t="shared" si="0"/>
        <v>45231</v>
      </c>
      <c r="C75" s="13">
        <f t="shared" si="1"/>
        <v>43868.545454545456</v>
      </c>
      <c r="D75" s="13">
        <f t="shared" si="1"/>
        <v>39575.590909090912</v>
      </c>
      <c r="E75" s="13">
        <f t="shared" si="1"/>
        <v>10040.5</v>
      </c>
      <c r="G75" s="13">
        <f t="shared" si="2"/>
        <v>10281.363636363636</v>
      </c>
      <c r="H75" s="13">
        <f t="shared" si="2"/>
        <v>9484.636363636364</v>
      </c>
      <c r="I75" s="13">
        <f t="shared" si="2"/>
        <v>4783.454545454545</v>
      </c>
      <c r="K75" s="13">
        <f t="shared" si="3"/>
        <v>33220.409090909088</v>
      </c>
      <c r="L75" s="13">
        <f t="shared" si="3"/>
        <v>29727.045454545456</v>
      </c>
      <c r="M75" s="13">
        <f t="shared" si="3"/>
        <v>5197.818181818182</v>
      </c>
      <c r="O75" s="13">
        <f t="shared" si="4"/>
        <v>366.77272727272725</v>
      </c>
      <c r="P75" s="13">
        <f t="shared" si="4"/>
        <v>363.90909090909093</v>
      </c>
      <c r="Q75" s="13">
        <f t="shared" si="4"/>
        <v>59.227272727272727</v>
      </c>
      <c r="R75" s="12"/>
      <c r="S75" s="27">
        <v>22</v>
      </c>
      <c r="V75" s="24"/>
      <c r="W75" s="12"/>
      <c r="X75" s="12"/>
      <c r="Y75" s="12"/>
      <c r="Z75" s="12"/>
      <c r="AA75" s="12"/>
      <c r="AB75" s="14"/>
      <c r="AE75" s="16"/>
      <c r="AF75" s="14"/>
    </row>
    <row r="76" spans="2:32" x14ac:dyDescent="0.2">
      <c r="B76" s="11">
        <f t="shared" si="0"/>
        <v>45261</v>
      </c>
      <c r="C76" s="13">
        <f t="shared" ref="C76:E90" si="5">C36/$S76</f>
        <v>40514.26315789474</v>
      </c>
      <c r="D76" s="13">
        <f t="shared" si="5"/>
        <v>36603.684210526313</v>
      </c>
      <c r="E76" s="13">
        <f t="shared" si="5"/>
        <v>9464.6842105263149</v>
      </c>
      <c r="G76" s="13">
        <f t="shared" ref="G76:I90" si="6">G36/$S76</f>
        <v>9867</v>
      </c>
      <c r="H76" s="13">
        <f t="shared" si="6"/>
        <v>9104.2631578947367</v>
      </c>
      <c r="I76" s="13">
        <f t="shared" si="6"/>
        <v>4558.1578947368425</v>
      </c>
      <c r="K76" s="13">
        <f t="shared" ref="K76:M90" si="7">K36/$S76</f>
        <v>30285.263157894737</v>
      </c>
      <c r="L76" s="13">
        <f t="shared" si="7"/>
        <v>27139.157894736843</v>
      </c>
      <c r="M76" s="13">
        <f t="shared" si="7"/>
        <v>4845.6315789473683</v>
      </c>
      <c r="O76" s="13">
        <f t="shared" ref="O76:Q90" si="8">O36/$S76</f>
        <v>362</v>
      </c>
      <c r="P76" s="13">
        <f t="shared" si="8"/>
        <v>360.26315789473682</v>
      </c>
      <c r="Q76" s="13">
        <f t="shared" si="8"/>
        <v>60.89473684210526</v>
      </c>
      <c r="R76" s="12"/>
      <c r="S76" s="27">
        <v>19</v>
      </c>
      <c r="V76" s="24"/>
      <c r="W76" s="12"/>
      <c r="X76" s="12"/>
      <c r="Y76" s="12"/>
      <c r="Z76" s="12"/>
      <c r="AA76" s="12"/>
      <c r="AB76" s="14"/>
      <c r="AE76" s="16"/>
      <c r="AF76" s="14"/>
    </row>
    <row r="77" spans="2:32" x14ac:dyDescent="0.2">
      <c r="B77" s="11">
        <f t="shared" si="0"/>
        <v>45292</v>
      </c>
      <c r="C77" s="13">
        <f t="shared" si="5"/>
        <v>43998.818181818184</v>
      </c>
      <c r="D77" s="13">
        <f t="shared" si="5"/>
        <v>39679.772727272728</v>
      </c>
      <c r="E77" s="13">
        <f t="shared" si="5"/>
        <v>10099.454545454546</v>
      </c>
      <c r="G77" s="13">
        <f t="shared" si="6"/>
        <v>10354.59090909091</v>
      </c>
      <c r="H77" s="13">
        <f t="shared" si="6"/>
        <v>9577.0909090909099</v>
      </c>
      <c r="I77" s="13">
        <f t="shared" si="6"/>
        <v>4784.681818181818</v>
      </c>
      <c r="K77" s="13">
        <f t="shared" si="7"/>
        <v>33272.454545454544</v>
      </c>
      <c r="L77" s="13">
        <f t="shared" si="7"/>
        <v>29732</v>
      </c>
      <c r="M77" s="13">
        <f t="shared" si="7"/>
        <v>5249.227272727273</v>
      </c>
      <c r="O77" s="13">
        <f t="shared" si="8"/>
        <v>371.77272727272725</v>
      </c>
      <c r="P77" s="13">
        <f t="shared" si="8"/>
        <v>370.68181818181819</v>
      </c>
      <c r="Q77" s="13">
        <f t="shared" si="8"/>
        <v>65.545454545454547</v>
      </c>
      <c r="R77" s="12"/>
      <c r="S77" s="27">
        <v>22</v>
      </c>
      <c r="V77" s="24"/>
      <c r="W77" s="12"/>
      <c r="X77" s="12"/>
      <c r="Y77" s="12"/>
      <c r="Z77" s="12"/>
      <c r="AA77" s="12"/>
      <c r="AB77" s="14"/>
      <c r="AE77" s="16"/>
      <c r="AF77" s="14"/>
    </row>
    <row r="78" spans="2:32" x14ac:dyDescent="0.2">
      <c r="B78" s="11">
        <f t="shared" si="0"/>
        <v>45323</v>
      </c>
      <c r="C78" s="13">
        <f t="shared" si="5"/>
        <v>46417.714285714283</v>
      </c>
      <c r="D78" s="13">
        <f t="shared" si="5"/>
        <v>41711.761904761908</v>
      </c>
      <c r="E78" s="13">
        <f t="shared" si="5"/>
        <v>10327.666666666666</v>
      </c>
      <c r="G78" s="13">
        <f t="shared" si="6"/>
        <v>10928.333333333334</v>
      </c>
      <c r="H78" s="13">
        <f t="shared" si="6"/>
        <v>10081.857142857143</v>
      </c>
      <c r="I78" s="13">
        <f t="shared" si="6"/>
        <v>5021.333333333333</v>
      </c>
      <c r="K78" s="13">
        <f t="shared" si="7"/>
        <v>35137.285714285717</v>
      </c>
      <c r="L78" s="13">
        <f t="shared" si="7"/>
        <v>31279.380952380954</v>
      </c>
      <c r="M78" s="13">
        <f t="shared" si="7"/>
        <v>5247.0476190476193</v>
      </c>
      <c r="O78" s="13">
        <f t="shared" si="8"/>
        <v>352.09523809523807</v>
      </c>
      <c r="P78" s="13">
        <f t="shared" si="8"/>
        <v>350.52380952380952</v>
      </c>
      <c r="Q78" s="13">
        <f t="shared" si="8"/>
        <v>59.285714285714285</v>
      </c>
      <c r="R78" s="12"/>
      <c r="S78" s="27">
        <v>21</v>
      </c>
      <c r="V78" s="24"/>
      <c r="W78" s="12"/>
      <c r="X78" s="12"/>
      <c r="Y78" s="12"/>
      <c r="Z78" s="12"/>
      <c r="AA78" s="12"/>
      <c r="AB78" s="14"/>
      <c r="AE78" s="16"/>
      <c r="AF78" s="14"/>
    </row>
    <row r="79" spans="2:32" x14ac:dyDescent="0.2">
      <c r="B79" s="11">
        <f t="shared" si="0"/>
        <v>45352</v>
      </c>
      <c r="C79" s="13">
        <f t="shared" si="5"/>
        <v>45878.95</v>
      </c>
      <c r="D79" s="13">
        <f t="shared" si="5"/>
        <v>40980.949999999997</v>
      </c>
      <c r="E79" s="13">
        <f t="shared" si="5"/>
        <v>10463.9</v>
      </c>
      <c r="G79" s="13">
        <f t="shared" si="6"/>
        <v>11377.75</v>
      </c>
      <c r="H79" s="13">
        <f t="shared" si="6"/>
        <v>10510.4</v>
      </c>
      <c r="I79" s="13">
        <f t="shared" si="6"/>
        <v>5262.2</v>
      </c>
      <c r="K79" s="13">
        <f t="shared" si="7"/>
        <v>34105.4</v>
      </c>
      <c r="L79" s="13">
        <f t="shared" si="7"/>
        <v>30076</v>
      </c>
      <c r="M79" s="13">
        <f t="shared" si="7"/>
        <v>5138.7</v>
      </c>
      <c r="O79" s="13">
        <f t="shared" si="8"/>
        <v>395.8</v>
      </c>
      <c r="P79" s="13">
        <f t="shared" si="8"/>
        <v>394.55</v>
      </c>
      <c r="Q79" s="13">
        <f t="shared" si="8"/>
        <v>63</v>
      </c>
      <c r="R79" s="12"/>
      <c r="S79" s="27">
        <v>20</v>
      </c>
      <c r="V79" s="24"/>
      <c r="W79" s="12"/>
      <c r="X79" s="12"/>
      <c r="Y79" s="12"/>
      <c r="Z79" s="12"/>
      <c r="AA79" s="12"/>
      <c r="AB79" s="14"/>
      <c r="AE79" s="16"/>
      <c r="AF79" s="14"/>
    </row>
    <row r="80" spans="2:32" x14ac:dyDescent="0.2">
      <c r="B80" s="11">
        <f t="shared" si="0"/>
        <v>45383</v>
      </c>
      <c r="C80" s="13">
        <f t="shared" si="5"/>
        <v>48528.904761904763</v>
      </c>
      <c r="D80" s="13">
        <f t="shared" si="5"/>
        <v>43749.571428571428</v>
      </c>
      <c r="E80" s="13">
        <f t="shared" si="5"/>
        <v>10545.952380952382</v>
      </c>
      <c r="G80" s="13">
        <f t="shared" si="6"/>
        <v>11149.428571428571</v>
      </c>
      <c r="H80" s="13">
        <f t="shared" si="6"/>
        <v>10321.095238095239</v>
      </c>
      <c r="I80" s="13">
        <f t="shared" si="6"/>
        <v>5173.9523809523807</v>
      </c>
      <c r="K80" s="13">
        <f t="shared" si="7"/>
        <v>35736.190476190473</v>
      </c>
      <c r="L80" s="13">
        <f t="shared" si="7"/>
        <v>31785.952380952382</v>
      </c>
      <c r="M80" s="13">
        <f t="shared" si="7"/>
        <v>5173.0952380952385</v>
      </c>
      <c r="O80" s="13">
        <f t="shared" si="8"/>
        <v>1643.2857142857142</v>
      </c>
      <c r="P80" s="13">
        <f t="shared" si="8"/>
        <v>1642.5238095238096</v>
      </c>
      <c r="Q80" s="13">
        <f t="shared" si="8"/>
        <v>198.9047619047619</v>
      </c>
      <c r="R80" s="12"/>
      <c r="S80" s="27">
        <v>21</v>
      </c>
      <c r="V80" s="24"/>
      <c r="W80" s="12"/>
      <c r="X80" s="12"/>
      <c r="Y80" s="12"/>
      <c r="Z80" s="12"/>
      <c r="AA80" s="12"/>
      <c r="AB80" s="14"/>
      <c r="AE80" s="16"/>
      <c r="AF80" s="14"/>
    </row>
    <row r="81" spans="2:32" x14ac:dyDescent="0.2">
      <c r="B81" s="11">
        <f t="shared" si="0"/>
        <v>45413</v>
      </c>
      <c r="C81" s="13">
        <f t="shared" si="5"/>
        <v>51004.523809523809</v>
      </c>
      <c r="D81" s="13">
        <f t="shared" si="5"/>
        <v>46077.428571428572</v>
      </c>
      <c r="E81" s="13">
        <f t="shared" si="5"/>
        <v>11146.666666666666</v>
      </c>
      <c r="G81" s="13">
        <f t="shared" si="6"/>
        <v>11784.619047619048</v>
      </c>
      <c r="H81" s="13">
        <f t="shared" si="6"/>
        <v>10909.809523809523</v>
      </c>
      <c r="I81" s="13">
        <f t="shared" si="6"/>
        <v>5456.5714285714284</v>
      </c>
      <c r="K81" s="13">
        <f t="shared" si="7"/>
        <v>37623.714285714283</v>
      </c>
      <c r="L81" s="13">
        <f t="shared" si="7"/>
        <v>33572.619047619046</v>
      </c>
      <c r="M81" s="13">
        <f t="shared" si="7"/>
        <v>5481</v>
      </c>
      <c r="O81" s="13">
        <f t="shared" si="8"/>
        <v>1596.1904761904761</v>
      </c>
      <c r="P81" s="13">
        <f t="shared" si="8"/>
        <v>1595</v>
      </c>
      <c r="Q81" s="13">
        <f t="shared" si="8"/>
        <v>209.0952380952381</v>
      </c>
      <c r="R81" s="12"/>
      <c r="S81" s="27">
        <v>21</v>
      </c>
      <c r="V81" s="24"/>
      <c r="W81" s="12"/>
      <c r="X81" s="12"/>
      <c r="Y81" s="12"/>
      <c r="Z81" s="12"/>
      <c r="AA81" s="12"/>
      <c r="AB81" s="14"/>
      <c r="AE81" s="16"/>
      <c r="AF81" s="14"/>
    </row>
    <row r="82" spans="2:32" x14ac:dyDescent="0.2">
      <c r="B82" s="11">
        <f t="shared" si="0"/>
        <v>45444</v>
      </c>
      <c r="C82" s="13">
        <f t="shared" si="5"/>
        <v>49780.35</v>
      </c>
      <c r="D82" s="13">
        <f t="shared" si="5"/>
        <v>44987.75</v>
      </c>
      <c r="E82" s="13">
        <f t="shared" si="5"/>
        <v>10982.1</v>
      </c>
      <c r="G82" s="13">
        <f t="shared" si="6"/>
        <v>11668.5</v>
      </c>
      <c r="H82" s="13">
        <f t="shared" si="6"/>
        <v>10768.6</v>
      </c>
      <c r="I82" s="13">
        <f t="shared" si="6"/>
        <v>5437.35</v>
      </c>
      <c r="K82" s="13">
        <f t="shared" si="7"/>
        <v>36856.050000000003</v>
      </c>
      <c r="L82" s="13">
        <f t="shared" si="7"/>
        <v>32964.5</v>
      </c>
      <c r="M82" s="13">
        <f t="shared" si="7"/>
        <v>5371.7</v>
      </c>
      <c r="O82" s="13">
        <f t="shared" si="8"/>
        <v>1255.8</v>
      </c>
      <c r="P82" s="13">
        <f t="shared" si="8"/>
        <v>1254.6500000000001</v>
      </c>
      <c r="Q82" s="13">
        <f t="shared" si="8"/>
        <v>173.05</v>
      </c>
      <c r="R82" s="12"/>
      <c r="S82" s="27">
        <v>20</v>
      </c>
      <c r="V82" s="24"/>
      <c r="W82" s="12"/>
      <c r="X82" s="12"/>
      <c r="Y82" s="12"/>
      <c r="Z82" s="12"/>
      <c r="AA82" s="12"/>
      <c r="AB82" s="14"/>
      <c r="AE82" s="16"/>
      <c r="AF82" s="14"/>
    </row>
    <row r="83" spans="2:32" x14ac:dyDescent="0.2">
      <c r="B83" s="11">
        <f t="shared" si="0"/>
        <v>45474</v>
      </c>
      <c r="C83" s="13">
        <f t="shared" si="5"/>
        <v>47719.913043478264</v>
      </c>
      <c r="D83" s="13">
        <f t="shared" si="5"/>
        <v>43057.565217391304</v>
      </c>
      <c r="E83" s="13">
        <f t="shared" si="5"/>
        <v>10542.739130434782</v>
      </c>
      <c r="G83" s="13">
        <f t="shared" si="6"/>
        <v>11276.565217391304</v>
      </c>
      <c r="H83" s="13">
        <f t="shared" si="6"/>
        <v>10408.91304347826</v>
      </c>
      <c r="I83" s="13">
        <f t="shared" si="6"/>
        <v>5318.521739130435</v>
      </c>
      <c r="K83" s="13">
        <f t="shared" si="7"/>
        <v>35296.478260869568</v>
      </c>
      <c r="L83" s="13">
        <f t="shared" si="7"/>
        <v>31502.043478260868</v>
      </c>
      <c r="M83" s="13">
        <f t="shared" si="7"/>
        <v>5062.217391304348</v>
      </c>
      <c r="O83" s="13">
        <f t="shared" si="8"/>
        <v>1146.8695652173913</v>
      </c>
      <c r="P83" s="13">
        <f t="shared" si="8"/>
        <v>1146.608695652174</v>
      </c>
      <c r="Q83" s="13">
        <f t="shared" si="8"/>
        <v>162</v>
      </c>
      <c r="R83" s="12"/>
      <c r="S83" s="27">
        <v>23</v>
      </c>
      <c r="V83" s="24"/>
      <c r="W83" s="12"/>
      <c r="X83" s="12"/>
      <c r="Y83" s="12"/>
      <c r="Z83" s="12"/>
      <c r="AA83" s="12"/>
      <c r="AB83" s="14"/>
      <c r="AE83" s="16"/>
      <c r="AF83" s="14"/>
    </row>
    <row r="84" spans="2:32" x14ac:dyDescent="0.2">
      <c r="B84" s="11">
        <f t="shared" si="0"/>
        <v>45505</v>
      </c>
      <c r="C84" s="13">
        <f t="shared" si="5"/>
        <v>46140</v>
      </c>
      <c r="D84" s="13">
        <f t="shared" si="5"/>
        <v>41639.761904761908</v>
      </c>
      <c r="E84" s="13">
        <f t="shared" si="5"/>
        <v>9968.6190476190477</v>
      </c>
      <c r="G84" s="13">
        <f t="shared" si="6"/>
        <v>10704.761904761905</v>
      </c>
      <c r="H84" s="13">
        <f t="shared" si="6"/>
        <v>9862.6190476190477</v>
      </c>
      <c r="I84" s="13">
        <f t="shared" si="6"/>
        <v>5002.1428571428569</v>
      </c>
      <c r="K84" s="13">
        <f t="shared" si="7"/>
        <v>34360.190476190473</v>
      </c>
      <c r="L84" s="13">
        <f t="shared" si="7"/>
        <v>30702.904761904763</v>
      </c>
      <c r="M84" s="13">
        <f t="shared" si="7"/>
        <v>4813</v>
      </c>
      <c r="O84" s="13">
        <f t="shared" si="8"/>
        <v>1075.047619047619</v>
      </c>
      <c r="P84" s="13">
        <f t="shared" si="8"/>
        <v>1074.2380952380952</v>
      </c>
      <c r="Q84" s="13">
        <f t="shared" si="8"/>
        <v>153.47619047619048</v>
      </c>
      <c r="R84" s="12"/>
      <c r="S84" s="27">
        <v>21</v>
      </c>
      <c r="V84" s="24"/>
      <c r="W84" s="12"/>
      <c r="X84" s="12"/>
      <c r="Y84" s="12"/>
      <c r="Z84" s="12"/>
      <c r="AA84" s="12"/>
      <c r="AB84" s="14"/>
      <c r="AE84" s="16"/>
      <c r="AF84" s="14"/>
    </row>
    <row r="85" spans="2:32" x14ac:dyDescent="0.2">
      <c r="B85" s="11">
        <f t="shared" si="0"/>
        <v>45536</v>
      </c>
      <c r="C85" s="13">
        <f t="shared" si="5"/>
        <v>48217.333333333336</v>
      </c>
      <c r="D85" s="13">
        <f t="shared" si="5"/>
        <v>43601.047619047618</v>
      </c>
      <c r="E85" s="13">
        <f t="shared" si="5"/>
        <v>10292.047619047618</v>
      </c>
      <c r="G85" s="13">
        <f t="shared" si="6"/>
        <v>11120.476190476191</v>
      </c>
      <c r="H85" s="13">
        <f t="shared" si="6"/>
        <v>10225.238095238095</v>
      </c>
      <c r="I85" s="13">
        <f t="shared" si="6"/>
        <v>5111.1428571428569</v>
      </c>
      <c r="K85" s="13">
        <f t="shared" si="7"/>
        <v>36193.857142857145</v>
      </c>
      <c r="L85" s="13">
        <f t="shared" si="7"/>
        <v>32473.142857142859</v>
      </c>
      <c r="M85" s="13">
        <f t="shared" si="7"/>
        <v>5053.5714285714284</v>
      </c>
      <c r="O85" s="13">
        <f t="shared" si="8"/>
        <v>903</v>
      </c>
      <c r="P85" s="13">
        <f t="shared" si="8"/>
        <v>902.66666666666663</v>
      </c>
      <c r="Q85" s="13">
        <f t="shared" si="8"/>
        <v>127.33333333333333</v>
      </c>
      <c r="S85" s="27">
        <v>21</v>
      </c>
      <c r="W85" s="12"/>
      <c r="X85" s="12"/>
      <c r="Y85" s="12"/>
      <c r="Z85" s="12"/>
    </row>
    <row r="86" spans="2:32" x14ac:dyDescent="0.2">
      <c r="B86" s="11">
        <f t="shared" si="0"/>
        <v>45566</v>
      </c>
      <c r="C86" s="13">
        <f t="shared" si="5"/>
        <v>48130.82608695652</v>
      </c>
      <c r="D86" s="13">
        <f t="shared" si="5"/>
        <v>43342.260869565216</v>
      </c>
      <c r="E86" s="13">
        <f t="shared" si="5"/>
        <v>10247.652173913044</v>
      </c>
      <c r="G86" s="13">
        <f t="shared" si="6"/>
        <v>11247.260869565218</v>
      </c>
      <c r="H86" s="13">
        <f t="shared" si="6"/>
        <v>10269.739130434782</v>
      </c>
      <c r="I86" s="13">
        <f t="shared" si="6"/>
        <v>5180.347826086957</v>
      </c>
      <c r="K86" s="13">
        <f t="shared" si="7"/>
        <v>36059.869565217392</v>
      </c>
      <c r="L86" s="13">
        <f t="shared" si="7"/>
        <v>32248.91304347826</v>
      </c>
      <c r="M86" s="13">
        <f t="shared" si="7"/>
        <v>4957.260869565217</v>
      </c>
      <c r="O86" s="13">
        <f t="shared" si="8"/>
        <v>823.695652173913</v>
      </c>
      <c r="P86" s="13">
        <f t="shared" si="8"/>
        <v>823.60869565217388</v>
      </c>
      <c r="Q86" s="13">
        <f t="shared" si="8"/>
        <v>110.04347826086956</v>
      </c>
      <c r="S86" s="27">
        <v>23</v>
      </c>
      <c r="W86" s="12"/>
      <c r="X86" s="12"/>
      <c r="Y86" s="12"/>
      <c r="Z86" s="12"/>
    </row>
    <row r="87" spans="2:32" x14ac:dyDescent="0.2">
      <c r="B87" s="11">
        <f t="shared" si="0"/>
        <v>45597</v>
      </c>
      <c r="C87" s="13">
        <f t="shared" si="5"/>
        <v>47999.809523809527</v>
      </c>
      <c r="D87" s="13">
        <f t="shared" si="5"/>
        <v>43049.333333333336</v>
      </c>
      <c r="E87" s="13">
        <f t="shared" si="5"/>
        <v>10233.619047619048</v>
      </c>
      <c r="G87" s="13">
        <f t="shared" si="6"/>
        <v>11310.476190476191</v>
      </c>
      <c r="H87" s="13">
        <f t="shared" si="6"/>
        <v>10237.761904761905</v>
      </c>
      <c r="I87" s="13">
        <f t="shared" si="6"/>
        <v>5154.333333333333</v>
      </c>
      <c r="K87" s="13">
        <f t="shared" si="7"/>
        <v>36006.428571428572</v>
      </c>
      <c r="L87" s="13">
        <f t="shared" si="7"/>
        <v>32132.666666666668</v>
      </c>
      <c r="M87" s="13">
        <f t="shared" si="7"/>
        <v>4985.5238095238092</v>
      </c>
      <c r="O87" s="13">
        <f t="shared" si="8"/>
        <v>682.90476190476193</v>
      </c>
      <c r="P87" s="13">
        <f t="shared" si="8"/>
        <v>678.90476190476193</v>
      </c>
      <c r="Q87" s="13">
        <f t="shared" si="8"/>
        <v>93.761904761904759</v>
      </c>
      <c r="S87" s="27">
        <v>21</v>
      </c>
    </row>
    <row r="88" spans="2:32" x14ac:dyDescent="0.2">
      <c r="B88" s="11">
        <f t="shared" si="0"/>
        <v>45627</v>
      </c>
      <c r="C88" s="13">
        <f t="shared" si="5"/>
        <v>44575.8</v>
      </c>
      <c r="D88" s="13">
        <f t="shared" si="5"/>
        <v>39655.15</v>
      </c>
      <c r="E88" s="13">
        <f t="shared" si="5"/>
        <v>9471.2000000000007</v>
      </c>
      <c r="G88" s="13">
        <f t="shared" si="6"/>
        <v>10835.35</v>
      </c>
      <c r="H88" s="13">
        <f t="shared" si="6"/>
        <v>9586.35</v>
      </c>
      <c r="I88" s="13">
        <f t="shared" si="6"/>
        <v>4773.95</v>
      </c>
      <c r="K88" s="13">
        <f t="shared" si="7"/>
        <v>33195</v>
      </c>
      <c r="L88" s="13">
        <f t="shared" si="7"/>
        <v>29525.15</v>
      </c>
      <c r="M88" s="13">
        <f t="shared" si="7"/>
        <v>4630.05</v>
      </c>
      <c r="O88" s="13">
        <f t="shared" si="8"/>
        <v>545.45000000000005</v>
      </c>
      <c r="P88" s="13">
        <f t="shared" si="8"/>
        <v>543.65</v>
      </c>
      <c r="Q88" s="13">
        <f t="shared" si="8"/>
        <v>67.2</v>
      </c>
      <c r="S88" s="27">
        <v>20</v>
      </c>
    </row>
    <row r="89" spans="2:32" x14ac:dyDescent="0.2">
      <c r="B89" s="11">
        <f t="shared" si="0"/>
        <v>45658</v>
      </c>
      <c r="C89" s="13">
        <f t="shared" si="5"/>
        <v>47236.045454545456</v>
      </c>
      <c r="D89" s="13">
        <f t="shared" si="5"/>
        <v>40534.909090909088</v>
      </c>
      <c r="E89" s="13">
        <f t="shared" si="5"/>
        <v>9535.863636363636</v>
      </c>
      <c r="G89" s="13">
        <f t="shared" si="6"/>
        <v>11476.09090909091</v>
      </c>
      <c r="H89" s="13">
        <f t="shared" si="6"/>
        <v>9696.0909090909099</v>
      </c>
      <c r="I89" s="13">
        <f t="shared" si="6"/>
        <v>4737.681818181818</v>
      </c>
      <c r="K89" s="13">
        <f t="shared" si="7"/>
        <v>35340.272727272728</v>
      </c>
      <c r="L89" s="13">
        <f t="shared" si="7"/>
        <v>30420.136363636364</v>
      </c>
      <c r="M89" s="13">
        <f t="shared" si="7"/>
        <v>4740.681818181818</v>
      </c>
      <c r="O89" s="13">
        <f t="shared" si="8"/>
        <v>419.68181818181819</v>
      </c>
      <c r="P89" s="13">
        <f t="shared" si="8"/>
        <v>418.68181818181819</v>
      </c>
      <c r="Q89" s="13">
        <f t="shared" si="8"/>
        <v>57.5</v>
      </c>
      <c r="S89" s="27">
        <v>22</v>
      </c>
    </row>
    <row r="90" spans="2:32" x14ac:dyDescent="0.2">
      <c r="B90" s="11">
        <f t="shared" si="0"/>
        <v>45689</v>
      </c>
      <c r="C90" s="13">
        <f t="shared" si="5"/>
        <v>48340.85</v>
      </c>
      <c r="D90" s="13">
        <f t="shared" si="5"/>
        <v>36929.65</v>
      </c>
      <c r="E90" s="13">
        <f t="shared" si="5"/>
        <v>8215.7000000000007</v>
      </c>
      <c r="G90" s="13">
        <f t="shared" si="6"/>
        <v>11903.3</v>
      </c>
      <c r="H90" s="13">
        <f t="shared" si="6"/>
        <v>8069.35</v>
      </c>
      <c r="I90" s="13">
        <f t="shared" si="6"/>
        <v>3743.45</v>
      </c>
      <c r="K90" s="13">
        <f t="shared" si="7"/>
        <v>36099.599999999999</v>
      </c>
      <c r="L90" s="13">
        <f t="shared" si="7"/>
        <v>28523.1</v>
      </c>
      <c r="M90" s="13">
        <f t="shared" si="7"/>
        <v>4431.45</v>
      </c>
      <c r="O90" s="13">
        <f t="shared" si="8"/>
        <v>337.95</v>
      </c>
      <c r="P90" s="13">
        <f t="shared" si="8"/>
        <v>337.2</v>
      </c>
      <c r="Q90" s="13">
        <f t="shared" si="8"/>
        <v>40.799999999999997</v>
      </c>
      <c r="S90" s="27">
        <v>20</v>
      </c>
      <c r="T90" s="12"/>
      <c r="U90" s="45"/>
    </row>
    <row r="91" spans="2:32" x14ac:dyDescent="0.2">
      <c r="B91" s="25"/>
      <c r="C91" s="12"/>
      <c r="D91" s="14"/>
      <c r="E91" s="12"/>
      <c r="G91" s="12"/>
      <c r="H91" s="14"/>
      <c r="I91" s="12"/>
      <c r="K91" s="14"/>
      <c r="L91" s="14"/>
      <c r="M91" s="12"/>
      <c r="O91" s="12"/>
      <c r="P91" s="12"/>
      <c r="Q91" s="12"/>
    </row>
    <row r="92" spans="2:32" x14ac:dyDescent="0.2">
      <c r="B92" s="25"/>
      <c r="C92" s="12"/>
      <c r="D92" s="14"/>
      <c r="E92" s="12"/>
      <c r="G92" s="12"/>
      <c r="H92" s="14"/>
      <c r="I92" s="12"/>
      <c r="K92" s="14"/>
      <c r="L92" s="14"/>
      <c r="M92" s="12"/>
      <c r="O92" s="12"/>
      <c r="P92" s="12"/>
      <c r="Q92" s="12"/>
    </row>
    <row r="93" spans="2:32" x14ac:dyDescent="0.2">
      <c r="B93" s="25"/>
      <c r="C93" s="12"/>
      <c r="D93" s="14"/>
      <c r="E93" s="12"/>
      <c r="G93" s="12"/>
      <c r="H93" s="14"/>
      <c r="I93" s="12"/>
      <c r="K93" s="14"/>
      <c r="L93" s="14"/>
      <c r="M93" s="12"/>
      <c r="O93" s="12"/>
      <c r="P93" s="12"/>
      <c r="Q93" s="12"/>
    </row>
    <row r="94" spans="2:32" x14ac:dyDescent="0.2">
      <c r="B94" s="25"/>
      <c r="C94" s="12"/>
      <c r="D94" s="14"/>
      <c r="E94" s="12"/>
      <c r="G94" s="12"/>
      <c r="H94" s="14"/>
      <c r="I94" s="12"/>
      <c r="K94" s="14"/>
      <c r="L94" s="14"/>
      <c r="M94" s="12"/>
      <c r="O94" s="12"/>
      <c r="P94" s="12"/>
      <c r="Q94" s="12"/>
    </row>
    <row r="95" spans="2:32" x14ac:dyDescent="0.2">
      <c r="B95" s="25"/>
      <c r="C95" s="12"/>
      <c r="D95" s="14"/>
      <c r="E95" s="12"/>
      <c r="G95" s="12"/>
      <c r="H95" s="14"/>
      <c r="I95" s="12"/>
      <c r="K95" s="14"/>
      <c r="L95" s="14"/>
      <c r="M95" s="12"/>
      <c r="O95" s="12"/>
      <c r="P95" s="12"/>
      <c r="Q95" s="12"/>
    </row>
    <row r="96" spans="2:32" x14ac:dyDescent="0.2">
      <c r="B96" s="25"/>
      <c r="C96" s="12"/>
      <c r="D96" s="14"/>
      <c r="E96" s="12"/>
      <c r="G96" s="12"/>
      <c r="H96" s="14"/>
      <c r="I96" s="12"/>
      <c r="K96" s="14"/>
      <c r="L96" s="14"/>
      <c r="M96" s="12"/>
      <c r="O96" s="12"/>
      <c r="P96" s="12"/>
      <c r="Q96" s="12"/>
    </row>
    <row r="97" spans="2:17" x14ac:dyDescent="0.2">
      <c r="B97" s="25"/>
      <c r="C97" s="12"/>
      <c r="D97" s="14"/>
      <c r="E97" s="12"/>
      <c r="G97" s="12"/>
      <c r="H97" s="14"/>
      <c r="I97" s="12"/>
      <c r="K97" s="14"/>
      <c r="L97" s="14"/>
      <c r="M97" s="12"/>
      <c r="O97" s="12"/>
      <c r="P97" s="12"/>
      <c r="Q97" s="12"/>
    </row>
    <row r="98" spans="2:17" x14ac:dyDescent="0.2">
      <c r="B98" s="25"/>
      <c r="C98" s="12"/>
      <c r="D98" s="14"/>
      <c r="E98" s="12"/>
      <c r="G98" s="12"/>
      <c r="H98" s="14"/>
      <c r="I98" s="12"/>
      <c r="K98" s="14"/>
      <c r="L98" s="14"/>
      <c r="M98" s="12"/>
      <c r="O98" s="12"/>
      <c r="P98" s="12"/>
      <c r="Q98" s="12"/>
    </row>
    <row r="99" spans="2:17" x14ac:dyDescent="0.2">
      <c r="B99" s="25"/>
      <c r="C99" s="12"/>
      <c r="D99" s="14"/>
      <c r="E99" s="12"/>
      <c r="G99" s="12"/>
      <c r="H99" s="14"/>
      <c r="I99" s="12"/>
      <c r="K99" s="14"/>
      <c r="L99" s="14"/>
      <c r="M99" s="12"/>
      <c r="O99" s="12"/>
      <c r="P99" s="12"/>
      <c r="Q99" s="12"/>
    </row>
    <row r="100" spans="2:17" x14ac:dyDescent="0.2">
      <c r="B100" s="25"/>
      <c r="C100" s="12"/>
      <c r="D100" s="14"/>
      <c r="E100" s="12"/>
      <c r="G100" s="12"/>
      <c r="H100" s="14"/>
      <c r="I100" s="12"/>
      <c r="K100" s="14"/>
      <c r="L100" s="14"/>
      <c r="M100" s="12"/>
      <c r="O100" s="12"/>
      <c r="P100" s="12"/>
      <c r="Q100" s="12"/>
    </row>
    <row r="101" spans="2:17" x14ac:dyDescent="0.2">
      <c r="B101" s="25"/>
      <c r="C101" s="12"/>
      <c r="D101" s="14"/>
      <c r="E101" s="12"/>
      <c r="G101" s="12"/>
      <c r="H101" s="14"/>
      <c r="I101" s="12"/>
      <c r="K101" s="14"/>
      <c r="L101" s="14"/>
      <c r="M101" s="12"/>
      <c r="O101" s="12"/>
      <c r="P101" s="12"/>
      <c r="Q101" s="12"/>
    </row>
    <row r="102" spans="2:17" x14ac:dyDescent="0.2">
      <c r="B102" s="25"/>
      <c r="C102" s="12"/>
      <c r="D102" s="14"/>
      <c r="E102" s="12"/>
      <c r="G102" s="12"/>
      <c r="H102" s="14"/>
      <c r="I102" s="12"/>
      <c r="K102" s="14"/>
      <c r="L102" s="14"/>
      <c r="M102" s="12"/>
      <c r="O102" s="12"/>
      <c r="P102" s="12"/>
      <c r="Q102" s="12"/>
    </row>
    <row r="103" spans="2:17" x14ac:dyDescent="0.2">
      <c r="B103" s="25"/>
      <c r="C103" s="12"/>
      <c r="D103" s="14"/>
      <c r="E103" s="12"/>
      <c r="G103" s="12"/>
      <c r="H103" s="14"/>
      <c r="I103" s="12"/>
      <c r="K103" s="14"/>
      <c r="L103" s="14"/>
      <c r="M103" s="12"/>
      <c r="O103" s="12"/>
      <c r="P103" s="12"/>
      <c r="Q103" s="12"/>
    </row>
    <row r="104" spans="2:17" x14ac:dyDescent="0.2">
      <c r="B104" s="25"/>
      <c r="C104" s="12"/>
      <c r="D104" s="14"/>
      <c r="E104" s="12"/>
      <c r="G104" s="12"/>
      <c r="H104" s="14"/>
      <c r="I104" s="12"/>
      <c r="K104" s="14"/>
      <c r="L104" s="14"/>
      <c r="M104" s="12"/>
      <c r="O104" s="12"/>
      <c r="P104" s="12"/>
      <c r="Q104" s="12"/>
    </row>
    <row r="105" spans="2:17" x14ac:dyDescent="0.2">
      <c r="B105" s="25"/>
      <c r="C105" s="12"/>
      <c r="D105" s="14"/>
      <c r="E105" s="12"/>
      <c r="G105" s="12"/>
      <c r="H105" s="14"/>
      <c r="I105" s="12"/>
      <c r="K105" s="14"/>
      <c r="L105" s="14"/>
      <c r="M105" s="12"/>
      <c r="O105" s="12"/>
      <c r="P105" s="12"/>
      <c r="Q105" s="12"/>
    </row>
    <row r="106" spans="2:17" x14ac:dyDescent="0.2">
      <c r="B106" s="25"/>
      <c r="C106" s="12"/>
      <c r="D106" s="14"/>
      <c r="E106" s="12"/>
      <c r="G106" s="12"/>
      <c r="H106" s="14"/>
      <c r="I106" s="12"/>
      <c r="K106" s="14"/>
      <c r="L106" s="14"/>
      <c r="M106" s="12"/>
      <c r="O106" s="12"/>
      <c r="P106" s="12"/>
      <c r="Q106" s="12"/>
    </row>
    <row r="107" spans="2:17" x14ac:dyDescent="0.2">
      <c r="C107" s="12"/>
      <c r="D107" s="12"/>
      <c r="E107" s="12"/>
      <c r="G107" s="12"/>
      <c r="H107" s="14"/>
      <c r="I107" s="12"/>
      <c r="K107" s="12"/>
      <c r="L107" s="12"/>
      <c r="M107" s="12"/>
      <c r="O107" s="12"/>
      <c r="P107" s="12"/>
      <c r="Q107" s="12"/>
    </row>
    <row r="108" spans="2:17" x14ac:dyDescent="0.2">
      <c r="C108" s="12"/>
      <c r="D108" s="12"/>
      <c r="E108" s="12"/>
      <c r="G108" s="12"/>
      <c r="H108" s="12"/>
      <c r="I108" s="12"/>
      <c r="K108" s="12"/>
      <c r="L108" s="12"/>
      <c r="M108" s="12"/>
      <c r="O108" s="12"/>
      <c r="P108" s="12"/>
      <c r="Q108" s="12"/>
    </row>
    <row r="109" spans="2:17" x14ac:dyDescent="0.2">
      <c r="C109" s="12"/>
      <c r="D109" s="12"/>
      <c r="E109" s="12"/>
      <c r="G109" s="12"/>
      <c r="H109" s="12"/>
      <c r="I109" s="12"/>
      <c r="K109" s="12"/>
      <c r="L109" s="12"/>
      <c r="M109" s="12"/>
      <c r="O109" s="12"/>
      <c r="P109" s="12"/>
      <c r="Q109" s="12"/>
    </row>
    <row r="110" spans="2:17" x14ac:dyDescent="0.2">
      <c r="C110" s="12"/>
      <c r="D110" s="12"/>
      <c r="E110" s="12"/>
      <c r="G110" s="12"/>
      <c r="H110" s="12"/>
      <c r="I110" s="12"/>
      <c r="K110" s="12"/>
      <c r="L110" s="12"/>
      <c r="M110" s="12"/>
      <c r="O110" s="12"/>
      <c r="P110" s="12"/>
      <c r="Q110" s="12"/>
    </row>
    <row r="111" spans="2:17" x14ac:dyDescent="0.2">
      <c r="C111" s="12"/>
      <c r="D111" s="12"/>
      <c r="E111" s="12"/>
      <c r="G111" s="12"/>
      <c r="H111" s="12"/>
      <c r="I111" s="12"/>
      <c r="K111" s="12"/>
      <c r="L111" s="12"/>
      <c r="M111" s="12"/>
      <c r="O111" s="12"/>
      <c r="P111" s="12"/>
      <c r="Q111" s="12"/>
    </row>
    <row r="112" spans="2:17" x14ac:dyDescent="0.2">
      <c r="C112" s="12"/>
      <c r="D112" s="12"/>
      <c r="E112" s="12"/>
      <c r="G112" s="12"/>
      <c r="H112" s="12"/>
      <c r="I112" s="12"/>
      <c r="K112" s="12"/>
      <c r="L112" s="12"/>
      <c r="M112" s="12"/>
      <c r="O112" s="12"/>
      <c r="P112" s="12"/>
      <c r="Q112" s="12"/>
    </row>
    <row r="113" spans="3:17" x14ac:dyDescent="0.2">
      <c r="C113" s="12"/>
      <c r="D113" s="12"/>
      <c r="E113" s="12"/>
      <c r="G113" s="12"/>
      <c r="H113" s="12"/>
      <c r="I113" s="12"/>
      <c r="K113" s="12"/>
      <c r="L113" s="12"/>
      <c r="M113" s="12"/>
      <c r="O113" s="12"/>
      <c r="P113" s="12"/>
      <c r="Q113" s="12"/>
    </row>
    <row r="114" spans="3:17" x14ac:dyDescent="0.2">
      <c r="C114" s="12"/>
      <c r="D114" s="12"/>
      <c r="E114" s="12"/>
      <c r="G114" s="12"/>
      <c r="H114" s="12"/>
      <c r="I114" s="12"/>
      <c r="K114" s="12"/>
      <c r="L114" s="12"/>
      <c r="M114" s="12"/>
      <c r="O114" s="12"/>
      <c r="P114" s="12"/>
      <c r="Q114" s="12"/>
    </row>
    <row r="115" spans="3:17" x14ac:dyDescent="0.2">
      <c r="C115" s="12"/>
      <c r="D115" s="12"/>
      <c r="E115" s="12"/>
      <c r="G115" s="12"/>
      <c r="H115" s="12"/>
      <c r="I115" s="12"/>
      <c r="K115" s="12"/>
      <c r="L115" s="12"/>
      <c r="M115" s="12"/>
      <c r="O115" s="12"/>
      <c r="P115" s="12"/>
      <c r="Q115" s="12"/>
    </row>
    <row r="116" spans="3:17" x14ac:dyDescent="0.2">
      <c r="C116" s="12"/>
      <c r="D116" s="12"/>
      <c r="E116" s="12"/>
      <c r="G116" s="12"/>
      <c r="H116" s="12"/>
      <c r="I116" s="12"/>
      <c r="K116" s="12"/>
      <c r="L116" s="12"/>
      <c r="M116" s="12"/>
      <c r="O116" s="12"/>
      <c r="P116" s="12"/>
      <c r="Q116" s="12"/>
    </row>
    <row r="117" spans="3:17" x14ac:dyDescent="0.2">
      <c r="C117" s="12"/>
      <c r="D117" s="12"/>
      <c r="E117" s="12"/>
      <c r="G117" s="12"/>
      <c r="H117" s="12"/>
      <c r="I117" s="12"/>
      <c r="K117" s="12"/>
      <c r="L117" s="12"/>
      <c r="M117" s="12"/>
      <c r="O117" s="12"/>
      <c r="P117" s="12"/>
      <c r="Q117" s="12"/>
    </row>
    <row r="118" spans="3:17" x14ac:dyDescent="0.2">
      <c r="C118" s="12"/>
      <c r="D118" s="12"/>
      <c r="E118" s="12"/>
    </row>
    <row r="119" spans="3:17" x14ac:dyDescent="0.2">
      <c r="C119" s="12"/>
      <c r="D119" s="12"/>
      <c r="E119" s="12"/>
    </row>
    <row r="120" spans="3:17" x14ac:dyDescent="0.2">
      <c r="C120" s="12"/>
      <c r="D120" s="12"/>
      <c r="E120" s="12"/>
    </row>
    <row r="121" spans="3:17" x14ac:dyDescent="0.2">
      <c r="C121" s="12"/>
      <c r="D121" s="12"/>
      <c r="E121" s="12"/>
    </row>
    <row r="122" spans="3:17" x14ac:dyDescent="0.2">
      <c r="C122" s="12"/>
      <c r="D122" s="12"/>
      <c r="E122" s="12"/>
    </row>
  </sheetData>
  <mergeCells count="10">
    <mergeCell ref="C54:E54"/>
    <mergeCell ref="G54:I54"/>
    <mergeCell ref="K54:M54"/>
    <mergeCell ref="O54:Q54"/>
    <mergeCell ref="C10:Q10"/>
    <mergeCell ref="O14:Q14"/>
    <mergeCell ref="K14:M14"/>
    <mergeCell ref="G14:I14"/>
    <mergeCell ref="C14:E14"/>
    <mergeCell ref="C11:Q11"/>
  </mergeCells>
  <conditionalFormatting sqref="C16:Q50">
    <cfRule type="cellIs" dxfId="0" priority="1" operator="lessThan">
      <formula>1</formula>
    </cfRule>
  </conditionalFormatting>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611BC576570B445AD683FFF8493BECF" ma:contentTypeVersion="20" ma:contentTypeDescription="Create a new document." ma:contentTypeScope="" ma:versionID="8f98cbd5f5efdf85b388a7f4f496b5c7">
  <xsd:schema xmlns:xsd="http://www.w3.org/2001/XMLSchema" xmlns:xs="http://www.w3.org/2001/XMLSchema" xmlns:p="http://schemas.microsoft.com/office/2006/metadata/properties" xmlns:ns2="30dd1bc9-520c-4869-8c8c-9a8c02d447dc" xmlns:ns3="cb757152-6290-4f10-9526-458cf73e4534" targetNamespace="http://schemas.microsoft.com/office/2006/metadata/properties" ma:root="true" ma:fieldsID="5d01b020bb47f93ef4b15ba88ec310de" ns2:_="" ns3:_="">
    <xsd:import namespace="30dd1bc9-520c-4869-8c8c-9a8c02d447dc"/>
    <xsd:import namespace="cb757152-6290-4f10-9526-458cf73e4534"/>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3:_ip_UnifiedCompliancePolicyProperties" minOccurs="0"/>
                <xsd:element ref="ns3: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0dd1bc9-520c-4869-8c8c-9a8c02d447d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2c8d5fda-b97d-42c6-97e2-f76465e161c0"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b757152-6290-4f10-9526-458cf73e4534"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fdd6dfc2-c61c-43e6-9f6f-51404b3caa54}" ma:internalName="TaxCatchAll" ma:showField="CatchAllData" ma:web="cb757152-6290-4f10-9526-458cf73e4534">
      <xsd:complexType>
        <xsd:complexContent>
          <xsd:extension base="dms:MultiChoiceLookup">
            <xsd:sequence>
              <xsd:element name="Value" type="dms:Lookup" maxOccurs="unbounded" minOccurs="0" nillable="true"/>
            </xsd:sequence>
          </xsd:extension>
        </xsd:complexContent>
      </xsd:complexType>
    </xsd:element>
    <xsd:element name="_ip_UnifiedCompliancePolicyProperties" ma:index="20" nillable="true" ma:displayName="Unified Compliance Policy Properties"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6"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cb757152-6290-4f10-9526-458cf73e4534" xsi:nil="true"/>
    <_ip_UnifiedCompliancePolicyProperties xmlns="cb757152-6290-4f10-9526-458cf73e4534" xsi:nil="true"/>
    <TaxCatchAll xmlns="cb757152-6290-4f10-9526-458cf73e4534" xsi:nil="true"/>
    <lcf76f155ced4ddcb4097134ff3c332f xmlns="30dd1bc9-520c-4869-8c8c-9a8c02d447dc">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AFF82CB1-100A-4717-9496-CA055E2AD97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0dd1bc9-520c-4869-8c8c-9a8c02d447dc"/>
    <ds:schemaRef ds:uri="cb757152-6290-4f10-9526-458cf73e453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8D6317F-551E-46C1-9E04-F304F9154834}">
  <ds:schemaRefs>
    <ds:schemaRef ds:uri="http://schemas.microsoft.com/sharepoint/v3/contenttype/forms"/>
  </ds:schemaRefs>
</ds:datastoreItem>
</file>

<file path=customXml/itemProps3.xml><?xml version="1.0" encoding="utf-8"?>
<ds:datastoreItem xmlns:ds="http://schemas.openxmlformats.org/officeDocument/2006/customXml" ds:itemID="{E8CF2099-042E-4FB8-8771-E34D4B54F195}">
  <ds:schemaRefs>
    <ds:schemaRef ds:uri="30dd1bc9-520c-4869-8c8c-9a8c02d447dc"/>
    <ds:schemaRef ds:uri="cb757152-6290-4f10-9526-458cf73e4534"/>
    <ds:schemaRef ds:uri="http://www.w3.org/XML/1998/namespace"/>
    <ds:schemaRef ds:uri="http://schemas.microsoft.com/office/2006/documentManagement/types"/>
    <ds:schemaRef ds:uri="http://purl.org/dc/dcmitype/"/>
    <ds:schemaRef ds:uri="http://purl.org/dc/elements/1.1/"/>
    <ds:schemaRef ds:uri="http://purl.org/dc/terms/"/>
    <ds:schemaRef ds:uri="http://schemas.microsoft.com/office/infopath/2007/PartnerControls"/>
    <ds:schemaRef ds:uri="http://schemas.openxmlformats.org/package/2006/metadata/core-properties"/>
    <ds:schemaRef ds:uri="http://schemas.microsoft.com/office/2006/metadata/properties"/>
  </ds:schemaRefs>
</ds:datastoreItem>
</file>

<file path=docMetadata/LabelInfo.xml><?xml version="1.0" encoding="utf-8"?>
<clbl:labelList xmlns:clbl="http://schemas.microsoft.com/office/2020/mipLabelMetadata">
  <clbl:label id="{37c354b2-85b0-47f5-b222-07b48d774ee3}" enabled="0" method="" siteId="{37c354b2-85b0-47f5-b222-07b48d774ee3}"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Source Data &amp; Defintions</vt:lpstr>
      <vt:lpstr>England | Specialist Advice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Katie Conners</dc:creator>
  <cp:keywords/>
  <dc:description/>
  <cp:lastModifiedBy>BULTEEL, Anna (THE ROYAL WOLVERHAMPTON NHS TRUST)</cp:lastModifiedBy>
  <cp:revision/>
  <dcterms:created xsi:type="dcterms:W3CDTF">2023-01-16T00:51:33Z</dcterms:created>
  <dcterms:modified xsi:type="dcterms:W3CDTF">2025-04-11T10:12:28Z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0x0101000611BC576570B445AD683FFF8493BECF</vt:lpwstr>
  </property>
  <property fmtid="{D5CDD505-2E9C-101B-9397-08002B2CF9AE}" pid="3" name="MediaServiceImageTags">
    <vt:lpwstr/>
  </property>
  <property fmtid="{D5CDD505-2E9C-101B-9397-08002B2CF9AE}" pid="4" name="_ExtendedDescription">
    <vt:lpwstr/>
  </property>
</Properties>
</file>