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MED/prev/OpenLib/Analytics/Tobacco/Data Processing and Reporting/Pipeline/Reference Data/inputs/"/>
    </mc:Choice>
  </mc:AlternateContent>
  <xr:revisionPtr revIDLastSave="245" documentId="8_{690D0463-BA22-4BD4-BFC1-21DC536C62DB}" xr6:coauthVersionLast="47" xr6:coauthVersionMax="47" xr10:uidLastSave="{89CCD681-2399-4CA8-AEFC-BA3B3B50434B}"/>
  <bookViews>
    <workbookView xWindow="-120" yWindow="-120" windowWidth="29040" windowHeight="15720" xr2:uid="{3833E16E-463D-449C-8978-E831EFA4F742}"/>
  </bookViews>
  <sheets>
    <sheet name="Notes" sheetId="7" r:id="rId1"/>
    <sheet name="Metrics" sheetId="1" r:id="rId2"/>
    <sheet name="Elements" sheetId="5" r:id="rId3"/>
  </sheets>
  <definedNames>
    <definedName name="_xlnm._FilterDatabase" localSheetId="2" hidden="1">Elements!$A$1:$F$310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J12" i="1"/>
  <c r="C12" i="1"/>
  <c r="K12" i="1"/>
  <c r="L12" i="1"/>
  <c r="N12" i="1"/>
  <c r="O12" i="1"/>
  <c r="P12" i="1"/>
  <c r="J15" i="1"/>
  <c r="J16" i="1"/>
  <c r="N88" i="1"/>
  <c r="N15" i="1"/>
  <c r="N16" i="1"/>
  <c r="C16" i="1"/>
  <c r="K16" i="1"/>
  <c r="L16" i="1"/>
  <c r="O16" i="1"/>
  <c r="P16" i="1"/>
  <c r="C15" i="1"/>
  <c r="K15" i="1"/>
  <c r="L15" i="1"/>
  <c r="O15" i="1"/>
  <c r="P15" i="1"/>
  <c r="J88" i="1"/>
  <c r="C88" i="1"/>
  <c r="K88" i="1"/>
  <c r="L88" i="1"/>
  <c r="O88" i="1"/>
  <c r="P88" i="1"/>
  <c r="C87" i="1"/>
  <c r="N87" i="1"/>
  <c r="J87" i="1"/>
  <c r="K87" i="1"/>
  <c r="L87" i="1"/>
  <c r="O87" i="1"/>
  <c r="P87" i="1"/>
  <c r="N30" i="1"/>
  <c r="N43" i="1"/>
  <c r="N44" i="1"/>
  <c r="J30" i="1"/>
  <c r="J43" i="1"/>
  <c r="J44" i="1"/>
  <c r="C44" i="1"/>
  <c r="K44" i="1"/>
  <c r="L44" i="1"/>
  <c r="O44" i="1"/>
  <c r="P44" i="1"/>
  <c r="C43" i="1"/>
  <c r="K43" i="1"/>
  <c r="L43" i="1"/>
  <c r="O43" i="1"/>
  <c r="P43" i="1"/>
  <c r="C30" i="1"/>
  <c r="K30" i="1"/>
  <c r="L30" i="1"/>
  <c r="O30" i="1"/>
  <c r="P30" i="1"/>
  <c r="J72" i="1"/>
  <c r="N72" i="1"/>
  <c r="C72" i="1"/>
  <c r="K72" i="1"/>
  <c r="L72" i="1"/>
  <c r="O72" i="1"/>
  <c r="P72" i="1"/>
  <c r="C73" i="1"/>
  <c r="K71" i="1"/>
  <c r="O2" i="1"/>
  <c r="O3" i="1"/>
  <c r="O4" i="1"/>
  <c r="O5" i="1"/>
  <c r="O6" i="1"/>
  <c r="O7" i="1"/>
  <c r="O8" i="1"/>
  <c r="O9" i="1"/>
  <c r="O10" i="1"/>
  <c r="O11" i="1"/>
  <c r="O13" i="1"/>
  <c r="O1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1" i="1"/>
  <c r="O32" i="1"/>
  <c r="O33" i="1"/>
  <c r="O34" i="1"/>
  <c r="O35" i="1"/>
  <c r="O36" i="1"/>
  <c r="O37" i="1"/>
  <c r="O38" i="1"/>
  <c r="O39" i="1"/>
  <c r="O40" i="1"/>
  <c r="O41" i="1"/>
  <c r="O42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K4" i="1"/>
  <c r="K2" i="1"/>
  <c r="K5" i="1"/>
  <c r="K6" i="1"/>
  <c r="K7" i="1"/>
  <c r="K8" i="1"/>
  <c r="K9" i="1"/>
  <c r="K10" i="1"/>
  <c r="K11" i="1"/>
  <c r="K13" i="1"/>
  <c r="K14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J2" i="1"/>
  <c r="N24" i="1"/>
  <c r="N25" i="1"/>
  <c r="C23" i="1"/>
  <c r="J23" i="1"/>
  <c r="J24" i="1"/>
  <c r="J25" i="1"/>
  <c r="C25" i="1"/>
  <c r="L25" i="1"/>
  <c r="P25" i="1"/>
  <c r="C24" i="1"/>
  <c r="L24" i="1"/>
  <c r="P24" i="1"/>
  <c r="N18" i="1"/>
  <c r="N20" i="1"/>
  <c r="N22" i="1"/>
  <c r="N26" i="1"/>
  <c r="N28" i="1"/>
  <c r="N23" i="1"/>
  <c r="L23" i="1"/>
  <c r="P23" i="1"/>
  <c r="J18" i="1"/>
  <c r="P28" i="1"/>
  <c r="L28" i="1"/>
  <c r="J28" i="1"/>
  <c r="C28" i="1"/>
  <c r="P26" i="1"/>
  <c r="L26" i="1"/>
  <c r="J26" i="1"/>
  <c r="C26" i="1"/>
  <c r="P22" i="1"/>
  <c r="L22" i="1"/>
  <c r="J22" i="1"/>
  <c r="C22" i="1"/>
  <c r="P20" i="1"/>
  <c r="L20" i="1"/>
  <c r="J20" i="1"/>
  <c r="C20" i="1"/>
  <c r="P18" i="1"/>
  <c r="L18" i="1"/>
  <c r="C18" i="1"/>
  <c r="N45" i="1"/>
  <c r="N46" i="1"/>
  <c r="N47" i="1"/>
  <c r="N48" i="1"/>
  <c r="N49" i="1"/>
  <c r="N50" i="1"/>
  <c r="J45" i="1"/>
  <c r="J46" i="1"/>
  <c r="J47" i="1"/>
  <c r="J48" i="1"/>
  <c r="J49" i="1"/>
  <c r="J50" i="1"/>
  <c r="C50" i="1"/>
  <c r="L50" i="1"/>
  <c r="P50" i="1"/>
  <c r="C49" i="1"/>
  <c r="L49" i="1"/>
  <c r="P49" i="1"/>
  <c r="C48" i="1"/>
  <c r="L48" i="1"/>
  <c r="P48" i="1"/>
  <c r="C47" i="1"/>
  <c r="L47" i="1"/>
  <c r="P47" i="1"/>
  <c r="C46" i="1"/>
  <c r="L46" i="1"/>
  <c r="P46" i="1"/>
  <c r="C45" i="1"/>
  <c r="L45" i="1"/>
  <c r="P45" i="1"/>
  <c r="N75" i="1"/>
  <c r="N77" i="1"/>
  <c r="N79" i="1"/>
  <c r="N81" i="1"/>
  <c r="N83" i="1"/>
  <c r="N85" i="1"/>
  <c r="J75" i="1"/>
  <c r="J77" i="1"/>
  <c r="J79" i="1"/>
  <c r="J81" i="1"/>
  <c r="J83" i="1"/>
  <c r="J85" i="1"/>
  <c r="C77" i="1"/>
  <c r="C79" i="1"/>
  <c r="C81" i="1"/>
  <c r="C83" i="1"/>
  <c r="C85" i="1"/>
  <c r="L77" i="1"/>
  <c r="L79" i="1"/>
  <c r="L81" i="1"/>
  <c r="L83" i="1"/>
  <c r="L85" i="1"/>
  <c r="P77" i="1"/>
  <c r="P79" i="1"/>
  <c r="P81" i="1"/>
  <c r="P83" i="1"/>
  <c r="P85" i="1"/>
  <c r="C75" i="1"/>
  <c r="L75" i="1"/>
  <c r="P75" i="1"/>
  <c r="J74" i="1"/>
  <c r="J76" i="1"/>
  <c r="J78" i="1"/>
  <c r="J80" i="1"/>
  <c r="J82" i="1"/>
  <c r="J84" i="1"/>
  <c r="N52" i="1"/>
  <c r="N53" i="1"/>
  <c r="N54" i="1"/>
  <c r="N56" i="1"/>
  <c r="N63" i="1"/>
  <c r="N67" i="1"/>
  <c r="N59" i="1"/>
  <c r="N74" i="1"/>
  <c r="N76" i="1"/>
  <c r="N78" i="1"/>
  <c r="N80" i="1"/>
  <c r="N82" i="1"/>
  <c r="N84" i="1"/>
  <c r="C84" i="1"/>
  <c r="L84" i="1"/>
  <c r="P84" i="1"/>
  <c r="C82" i="1"/>
  <c r="L82" i="1"/>
  <c r="P82" i="1"/>
  <c r="C80" i="1"/>
  <c r="L80" i="1"/>
  <c r="P80" i="1"/>
  <c r="C78" i="1"/>
  <c r="L78" i="1"/>
  <c r="P78" i="1"/>
  <c r="C76" i="1"/>
  <c r="L76" i="1"/>
  <c r="P76" i="1"/>
  <c r="C74" i="1"/>
  <c r="L74" i="1"/>
  <c r="P74" i="1"/>
  <c r="J63" i="1"/>
  <c r="J67" i="1"/>
  <c r="J59" i="1"/>
  <c r="C59" i="1"/>
  <c r="L59" i="1"/>
  <c r="P59" i="1"/>
  <c r="C67" i="1"/>
  <c r="L67" i="1"/>
  <c r="P67" i="1"/>
  <c r="C63" i="1"/>
  <c r="L63" i="1"/>
  <c r="P63" i="1"/>
  <c r="J56" i="1"/>
  <c r="C56" i="1"/>
  <c r="L56" i="1"/>
  <c r="P56" i="1"/>
  <c r="J54" i="1"/>
  <c r="C54" i="1"/>
  <c r="L54" i="1"/>
  <c r="P54" i="1"/>
  <c r="J53" i="1"/>
  <c r="C53" i="1"/>
  <c r="L53" i="1"/>
  <c r="P53" i="1"/>
  <c r="C2" i="1"/>
  <c r="C3" i="1"/>
  <c r="C4" i="1"/>
  <c r="C5" i="1"/>
  <c r="C6" i="1"/>
  <c r="C7" i="1"/>
  <c r="C8" i="1"/>
  <c r="C9" i="1"/>
  <c r="C10" i="1"/>
  <c r="C11" i="1"/>
  <c r="C13" i="1"/>
  <c r="C14" i="1"/>
  <c r="C17" i="1"/>
  <c r="C19" i="1"/>
  <c r="C21" i="1"/>
  <c r="C27" i="1"/>
  <c r="C29" i="1"/>
  <c r="C31" i="1"/>
  <c r="C32" i="1"/>
  <c r="C33" i="1"/>
  <c r="C34" i="1"/>
  <c r="C35" i="1"/>
  <c r="C36" i="1"/>
  <c r="C37" i="1"/>
  <c r="C38" i="1"/>
  <c r="C39" i="1"/>
  <c r="C40" i="1"/>
  <c r="C41" i="1"/>
  <c r="C42" i="1"/>
  <c r="C51" i="1"/>
  <c r="C55" i="1"/>
  <c r="C57" i="1"/>
  <c r="C58" i="1"/>
  <c r="C60" i="1"/>
  <c r="C61" i="1"/>
  <c r="C62" i="1"/>
  <c r="C64" i="1"/>
  <c r="C65" i="1"/>
  <c r="C66" i="1"/>
  <c r="C68" i="1"/>
  <c r="C69" i="1"/>
  <c r="C70" i="1"/>
  <c r="C71" i="1"/>
  <c r="C86" i="1"/>
  <c r="C52" i="1"/>
  <c r="J52" i="1"/>
  <c r="L52" i="1"/>
  <c r="P52" i="1"/>
  <c r="P2" i="1"/>
  <c r="P3" i="1"/>
  <c r="P4" i="1"/>
  <c r="P5" i="1"/>
  <c r="P6" i="1"/>
  <c r="P7" i="1"/>
  <c r="P8" i="1"/>
  <c r="P9" i="1"/>
  <c r="P10" i="1"/>
  <c r="P11" i="1"/>
  <c r="P13" i="1"/>
  <c r="P14" i="1"/>
  <c r="P17" i="1"/>
  <c r="P19" i="1"/>
  <c r="P21" i="1"/>
  <c r="P27" i="1"/>
  <c r="P29" i="1"/>
  <c r="P31" i="1"/>
  <c r="P32" i="1"/>
  <c r="P33" i="1"/>
  <c r="P34" i="1"/>
  <c r="P35" i="1"/>
  <c r="P36" i="1"/>
  <c r="P37" i="1"/>
  <c r="P38" i="1"/>
  <c r="P39" i="1"/>
  <c r="P40" i="1"/>
  <c r="P41" i="1"/>
  <c r="P42" i="1"/>
  <c r="P51" i="1"/>
  <c r="P55" i="1"/>
  <c r="P57" i="1"/>
  <c r="P58" i="1"/>
  <c r="P60" i="1"/>
  <c r="P61" i="1"/>
  <c r="P62" i="1"/>
  <c r="P64" i="1"/>
  <c r="P65" i="1"/>
  <c r="P66" i="1"/>
  <c r="P68" i="1"/>
  <c r="P69" i="1"/>
  <c r="P70" i="1"/>
  <c r="P71" i="1"/>
  <c r="P73" i="1"/>
  <c r="P86" i="1"/>
  <c r="L3" i="1"/>
  <c r="L2" i="1"/>
  <c r="L4" i="1"/>
  <c r="L5" i="1"/>
  <c r="L6" i="1"/>
  <c r="L7" i="1"/>
  <c r="L8" i="1"/>
  <c r="L9" i="1"/>
  <c r="L10" i="1"/>
  <c r="L11" i="1"/>
  <c r="L13" i="1"/>
  <c r="L14" i="1"/>
  <c r="L17" i="1"/>
  <c r="L19" i="1"/>
  <c r="L21" i="1"/>
  <c r="L27" i="1"/>
  <c r="L29" i="1"/>
  <c r="L31" i="1"/>
  <c r="L32" i="1"/>
  <c r="L33" i="1"/>
  <c r="L34" i="1"/>
  <c r="L35" i="1"/>
  <c r="L36" i="1"/>
  <c r="L37" i="1"/>
  <c r="L38" i="1"/>
  <c r="L39" i="1"/>
  <c r="L40" i="1"/>
  <c r="L41" i="1"/>
  <c r="L42" i="1"/>
  <c r="L51" i="1"/>
  <c r="L55" i="1"/>
  <c r="L57" i="1"/>
  <c r="L58" i="1"/>
  <c r="L60" i="1"/>
  <c r="L61" i="1"/>
  <c r="L62" i="1"/>
  <c r="L64" i="1"/>
  <c r="L65" i="1"/>
  <c r="L66" i="1"/>
  <c r="L68" i="1"/>
  <c r="L69" i="1"/>
  <c r="L70" i="1"/>
  <c r="L71" i="1"/>
  <c r="L73" i="1"/>
  <c r="L86" i="1"/>
  <c r="J61" i="1"/>
  <c r="J65" i="1"/>
  <c r="J70" i="1"/>
  <c r="J62" i="1"/>
  <c r="J66" i="1"/>
  <c r="J71" i="1"/>
  <c r="N61" i="1"/>
  <c r="N65" i="1"/>
  <c r="N70" i="1"/>
  <c r="N62" i="1"/>
  <c r="N66" i="1"/>
  <c r="N71" i="1"/>
  <c r="J68" i="1"/>
  <c r="N68" i="1"/>
  <c r="N69" i="1"/>
  <c r="N57" i="1"/>
  <c r="J69" i="1"/>
  <c r="J57" i="1"/>
  <c r="J73" i="1"/>
  <c r="N73" i="1"/>
  <c r="N37" i="1"/>
  <c r="N38" i="1"/>
  <c r="J37" i="1"/>
  <c r="J38" i="1"/>
  <c r="N33" i="1"/>
  <c r="N34" i="1"/>
  <c r="N35" i="1"/>
  <c r="N36" i="1"/>
  <c r="J33" i="1"/>
  <c r="J34" i="1"/>
  <c r="J35" i="1"/>
  <c r="J36" i="1"/>
  <c r="J19" i="1"/>
  <c r="J21" i="1"/>
  <c r="N19" i="1"/>
  <c r="N21" i="1"/>
  <c r="N39" i="1"/>
  <c r="N40" i="1"/>
  <c r="J39" i="1"/>
  <c r="J40" i="1"/>
  <c r="N42" i="1"/>
  <c r="J42" i="1"/>
  <c r="N27" i="1"/>
  <c r="N31" i="1"/>
  <c r="N32" i="1"/>
  <c r="N41" i="1"/>
  <c r="N51" i="1"/>
  <c r="N55" i="1"/>
  <c r="N58" i="1"/>
  <c r="N64" i="1"/>
  <c r="N60" i="1"/>
  <c r="N86" i="1"/>
  <c r="J27" i="1"/>
  <c r="J31" i="1"/>
  <c r="J32" i="1"/>
  <c r="J41" i="1"/>
  <c r="J51" i="1"/>
  <c r="J55" i="1"/>
  <c r="J58" i="1"/>
  <c r="J64" i="1"/>
  <c r="J60" i="1"/>
  <c r="J86" i="1"/>
  <c r="J29" i="1"/>
  <c r="J17" i="1"/>
  <c r="N17" i="1"/>
  <c r="N29" i="1"/>
  <c r="N4" i="1"/>
  <c r="N5" i="1"/>
  <c r="N6" i="1"/>
  <c r="N7" i="1"/>
  <c r="N8" i="1"/>
  <c r="N9" i="1"/>
  <c r="N10" i="1"/>
  <c r="N11" i="1"/>
  <c r="N13" i="1"/>
  <c r="N14" i="1"/>
  <c r="J4" i="1"/>
  <c r="J5" i="1"/>
  <c r="J6" i="1"/>
  <c r="J7" i="1"/>
  <c r="J8" i="1"/>
  <c r="J9" i="1"/>
  <c r="J10" i="1"/>
  <c r="J11" i="1"/>
  <c r="J13" i="1"/>
  <c r="J14" i="1"/>
  <c r="N3" i="1"/>
  <c r="J3" i="1"/>
  <c r="N2" i="1"/>
</calcChain>
</file>

<file path=xl/sharedStrings.xml><?xml version="1.0" encoding="utf-8"?>
<sst xmlns="http://schemas.openxmlformats.org/spreadsheetml/2006/main" count="2481" uniqueCount="1109">
  <si>
    <t>Metric_ID</t>
  </si>
  <si>
    <t>Metric_Category</t>
  </si>
  <si>
    <t>Prevalence</t>
  </si>
  <si>
    <t>Outcomes</t>
  </si>
  <si>
    <t>A</t>
  </si>
  <si>
    <t>O</t>
  </si>
  <si>
    <t>Pharmacotherapy</t>
  </si>
  <si>
    <t>P</t>
  </si>
  <si>
    <t>Assessment</t>
  </si>
  <si>
    <t>Treatment</t>
  </si>
  <si>
    <t>T</t>
  </si>
  <si>
    <t>F</t>
  </si>
  <si>
    <t>-</t>
  </si>
  <si>
    <t>Patients assessed for tobacco dependence - Acute Inpatient</t>
  </si>
  <si>
    <t>Patients assessed for tobacco dependence - Maternity</t>
  </si>
  <si>
    <t>Patients assessed for tobacco dependence - Community</t>
  </si>
  <si>
    <t>Patients assessed for tobacco dependence - Acute Outpatient</t>
  </si>
  <si>
    <t>SUM(COMPLETESMOKINGSTATUS_IP)</t>
  </si>
  <si>
    <t>SUM(COMPLETESMOKINGSTATUS_OP)</t>
  </si>
  <si>
    <t>SUM(COMPLETESMOKINGSTATUS_MATERNITY)</t>
  </si>
  <si>
    <t>SUM(COMPLETESMOKINGSTATUS_COMMUNITY)</t>
  </si>
  <si>
    <t>MHSDS</t>
  </si>
  <si>
    <t>All hospital activity - Acute Inpatient</t>
  </si>
  <si>
    <t>All hospital activity - Acute Outpatient</t>
  </si>
  <si>
    <t>All hospital activity - Maternity</t>
  </si>
  <si>
    <t>All hospital activity - Mental Health</t>
  </si>
  <si>
    <t>All hospital activity - Community</t>
  </si>
  <si>
    <t>Metric_Name</t>
  </si>
  <si>
    <t>Patients identified as smoker undertaking a current supported quit attempt</t>
  </si>
  <si>
    <t>Patients not referred to in-house tobacco dependence treatment service</t>
  </si>
  <si>
    <t>Patients not seen by in-house tobacco dependence treatment service</t>
  </si>
  <si>
    <t>Patients provided with VBA only care plan</t>
  </si>
  <si>
    <t>Patients provided with smoking reduction care plan</t>
  </si>
  <si>
    <t>Patients provided with supported temporary abstinence care plan</t>
  </si>
  <si>
    <t>Patients provided with unsupported temporary abstinence care plan</t>
  </si>
  <si>
    <t>Patients provided with unsupported quit attempt without nicotine care plan</t>
  </si>
  <si>
    <t>Patients provided with unsupported quit attempt with nicotine care plan</t>
  </si>
  <si>
    <t>Total</t>
  </si>
  <si>
    <t>Maternity</t>
  </si>
  <si>
    <t>Mental Health</t>
  </si>
  <si>
    <t>Community</t>
  </si>
  <si>
    <t>Inpatient</t>
  </si>
  <si>
    <t>Outpatient</t>
  </si>
  <si>
    <t>Smokers</t>
  </si>
  <si>
    <t>Smokers quitting</t>
  </si>
  <si>
    <t>E-cigarette users</t>
  </si>
  <si>
    <t>Referrals</t>
  </si>
  <si>
    <t>Care Plans</t>
  </si>
  <si>
    <t>Grouped Care Plans</t>
  </si>
  <si>
    <t>Patients provided with no care plan due to medical or other condition</t>
  </si>
  <si>
    <t>Patients provided with no care plan due to other reasons</t>
  </si>
  <si>
    <t>Patients provided with unsupported tobacco dependence care plans</t>
  </si>
  <si>
    <t>Patients provided with reduction or abstinence care plans</t>
  </si>
  <si>
    <t>Patients provided with supported and unsupported quit attempt care plans</t>
  </si>
  <si>
    <t>Patients opting for no onward referral</t>
  </si>
  <si>
    <t>Patients not requiring onward referral</t>
  </si>
  <si>
    <t>Patients who onward referral is unavailable for</t>
  </si>
  <si>
    <t>Ongoing Support</t>
  </si>
  <si>
    <t>Grouped Ongoing Support</t>
  </si>
  <si>
    <t>Maternity Care Plans</t>
  </si>
  <si>
    <t>28 Days Outcomes</t>
  </si>
  <si>
    <t>Patients with CO confirmed quit</t>
  </si>
  <si>
    <t>Patients with self-reported quit</t>
  </si>
  <si>
    <t>Patients confirmed current smoker</t>
  </si>
  <si>
    <t>Patients lost to follow up</t>
  </si>
  <si>
    <t>Grouped 28 Days Outcomes</t>
  </si>
  <si>
    <t>Patients provided with quit attempt with behavioural intervention and licensed medication care plan (recommended NHS intervention) with CO confirmed quit</t>
  </si>
  <si>
    <t>Patients provided with quit attempt with behavioural intervention and unlicensed nicotine containing products care plan with CO confirmed quit</t>
  </si>
  <si>
    <t>Patients provided with quit attempt with behavioural intervention without pharmacotherapy care plan with CO confirmed quit</t>
  </si>
  <si>
    <t>Patients provided with quit attempt with behavioural intervention and licensed medication care plan (recommended NHS intervention) with self-reported quit</t>
  </si>
  <si>
    <t>Patients provided with quit attempt with behavioural intervention and unlicensed nicotine containing products care plan with self-reported quit</t>
  </si>
  <si>
    <t>Patients provided with quit attempt with behavioural intervention without pharmacotherapy care plan with self-reported quit</t>
  </si>
  <si>
    <t>Grouped Dependent 28 Days Outcomes</t>
  </si>
  <si>
    <t>Patients provided with tobacco dependence interventions to support a quit attempt with CO confirmed quit</t>
  </si>
  <si>
    <t>Patients provided with tobacco dependence interventions to support a quit attempt with self-reported quit</t>
  </si>
  <si>
    <t>Patients referred to in-house tobacco dependence treatment service with CO confirmed quit</t>
  </si>
  <si>
    <t>Patients seen by in-house tobacco dependence treatment service with CO confirmed quit</t>
  </si>
  <si>
    <t>Patients referred to in-house tobacco dependence treatment service with self-reported quit</t>
  </si>
  <si>
    <t>Patients seen by in-house tobacco dependence treatment service with self-reported quit</t>
  </si>
  <si>
    <t>Maternity patients confirmed smoker at 36 weeks</t>
  </si>
  <si>
    <t>Maternity patients confirmed smoker at delivery</t>
  </si>
  <si>
    <t>Patients confirmed as current smoker or lost to follow up</t>
  </si>
  <si>
    <t>Patients referred to in-house tobacco dependence treatment service confirmed as current smoker</t>
  </si>
  <si>
    <t>Dependent 28 Days Outcomes - Referrals</t>
  </si>
  <si>
    <t>Patients referred to in-house tobacco dependence treatment service confirmed as current smoker or lost to follow up</t>
  </si>
  <si>
    <t>Patients referred to in-house tobacco dependence treatment service lost to follow up</t>
  </si>
  <si>
    <t>Dependent 28 Days Outcomes - Referrals Seen</t>
  </si>
  <si>
    <t>Patients seen by in-house tobacco dependence treatment service confirmed as current smoker</t>
  </si>
  <si>
    <t>Patients seen by in-house tobacco dependence treatment service lost to follow up</t>
  </si>
  <si>
    <t>Patients seen by in-house tobacco dependence treatment service confirmed as current smoker or lost to follow up</t>
  </si>
  <si>
    <t>Patients provided with VBA only care plan with CO confirmed quit</t>
  </si>
  <si>
    <t>Patients provided with VBA only care plan with self-reported quit</t>
  </si>
  <si>
    <t>Patients provided with VBA only care plan confirmed as current smoker</t>
  </si>
  <si>
    <t>Patients provided with VBA only care plan lost to follow up</t>
  </si>
  <si>
    <t>Patients provided with VBA only care plan with confirmed quit</t>
  </si>
  <si>
    <t>Patients provided with VBA only care plan confirmed as current smoker or lost to follow up</t>
  </si>
  <si>
    <t>Dependent 28 Days Outcomes - Care Plan 10</t>
  </si>
  <si>
    <t>Dependent 28 Days Outcomes - Care Plan 20</t>
  </si>
  <si>
    <t>Dependent 28 Days Outcomes - Care Plan 30</t>
  </si>
  <si>
    <t>Dependent 28 Days Outcomes - Care Plan 40</t>
  </si>
  <si>
    <t>Dependent 28 Days Outcomes - Care Plan 50</t>
  </si>
  <si>
    <t>Dependent 28 Days Outcomes - Care Plan 60</t>
  </si>
  <si>
    <t>Patients provided with smoking reduction care plan with CO confirmed quit</t>
  </si>
  <si>
    <t>Patients provided with smoking reduction care plan with self-reported quit</t>
  </si>
  <si>
    <t>Patients provided with smoking reduction care plan confirmed as current smoker</t>
  </si>
  <si>
    <t>Patients provided with smoking reduction care plan lost to follow up</t>
  </si>
  <si>
    <t>Patients provided with smoking reduction care plan with confirmed quit</t>
  </si>
  <si>
    <t>Patients provided with smoking reduction care plan confirmed as current smoker or lost to follow up</t>
  </si>
  <si>
    <t>Patients provided with supported temporary abstinence care plan with CO confirmed quit</t>
  </si>
  <si>
    <t>Patients provided with supported temporary abstinence care plan with self-reported quit</t>
  </si>
  <si>
    <t>Patients provided with supported temporary abstinence care plan confirmed as current smoker</t>
  </si>
  <si>
    <t>Patients provided with supported temporary abstinence care plan lost to follow up</t>
  </si>
  <si>
    <t>Patients provided with supported temporary abstinence care plan confirmed quit</t>
  </si>
  <si>
    <t>Patients provided with supported temporary abstinence care plan confirmed as current smoker or lost to follow up</t>
  </si>
  <si>
    <t>Patients provided with unsupported temporary abstinence care plan with CO confirmed quit</t>
  </si>
  <si>
    <t>Patients provided with unsupported temporary abstinence care plan with self-reported quit</t>
  </si>
  <si>
    <t>Patients provided with unsupported temporary abstinence care plan confirmed as current smoker</t>
  </si>
  <si>
    <t>Patients provided with unsupported temporary abstinence care plan lost to follow up</t>
  </si>
  <si>
    <t>Patients provided with unsupported temporary abstinence care plan confirmed quit</t>
  </si>
  <si>
    <t>Patients provided with unsupported temporary abstinence care plan confirmed as current smoker or lost to follow up</t>
  </si>
  <si>
    <t>Patients provided with unsupported quit attempt without nicotine care plan with CO confirmed quit</t>
  </si>
  <si>
    <t>Patients provided with unsupported quit attempt without nicotine care plan with self-reported quit</t>
  </si>
  <si>
    <t>Patients provided with unsupported quit attempt without nicotine care plan confirmed as current smoker</t>
  </si>
  <si>
    <t>Patients provided with unsupported quit attempt without nicotine care plan lost to follow up</t>
  </si>
  <si>
    <t>Patients provided with unsupported quit attempt without nicotine care plan confirmed quit</t>
  </si>
  <si>
    <t>Patients provided with unsupported quit attempt without nicotine care plan confirmed as current smoker or lost to follow up</t>
  </si>
  <si>
    <t>Patients provided with unsupported quit attempt with nicotine care plan with CO confirmed quit</t>
  </si>
  <si>
    <t>Patients provided with unsupported quit attempt with nicotine care plan with self-reported quit</t>
  </si>
  <si>
    <t>Patients provided with unsupported quit attempt with nicotine care plan confirmed as current smoker</t>
  </si>
  <si>
    <t>Patients provided with unsupported quit attempt with nicotine care plan lost to follow up</t>
  </si>
  <si>
    <t>Patients provided with unsupported quit attempt with nicotine care plan confirmed quit</t>
  </si>
  <si>
    <t>Patients provided with unsupported quit attempt with nicotine care plan confirmed as current smoker or lost to follow up</t>
  </si>
  <si>
    <t>Patients provided with quit attempt with behavioural intervention and licensed medication care plan (recommended NHS intervention) confirmed as current smoker</t>
  </si>
  <si>
    <t>Patients provided with quit attempt with behavioural intervention and licensed medication care plan (recommended NHS intervention) lost to follow up</t>
  </si>
  <si>
    <t>Patients provided with quit attempt with behavioural intervention and licensed medication care plan (recommended NHS intervention) confirmed as current smoker or lost to follow up</t>
  </si>
  <si>
    <t>Patients provided with quit attempt with behavioural intervention and unlicensed nicotine containing products care plan confirmed as current smoker</t>
  </si>
  <si>
    <t>Patients provided with quit attempt with behavioural intervention and unlicensed nicotine containing products care plan lost to follow up</t>
  </si>
  <si>
    <t>Patients provided with quit attempt with behavioural intervention and unlicensed nicotine containing products care confirmed as current smoker or lost to follow up</t>
  </si>
  <si>
    <t>Dependent 28 Days Outcomes - Care Plan 70</t>
  </si>
  <si>
    <t>Dependent 28 Days Outcomes - Care Plan 80</t>
  </si>
  <si>
    <t>Patients provided with quit attempt with behavioural intervention without pharmacotherapy care plan confirmed as current smoker</t>
  </si>
  <si>
    <t>Patients provided with quit attempt with behavioural intervention without pharmacotherapy care plan lost to follow up</t>
  </si>
  <si>
    <t>Patients provided with quit attempt with behavioural intervention without pharmacotherapy care plan confirmed as current smoker or lost to follow up</t>
  </si>
  <si>
    <t>Dependent 28 Days Outcomes - Care Plan 90</t>
  </si>
  <si>
    <t>Patients provided with no care plan due to medical or other condition with CO confirmed quit</t>
  </si>
  <si>
    <t>Patients provided with no care plan due to medical or other condition with self-reported quit</t>
  </si>
  <si>
    <t>Patients provided with no care plan due to medical or other condition confirmed as current smoker</t>
  </si>
  <si>
    <t>Patients provided with no care plan due to medical or other condition lost to follow up</t>
  </si>
  <si>
    <t>Patients provided with no care plan due to medical or other condition confirmed quit</t>
  </si>
  <si>
    <t>Patients provided with no care plan due to medical or other condition confirmed as current smoker or lost to follow up</t>
  </si>
  <si>
    <t>Patients provided with no care plan due to other reasons with CO confirmed quit</t>
  </si>
  <si>
    <t>Patients provided with no care plan due to other reasons with self-reported quit</t>
  </si>
  <si>
    <t>Patients provided with no care plan due to other reasons confirmed as current smoker</t>
  </si>
  <si>
    <t>Patients provided with no care plan due to other reasons lost to follow up</t>
  </si>
  <si>
    <t>Patients provided with no care plan due to other reasons confirmed quit</t>
  </si>
  <si>
    <t>Patients provided with no care plan due to other reasons confirmed as current smoker or lost to follow up</t>
  </si>
  <si>
    <t>Dependent 28 Days Outcomes - Care Plan 97</t>
  </si>
  <si>
    <t>Dependent 28 Days Outcomes - Care Plan 98</t>
  </si>
  <si>
    <t>Patients provided with tobacco dependence interventions to support a quit attempt confirmed as current smokers</t>
  </si>
  <si>
    <t>Patients provided with tobacco dependence interventions to support a quit lost to follow up</t>
  </si>
  <si>
    <t>Patients provided with tobacco dependence interventions to support a quit attempt confirmed as current smokers or lost to follow up</t>
  </si>
  <si>
    <t>Maternity patients provided with VBA only care plan</t>
  </si>
  <si>
    <t>Maternity patients provided with smoking reduction care plan</t>
  </si>
  <si>
    <t>Maternity patients provided with supported temporary abstinence care plan</t>
  </si>
  <si>
    <t>Maternity patients provided with unsupported temporary abstinence care plan</t>
  </si>
  <si>
    <t>Maternity patients provided with unsupported quit attempt without nicotine care plan</t>
  </si>
  <si>
    <t>Maternity patients provided with unsupported quit attempt with nicotine care plan</t>
  </si>
  <si>
    <t>Maternity patients provided with no care plan due to medical or other condition</t>
  </si>
  <si>
    <t>Maternity patients provided with no care plan due to other reasons</t>
  </si>
  <si>
    <t>Maternity Grouped Care Plans</t>
  </si>
  <si>
    <t>Maternity patients provided with unsupported tobacco dependence care plans</t>
  </si>
  <si>
    <t>Maternity patients provided with reduction or abstinence care plans</t>
  </si>
  <si>
    <t>Maternity patients provided with supported and unsupported quit attempt care plans</t>
  </si>
  <si>
    <t>Maternity patients confirmed non-smoker at 36 weeks and confirmed non-smoker at delivery</t>
  </si>
  <si>
    <t>Maternity patients confirmed non-smoker at 36 weeks and confirmed smoker at delivery</t>
  </si>
  <si>
    <t>Maternity patients confirmed smoker at 36 weeks and non-smoker at delivery</t>
  </si>
  <si>
    <t>Maternity patients confirmed smoker at 36 weeks and confirmed smoker at delivery</t>
  </si>
  <si>
    <t>Dependent Maternity Outcomes - Referrals</t>
  </si>
  <si>
    <t>Dependent Maternity Outcomes - Referrals Seen</t>
  </si>
  <si>
    <t>Maternity patients referred to in-house tobacco dependence treatment service confirmed smoker at 36 weeks</t>
  </si>
  <si>
    <t>Maternity patients referred to in-house tobacco dependence treatment service confirmed smoker at delivery</t>
  </si>
  <si>
    <t>Maternity patients seen by in-house tobacco dependence treatment service confirmed smoker at 36 weeks</t>
  </si>
  <si>
    <t>Maternity patients seen by in-house tobacco dependence treatment service confirmed smoker at delivery</t>
  </si>
  <si>
    <t>Maternity patients provided with VBA only care plan confirmed non-smoker at 36 weeks</t>
  </si>
  <si>
    <t>Dependent Maternity Outcomes - Care Plan 10</t>
  </si>
  <si>
    <t>Dependent Maternity Outcomes - Care Plan 20</t>
  </si>
  <si>
    <t>Dependent Maternity Outcomes - Care Plan 30</t>
  </si>
  <si>
    <t>Dependent Maternity Outcomes - Care Plan 40</t>
  </si>
  <si>
    <t>Dependent Maternity Outcomes - Care Plan 50</t>
  </si>
  <si>
    <t>Dependent Maternity Outcomes - Care Plan 60</t>
  </si>
  <si>
    <t>Dependent Maternity Outcomes - Care Plan 70</t>
  </si>
  <si>
    <t>Dependent Maternity Outcomes - Care Plan 80</t>
  </si>
  <si>
    <t>Dependent Maternity Outcomes - Care Plan 90</t>
  </si>
  <si>
    <t>Dependent Maternity Outcomes - Care Plan 97</t>
  </si>
  <si>
    <t>Dependent Maternity Outcomes - Care Plan 98</t>
  </si>
  <si>
    <t>Maternity patients provided with VBA only care plan confirmed smoker at 36 weeks</t>
  </si>
  <si>
    <t>Maternity patients provided with VBA only care plan confirmed non-smoker at delivery</t>
  </si>
  <si>
    <t>Maternity patients provided with VBA only care plan confirmed smoker at delivery</t>
  </si>
  <si>
    <t>Maternity patients provided with smoking reduction care plan confirmed non-smoker at 36 weeks</t>
  </si>
  <si>
    <t>Maternity patients provided with smoking reduction care plan confirmed smoker at 36 weeks</t>
  </si>
  <si>
    <t>Maternity patients provided with smoking reduction care plan confirmed non-smoker at delivery</t>
  </si>
  <si>
    <t>Maternity patients provided with smoking reduction care plan confirmed smoker at delivery</t>
  </si>
  <si>
    <t>Maternity patients provided with supported temporary abstinence care plan confirmed non-smoker at 36 weeks</t>
  </si>
  <si>
    <t>Maternity patients provided with supported temporary abstinence care plan confirmed smoker at 36 weeks</t>
  </si>
  <si>
    <t>Maternity patients provided with supported temporary abstinence care plan confirmed non-smoker at delivery</t>
  </si>
  <si>
    <t>Maternity patients provided with supported temporary abstinence care plan confirmed smoker at delivery</t>
  </si>
  <si>
    <t>Maternity patients provided with unsupported temporary abstinence care plan confirmed non-smoker at 36 weeks</t>
  </si>
  <si>
    <t>Maternity patients provided with unsupported temporary abstinence care plan confirmed smoker at 36 weeks</t>
  </si>
  <si>
    <t>Maternity patients provided with unsupported temporary abstinence care plan confirmed non-smoker at delivery</t>
  </si>
  <si>
    <t>Maternity patients provided with unsupported temporary abstinence care plan confirmed smoker at delivery</t>
  </si>
  <si>
    <t>Maternity patients provided with unsupported quit attempt without nicotine care plan confirmed non-smoker at 36 weeks</t>
  </si>
  <si>
    <t>Maternity patients provided with unsupported quit attempt without nicotine care plan confirmed smoker at 36 weeks</t>
  </si>
  <si>
    <t>Maternity patients provided with unsupported quit attempt without nicotine care plan confirmed non-smoker at delivery</t>
  </si>
  <si>
    <t>Maternity patients provided with unsupported quit attempt without nicotine care plan confirmed smoker at delivery</t>
  </si>
  <si>
    <t>Maternity patients provided with unsupported quit attempt with nicotine care plan confirmed non-smoker at 36 weeks</t>
  </si>
  <si>
    <t>Maternity patients provided with unsupported quit attempt with nicotine care plan confirmed smoker at 36 weeks</t>
  </si>
  <si>
    <t>Maternity patients provided with unsupported quit attempt with nicotine care plan confirmed non-smoker at delivery</t>
  </si>
  <si>
    <t>Maternity patients provided with unsupported quit attempt with nicotine care plan confirmed smoker at delivery</t>
  </si>
  <si>
    <t>Maternity patients provided with quit attempt with behavioural intervention and licensed medication care plan (recommended NHS intervention) confirmed smoker at 36 weeks</t>
  </si>
  <si>
    <t>Maternity patients provided with quit attempt with behavioural intervention and licensed medication care plan (recommended NHS intervention) confirmed smoker at delivery</t>
  </si>
  <si>
    <t>Maternity patients provided with quit attempt with behavioural intervention and unlicensed nicotine containing products care plan confirmed smoker at 36 weeks</t>
  </si>
  <si>
    <t>Maternity patients provided with quit attempt with behavioural intervention and unlicensed nicotine containing products care plan confirmed smoker at delivery</t>
  </si>
  <si>
    <t>Maternity patients provided with quit attempt with behavioural intervention without pharmacotherapy care plan confirmed smoker at 36 weeks</t>
  </si>
  <si>
    <t>Maternity patients provided with quit attempt with behavioural intervention without pharmacotherapy care plan confirmed smoker at delivery</t>
  </si>
  <si>
    <t>Maternity patients provided with no care plan due to medical or other condition confirmed non-smoker at 36 weeks</t>
  </si>
  <si>
    <t>Maternity patients provided with no care plan due to medical or other condition confirmed smoker at 36 weeks</t>
  </si>
  <si>
    <t>Maternity patients provided with no care plan due to medical or other condition confirmed non-smoker at delivery</t>
  </si>
  <si>
    <t>Maternity patients provided with no care plan due to medical or other condition confirmed smoker at delivery</t>
  </si>
  <si>
    <t>Maternity patients provided with no care plan due to other reasons confirmed non-smoker at 36 weeks</t>
  </si>
  <si>
    <t>Maternity patients provided with no care plan due to other reasons confirmed smoker at 36 weeks</t>
  </si>
  <si>
    <t>Maternity patients provided with no care plan due to other reasons confirmed non-smoker at delivery</t>
  </si>
  <si>
    <t>Maternity patients provided with no care plan due to other reasons confirmed smoker at delivery</t>
  </si>
  <si>
    <t>Maternity patients provided with tobacco dependence interventions to support a quit attempt confirmed smoker at 36 weeks</t>
  </si>
  <si>
    <t>Maternity patients provided with tobacco dependence interventions to support a quit attempt confirmed smoker at delivery</t>
  </si>
  <si>
    <t>Grouped Dependent Maternity Outcomes</t>
  </si>
  <si>
    <t>Patients provided with tobacco dependence interventions with CO confirmed quit</t>
  </si>
  <si>
    <t>Patients provided with tobacco dependence interventions with self-reported quit</t>
  </si>
  <si>
    <t>Patients provided with tobacco dependence interventions confirmed as current smokers</t>
  </si>
  <si>
    <t>Patients provided with tobacco dependence interventions confirmed as current smokers or lost to follow up</t>
  </si>
  <si>
    <t>Patients provided with unsupported tobacco dependence care plans with CO confirmed quit</t>
  </si>
  <si>
    <t>Patients provided with unsupported tobacco dependence care plans with self-reported quit</t>
  </si>
  <si>
    <t>Patients provided with unsupported tobacco dependence care plans confirmed as current smokers</t>
  </si>
  <si>
    <t>Patients provided with unsupported tobacco dependence care plans confirmed as current smokers or lost to follow up</t>
  </si>
  <si>
    <t>Patients provided with reduction or abstinence care plans with CO confirmed quit</t>
  </si>
  <si>
    <t>Patients provided with reduction or abstinence care plans with self-reported quit</t>
  </si>
  <si>
    <t>Patients provided with reduction or abstinence care plans confirmed as current smokers</t>
  </si>
  <si>
    <t>Patients provided with reduction or abstinence care plans with confirmed quit</t>
  </si>
  <si>
    <t>Patients provided with reduction or abstinence care plans confirmed as current smokers or lost to follow up</t>
  </si>
  <si>
    <t>Patients provided with supported and unsupported quit attempt care plans with CO confirmed quit</t>
  </si>
  <si>
    <t>Patients provided with supported and unsupported quit attempt care plans with self-reported quit</t>
  </si>
  <si>
    <t>Patients provided with supported and unsupported quit attempt care plans confirmed as current smokers</t>
  </si>
  <si>
    <t>Patients provided with supported and unsupported quit attempt care plans with confirmed quit</t>
  </si>
  <si>
    <t>Patients provided with supported and unsupported quit attempt care plans confirmed as current smokers or lost to follow up</t>
  </si>
  <si>
    <t>Patients provided with no care plan</t>
  </si>
  <si>
    <t>Maternity patients provided with no care plan</t>
  </si>
  <si>
    <t>Patients provided with no care plan with CO confirmed quit</t>
  </si>
  <si>
    <t>Patients provided with no care plan with self-reported quit</t>
  </si>
  <si>
    <t>Patients provided with no care plan confirmed as current smokers</t>
  </si>
  <si>
    <t>Patients provided with no care plan with confirmed quit</t>
  </si>
  <si>
    <t>Patients provided with no care plan confirmed as current smokers or lost to follow up</t>
  </si>
  <si>
    <t>Maternity patients provided with tobacco dependence interventions confirmed smoker at 36 weeks</t>
  </si>
  <si>
    <t>Maternity patients provided with tobacco dependence interventions confirmed smoker at delivery</t>
  </si>
  <si>
    <t>Maternity patients provided with unsupported tobacco dependence care plans confirmed non-smoker at 36 weeks</t>
  </si>
  <si>
    <t>Maternity patients provided with unsupported tobacco dependence care plans confirmed smoker at 36 weeks</t>
  </si>
  <si>
    <t>Maternity patients provided with unsupported tobacco dependence care plans confirmed non-smoker at delivery</t>
  </si>
  <si>
    <t>Maternity patients provided with unsupported tobacco dependence care plans confirmed smoker at delivery</t>
  </si>
  <si>
    <t>Maternity patients provided with reduction or abstinence care plans confirmed non-smoker at 36 weeks</t>
  </si>
  <si>
    <t>Maternity patients provided with reduction or abstinence care plans confirmed smoker at 36 weeks</t>
  </si>
  <si>
    <t>Maternity patients provided with reduction or abstinence care plans confirmed non-smoker at delivery</t>
  </si>
  <si>
    <t>Maternity patients provided with reduction or abstinence care plans confirmed smoker at delivery</t>
  </si>
  <si>
    <t>Maternity patients provided with supported and unsupported quit attempt care plans confirmed non-smoker at 36 weeks</t>
  </si>
  <si>
    <t>Maternity patients provided with supported and unsupported quit attempt care plans confirmed smoker at 36 weeks</t>
  </si>
  <si>
    <t>Maternity patients provided with supported and unsupported quit attempt care plans confirmed non-smoker at delivery</t>
  </si>
  <si>
    <t>Maternity patients provided with supported and unsupported quit attempt care plans confirmed smoker at delivery</t>
  </si>
  <si>
    <t>Maternity patients provided with no care plan confirmed non-smoker at 36 weeks</t>
  </si>
  <si>
    <t>Maternity patients provided with no care plan confirmed smoker at 36 weeks</t>
  </si>
  <si>
    <t>Maternity patients provided with no care plan confirmed non-smoker at delivery</t>
  </si>
  <si>
    <t>Maternity patients provided with no care plan confirmed smoker at delivery</t>
  </si>
  <si>
    <t>Pharmacotherapy Interventions</t>
  </si>
  <si>
    <t>001</t>
  </si>
  <si>
    <t>002</t>
  </si>
  <si>
    <t>003</t>
  </si>
  <si>
    <t>004</t>
  </si>
  <si>
    <t>005</t>
  </si>
  <si>
    <t>006</t>
  </si>
  <si>
    <t>010</t>
  </si>
  <si>
    <t>011</t>
  </si>
  <si>
    <t>012</t>
  </si>
  <si>
    <t>013</t>
  </si>
  <si>
    <t>014</t>
  </si>
  <si>
    <t>015</t>
  </si>
  <si>
    <t>020</t>
  </si>
  <si>
    <t>021</t>
  </si>
  <si>
    <t>022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</si>
  <si>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</si>
  <si>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</si>
  <si>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</si>
  <si>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</si>
  <si>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</si>
  <si>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</si>
  <si>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</si>
  <si>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</si>
  <si>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</si>
  <si>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</si>
  <si>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</si>
  <si>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</si>
  <si>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</si>
  <si>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</si>
  <si>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</si>
  <si>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</si>
  <si>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</si>
  <si>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</si>
  <si>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</si>
  <si>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</si>
  <si>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</si>
  <si>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062</t>
  </si>
  <si>
    <t>063</t>
  </si>
  <si>
    <t>064</t>
  </si>
  <si>
    <t>065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</si>
  <si>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</si>
  <si>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</si>
  <si>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</si>
  <si>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</si>
  <si>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</si>
  <si>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</si>
  <si>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</si>
  <si>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</si>
  <si>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</si>
  <si>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</si>
  <si>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</si>
  <si>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090</t>
  </si>
  <si>
    <t>091</t>
  </si>
  <si>
    <t>092</t>
  </si>
  <si>
    <t>093</t>
  </si>
  <si>
    <t>094</t>
  </si>
  <si>
    <t>095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</si>
  <si>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</si>
  <si>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</si>
  <si>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</si>
  <si>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</si>
  <si>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</si>
  <si>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</si>
  <si>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</si>
  <si>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</si>
  <si>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</si>
  <si>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</si>
  <si>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120</t>
  </si>
  <si>
    <t>121</t>
  </si>
  <si>
    <t>122</t>
  </si>
  <si>
    <t>123</t>
  </si>
  <si>
    <t>130</t>
  </si>
  <si>
    <t>131</t>
  </si>
  <si>
    <t>140</t>
  </si>
  <si>
    <t>141</t>
  </si>
  <si>
    <t>142</t>
  </si>
  <si>
    <t>143</t>
  </si>
  <si>
    <t>144</t>
  </si>
  <si>
    <t>145</t>
  </si>
  <si>
    <t>150</t>
  </si>
  <si>
    <t>151</t>
  </si>
  <si>
    <t>152</t>
  </si>
  <si>
    <t>153</t>
  </si>
  <si>
    <t>154</t>
  </si>
  <si>
    <t>155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</si>
  <si>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</si>
  <si>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</si>
  <si>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</si>
  <si>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</si>
  <si>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</si>
  <si>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</si>
  <si>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</si>
  <si>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</si>
  <si>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</si>
  <si>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</si>
  <si>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</si>
  <si>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</si>
  <si>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180</t>
  </si>
  <si>
    <t>181</t>
  </si>
  <si>
    <t>182</t>
  </si>
  <si>
    <t>183</t>
  </si>
  <si>
    <t>184</t>
  </si>
  <si>
    <t>185</t>
  </si>
  <si>
    <t>190</t>
  </si>
  <si>
    <t>191</t>
  </si>
  <si>
    <t>192</t>
  </si>
  <si>
    <t>193</t>
  </si>
  <si>
    <t>194</t>
  </si>
  <si>
    <t>195</t>
  </si>
  <si>
    <t>200</t>
  </si>
  <si>
    <t>201</t>
  </si>
  <si>
    <t>202</t>
  </si>
  <si>
    <t>203</t>
  </si>
  <si>
    <t>204</t>
  </si>
  <si>
    <t>205</t>
  </si>
  <si>
    <t>210</t>
  </si>
  <si>
    <t>211</t>
  </si>
  <si>
    <t>212</t>
  </si>
  <si>
    <t>213</t>
  </si>
  <si>
    <t>214</t>
  </si>
  <si>
    <t>215</t>
  </si>
  <si>
    <t>220</t>
  </si>
  <si>
    <t>221</t>
  </si>
  <si>
    <t>222</t>
  </si>
  <si>
    <t>223</t>
  </si>
  <si>
    <t>224</t>
  </si>
  <si>
    <t>225</t>
  </si>
  <si>
    <t>230</t>
  </si>
  <si>
    <t>231</t>
  </si>
  <si>
    <t>232</t>
  </si>
  <si>
    <t>233</t>
  </si>
  <si>
    <t>234</t>
  </si>
  <si>
    <t>235</t>
  </si>
  <si>
    <t>240</t>
  </si>
  <si>
    <t>241</t>
  </si>
  <si>
    <t>242</t>
  </si>
  <si>
    <t>243</t>
  </si>
  <si>
    <t>244</t>
  </si>
  <si>
    <t>245</t>
  </si>
  <si>
    <t>250</t>
  </si>
  <si>
    <t>251</t>
  </si>
  <si>
    <t>252</t>
  </si>
  <si>
    <t>253</t>
  </si>
  <si>
    <t>254</t>
  </si>
  <si>
    <t>255</t>
  </si>
  <si>
    <t>260</t>
  </si>
  <si>
    <t>261</t>
  </si>
  <si>
    <t>262</t>
  </si>
  <si>
    <t>263</t>
  </si>
  <si>
    <t>264</t>
  </si>
  <si>
    <t>265</t>
  </si>
  <si>
    <t>270</t>
  </si>
  <si>
    <t>271</t>
  </si>
  <si>
    <t>272</t>
  </si>
  <si>
    <t>273</t>
  </si>
  <si>
    <t>274</t>
  </si>
  <si>
    <t>275</t>
  </si>
  <si>
    <t>280</t>
  </si>
  <si>
    <t>281</t>
  </si>
  <si>
    <t>282</t>
  </si>
  <si>
    <t>283</t>
  </si>
  <si>
    <t>284</t>
  </si>
  <si>
    <t>285</t>
  </si>
  <si>
    <t>290</t>
  </si>
  <si>
    <t>291</t>
  </si>
  <si>
    <t>292</t>
  </si>
  <si>
    <t>293</t>
  </si>
  <si>
    <t>294</t>
  </si>
  <si>
    <t>295</t>
  </si>
  <si>
    <t>300</t>
  </si>
  <si>
    <t>301</t>
  </si>
  <si>
    <t>302</t>
  </si>
  <si>
    <t>303</t>
  </si>
  <si>
    <t>304</t>
  </si>
  <si>
    <t>305</t>
  </si>
  <si>
    <t>310</t>
  </si>
  <si>
    <t>311</t>
  </si>
  <si>
    <t>312</t>
  </si>
  <si>
    <t>313</t>
  </si>
  <si>
    <t>314</t>
  </si>
  <si>
    <t>315</t>
  </si>
  <si>
    <t>320</t>
  </si>
  <si>
    <t>321</t>
  </si>
  <si>
    <t>322</t>
  </si>
  <si>
    <t>323</t>
  </si>
  <si>
    <t>324</t>
  </si>
  <si>
    <t>325</t>
  </si>
  <si>
    <t>330</t>
  </si>
  <si>
    <t>331</t>
  </si>
  <si>
    <t>332</t>
  </si>
  <si>
    <t>333</t>
  </si>
  <si>
    <t>340</t>
  </si>
  <si>
    <t>341</t>
  </si>
  <si>
    <t>342</t>
  </si>
  <si>
    <t>343</t>
  </si>
  <si>
    <t>350</t>
  </si>
  <si>
    <t>351</t>
  </si>
  <si>
    <t>352</t>
  </si>
  <si>
    <t>353</t>
  </si>
  <si>
    <t>360</t>
  </si>
  <si>
    <t>361</t>
  </si>
  <si>
    <t>362</t>
  </si>
  <si>
    <t>363</t>
  </si>
  <si>
    <t>370</t>
  </si>
  <si>
    <t>371</t>
  </si>
  <si>
    <t>372</t>
  </si>
  <si>
    <t>373</t>
  </si>
  <si>
    <t>380</t>
  </si>
  <si>
    <t>381</t>
  </si>
  <si>
    <t>382</t>
  </si>
  <si>
    <t>383</t>
  </si>
  <si>
    <t>390</t>
  </si>
  <si>
    <t>391</t>
  </si>
  <si>
    <t>392</t>
  </si>
  <si>
    <t>393</t>
  </si>
  <si>
    <t>400</t>
  </si>
  <si>
    <t>500</t>
  </si>
  <si>
    <t>401</t>
  </si>
  <si>
    <t>402</t>
  </si>
  <si>
    <t>403</t>
  </si>
  <si>
    <t>410</t>
  </si>
  <si>
    <t>411</t>
  </si>
  <si>
    <t>412</t>
  </si>
  <si>
    <t>413</t>
  </si>
  <si>
    <t>420</t>
  </si>
  <si>
    <t>421</t>
  </si>
  <si>
    <t>422</t>
  </si>
  <si>
    <t>423</t>
  </si>
  <si>
    <t>430</t>
  </si>
  <si>
    <t>431</t>
  </si>
  <si>
    <t>432</t>
  </si>
  <si>
    <t>433</t>
  </si>
  <si>
    <t>440</t>
  </si>
  <si>
    <t>441</t>
  </si>
  <si>
    <t>442</t>
  </si>
  <si>
    <t>443</t>
  </si>
  <si>
    <t>450</t>
  </si>
  <si>
    <t>451</t>
  </si>
  <si>
    <t>452</t>
  </si>
  <si>
    <t>453</t>
  </si>
  <si>
    <t>460</t>
  </si>
  <si>
    <t>461</t>
  </si>
  <si>
    <t>462</t>
  </si>
  <si>
    <t>463</t>
  </si>
  <si>
    <t>470</t>
  </si>
  <si>
    <t>471</t>
  </si>
  <si>
    <t>472</t>
  </si>
  <si>
    <t>473</t>
  </si>
  <si>
    <t>480</t>
  </si>
  <si>
    <t>481</t>
  </si>
  <si>
    <t>482</t>
  </si>
  <si>
    <t>483</t>
  </si>
  <si>
    <t>490</t>
  </si>
  <si>
    <t>491</t>
  </si>
  <si>
    <t>492</t>
  </si>
  <si>
    <t>493</t>
  </si>
  <si>
    <t>501</t>
  </si>
  <si>
    <t>502</t>
  </si>
  <si>
    <t>503</t>
  </si>
  <si>
    <t>510</t>
  </si>
  <si>
    <t>511</t>
  </si>
  <si>
    <t>512</t>
  </si>
  <si>
    <t>513</t>
  </si>
  <si>
    <t>520</t>
  </si>
  <si>
    <t>521</t>
  </si>
  <si>
    <t>522</t>
  </si>
  <si>
    <t>523</t>
  </si>
  <si>
    <t>530</t>
  </si>
  <si>
    <t>531</t>
  </si>
  <si>
    <t>532</t>
  </si>
  <si>
    <t>533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</si>
  <si>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</si>
  <si>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</si>
  <si>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</si>
  <si>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</si>
  <si>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</si>
  <si>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</si>
  <si>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</si>
  <si>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</si>
  <si>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</si>
  <si>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</si>
  <si>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</si>
  <si>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</si>
  <si>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Reporting_Flag</t>
  </si>
  <si>
    <t>Maternity Outcomes</t>
  </si>
  <si>
    <t>Grouped Maternity Outcomes</t>
  </si>
  <si>
    <t>Maternity patients not referred to in-house tobacco dependence treatment service</t>
  </si>
  <si>
    <t>Maternity patients not seen by in-house tobacco dependence treatment service</t>
  </si>
  <si>
    <t>023</t>
  </si>
  <si>
    <t>024</t>
  </si>
  <si>
    <t>025</t>
  </si>
  <si>
    <t xml:space="preserve">Tobacco Metric Reference Data </t>
  </si>
  <si>
    <t xml:space="preserve">The workbook is split into two parts, Elements and Metrics. </t>
  </si>
  <si>
    <t>Elements</t>
  </si>
  <si>
    <t xml:space="preserve">This file is used to manage the reference data for elements and metrics built from the tobacco dependence patient level dataset and, in some cases, other NHS datasets. </t>
  </si>
  <si>
    <t xml:space="preserve">Elements are aggregations of the dataset designed to extract an aggregate value or "count". </t>
  </si>
  <si>
    <t xml:space="preserve">These can be as simple as a count of patients who are recorded as smokers, or as detailed as a count of maternity patients who were seen by in-house service and successfully quit smoking at 36 weeks. </t>
  </si>
  <si>
    <t xml:space="preserve">Elements are designed to be used in the construction of Metrics, and will constitute either the entirety of a Metric, where the Metric is a count, or as Numerator or Denominator where the Metric is a proportion. </t>
  </si>
  <si>
    <t>Metrics</t>
  </si>
  <si>
    <t xml:space="preserve">Metrics are reporting-level indicators designed to inform on a particular detail of the tobacco dependence service. </t>
  </si>
  <si>
    <t xml:space="preserve">Metrics are constructed using Elements, and will be calculated at an aggregated level for each provider / commissioner, month, setting type and health inequality grouping. </t>
  </si>
  <si>
    <t>Using the workbook</t>
  </si>
  <si>
    <t xml:space="preserve">If an Element is being added, it should take on a new ID relevant to it's grouping and subgrouping. The Element ID's are used to generate Metric ID's which should remain static. </t>
  </si>
  <si>
    <t xml:space="preserve">If a Metric is being added, simply include it in the bottom of the table and refer to the relevant Element's used in it's construction. </t>
  </si>
  <si>
    <t xml:space="preserve">Changes should only be made to the workbook if revising, adding or removing Elements or Metrics. Ensure a new version is created when changes are made to manage version control. </t>
  </si>
  <si>
    <t>Numerator_Element_ID</t>
  </si>
  <si>
    <t>Denominator_Element_ID</t>
  </si>
  <si>
    <t>Metric_Type</t>
  </si>
  <si>
    <t>Proportion</t>
  </si>
  <si>
    <t>Numerator_Element_Description</t>
  </si>
  <si>
    <t>Denominator_Element_Description</t>
  </si>
  <si>
    <t>Element_ID</t>
  </si>
  <si>
    <t>Element_Description</t>
  </si>
  <si>
    <t>Element_SubCategory</t>
  </si>
  <si>
    <t>Element_Category</t>
  </si>
  <si>
    <t>Element_Source</t>
  </si>
  <si>
    <t>Metric_Category_ID</t>
  </si>
  <si>
    <t>MSDS</t>
  </si>
  <si>
    <t>SMOKINGSTATUS = '1'</t>
  </si>
  <si>
    <t>SMOKINGSTATUS = 'B'</t>
  </si>
  <si>
    <t>SETTING_TYPE = '3' and SMOKINGSTATUS = '1'</t>
  </si>
  <si>
    <t>SETTING_TYPE = '3' and SMOKINGSTATUS = 'A'</t>
  </si>
  <si>
    <t>SETTING_TYPE = '3' and SMOKINGSTATUS = 'B'</t>
  </si>
  <si>
    <t>Element_Logic</t>
  </si>
  <si>
    <t>SMOKINGSTATUS = '1' and INHOUSE_REFERRAL = 'Y'</t>
  </si>
  <si>
    <t>SMOKINGSTATUS = '1' and INHOUSE_REFERRAL = 'N'</t>
  </si>
  <si>
    <t>SMOKINGSTATUS = '1' and SEEN_INHOUSE = 'Y'</t>
  </si>
  <si>
    <t>SMOKINGSTATUS = '1' and SEEN_INHOUSE = 'N'</t>
  </si>
  <si>
    <t>SMOKINGSTATUS = '1' and SETTING_TYPE = '3' and INHOUSE_REFERRAL = 'Y'</t>
  </si>
  <si>
    <t>SMOKINGSTATUS = '1' and SETTING_TYPE = '3' and INHOUSE_REFERRAL = 'N'</t>
  </si>
  <si>
    <t>SMOKINGSTATUS = '1' and SETTING_TYPE = '3' and SEEN_INHOUSE = 'Y'</t>
  </si>
  <si>
    <t>SMOKINGSTATUS = '1' and SETTING_TYPE = '3' and SEEN_INHOUSE = 'N'</t>
  </si>
  <si>
    <t>SMOKINGSTATUS = '1' and TOBACCODEPENDENCE_CAREPLAN = '10'</t>
  </si>
  <si>
    <t>SMOKINGSTATUS = '1' and TOBACCODEPENDENCE_CAREPLAN = '20'</t>
  </si>
  <si>
    <t>SMOKINGSTATUS = '1' and TOBACCODEPENDENCE_CAREPLAN = '30'</t>
  </si>
  <si>
    <t>SMOKINGSTATUS = '1' and TOBACCODEPENDENCE_CAREPLAN = '40'</t>
  </si>
  <si>
    <t>SMOKINGSTATUS = '1' and TOBACCODEPENDENCE_CAREPLAN = '50'</t>
  </si>
  <si>
    <t>SMOKINGSTATUS = '1' and TOBACCODEPENDENCE_CAREPLAN = '60'</t>
  </si>
  <si>
    <t>SMOKINGSTATUS = '1' and TOBACCODEPENDENCE_CAREPLAN = '70'</t>
  </si>
  <si>
    <t>SMOKINGSTATUS = '1' and TOBACCODEPENDENCE_CAREPLAN = '80'</t>
  </si>
  <si>
    <t>SMOKINGSTATUS = '1' and TOBACCODEPENDENCE_CAREPLAN = '90'</t>
  </si>
  <si>
    <t>SMOKINGSTATUS = '1' and TOBACCODEPENDENCE_CAREPLAN = '97'</t>
  </si>
  <si>
    <t>SMOKINGSTATUS = '1' and TOBACCODEPENDENCE_CAREPLAN = '98'</t>
  </si>
  <si>
    <t>SMOKINGSTATUS = '1' and TOBACCODEPENDENCE_CAREPLAN in ('20', '30', '70', '80', '90')</t>
  </si>
  <si>
    <t>SMOKINGSTATUS = '1' and TOBACCODEPENDENCE_CAREPLAN in ('70', '80', '90')</t>
  </si>
  <si>
    <t>SMOKINGSTATUS = '1' and TOBACCODEPENDENCE_CAREPLAN in ('40', '50', '60')</t>
  </si>
  <si>
    <t>SMOKINGSTATUS = '1' and TOBACCODEPENDENCE_CAREPLAN in ('20', '30')</t>
  </si>
  <si>
    <t>SMOKINGSTATUS = '1' and TOBACCODEPENDENCE_CAREPLAN in ('40','50','60','70','80','90')</t>
  </si>
  <si>
    <t>SMOKINGSTATUS = '1' and TOBACCODEPENDENCE_CAREPLAN in ('97','98')</t>
  </si>
  <si>
    <t>SMOKINGSTATUS = '1' and SETTING_TYPE = '3' and TOBACCODEPENDENCE_CAREPLAN = '10'</t>
  </si>
  <si>
    <t>SMOKINGSTATUS = '1' and SETTING_TYPE = '3' and TOBACCODEPENDENCE_CAREPLAN = '20'</t>
  </si>
  <si>
    <t>SMOKINGSTATUS = '1' and SETTING_TYPE = '3' and TOBACCODEPENDENCE_CAREPLAN = '30'</t>
  </si>
  <si>
    <t>SMOKINGSTATUS = '1' and SETTING_TYPE = '3' and TOBACCODEPENDENCE_CAREPLAN = '40'</t>
  </si>
  <si>
    <t>SMOKINGSTATUS = '1' and SETTING_TYPE = '3' and TOBACCODEPENDENCE_CAREPLAN = '50'</t>
  </si>
  <si>
    <t>SMOKINGSTATUS = '1' and SETTING_TYPE = '3' and TOBACCODEPENDENCE_CAREPLAN = '60'</t>
  </si>
  <si>
    <t>SMOKINGSTATUS = '1' and SETTING_TYPE = '3' and TOBACCODEPENDENCE_CAREPLAN = '70'</t>
  </si>
  <si>
    <t>SMOKINGSTATUS = '1' and SETTING_TYPE = '3' and TOBACCODEPENDENCE_CAREPLAN = '80'</t>
  </si>
  <si>
    <t>SMOKINGSTATUS = '1' and SETTING_TYPE = '3' and TOBACCODEPENDENCE_CAREPLAN = '90'</t>
  </si>
  <si>
    <t>SMOKINGSTATUS = '1' and SETTING_TYPE = '3' and TOBACCODEPENDENCE_CAREPLAN = '97'</t>
  </si>
  <si>
    <t>SMOKINGSTATUS = '1' and SETTING_TYPE = '3' and TOBACCODEPENDENCE_CAREPLAN = '98'</t>
  </si>
  <si>
    <t>SMOKINGSTATUS = '1' and SETTING_TYPE = '3' and TOBACCODEPENDENCE_CAREPLAN in ('20', '30', '70', '80', '90')</t>
  </si>
  <si>
    <t>SMOKINGSTATUS = '1' and SETTING_TYPE = '3' and TOBACCODEPENDENCE_CAREPLAN in ('70', '80', '90')</t>
  </si>
  <si>
    <t>SMOKINGSTATUS = '1' and SETTING_TYPE = '3' and TOBACCODEPENDENCE_CAREPLAN in ('40', '50', '60')</t>
  </si>
  <si>
    <t>SMOKINGSTATUS = '1' and SETTING_TYPE = '3' and TOBACCODEPENDENCE_CAREPLAN in ('20', '30')</t>
  </si>
  <si>
    <t>SMOKINGSTATUS = '1' and SETTING_TYPE = '3' and TOBACCODEPENDENCE_CAREPLAN in ('40','50','60','70','80','90')</t>
  </si>
  <si>
    <t>SMOKINGSTATUS = '1' and SETTING_TYPE = '3' and TOBACCODEPENDENCE_CAREPLAN in ('97','98')</t>
  </si>
  <si>
    <t>SMOKINGSTATUS = '1' and ONGOINGSUPPORT in ('60','70','80')</t>
  </si>
  <si>
    <t>SMOKINGSTATUS = '1' and OUTCOME_AT28DAYS = '1'</t>
  </si>
  <si>
    <t>SMOKINGSTATUS = '1' and OUTCOME_AT28DAYS = '2'</t>
  </si>
  <si>
    <t>SMOKINGSTATUS = '1' and OUTCOME_AT28DAYS = '3'</t>
  </si>
  <si>
    <t>SMOKINGSTATUS = '1' and OUTCOME_AT28DAYS = '4'</t>
  </si>
  <si>
    <t>SMOKINGSTATUS = '1' and OUTCOME_AT28DAYS in ('1','2')</t>
  </si>
  <si>
    <t>SMOKINGSTATUS = '1' and OUTCOME_AT28DAYS in ('3','4')</t>
  </si>
  <si>
    <t>SMOKINGSTATUS = '1' and INHOUSE_REFERRAL = 'Y' and OUTCOME_AT28DAYS = '1'</t>
  </si>
  <si>
    <t>SMOKINGSTATUS = '1' and INHOUSE_REFERRAL = 'Y' and OUTCOME_AT28DAYS = '2'</t>
  </si>
  <si>
    <t>SMOKINGSTATUS = '1' and INHOUSE_REFERRAL = 'Y' and OUTCOME_AT28DAYS = '3'</t>
  </si>
  <si>
    <t>SMOKINGSTATUS = '1' and INHOUSE_REFERRAL = 'Y' and OUTCOME_AT28DAYS = '4'</t>
  </si>
  <si>
    <t>SMOKINGSTATUS = '1' and INHOUSE_REFERRAL = 'Y' and OUTCOME_AT28DAYS in ('1','2')</t>
  </si>
  <si>
    <t>SMOKINGSTATUS = '1' and INHOUSE_REFERRAL = 'Y' and OUTCOME_AT28DAYS in ('3','4')</t>
  </si>
  <si>
    <t>SMOKINGSTATUS = '1' and SEEN_INHOUSE = 'Y' and OUTCOME_AT28DAYS = '1'</t>
  </si>
  <si>
    <t>SMOKINGSTATUS = '1' and SEEN_INHOUSE = 'Y' and OUTCOME_AT28DAYS = '2'</t>
  </si>
  <si>
    <t>SMOKINGSTATUS = '1' and SEEN_INHOUSE = 'Y' and OUTCOME_AT28DAYS = '4'</t>
  </si>
  <si>
    <t>SMOKINGSTATUS = '1' and SEEN_INHOUSE = 'Y' and OUTCOME_AT28DAYS in ('1','2')</t>
  </si>
  <si>
    <t>SMOKINGSTATUS = '1' and SEEN_INHOUSE = 'Y' and OUTCOME_AT28DAYS in ('3','4')</t>
  </si>
  <si>
    <t>SMOKINGSTATUS = '1' and TOBACCODEPENDENCE_CAREPLAN = '10' and OUTCOME_AT28DAYS = '1'</t>
  </si>
  <si>
    <t>SMOKINGSTATUS = '1' and TOBACCODEPENDENCE_CAREPLAN = '10' and OUTCOME_AT28DAYS = '2'</t>
  </si>
  <si>
    <t>SMOKINGSTATUS = '1' and TOBACCODEPENDENCE_CAREPLAN = '10' and OUTCOME_AT28DAYS = '3'</t>
  </si>
  <si>
    <t>SMOKINGSTATUS = '1' and TOBACCODEPENDENCE_CAREPLAN = '10' and OUTCOME_AT28DAYS = '4'</t>
  </si>
  <si>
    <t>SMOKINGSTATUS = '1' and TOBACCODEPENDENCE_CAREPLAN = '10' and OUTCOME_AT28DAYS in ('1','2')</t>
  </si>
  <si>
    <t>SMOKINGSTATUS = '1' and TOBACCODEPENDENCE_CAREPLAN = '10' and OUTCOME_AT28DAYS in ('3','4')</t>
  </si>
  <si>
    <t>SMOKINGSTATUS = '1' and TOBACCODEPENDENCE_CAREPLAN = '20' and OUTCOME_AT28DAYS = '1'</t>
  </si>
  <si>
    <t>SMOKINGSTATUS = '1' and TOBACCODEPENDENCE_CAREPLAN = '20' and OUTCOME_AT28DAYS = '2'</t>
  </si>
  <si>
    <t>SMOKINGSTATUS = '1' and TOBACCODEPENDENCE_CAREPLAN = '20' and OUTCOME_AT28DAYS = '3'</t>
  </si>
  <si>
    <t>SMOKINGSTATUS = '1' and TOBACCODEPENDENCE_CAREPLAN = '20' and OUTCOME_AT28DAYS = '4'</t>
  </si>
  <si>
    <t>SMOKINGSTATUS = '1' and TOBACCODEPENDENCE_CAREPLAN = '20' and OUTCOME_AT28DAYS in ('1','2')</t>
  </si>
  <si>
    <t>SMOKINGSTATUS = '1' and TOBACCODEPENDENCE_CAREPLAN = '20' and OUTCOME_AT28DAYS in ('3','4')</t>
  </si>
  <si>
    <t>SMOKINGSTATUS = '1' and TOBACCODEPENDENCE_CAREPLAN = '30' and OUTCOME_AT28DAYS = '1'</t>
  </si>
  <si>
    <t>SMOKINGSTATUS = '1' and TOBACCODEPENDENCE_CAREPLAN = '30' and OUTCOME_AT28DAYS = '2'</t>
  </si>
  <si>
    <t>SMOKINGSTATUS = '1' and TOBACCODEPENDENCE_CAREPLAN = '30' and OUTCOME_AT28DAYS = '3'</t>
  </si>
  <si>
    <t>SMOKINGSTATUS = '1' and TOBACCODEPENDENCE_CAREPLAN = '30' and OUTCOME_AT28DAYS = '4'</t>
  </si>
  <si>
    <t>SMOKINGSTATUS = '1' and TOBACCODEPENDENCE_CAREPLAN = '30' and OUTCOME_AT28DAYS in ('1','2')</t>
  </si>
  <si>
    <t>SMOKINGSTATUS = '1' and TOBACCODEPENDENCE_CAREPLAN = '30' and OUTCOME_AT28DAYS in ('3','4')</t>
  </si>
  <si>
    <t>SMOKINGSTATUS = '1' and TOBACCODEPENDENCE_CAREPLAN = '40' and OUTCOME_AT28DAYS = '1'</t>
  </si>
  <si>
    <t>SMOKINGSTATUS = '1' and TOBACCODEPENDENCE_CAREPLAN = '40' and OUTCOME_AT28DAYS = '2'</t>
  </si>
  <si>
    <t>SMOKINGSTATUS = '1' and TOBACCODEPENDENCE_CAREPLAN = '40' and OUTCOME_AT28DAYS = '3'</t>
  </si>
  <si>
    <t>SMOKINGSTATUS = '1' and TOBACCODEPENDENCE_CAREPLAN = '40' and OUTCOME_AT28DAYS = '4'</t>
  </si>
  <si>
    <t>SMOKINGSTATUS = '1' and TOBACCODEPENDENCE_CAREPLAN = '40' and OUTCOME_AT28DAYS in ('1','2')</t>
  </si>
  <si>
    <t>SMOKINGSTATUS = '1' and TOBACCODEPENDENCE_CAREPLAN = '40' and OUTCOME_AT28DAYS in ('3','4')</t>
  </si>
  <si>
    <t>SMOKINGSTATUS = '1' and TOBACCODEPENDENCE_CAREPLAN = '50' and OUTCOME_AT28DAYS = '1'</t>
  </si>
  <si>
    <t>SMOKINGSTATUS = '1' and TOBACCODEPENDENCE_CAREPLAN = '50' and OUTCOME_AT28DAYS = '2'</t>
  </si>
  <si>
    <t>SMOKINGSTATUS = '1' and TOBACCODEPENDENCE_CAREPLAN = '50' and OUTCOME_AT28DAYS = '3'</t>
  </si>
  <si>
    <t>SMOKINGSTATUS = '1' and TOBACCODEPENDENCE_CAREPLAN = '50' and OUTCOME_AT28DAYS = '4'</t>
  </si>
  <si>
    <t>SMOKINGSTATUS = '1' and TOBACCODEPENDENCE_CAREPLAN = '50' and OUTCOME_AT28DAYS in ('1','2')</t>
  </si>
  <si>
    <t>SMOKINGSTATUS = '1' and TOBACCODEPENDENCE_CAREPLAN = '50' and OUTCOME_AT28DAYS in ('3','4')</t>
  </si>
  <si>
    <t>SMOKINGSTATUS = '1' and TOBACCODEPENDENCE_CAREPLAN = '60' and OUTCOME_AT28DAYS = '1'</t>
  </si>
  <si>
    <t>SMOKINGSTATUS = '1' and TOBACCODEPENDENCE_CAREPLAN = '60' and OUTCOME_AT28DAYS = '2'</t>
  </si>
  <si>
    <t>SMOKINGSTATUS = '1' and TOBACCODEPENDENCE_CAREPLAN = '60' and OUTCOME_AT28DAYS = '3'</t>
  </si>
  <si>
    <t>SMOKINGSTATUS = '1' and TOBACCODEPENDENCE_CAREPLAN = '60' and OUTCOME_AT28DAYS = '4'</t>
  </si>
  <si>
    <t>SMOKINGSTATUS = '1' and TOBACCODEPENDENCE_CAREPLAN = '60' and OUTCOME_AT28DAYS in ('1','2')</t>
  </si>
  <si>
    <t>SMOKINGSTATUS = '1' and TOBACCODEPENDENCE_CAREPLAN = '60' and OUTCOME_AT28DAYS in ('3','4')</t>
  </si>
  <si>
    <t>SMOKINGSTATUS = '1' and TOBACCODEPENDENCE_CAREPLAN = '70'  and OUTCOME_AT28DAYS = '1'</t>
  </si>
  <si>
    <t>SMOKINGSTATUS = '1' and TOBACCODEPENDENCE_CAREPLAN = '70'  and OUTCOME_AT28DAYS = '2'</t>
  </si>
  <si>
    <t>SMOKINGSTATUS = '1' and TOBACCODEPENDENCE_CAREPLAN = '70'  and OUTCOME_AT28DAYS = '3'</t>
  </si>
  <si>
    <t>SMOKINGSTATUS = '1' and TOBACCODEPENDENCE_CAREPLAN = '70'  and OUTCOME_AT28DAYS = '4'</t>
  </si>
  <si>
    <t>SMOKINGSTATUS = '1' and TOBACCODEPENDENCE_CAREPLAN = '70'  and OUTCOME_AT28DAYS in ('1','2')</t>
  </si>
  <si>
    <t>SMOKINGSTATUS = '1' and TOBACCODEPENDENCE_CAREPLAN = '70'  and OUTCOME_AT28DAYS in ('3','4')</t>
  </si>
  <si>
    <t>SMOKINGSTATUS = '1' and TOBACCODEPENDENCE_CAREPLAN = '80'  and OUTCOME_AT28DAYS = '1'</t>
  </si>
  <si>
    <t>SMOKINGSTATUS = '1' and TOBACCODEPENDENCE_CAREPLAN = '80'  and OUTCOME_AT28DAYS = '2'</t>
  </si>
  <si>
    <t>SMOKINGSTATUS = '1' and TOBACCODEPENDENCE_CAREPLAN = '80'  and OUTCOME_AT28DAYS = '3'</t>
  </si>
  <si>
    <t>SMOKINGSTATUS = '1' and TOBACCODEPENDENCE_CAREPLAN = '80'  and OUTCOME_AT28DAYS = '4'</t>
  </si>
  <si>
    <t>SMOKINGSTATUS = '1' and TOBACCODEPENDENCE_CAREPLAN = '80'  and OUTCOME_AT28DAYS in ('1','2')</t>
  </si>
  <si>
    <t>SMOKINGSTATUS = '1' and TOBACCODEPENDENCE_CAREPLAN = '80'  and OUTCOME_AT28DAYS in ('3','4')</t>
  </si>
  <si>
    <t>SMOKINGSTATUS = '1' and TOBACCODEPENDENCE_CAREPLAN = '90'  and OUTCOME_AT28DAYS = '1'</t>
  </si>
  <si>
    <t>SMOKINGSTATUS = '1' and TOBACCODEPENDENCE_CAREPLAN = '90'  and OUTCOME_AT28DAYS = '2'</t>
  </si>
  <si>
    <t>SMOKINGSTATUS = '1' and TOBACCODEPENDENCE_CAREPLAN = '90'  and OUTCOME_AT28DAYS = '3'</t>
  </si>
  <si>
    <t>SMOKINGSTATUS = '1' and TOBACCODEPENDENCE_CAREPLAN = '90'  and OUTCOME_AT28DAYS = '4'</t>
  </si>
  <si>
    <t>SMOKINGSTATUS = '1' and TOBACCODEPENDENCE_CAREPLAN = '90'  and OUTCOME_AT28DAYS in ('1','2')</t>
  </si>
  <si>
    <t>SMOKINGSTATUS = '1' and TOBACCODEPENDENCE_CAREPLAN = '90'  and OUTCOME_AT28DAYS in ('3','4')</t>
  </si>
  <si>
    <t>SMOKINGSTATUS = '1' and TOBACCODEPENDENCE_CAREPLAN = '97'  and OUTCOME_AT28DAYS = '1'</t>
  </si>
  <si>
    <t>SMOKINGSTATUS = '1' and TOBACCODEPENDENCE_CAREPLAN = '97'  and OUTCOME_AT28DAYS = '2'</t>
  </si>
  <si>
    <t>SMOKINGSTATUS = '1' and TOBACCODEPENDENCE_CAREPLAN = '97'  and OUTCOME_AT28DAYS = '3'</t>
  </si>
  <si>
    <t>SMOKINGSTATUS = '1' and TOBACCODEPENDENCE_CAREPLAN = '97'  and OUTCOME_AT28DAYS = '4'</t>
  </si>
  <si>
    <t>SMOKINGSTATUS = '1' and TOBACCODEPENDENCE_CAREPLAN = '97'  and OUTCOME_AT28DAYS in ('1','2')</t>
  </si>
  <si>
    <t>SMOKINGSTATUS = '1' and TOBACCODEPENDENCE_CAREPLAN = '97'  and OUTCOME_AT28DAYS in ('3','4')</t>
  </si>
  <si>
    <t>SMOKINGSTATUS = '1' and TOBACCODEPENDENCE_CAREPLAN = '98'  and OUTCOME_AT28DAYS = '1'</t>
  </si>
  <si>
    <t>SMOKINGSTATUS = '1' and TOBACCODEPENDENCE_CAREPLAN = '98'  and OUTCOME_AT28DAYS = '2'</t>
  </si>
  <si>
    <t>SMOKINGSTATUS = '1' and TOBACCODEPENDENCE_CAREPLAN = '98'  and OUTCOME_AT28DAYS = '3'</t>
  </si>
  <si>
    <t>SMOKINGSTATUS = '1' and TOBACCODEPENDENCE_CAREPLAN = '98'  and OUTCOME_AT28DAYS = '4'</t>
  </si>
  <si>
    <t>SMOKINGSTATUS = '1' and TOBACCODEPENDENCE_CAREPLAN = '98'  and OUTCOME_AT28DAYS in ('1','2')</t>
  </si>
  <si>
    <t>SMOKINGSTATUS = '1' and TOBACCODEPENDENCE_CAREPLAN = '98'  and OUTCOME_AT28DAYS in ('3','4')</t>
  </si>
  <si>
    <t>SMOKINGSTATUS = '1' and TOBACCODEPENDENCE_CAREPLAN in ('20','30','70','80','90')  and OUTCOME_AT28DAYS = '1'</t>
  </si>
  <si>
    <t>SMOKINGSTATUS = '1' and TOBACCODEPENDENCE_CAREPLAN in ('20','30','70','80','90')  and OUTCOME_AT28DAYS = '2'</t>
  </si>
  <si>
    <t>SMOKINGSTATUS = '1' and TOBACCODEPENDENCE_CAREPLAN in ('20','30','70','80','90')  and OUTCOME_AT28DAYS = '3'</t>
  </si>
  <si>
    <t>SMOKINGSTATUS = '1' and TOBACCODEPENDENCE_CAREPLAN in ('20','30','70','80','90')  and OUTCOME_AT28DAYS = '4'</t>
  </si>
  <si>
    <t>SMOKINGSTATUS = '1' and TOBACCODEPENDENCE_CAREPLAN in ('20','30','70','80','90')  and OUTCOME_AT28DAYS in ('1','2')</t>
  </si>
  <si>
    <t>SMOKINGSTATUS = '1' and TOBACCODEPENDENCE_CAREPLAN in ('20','30','70','80','90')  and OUTCOME_AT28DAYS in ('3','4')</t>
  </si>
  <si>
    <t>SMOKINGSTATUS = '1' and TOBACCODEPENDENCE_CAREPLAN in ('70','80','90')  and OUTCOME_AT28DAYS = '1'</t>
  </si>
  <si>
    <t>SMOKINGSTATUS = '1' and TOBACCODEPENDENCE_CAREPLAN in ('70','80','90')  and OUTCOME_AT28DAYS = '2'</t>
  </si>
  <si>
    <t>SMOKINGSTATUS = '1' and TOBACCODEPENDENCE_CAREPLAN in ('70','80','90')  and OUTCOME_AT28DAYS = '3'</t>
  </si>
  <si>
    <t>SMOKINGSTATUS = '1' and TOBACCODEPENDENCE_CAREPLAN in ('70','80','90')  and OUTCOME_AT28DAYS = '4'</t>
  </si>
  <si>
    <t>SMOKINGSTATUS = '1' and TOBACCODEPENDENCE_CAREPLAN in ('70','80','90')  and OUTCOME_AT28DAYS in ('1','2')</t>
  </si>
  <si>
    <t>SMOKINGSTATUS = '1' and TOBACCODEPENDENCE_CAREPLAN in ('70','80','90')  and OUTCOME_AT28DAYS in ('3','4')</t>
  </si>
  <si>
    <t>SMOKINGSTATUS = '1' and TOBACCODEPENDENCE_CAREPLAN in ('40','50','60')  and OUTCOME_AT28DAYS = '1'</t>
  </si>
  <si>
    <t>SMOKINGSTATUS = '1' and TOBACCODEPENDENCE_CAREPLAN in ('40','50','60')  and OUTCOME_AT28DAYS = '2'</t>
  </si>
  <si>
    <t>SMOKINGSTATUS = '1' and TOBACCODEPENDENCE_CAREPLAN in ('40','50','60')  and OUTCOME_AT28DAYS = '3'</t>
  </si>
  <si>
    <t>SMOKINGSTATUS = '1' and TOBACCODEPENDENCE_CAREPLAN in ('40','50','60')  and OUTCOME_AT28DAYS = '4'</t>
  </si>
  <si>
    <t>SMOKINGSTATUS = '1' and TOBACCODEPENDENCE_CAREPLAN in ('40','50','60')  and OUTCOME_AT28DAYS in ('1','2')</t>
  </si>
  <si>
    <t>SMOKINGSTATUS = '1' and TOBACCODEPENDENCE_CAREPLAN in ('40','50','60')  and OUTCOME_AT28DAYS in ('3','4')</t>
  </si>
  <si>
    <t>SMOKINGSTATUS = '1' and TOBACCODEPENDENCE_CAREPLAN in ('20','30')  and OUTCOME_AT28DAYS = '1'</t>
  </si>
  <si>
    <t>SMOKINGSTATUS = '1' and TOBACCODEPENDENCE_CAREPLAN in ('20','30')  and OUTCOME_AT28DAYS = '2'</t>
  </si>
  <si>
    <t>SMOKINGSTATUS = '1' and TOBACCODEPENDENCE_CAREPLAN in ('20','30')  and OUTCOME_AT28DAYS = '3'</t>
  </si>
  <si>
    <t>SMOKINGSTATUS = '1' and TOBACCODEPENDENCE_CAREPLAN in ('20','30')  and OUTCOME_AT28DAYS = '4'</t>
  </si>
  <si>
    <t>SMOKINGSTATUS = '1' and TOBACCODEPENDENCE_CAREPLAN in ('20','30')  and OUTCOME_AT28DAYS in ('1','2')</t>
  </si>
  <si>
    <t>SMOKINGSTATUS = '1' and TOBACCODEPENDENCE_CAREPLAN in ('20','30')  and OUTCOME_AT28DAYS in ('3','4')</t>
  </si>
  <si>
    <t>SMOKINGSTATUS = '1' and TOBACCODEPENDENCE_CAREPLAN in ('40','50','60','70','80','90')  and OUTCOME_AT28DAYS = '1'</t>
  </si>
  <si>
    <t>SMOKINGSTATUS = '1' and TOBACCODEPENDENCE_CAREPLAN in ('40','50','60','70','80','90')  and OUTCOME_AT28DAYS = '2'</t>
  </si>
  <si>
    <t>SMOKINGSTATUS = '1' and TOBACCODEPENDENCE_CAREPLAN in ('40','50','60','70','80','90')  and OUTCOME_AT28DAYS = '3'</t>
  </si>
  <si>
    <t>SMOKINGSTATUS = '1' and TOBACCODEPENDENCE_CAREPLAN in ('40','50','60','70','80','90')  and OUTCOME_AT28DAYS = '4'</t>
  </si>
  <si>
    <t>SMOKINGSTATUS = '1' and TOBACCODEPENDENCE_CAREPLAN in ('40','50','60','70','80','90')  and OUTCOME_AT28DAYS in ('1','2')</t>
  </si>
  <si>
    <t>SMOKINGSTATUS = '1' and TOBACCODEPENDENCE_CAREPLAN in ('40','50','60','70','80','90')  and OUTCOME_AT28DAYS in ('3','4')</t>
  </si>
  <si>
    <t>SMOKINGSTATUS = '1' and TOBACCODEPENDENCE_CAREPLAN in ('97','98')  and OUTCOME_AT28DAYS = '1'</t>
  </si>
  <si>
    <t>SMOKINGSTATUS = '1' and TOBACCODEPENDENCE_CAREPLAN in ('97','98')  and OUTCOME_AT28DAYS = '2'</t>
  </si>
  <si>
    <t>SMOKINGSTATUS = '1' and TOBACCODEPENDENCE_CAREPLAN in ('97','98')  and OUTCOME_AT28DAYS = '3'</t>
  </si>
  <si>
    <t>SMOKINGSTATUS = '1' and TOBACCODEPENDENCE_CAREPLAN in ('97','98')  and OUTCOME_AT28DAYS = '4'</t>
  </si>
  <si>
    <t>SMOKINGSTATUS = '1' and TOBACCODEPENDENCE_CAREPLAN in ('97','98')  and OUTCOME_AT28DAYS in ('1','2')</t>
  </si>
  <si>
    <t>SMOKINGSTATUS = '1' and TOBACCODEPENDENCE_CAREPLAN in ('97','98')  and OUTCOME_AT28DAYS in ('3','4')</t>
  </si>
  <si>
    <t>SMOKINGSTATUS = '1' and SMOKER_AT36WEEKS = 'N'</t>
  </si>
  <si>
    <t>SMOKINGSTATUS = '1' and SMOKER_AT36WEEKS = 'Y'</t>
  </si>
  <si>
    <t>SMOKINGSTATUS = '1' and SMOKER_ATDELIVERY = 'Y'</t>
  </si>
  <si>
    <t>SMOKINGSTATUS = '1' and SMOKER_ATDELIVERY = 'N'</t>
  </si>
  <si>
    <t>SMOKINGSTATUS = '1' and SMOKER_AT36WEEKS = 'N' and SMOKER_ATDELIVERY = 'N'</t>
  </si>
  <si>
    <t>SMOKINGSTATUS = '1' and SMOKER_AT36WEEKS = 'N' and SMOKER_ATDELIVERY = 'Y'</t>
  </si>
  <si>
    <t>SMOKINGSTATUS = '1' and SMOKER_AT36WEEKS = 'Y' and SMOKER_ATDELIVERY = 'N'</t>
  </si>
  <si>
    <t>SMOKINGSTATUS = '1' and SMOKER_AT36WEEKS = 'Y' and SMOKER_ATDELIVERY = 'Y'</t>
  </si>
  <si>
    <t>SMOKINGSTATUS = '1' and INHOUSE_REFERRAL = 'Y' and SMOKER_AT36WEEKS = 'N'</t>
  </si>
  <si>
    <t>SMOKINGSTATUS = '1' and INHOUSE_REFERRAL = 'Y' and SMOKER_AT36WEEKS = 'Y'</t>
  </si>
  <si>
    <t>SMOKINGSTATUS = '1' and INHOUSE_REFERRAL = 'Y' and SMOKER_ATDELIVERY = 'N'</t>
  </si>
  <si>
    <t>SMOKINGSTATUS = '1' and INHOUSE_REFERRAL = 'Y' and SMOKER_ATDELIVERY = 'Y'</t>
  </si>
  <si>
    <t>SMOKINGSTATUS = '1' and SEEN_INHOUSE = 'Y' and SMOKER_AT36WEEKS = 'N'</t>
  </si>
  <si>
    <t>SMOKINGSTATUS = '1' and SEEN_INHOUSE = 'Y' and SMOKER_AT36WEEKS = 'Y'</t>
  </si>
  <si>
    <t>SMOKINGSTATUS = '1' and SEEN_INHOUSE = 'Y' and SMOKER_ATDELIVERY = 'N'</t>
  </si>
  <si>
    <t>SMOKINGSTATUS = '1' and SEEN_INHOUSE = 'Y' and SMOKER_ATDELIVERY = 'Y'</t>
  </si>
  <si>
    <t>SMOKINGSTATUS = '1' and TOBACCODEPENDENCE_CAREPLAN = '10' and SMOKER_AT36WEEKS = 'N'</t>
  </si>
  <si>
    <t>SMOKINGSTATUS = '1' and TOBACCODEPENDENCE_CAREPLAN = '10' and SMOKER_AT36WEEKS = 'Y'</t>
  </si>
  <si>
    <t>SMOKINGSTATUS = '1' and TOBACCODEPENDENCE_CAREPLAN = '10' and SMOKER_ATDELIVERY = 'N'</t>
  </si>
  <si>
    <t>SMOKINGSTATUS = '1' and TOBACCODEPENDENCE_CAREPLAN = '10' and SMOKER_ATDELIVERY = 'Y'</t>
  </si>
  <si>
    <t>SMOKINGSTATUS = '1' and TOBACCODEPENDENCE_CAREPLAN = '20' and SMOKER_AT36WEEKS = 'N'</t>
  </si>
  <si>
    <t>SMOKINGSTATUS = '1' and TOBACCODEPENDENCE_CAREPLAN = '20' and SMOKER_AT36WEEKS = 'Y'</t>
  </si>
  <si>
    <t>SMOKINGSTATUS = '1' and TOBACCODEPENDENCE_CAREPLAN = '20' and SMOKER_ATDELIVERY = 'N'</t>
  </si>
  <si>
    <t>SMOKINGSTATUS = '1' and TOBACCODEPENDENCE_CAREPLAN = '20' and SMOKER_ATDELIVERY = 'Y'</t>
  </si>
  <si>
    <t>SMOKINGSTATUS = '1' and TOBACCODEPENDENCE_CAREPLAN = '30' and SMOKER_AT36WEEKS = 'N'</t>
  </si>
  <si>
    <t>SMOKINGSTATUS = '1' and TOBACCODEPENDENCE_CAREPLAN = '30' and SMOKER_AT36WEEKS = 'Y'</t>
  </si>
  <si>
    <t>SMOKINGSTATUS = '1' and TOBACCODEPENDENCE_CAREPLAN = '30' and SMOKER_ATDELIVERY = 'N'</t>
  </si>
  <si>
    <t>SMOKINGSTATUS = '1' and TOBACCODEPENDENCE_CAREPLAN = '30' and SMOKER_ATDELIVERY = 'Y'</t>
  </si>
  <si>
    <t>SMOKINGSTATUS = '1' and TOBACCODEPENDENCE_CAREPLAN = '40' and SMOKER_AT36WEEKS = 'N'</t>
  </si>
  <si>
    <t>SMOKINGSTATUS = '1' and TOBACCODEPENDENCE_CAREPLAN = '40' and SMOKER_AT36WEEKS = 'Y'</t>
  </si>
  <si>
    <t>SMOKINGSTATUS = '1' and TOBACCODEPENDENCE_CAREPLAN = '40' and SMOKER_ATDELIVERY = 'N'</t>
  </si>
  <si>
    <t>SMOKINGSTATUS = '1' and TOBACCODEPENDENCE_CAREPLAN = '40' and SMOKER_ATDELIVERY = 'Y'</t>
  </si>
  <si>
    <t>SMOKINGSTATUS = '1' and TOBACCODEPENDENCE_CAREPLAN = '50' and SMOKER_AT36WEEKS = 'N'</t>
  </si>
  <si>
    <t>SMOKINGSTATUS = '1' and TOBACCODEPENDENCE_CAREPLAN = '50' and SMOKER_AT36WEEKS = 'Y'</t>
  </si>
  <si>
    <t>SMOKINGSTATUS = '1' and TOBACCODEPENDENCE_CAREPLAN = '50' and SMOKER_ATDELIVERY = 'N'</t>
  </si>
  <si>
    <t>SMOKINGSTATUS = '1' and TOBACCODEPENDENCE_CAREPLAN = '50' and SMOKER_ATDELIVERY = 'Y'</t>
  </si>
  <si>
    <t>SMOKINGSTATUS = '1' and TOBACCODEPENDENCE_CAREPLAN = '60' and SMOKER_AT36WEEKS = 'N'</t>
  </si>
  <si>
    <t>SMOKINGSTATUS = '1' and TOBACCODEPENDENCE_CAREPLAN = '60' and SMOKER_AT36WEEKS = 'Y'</t>
  </si>
  <si>
    <t>SMOKINGSTATUS = '1' and TOBACCODEPENDENCE_CAREPLAN = '60' and SMOKER_ATDELIVERY = 'N'</t>
  </si>
  <si>
    <t>SMOKINGSTATUS = '1' and TOBACCODEPENDENCE_CAREPLAN = '60' and SMOKER_ATDELIVERY = 'Y'</t>
  </si>
  <si>
    <t>SMOKINGSTATUS = '1' and TOBACCODEPENDENCE_CAREPLAN = '70' and SMOKER_AT36WEEKS = 'N'</t>
  </si>
  <si>
    <t>SMOKINGSTATUS = '1' and TOBACCODEPENDENCE_CAREPLAN = '70' and SMOKER_AT36WEEKS = 'Y'</t>
  </si>
  <si>
    <t>SMOKINGSTATUS = '1' and TOBACCODEPENDENCE_CAREPLAN = '70' and SMOKER_ATDELIVERY = 'N'</t>
  </si>
  <si>
    <t>SMOKINGSTATUS = '1' and TOBACCODEPENDENCE_CAREPLAN = '70' and SMOKER_ATDELIVERY = 'Y'</t>
  </si>
  <si>
    <t>SMOKINGSTATUS = '1' and TOBACCODEPENDENCE_CAREPLAN = '80' and SMOKER_AT36WEEKS = 'N'</t>
  </si>
  <si>
    <t>SMOKINGSTATUS = '1' and TOBACCODEPENDENCE_CAREPLAN = '80' and SMOKER_AT36WEEKS = 'Y'</t>
  </si>
  <si>
    <t>SMOKINGSTATUS = '1' and TOBACCODEPENDENCE_CAREPLAN = '80' and SMOKER_ATDELIVERY = 'N'</t>
  </si>
  <si>
    <t>SMOKINGSTATUS = '1' and TOBACCODEPENDENCE_CAREPLAN = '80' and SMOKER_ATDELIVERY = 'Y'</t>
  </si>
  <si>
    <t>SMOKINGSTATUS = '1' and TOBACCODEPENDENCE_CAREPLAN = '90' and SMOKER_AT36WEEKS = 'N'</t>
  </si>
  <si>
    <t>SMOKINGSTATUS = '1' and TOBACCODEPENDENCE_CAREPLAN = '90' and SMOKER_AT36WEEKS = 'Y'</t>
  </si>
  <si>
    <t>SMOKINGSTATUS = '1' and TOBACCODEPENDENCE_CAREPLAN = '90' and SMOKER_ATDELIVERY = 'N'</t>
  </si>
  <si>
    <t>SMOKINGSTATUS = '1' and TOBACCODEPENDENCE_CAREPLAN = '90' and SMOKER_ATDELIVERY = 'Y'</t>
  </si>
  <si>
    <t>SMOKINGSTATUS = '1' and TOBACCODEPENDENCE_CAREPLAN = '97' and SMOKER_AT36WEEKS = 'N'</t>
  </si>
  <si>
    <t>SMOKINGSTATUS = '1' and TOBACCODEPENDENCE_CAREPLAN = '97' and SMOKER_AT36WEEKS = 'Y'</t>
  </si>
  <si>
    <t>SMOKINGSTATUS = '1' and TOBACCODEPENDENCE_CAREPLAN = '97' and SMOKER_ATDELIVERY = 'N'</t>
  </si>
  <si>
    <t>SMOKINGSTATUS = '1' and TOBACCODEPENDENCE_CAREPLAN = '97' and SMOKER_ATDELIVERY = 'Y'</t>
  </si>
  <si>
    <t>SMOKINGSTATUS = '1' and TOBACCODEPENDENCE_CAREPLAN = '98' and SMOKER_AT36WEEKS = 'N'</t>
  </si>
  <si>
    <t>SMOKINGSTATUS = '1' and TOBACCODEPENDENCE_CAREPLAN = '98' and SMOKER_AT36WEEKS = 'Y'</t>
  </si>
  <si>
    <t>SMOKINGSTATUS = '1' and TOBACCODEPENDENCE_CAREPLAN = '98' and SMOKER_ATDELIVERY = 'N'</t>
  </si>
  <si>
    <t>SMOKINGSTATUS = '1' and TOBACCODEPENDENCE_CAREPLAN = '98' and SMOKER_ATDELIVERY = 'Y'</t>
  </si>
  <si>
    <t>SMOKINGSTATUS = '1' and TOBACCODEPENDENCE_CAREPLAN in ('20','30','70','80','90') and SMOKER_AT36WEEKS = 'N'</t>
  </si>
  <si>
    <t>SMOKINGSTATUS = '1' and TOBACCODEPENDENCE_CAREPLAN in ('20','30','70','80','90') and SMOKER_AT36WEEKS = 'Y'</t>
  </si>
  <si>
    <t>SMOKINGSTATUS = '1' and TOBACCODEPENDENCE_CAREPLAN in ('20','30','70','80','90') and SMOKER_ATDELIVERY = 'N'</t>
  </si>
  <si>
    <t>SMOKINGSTATUS = '1' and TOBACCODEPENDENCE_CAREPLAN in ('20','30','70','80','90') and SMOKER_ATDELIVERY = 'Y'</t>
  </si>
  <si>
    <t>SMOKINGSTATUS = '1' and TOBACCODEPENDENCE_CAREPLAN in ('70','80','90') and SMOKER_AT36WEEKS = 'Y'</t>
  </si>
  <si>
    <t>SMOKINGSTATUS = '1' and TOBACCODEPENDENCE_CAREPLAN in ('70','80','90') and SMOKER_ATDELIVERY = 'Y'</t>
  </si>
  <si>
    <t>SMOKINGSTATUS = '1' and TOBACCODEPENDENCE_CAREPLAN in ('40','50','60') and SMOKER_AT36WEEKS = 'N'</t>
  </si>
  <si>
    <t>SMOKINGSTATUS = '1' and TOBACCODEPENDENCE_CAREPLAN in ('40','50','60') and SMOKER_AT36WEEKS = 'Y'</t>
  </si>
  <si>
    <t>SMOKINGSTATUS = '1' and TOBACCODEPENDENCE_CAREPLAN in ('40','50','60') and SMOKER_ATDELIVERY = 'N'</t>
  </si>
  <si>
    <t>SMOKINGSTATUS = '1' and TOBACCODEPENDENCE_CAREPLAN in ('40','50','60') and SMOKER_ATDELIVERY = 'Y'</t>
  </si>
  <si>
    <t>SMOKINGSTATUS = '1' and TOBACCODEPENDENCE_CAREPLAN in ('20','30') and SMOKER_AT36WEEKS = 'N'</t>
  </si>
  <si>
    <t>SMOKINGSTATUS = '1' and TOBACCODEPENDENCE_CAREPLAN in ('20','30') and SMOKER_AT36WEEKS = 'Y'</t>
  </si>
  <si>
    <t>SMOKINGSTATUS = '1' and TOBACCODEPENDENCE_CAREPLAN in ('20','30') and SMOKER_ATDELIVERY = 'N'</t>
  </si>
  <si>
    <t>SMOKINGSTATUS = '1' and TOBACCODEPENDENCE_CAREPLAN in ('20','30') and SMOKER_ATDELIVERY = 'Y'</t>
  </si>
  <si>
    <t>SMOKINGSTATUS = '1' and TOBACCODEPENDENCE_CAREPLAN in ('40','50','60','70,'80','90') and SMOKER_AT36WEEKS = 'N'</t>
  </si>
  <si>
    <t>SMOKINGSTATUS = '1' and TOBACCODEPENDENCE_CAREPLAN in ('40','50','60','70,'80','90') and SMOKER_AT36WEEKS = 'Y'</t>
  </si>
  <si>
    <t>SMOKINGSTATUS = '1' and TOBACCODEPENDENCE_CAREPLAN in ('40','50','60','70,'80','90') and SMOKER_ATDELIVERY = 'N'</t>
  </si>
  <si>
    <t>SMOKINGSTATUS = '1' and TOBACCODEPENDENCE_CAREPLAN in ('40','50','60','70,'80','90') and SMOKER_ATDELIVERY = 'Y'</t>
  </si>
  <si>
    <t>SMOKINGSTATUS = '1' and TOBACCODEPENDENCE_CAREPLAN in ('97','98') and SMOKER_AT36WEEKS = 'N'</t>
  </si>
  <si>
    <t>SMOKINGSTATUS = '1' and TOBACCODEPENDENCE_CAREPLAN in ('97','98') and SMOKER_AT36WEEKS = 'Y'</t>
  </si>
  <si>
    <t>SMOKINGSTATUS = '1' and TOBACCODEPENDENCE_CAREPLAN in ('97','98') and SMOKER_ATDELIVERY = 'N'</t>
  </si>
  <si>
    <t>SMOKINGSTATUS = '1' and TOBACCODEPENDENCE_CAREPLAN in ('97','98') and SMOKER_ATDELIVERY = 'Y'</t>
  </si>
  <si>
    <t>Tobacco Patient Level Dataset</t>
  </si>
  <si>
    <t>Tobacco Aggregate Level Dataset</t>
  </si>
  <si>
    <t>SUS+ APC</t>
  </si>
  <si>
    <t>SUS+ OP</t>
  </si>
  <si>
    <t>Numerator_Element_Source</t>
  </si>
  <si>
    <t>Denominator_Element_Source</t>
  </si>
  <si>
    <t>Metric_Setting</t>
  </si>
  <si>
    <t>All</t>
  </si>
  <si>
    <t>Maternity patients identified as smoker undertaking a current supported quit attempt at booking</t>
  </si>
  <si>
    <t>Count</t>
  </si>
  <si>
    <t>600</t>
  </si>
  <si>
    <t>601</t>
  </si>
  <si>
    <t>Count of provider settings providing 10 or more referrals to the tobacco dependence service</t>
  </si>
  <si>
    <t>Count of provider settings</t>
  </si>
  <si>
    <t>Coverage</t>
  </si>
  <si>
    <t>SOF</t>
  </si>
  <si>
    <t>SUM(COMPLETESMOKINGSTATUS_IP) + SUM(COMPLETESMOKINGSTATUS_OP) + SUM(COMPLETESMOKINGSTATUS_MATERNITY) + SUM(COMPLETESMOKINGSTATUS_COMMUNITY)</t>
  </si>
  <si>
    <t>HI_Reporting_Flag</t>
  </si>
  <si>
    <t>SUM(COMPLETESMOKINGSTATUS_COMMUNITYIP)</t>
  </si>
  <si>
    <t>Patients assessed for tobacco dependence - Community Inpatient</t>
  </si>
  <si>
    <t>Patients assessed for tobacco dependence - Mental Health Inpatient</t>
  </si>
  <si>
    <t>Patients assessed for tobacco dependence - Mental Health Outpatient</t>
  </si>
  <si>
    <t>Patients assessed for tobacco dependence - Mental Health Community Services Appointments</t>
  </si>
  <si>
    <t>Primary Care</t>
  </si>
  <si>
    <t>007</t>
  </si>
  <si>
    <t>008</t>
  </si>
  <si>
    <t>009</t>
  </si>
  <si>
    <t xml:space="preserve">SMOKINGSTATUS = '1' </t>
  </si>
  <si>
    <t>Ongoing Support Outcomes</t>
  </si>
  <si>
    <t>Patients not referred for onward support</t>
  </si>
  <si>
    <t>610</t>
  </si>
  <si>
    <t>611</t>
  </si>
  <si>
    <t>612</t>
  </si>
  <si>
    <t>613</t>
  </si>
  <si>
    <t>614</t>
  </si>
  <si>
    <t>615</t>
  </si>
  <si>
    <t>108</t>
  </si>
  <si>
    <t>SMOKINGSTATUS = '1' and ONGOINGSUPPORT = '10'  and OUTCOME_AT28DAYS in ('1','2')</t>
  </si>
  <si>
    <t>SMOKINGSTATUS = '1' and ONGOINGSUPPORT = '20'  and OUTCOME_AT28DAYS in ('1','2')</t>
  </si>
  <si>
    <t>SMOKINGSTATUS = '1' and ONGOINGSUPPORT = '25'  and OUTCOME_AT28DAYS in ('1','2')</t>
  </si>
  <si>
    <t>SMOKINGSTATUS = '1' and ONGOINGSUPPORT = '30'  and OUTCOME_AT28DAYS in ('1','2')</t>
  </si>
  <si>
    <t>SMOKINGSTATUS = '1' and ONGOINGSUPPORT = '40'  and OUTCOME_AT28DAYS in ('1','2')</t>
  </si>
  <si>
    <t>SMOKINGSTATUS = '1' and ONGOINGSUPPORT = '50'  and OUTCOME_AT28DAYS in ('1','2')</t>
  </si>
  <si>
    <t>SMOKINGSTATUS = '1' and SETTING_TYPE = '3' and TOBACCODEPENDENCE_CAREPLAN in ('70','80','90') and SMOKER_AT36WEEKS = 'N'</t>
  </si>
  <si>
    <t>SMOKINGSTATUS = '1' and SETTING_TYPE = '3' and TOBACCODEPENDENCE_CAREPLAN in ('70','80','90') and SMOKER_ATDELIVERY = 'N'</t>
  </si>
  <si>
    <t>Numerator_Element_Logic</t>
  </si>
  <si>
    <t>Denominator_Element_Logic</t>
  </si>
  <si>
    <t>066</t>
  </si>
  <si>
    <t>SMOKINGSTATUS = '1' and Seen_InHouse = 'Y' and TOBACCODEPENDENCE_CAREPLAN in ('70', '80', '90')</t>
  </si>
  <si>
    <t>286</t>
  </si>
  <si>
    <t>Grouped Dependent Outcomes</t>
  </si>
  <si>
    <t>096</t>
  </si>
  <si>
    <t>SMOKINGSTATUS = '1' and SETTING_TYPE = '3' and TOBACCODEPENDENCE_CAREPLAN in ('70', '80', '90') and SEEN_INHOUSE = 'Y'</t>
  </si>
  <si>
    <t>494</t>
  </si>
  <si>
    <t>495</t>
  </si>
  <si>
    <t>SMOKINGSTATUS = '1' and SETTING_TYPE = '3' and TOBACCODEPENDENCE_CAREPLAN in ('70','80','90') and SMOKER_AT36WEEKS = 'N' and SEEN_INHOUSE = 'Y'</t>
  </si>
  <si>
    <t>SMOKINGSTATUS = '1' and SETTING_TYPE = '3' and TOBACCODEPENDENCE_CAREPLAN in ('70','80','90') and SMOKER_ATDELIVERY = 'N' and SEEN_INHOUSE = 'Y'</t>
  </si>
  <si>
    <t>SMOKINGSTATUS = '1' and ONGOINGSUPPORT = '10' and TOBACCODEPENDENCE_CAREPLAN in ('20','30','70','80','90')</t>
  </si>
  <si>
    <t>SMOKINGSTATUS = '1' and ONGOINGSUPPORT = '20' and TOBACCODEPENDENCE_CAREPLAN in ('20','30','70','80','90')</t>
  </si>
  <si>
    <t>SMOKINGSTATUS = '1' and ONGOINGSUPPORT = '25' and TOBACCODEPENDENCE_CAREPLAN in ('20','30','70','80','90')</t>
  </si>
  <si>
    <t>SMOKINGSTATUS = '1' and ONGOINGSUPPORT = '30' and TOBACCODEPENDENCE_CAREPLAN in ('20','30','70','80','90')</t>
  </si>
  <si>
    <t>SMOKINGSTATUS = '1' and ONGOINGSUPPORT = '40' and TOBACCODEPENDENCE_CAREPLAN in ('20','30','70','80','90')</t>
  </si>
  <si>
    <t>SMOKINGSTATUS = '1' and ONGOINGSUPPORT = '50' and TOBACCODEPENDENCE_CAREPLAN in ('20','30','70','80','90')</t>
  </si>
  <si>
    <t>SMOKINGSTATUS = '1' and ONGOINGSUPPORT = '60' and TOBACCODEPENDENCE_CAREPLAN in ('20','30','70','80','90')</t>
  </si>
  <si>
    <t>SMOKINGSTATUS = '1' and ONGOINGSUPPORT = '70' and TOBACCODEPENDENCE_CAREPLAN in ('20','30','70','80','90')</t>
  </si>
  <si>
    <t>SMOKINGSTATUS = '1' and ONGOINGSUPPORT = '80' and TOBACCODEPENDENCE_CAREPLAN in ('20','30','70','80','90')</t>
  </si>
  <si>
    <t>SMOKINGSTATUS = '1' and ONGOINGSUPPORT in ('10', '20', '30', '40', '50', '60') and TOBACCODEPENDENCE_CAREPLAN in ('20','30','70','80','90')</t>
  </si>
  <si>
    <t>SMOKINGSTATUS = '1' and PHARMACOTHERAPY_TYPE = '10' and TOBACCODEPENDENCE_CAREPLAN in ('70', '80', '90')</t>
  </si>
  <si>
    <t>SMOKINGSTATUS = '1' and PHARMACOTHERAPY_TYPE = '20' and TOBACCODEPENDENCE_CAREPLAN in ('70', '80', '90')</t>
  </si>
  <si>
    <t>SMOKINGSTATUS = '1' and PHARMACOTHERAPY_TYPE = '30' and TOBACCODEPENDENCE_CAREPLAN in ('70', '80', '90')</t>
  </si>
  <si>
    <t>SMOKINGSTATUS = '1' and PHARMACOTHERAPY_TYPE = '40' and TOBACCODEPENDENCE_CAREPLAN in ('70', '80', '90')</t>
  </si>
  <si>
    <t>SMOKINGSTATUS = '1' and PHARMACOTHERAPY_TYPE = '50' and TOBACCODEPENDENCE_CAREPLAN in ('70', '80', '90')</t>
  </si>
  <si>
    <t>SMOKINGSTATUS = '1' and PHARMACOTHERAPY_TYPE = '60' and TOBACCODEPENDENCE_CAREPLAN in ('70', '80', '90')</t>
  </si>
  <si>
    <t>SMOKINGSTATUS = '1' and PHARMACOTHERAPY_TYPE = '70' and TOBACCODEPENDENCE_CAREPLAN in ('70', '80', '90')</t>
  </si>
  <si>
    <t>SMOKINGSTATUS = '1' and PHARMACOTHERAPY_TYPE = '80' and TOBACCODEPENDENCE_CAREPLAN in ('70', '80', '90')</t>
  </si>
  <si>
    <t>SMOKINGSTATUS = '1' and PHARMACOTHERAPY_TYPE = '98' and TOBACCODEPENDENCE_CAREPLAN in ('70', '80', '90')</t>
  </si>
  <si>
    <t>SMOKINGSTATUS = '1' and PHARMACOTHERAPY_TYPE = '99' and TOBACCODEPENDENCE_CAREPLAN in ('70', '80', '90')</t>
  </si>
  <si>
    <t>SMOKINGSTATUS = '1' and TOBACCODEPENDENCE_CAREPLAN in ('70','80','90')  and OUTCOME_AT28DAYS in ('1','2') and SEEN_INHOUSE = 'Y'</t>
  </si>
  <si>
    <t>Maternity patients identified as e-cigarette user only</t>
  </si>
  <si>
    <t>Patients identified as e-cigarette user only</t>
  </si>
  <si>
    <t>334</t>
  </si>
  <si>
    <t>038</t>
  </si>
  <si>
    <t>SMOKINGSTATUS = '1' and INHOUSE_REFERRAL in ('Y','N') and CURRENTVAPING &lt;&gt; 'Y' and SETTING_TYPE = '3'</t>
  </si>
  <si>
    <t>SMOKER_AT36WEEKS in ('Y','N') and SETTING_TYPE = '3'</t>
  </si>
  <si>
    <t>SMOKINGSTATUS = '1' and INHOUSE_REFERRAL = 'Y' and SEEN_INHOUSE = 'Y' and TOBACCODEPENDENCE_CAREPLAN not in ('70','80','90')</t>
  </si>
  <si>
    <t>620</t>
  </si>
  <si>
    <t>Patients who have not set a quit date after being seen in-house</t>
  </si>
  <si>
    <t>SMOKINGSTATUS = '1' and INHOUSE_REFERRAL = 'Y' and SEEN_INHOUSE = 'Y' and TOBACCODEPENDENCE_CAREPLAN = '30'</t>
  </si>
  <si>
    <t>621</t>
  </si>
  <si>
    <t>552</t>
  </si>
  <si>
    <t>SMOKINGSTATUS = '1' and PHARMACOTHERAPY_TYPE = '25' and TOBACCODEPENDENCE_CAREPLAN in ('70', '80', '90')</t>
  </si>
  <si>
    <t>553</t>
  </si>
  <si>
    <t>SMOKINGSTATUS = '1' and PHARMACOTHERAPY_TYPE = '45' and TOBACCODEPENDENCE_CAREPLAN in ('70', '80', '90')</t>
  </si>
  <si>
    <t>SMOKINGSTATUS = '1' and PHARMACOTHERAPY_TYPE = '90' and TOBACCODEPENDENCE_CAREPLAN in ('70', '80', '90')</t>
  </si>
  <si>
    <t>SMOKINGSTATUS = '1' and PHARMACOTHERAPY_TYPE in ('10', '20','25', '30', '40', '45','50', '60', '70', '80','90','98','99') and TOBACCODEPENDENCE_CAREPLAN in ('70', '80', '90')</t>
  </si>
  <si>
    <t>Care setting activity where smoking status is expected to be recorded</t>
  </si>
  <si>
    <t>Acute Inpatient (SUS+ APCS): Patient_Classification = '1' and Age_At_Start_of_Spell_SUS &gt;= 16 and Discharge_Method not in ('4','04')
Maternity (MSDS): Unique pregnancies 
Adult Mental Health (MHSDS): LOSDischHosSpell is not null and LOSDischHosSpell &gt; 0 and Der_Age_at_StartDateHospProvSpell &gt;= 16</t>
  </si>
  <si>
    <t>SUS+ APCS, MSDS, MHSDS</t>
  </si>
  <si>
    <t>% of activity where a person's smoking status is recorded</t>
  </si>
  <si>
    <t>% of people receiving a tobacco dependence intervention to support a quit attempt who are provided with pharmacotherapy based interventions</t>
  </si>
  <si>
    <t>Count of people referred to the in-house service who are recorded as having quit smoking</t>
  </si>
  <si>
    <t xml:space="preserve">Count of people who were provided with care plans to support a quit attempt who were recorded as having quit smoking </t>
  </si>
  <si>
    <t xml:space="preserve">Count of people who were seen by the in-house service who were recorded as having quit smoking </t>
  </si>
  <si>
    <t xml:space="preserve">Count of people who were provided with the recommended NHS care plan who were recorded as having quit smoking </t>
  </si>
  <si>
    <t xml:space="preserve">Count of people who were provided with supported care plans who were recorded as having quit smoking </t>
  </si>
  <si>
    <t>Count of people who have been seen in-house that were on supported temporary abstinence care plan</t>
  </si>
  <si>
    <t>Count of people who's smoking status has been recorded</t>
  </si>
  <si>
    <t>Count of people identified as people who smoke</t>
  </si>
  <si>
    <t>Count of people referred to an in-house tobacco dependence treatment service</t>
  </si>
  <si>
    <t>Count of people seen by an in-house tobacco dependence treatment service</t>
  </si>
  <si>
    <t>Count of people provided with the recommended NHS care plan</t>
  </si>
  <si>
    <t>Count of people provided with supported care plans</t>
  </si>
  <si>
    <t>Count of people provided with care plans to support a quit attempt</t>
  </si>
  <si>
    <t xml:space="preserve">% of pregnant women identified as smoking at antenatal booking who are identified as not smoking at 36 weeks </t>
  </si>
  <si>
    <t>% of people with a recorded smoking status where the person is recorded as smoking</t>
  </si>
  <si>
    <t>% of people who are identified in the care setting as smoking that are referred to an in-house tobacco dependence treatment service</t>
  </si>
  <si>
    <t>% of people who are identified in the care setting as smoking that are seen by an in-house tobacco dependence treatment service</t>
  </si>
  <si>
    <t>% of pregnant women where smoking status is recorded at 36 weeks</t>
  </si>
  <si>
    <t>% of people receiving a pharmacotherapy intervention who are provided with a single form of nicotine replacement therapy only</t>
  </si>
  <si>
    <t>% of people receiving a pharmacotherapy intervention who are provided with a combination of two or more forms of nicotine replacement therapy concurrently</t>
  </si>
  <si>
    <t>% of people receiving a pharmacotherapy intervention who are provided with bupropion only</t>
  </si>
  <si>
    <t>% of people receiving a pharmacotherapy intervention who are provided with varenicline only</t>
  </si>
  <si>
    <t>% of people receiving a pharmacotherapy intervention who are provided with a form of nicotine replacement therapy and bupropion and/or varenicline and/or cytisine consecutively</t>
  </si>
  <si>
    <t>% of people receiving a pharmacotherapy intervention who are provided with a combination of licensed medication and an nicotine vapes concurrently</t>
  </si>
  <si>
    <t>% of people receiving a pharmacotherapy intervention who are provided with licensed medication and nicotine vapes consecutively</t>
  </si>
  <si>
    <t>% of people receiving a pharmacotherapy intervention who are provided with any other products or a combination of other products</t>
  </si>
  <si>
    <t>% of people receiving a pharmacotherapy intervention who did not receive/use any quit aids</t>
  </si>
  <si>
    <t>% of people receiving a pharmacotherapy intervention where it is unknown what pharmacotherapy intervention is provided</t>
  </si>
  <si>
    <t>% of people receiving a pharmacotherapy intervention where it is not known if a pharmacotherapy intervention is provided</t>
  </si>
  <si>
    <t>% of people receiving a pharmacotherapy intervention who are provided with nicotine vapes only</t>
  </si>
  <si>
    <t>% of people receiving a pharmacotherapy intervention who are provided with cytisine only</t>
  </si>
  <si>
    <t>% of people provided with care plans to support a quit attempt that are recorded as having quit smoking</t>
  </si>
  <si>
    <t>% of people provided with care plans to support a quit attempt that are recorded as having quit smoking - PATHWAY</t>
  </si>
  <si>
    <t>% of pregnant women referred to an in-house tobacco dependence treatment service who are identified as not smoking at 36 weeks</t>
  </si>
  <si>
    <t>% of pregnant women referred to an in-house tobacco dependence treatment service who are identified as not smoking at delivery</t>
  </si>
  <si>
    <t>% of pregnant women seen by an in-house tobacco dependence treatment service who are identified as not smoking at 36 weeks</t>
  </si>
  <si>
    <t>% of pregnant women seen by an in-house tobacco dependence treatment service who are identified as not smoking at delivery</t>
  </si>
  <si>
    <t>% of people identified as smoking in the care setting that are recorded as having quit smoking</t>
  </si>
  <si>
    <t>% of people referred to an in-house tobacco dependence treatment service that are recorded as having quit smoking</t>
  </si>
  <si>
    <t>% of people seen by an in-house tobacco depenence treatment service that are recorded as having quit smoking</t>
  </si>
  <si>
    <t>% of people provided with the recommended NHS care plan that are recorded as having quit smoking</t>
  </si>
  <si>
    <t>% of people provided with behavioural interventions and unlicensed nicotine containing products who are recorded as having quit smoking</t>
  </si>
  <si>
    <t>% of people provided with behavioural interventions without pharmacotherapy who are recorded as having quit smoking</t>
  </si>
  <si>
    <t>% of people provided with supported care plans that are recorded as having quit smoking</t>
  </si>
  <si>
    <t>% of pregnant women provided with the recommended NHS care plan who are identified as not smoking at 36 weeks</t>
  </si>
  <si>
    <t>% of pregnant women provided with the recommended NHS care plan who are identified as not smoking at delivery</t>
  </si>
  <si>
    <t>% of pregnant women provided with tobacco dependence interventions who are identified as not smoking at 36 weeks</t>
  </si>
  <si>
    <t>% of pregnant women provided with tobacco dependence interventions who are identified as not smoking at delivery</t>
  </si>
  <si>
    <t>% of pregnant women provided with care plans to support a quit attempt who are identified as not smoking at 36 weeks</t>
  </si>
  <si>
    <t>% of pregnant women provided with care plans to support a quit attempt who are identified as not smoking at delivery</t>
  </si>
  <si>
    <t>% of pregnant women provided with care plans to support a quit attempt who are identified as not smoking at 36 weeks - PATHWAY</t>
  </si>
  <si>
    <t>% of pregnant women provided with care plans to support a quit attempt who are identified as not smoking at delivery - PATHWAY</t>
  </si>
  <si>
    <t>% of people who were referred to ongoing support who successfully quit</t>
  </si>
  <si>
    <t>% of people who were referred to local authority stop smoking services who successfully quit</t>
  </si>
  <si>
    <t xml:space="preserve">% of people who were referred to NHS community mental health services who successfully quit </t>
  </si>
  <si>
    <t>% of people who were were referred to NHS community pharmacy who successfully quit</t>
  </si>
  <si>
    <t>% of people who were referred to NHS primary care who successfully quit</t>
  </si>
  <si>
    <t>% of people who were referred to third sector who successfully quit</t>
  </si>
  <si>
    <t>% of people who are referred to an in-house tobacco dependence treatment service that are seen by the service</t>
  </si>
  <si>
    <t>% of people who are identified in the care setting as smoking that are provided with the recommended NHS care plan</t>
  </si>
  <si>
    <t>% of people who are referred to an in-house tobacco dependence treatment service that are provided with the recommended NHS care plan</t>
  </si>
  <si>
    <t>% of people who are seen by an in-house tobacco dependence treatment service that are provided with the recommended NHS care plan</t>
  </si>
  <si>
    <t>% of people who are identified in the care setting as smoking that are provided with supported care plans</t>
  </si>
  <si>
    <t>% of people who are referred to an in-house tobacco dependence treatment service that are provided with tobacco dependence interventions</t>
  </si>
  <si>
    <t>% of people who are seen by an in-house tobacco dependence treatment service that are provided with tobacco dependence interventions</t>
  </si>
  <si>
    <t>% of people who are identified in the care setting as smoking who are provided with tobacco dependence interventions to support a quit attempt</t>
  </si>
  <si>
    <t>% of people who are identified in the care setting as smoking that are provided with tobacco dependence interventions to support a quit attempt</t>
  </si>
  <si>
    <t>% of people who are referred to an in-house tobacco dependence treatment service that are provided with tobacco dependence interventions to support a quit attempt</t>
  </si>
  <si>
    <t>% of people who are seen by an in-house tobacco dependence treatment service that are provided with care plans to support a quit attempt</t>
  </si>
  <si>
    <t>% of people seen by an in-house service who are provided tobacco dependence care plans to support a quit attempt</t>
  </si>
  <si>
    <t>% of pregnant women who are referred to the in-house tobacco dependence treatment service who are provided with tobacco dependence interventions to support a quit attempt</t>
  </si>
  <si>
    <t>% of people who are identified in the care setting as smoking who are referred to local authority stop smoking services</t>
  </si>
  <si>
    <t>% of people who were referred to ongoing support who were referred to local authority stop smoking services</t>
  </si>
  <si>
    <t>% of people who are identified in the care setting as smoking who are referred to secondary care</t>
  </si>
  <si>
    <t>% of people who were referred to ongoing support who were referred to secondary care</t>
  </si>
  <si>
    <t>% of people who are identified in the care settingas smoking who are referred to NHS community mental health services</t>
  </si>
  <si>
    <t>% of people who were referred to ongoing support who were referred to NHS community mental health services</t>
  </si>
  <si>
    <t>% of people who are identified in the care setting as smoking who are referred to NHS community pharmacy</t>
  </si>
  <si>
    <t>% of people who were referred to ongoing support who were referred to NHS community pharmacy</t>
  </si>
  <si>
    <t>% of people who are identified in the care setting as smoking who are referred to NHS primary care</t>
  </si>
  <si>
    <t>% of people who were referred to ongoing support who were referred to NHS primary care</t>
  </si>
  <si>
    <t>% of people who were referred to ongoing support who were referred to third sector</t>
  </si>
  <si>
    <t xml:space="preserve">% of people who are identified in the care setting as smoking who are referred to third sector </t>
  </si>
  <si>
    <t>% of people who are identified in the care setting as smoking who are referred for ongoing support</t>
  </si>
  <si>
    <t>% of pregnant women identified as smoking at antenatal booking who are identified as not smoking at delivery</t>
  </si>
  <si>
    <t>People assessed for tobacco dependence - Total</t>
  </si>
  <si>
    <t>People identified as smoking</t>
  </si>
  <si>
    <t>Pregnant women identified as smoking</t>
  </si>
  <si>
    <t>People referred to in-house tobacco dependence treatment service</t>
  </si>
  <si>
    <t>People seen by in-house tobacco dependence treatment service</t>
  </si>
  <si>
    <t>Pregnant women referred to in-house tobacco dependence treatment service</t>
  </si>
  <si>
    <t>Pregnant women seen by in-house tobacco dependence treatment service</t>
  </si>
  <si>
    <t>People who are not current e-cigarrette users who are identified as smoking</t>
  </si>
  <si>
    <t>People provided with recommended NHS intervention</t>
  </si>
  <si>
    <t>People provided with quit attempt with behavioural interventions and unlicensed nicotine containing products care plan</t>
  </si>
  <si>
    <t>People provided with quit attempt with behavioural interventions without pharmacotherapy care plan</t>
  </si>
  <si>
    <t>People provided with tobacco dependence interventions</t>
  </si>
  <si>
    <t>People provided with tobacco dependence interventions to support a quit attempt</t>
  </si>
  <si>
    <t xml:space="preserve">People seen by the service who are provided with tobacco dependence interventions to support a quit attempt </t>
  </si>
  <si>
    <t>Pregnant women provided with quit attempt with behavioural interventions and licensed medication care plan (recommended NHS intervention)</t>
  </si>
  <si>
    <t>Pregnant women provided with quit attempt with behavioural interventions and unlicensed nicotine containing products care plan</t>
  </si>
  <si>
    <t>Pregnant women provided with quit attempt with behavioural interventions without pharmacotherapy care plan</t>
  </si>
  <si>
    <t>Pregnant women provided with tobacco dependence interventions</t>
  </si>
  <si>
    <t>Pregnant women provided with tobacco dependence interventions to support a quit attempt</t>
  </si>
  <si>
    <t>Pregnant women seen by the service who are provided with tobacco dependence interventions to support a quit attempt</t>
  </si>
  <si>
    <t>People referred to local authority comissioned stop smoking service</t>
  </si>
  <si>
    <t>People referred to secondary care</t>
  </si>
  <si>
    <t>People referred to NHS community mental health service</t>
  </si>
  <si>
    <t>People referred to NHS community pharmacy</t>
  </si>
  <si>
    <t>People referred to NHS primary care</t>
  </si>
  <si>
    <t>People referred to third sector</t>
  </si>
  <si>
    <t>People referred for ongoing support</t>
  </si>
  <si>
    <t>People confirmed as having quit smoking</t>
  </si>
  <si>
    <t>People referred to in-house tobacco dependence treatment service with confirmed quit</t>
  </si>
  <si>
    <t>People seen by in-house tobacco dependence treatment service with confirmed quit</t>
  </si>
  <si>
    <t>People provided with quit attempt with behavioural interventions and licensed medication care plan (recommended NHS intervention) with confirmed quit</t>
  </si>
  <si>
    <t>People provided with quit attempt with behavioural interventions and unlicensed nicotine containing products care plan with confirmed quit</t>
  </si>
  <si>
    <t>People provided with quit attempt with behavioural interventions without pharmacotherapy care plan with confirmed quit</t>
  </si>
  <si>
    <t>People provided with tobacco dependence interventions with confirmed quit</t>
  </si>
  <si>
    <t>People provided with tobacco dependence interventions to support a quit attempt with confirmed quit</t>
  </si>
  <si>
    <t>People seen by the service who are provided with tobacco dependence intervention to support a quit attempt with confirmed quit</t>
  </si>
  <si>
    <t>People provided with unsupported tobacco dependence care plans with confirmed quit</t>
  </si>
  <si>
    <t>Pregnant women confirmed as not smoking at 36 weeks</t>
  </si>
  <si>
    <t>Pregnant women confirmed as not smoking at delivery</t>
  </si>
  <si>
    <t>Pregnant women who's smoking status is recorded at 36 weeks</t>
  </si>
  <si>
    <t>Pregnant women referred to in-house tobacco dependence treatment service confirmed as not smoking at 36 weeks</t>
  </si>
  <si>
    <t>Pregnant women referred to in-house tobacco dependence treatment service confirmed as not smoking at delivery</t>
  </si>
  <si>
    <t>Pregnant women seen by in-house tobacco dependence treatment service confirmed as not smoking at 36 weeks</t>
  </si>
  <si>
    <t>Pregnant women seen by in-house tobacco dependence treatment service confirmed as not smoking at delivery</t>
  </si>
  <si>
    <t>Pregnant women provided with quit attempt with behavioural interventions and licensed medication care plan (recommended NHS intervention) confirmed as not smoking at 36 weeks</t>
  </si>
  <si>
    <t>Pregnant women provided with quit attempt with behavioural interventions and licensed medication care plan (recommended NHS intervention) confirmed as not smoking at delivery</t>
  </si>
  <si>
    <t>Pregnant women provided with quit attempt with behavioural interventions and unlicensed nicotine containing products care plan confirmed as not smoking at 36 weeks</t>
  </si>
  <si>
    <t>Pregnant women provided with quit attempt with behavioural interventions and unlicensed nicotine containing products care plan confirmed as not smoking at delivery</t>
  </si>
  <si>
    <t>Pregnant women provided with quit attempt with behavioural interventions without pharmacotherapy care plan confirmed as not smoking at 36 weeks</t>
  </si>
  <si>
    <t>Pregnant women provided with quit attempt with behavioural interventions without pharmacotherapy care plan confirmed as not smoking at delivery</t>
  </si>
  <si>
    <t>Pregnant women provided with tobacco dependence interventions confirmed as not smoking at 36 weeks</t>
  </si>
  <si>
    <t>Pregnant women provided with tobacco dependence interventions confirmed as not smoking at delivery</t>
  </si>
  <si>
    <t>Pregnant women provided with tobacco dependence interventions to support a quit attempt confirmed as not smoking at 36 weeks</t>
  </si>
  <si>
    <t>Pregnant women provided with tobacco dependence interventions to support a quit attempt confirmed as not smoking at delivery</t>
  </si>
  <si>
    <t>Pregnant women seen by the service who are provided with tobacco dependence interventions to support a quit attempt confirmed as not smoking at 36 weeks</t>
  </si>
  <si>
    <t>Pregnant women seen by the service who are provided with tobacco dependence interventions to support a quit attempt confirmed as not smoking at Delivery</t>
  </si>
  <si>
    <t>People provided with pharmacotherapy intervention</t>
  </si>
  <si>
    <t>People provided with a single form of nicotine replacement therapy only</t>
  </si>
  <si>
    <t>People provided with a combination of two or more forms of nicotine replacement therapy concurrently</t>
  </si>
  <si>
    <t>People provided with bupropion only</t>
  </si>
  <si>
    <t>People provided with varnenicline only</t>
  </si>
  <si>
    <t>People provided with a form of nicotine replacement therapy and bupropion and/or varenicline and/or cytisine consecutively</t>
  </si>
  <si>
    <t>People provided with a combination of licensed medication and nicotine vapes concurrently</t>
  </si>
  <si>
    <t>People provided with licensed medication and nicotine vapes consecutively</t>
  </si>
  <si>
    <t>People provided with any other product or a combination of other products</t>
  </si>
  <si>
    <t>People did not receive/use any quit aids</t>
  </si>
  <si>
    <t>People provided with unknown pharmacotherapy interventions</t>
  </si>
  <si>
    <t>People where it is not known if pharmacotherapy interventions are provided</t>
  </si>
  <si>
    <t>People provided with nicotine vapes only</t>
  </si>
  <si>
    <t>People provided with cytisine only</t>
  </si>
  <si>
    <t xml:space="preserve">People referred to local authority stop smoking services who successfully quit </t>
  </si>
  <si>
    <t xml:space="preserve">People referred to secondary care who successfully quit </t>
  </si>
  <si>
    <t xml:space="preserve">People referred to NHS community mental health service who successfully quit </t>
  </si>
  <si>
    <t xml:space="preserve">People referred to NHS community pharmacy who successfully quit </t>
  </si>
  <si>
    <t>People referred to NHS primary care who successfully quit</t>
  </si>
  <si>
    <t xml:space="preserve">People referred to third sector who successfully quit </t>
  </si>
  <si>
    <t>People on supported temporary abstinence after being seen in-house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</si>
</sst>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quotePrefix="1" applyNumberFormat="1" applyFill="1"/>
    <xf numFmtId="0" fontId="0" fillId="3" borderId="0" xfId="0" applyFill="1"/>
    <xf numFmtId="0" fontId="0" fillId="3" borderId="0" xfId="0" quotePrefix="1" applyFill="1"/>
    <xf numFmtId="0" fontId="0" fillId="4" borderId="0" xfId="0" quotePrefix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5" borderId="0" xfId="0" applyFill="1"/>
    <xf numFmtId="0" fontId="0" fillId="3" borderId="0" xfId="0" quotePrefix="1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</cellXfs>
  <cellStyles count="1">
    <cellStyle name="Normal" xfId="0" builtinId="0"/>
  </cellStyles>
  <dxfs count="21">
    <dxf>
      <fill>
        <patternFill patternType="none">
          <fgColor indexed="64"/>
          <bgColor auto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5EB8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5EB8"/>
        </patternFill>
      </fill>
    </dxf>
  </dxfs>
  <tableStyles count="0" defaultTableStyle="TableStyleMedium2" defaultPivotStyle="PivotStyleLight16"/>
  <colors>
    <mruColors>
      <color rgb="FF005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277F08-D704-4E7E-A9F8-DBDD54A6AA00}" name="Table3" displayName="Table3" ref="A1:P88" totalsRowShown="0" headerRowDxfId="20" dataDxfId="19">
  <autoFilter ref="A1:P88" xr:uid="{79A700BE-23A9-41DD-B0DC-22ECC140737C}">
    <filterColumn colId="4">
      <filters>
        <filter val="Proportion"/>
      </filters>
    </filterColumn>
  </autoFilter>
  <sortState xmlns:xlrd2="http://schemas.microsoft.com/office/spreadsheetml/2017/richdata2" ref="A2:P88">
    <sortCondition ref="C1:C88"/>
  </sortState>
  <tableColumns count="16">
    <tableColumn id="3" xr3:uid="{068A2A76-8F06-4231-B2B1-B7E676401B0F}" name="Reporting_Flag" dataDxfId="18"/>
    <tableColumn id="14" xr3:uid="{0950B391-BA59-4F51-ADDC-6811058F1A50}" name="HI_Reporting_Flag"/>
    <tableColumn id="13" xr3:uid="{6FA7A9A0-2B76-4405-B598-845B696DC38E}" name="Metric_ID" dataDxfId="17">
      <calculatedColumnFormula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calculatedColumnFormula>
    </tableColumn>
    <tableColumn id="2" xr3:uid="{973E377C-B9EA-491B-88EF-963285923575}" name="Metric_Name" dataDxfId="16"/>
    <tableColumn id="1" xr3:uid="{FA5D6C5C-BEAF-41AB-83B0-457197EBD1A8}" name="Metric_Type" dataDxfId="15"/>
    <tableColumn id="9" xr3:uid="{17BFAE06-635F-48B0-9392-21A7883B10E2}" name="Metric_Category_ID" dataDxfId="14"/>
    <tableColumn id="8" xr3:uid="{BB6DF3C8-C804-4B6B-9F79-6A05D3625A64}" name="Metric_Category" dataDxfId="13"/>
    <tableColumn id="10" xr3:uid="{0BD42A6F-7ED7-4FA5-836B-7B04F8B1D11E}" name="Metric_Setting" dataDxfId="12"/>
    <tableColumn id="11" xr3:uid="{D7C6BCEA-4889-4670-80D5-2F0FA20382BB}" name="Numerator_Element_ID" dataDxfId="11"/>
    <tableColumn id="6" xr3:uid="{7137BBF0-99FA-49C6-9565-178AC44E444F}" name="Numerator_Element_Description" dataDxfId="10"/>
    <tableColumn id="15" xr3:uid="{4D5B3865-B599-4172-B074-D6897C5020BC}" name="Numerator_Element_Logic" dataDxfId="9">
      <calculatedColumnFormula>VLOOKUP(Table3[[#This Row],[Numerator_Element_ID]],Table1[[Element_ID]:[Element_Logic]],6,0)</calculatedColumnFormula>
    </tableColumn>
    <tableColumn id="4" xr3:uid="{D6E89341-49EA-4E30-AB4D-4BE9A410B877}" name="Numerator_Element_Source" dataDxfId="8">
      <calculatedColumnFormula>VLOOKUP(Table3[[#This Row],[Numerator_Element_ID]],Table1[[Element_ID]:[Element_Source]],5,0)</calculatedColumnFormula>
    </tableColumn>
    <tableColumn id="12" xr3:uid="{21639AEC-400D-46CA-8038-59A827B1DD94}" name="Denominator_Element_ID" dataDxfId="7"/>
    <tableColumn id="7" xr3:uid="{80304F31-279F-40BE-BA13-00DBD040EE58}" name="Denominator_Element_Description" dataDxfId="6"/>
    <tableColumn id="16" xr3:uid="{8D18D4F7-70D5-4263-BC5D-3D0EFF3DD01D}" name="Denominator_Element_Logic" dataDxfId="5">
      <calculatedColumnFormula>VLOOKUP(Table3[[#This Row],[Denominator_Element_ID]],Table1[[Element_ID]:[Element_Logic]],6,0)</calculatedColumnFormula>
    </tableColumn>
    <tableColumn id="5" xr3:uid="{1759491D-ED49-4E96-97F3-4289901F42ED}" name="Denominator_Element_Source" dataDxfId="4">
      <calculatedColumnFormula>VLOOKUP(Table3[[#This Row],[Denominator_Element_ID]],Table1[[Element_ID]:[Element_Source]],5,0)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82483-BBD8-4409-91CE-75E6F2FFF654}" name="Table1" displayName="Table1" ref="A1:G310" totalsRowShown="0" headerRowDxfId="3">
  <autoFilter ref="A1:G310" xr:uid="{9FDE4A4C-0249-449D-86EC-A1C228D1AB50}"/>
  <tableColumns count="7">
    <tableColumn id="1" xr3:uid="{FD82D955-6D12-4C53-8133-4AF9A40FD5E2}" name="Reporting_Flag" dataDxfId="2"/>
    <tableColumn id="6" xr3:uid="{60418D97-24F3-4B74-8B0F-648FBADB33BC}" name="Element_ID" dataDxfId="1"/>
    <tableColumn id="2" xr3:uid="{7F2E416D-9522-47A6-B2B4-7B22C90A9234}" name="Element_Description" dataDxfId="0"/>
    <tableColumn id="3" xr3:uid="{94034622-920E-40E0-B798-EF0202FC3F3D}" name="Element_Category"/>
    <tableColumn id="5" xr3:uid="{509851C5-9072-43B0-BA12-BC9562B2AACF}" name="Element_SubCategory"/>
    <tableColumn id="7" xr3:uid="{FBEBC4DE-AD54-4336-9545-EDE3FB69B4FC}" name="Element_Source"/>
    <tableColumn id="4" xr3:uid="{909F0556-5159-4BC7-8096-CDB41A07452D}" name="Element_Logi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B34-2FE5-48DF-AAD0-D9F931628E88}">
  <dimension ref="B2:B18"/>
  <sheetViews>
    <sheetView showGridLines="0" tabSelected="1" workbookViewId="0">
      <selection activeCell="G20" sqref="G20"/>
    </sheetView>
  </sheetViews>
  <sheetFormatPr defaultRowHeight="15" x14ac:dyDescent="0.25"/>
  <sheetData>
    <row r="2" spans="2:2" ht="21" x14ac:dyDescent="0.35">
      <c r="B2" s="5" t="s">
        <v>570</v>
      </c>
    </row>
    <row r="3" spans="2:2" x14ac:dyDescent="0.25">
      <c r="B3" s="6" t="s">
        <v>573</v>
      </c>
    </row>
    <row r="4" spans="2:2" x14ac:dyDescent="0.25">
      <c r="B4" s="6" t="s">
        <v>571</v>
      </c>
    </row>
    <row r="6" spans="2:2" ht="18.75" x14ac:dyDescent="0.3">
      <c r="B6" s="7" t="s">
        <v>572</v>
      </c>
    </row>
    <row r="7" spans="2:2" x14ac:dyDescent="0.25">
      <c r="B7" s="6" t="s">
        <v>574</v>
      </c>
    </row>
    <row r="8" spans="2:2" x14ac:dyDescent="0.25">
      <c r="B8" s="6" t="s">
        <v>575</v>
      </c>
    </row>
    <row r="9" spans="2:2" x14ac:dyDescent="0.25">
      <c r="B9" s="6" t="s">
        <v>576</v>
      </c>
    </row>
    <row r="11" spans="2:2" ht="18.75" x14ac:dyDescent="0.3">
      <c r="B11" s="7" t="s">
        <v>577</v>
      </c>
    </row>
    <row r="12" spans="2:2" x14ac:dyDescent="0.25">
      <c r="B12" s="6" t="s">
        <v>578</v>
      </c>
    </row>
    <row r="13" spans="2:2" x14ac:dyDescent="0.25">
      <c r="B13" s="6" t="s">
        <v>579</v>
      </c>
    </row>
    <row r="15" spans="2:2" ht="18.75" x14ac:dyDescent="0.3">
      <c r="B15" s="7" t="s">
        <v>580</v>
      </c>
    </row>
    <row r="16" spans="2:2" x14ac:dyDescent="0.25">
      <c r="B16" s="6" t="s">
        <v>583</v>
      </c>
    </row>
    <row r="17" spans="2:2" x14ac:dyDescent="0.25">
      <c r="B17" s="6" t="s">
        <v>581</v>
      </c>
    </row>
    <row r="18" spans="2:2" x14ac:dyDescent="0.25">
      <c r="B18" s="6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BB59-F477-41BA-9EFD-E0CFEA879526}">
  <dimension ref="A1:P88"/>
  <sheetViews>
    <sheetView zoomScale="85" zoomScaleNormal="85" workbookViewId="0">
      <selection activeCell="D33" sqref="D33"/>
    </sheetView>
  </sheetViews>
  <sheetFormatPr defaultRowHeight="15" x14ac:dyDescent="0.25"/>
  <cols>
    <col min="1" max="1" width="22" customWidth="1"/>
    <col min="2" max="2" width="25.42578125" customWidth="1"/>
    <col min="3" max="3" width="16" customWidth="1"/>
    <col min="4" max="4" width="160.42578125" customWidth="1"/>
    <col min="5" max="5" width="29.5703125" customWidth="1"/>
    <col min="6" max="6" width="15.7109375" customWidth="1"/>
    <col min="7" max="9" width="20.42578125" customWidth="1"/>
    <col min="10" max="11" width="147.7109375" customWidth="1"/>
    <col min="12" max="12" width="42.5703125" customWidth="1"/>
    <col min="13" max="13" width="40.42578125" customWidth="1"/>
    <col min="14" max="15" width="127.7109375" customWidth="1"/>
    <col min="16" max="16" width="140.5703125" customWidth="1"/>
    <col min="17" max="17" width="44.7109375" customWidth="1"/>
  </cols>
  <sheetData>
    <row r="1" spans="1:16" x14ac:dyDescent="0.25">
      <c r="A1" s="1" t="s">
        <v>562</v>
      </c>
      <c r="B1" s="1" t="s">
        <v>864</v>
      </c>
      <c r="C1" s="1" t="s">
        <v>0</v>
      </c>
      <c r="D1" s="1" t="s">
        <v>27</v>
      </c>
      <c r="E1" s="1" t="s">
        <v>586</v>
      </c>
      <c r="F1" s="1" t="s">
        <v>595</v>
      </c>
      <c r="G1" s="1" t="s">
        <v>1</v>
      </c>
      <c r="H1" s="1" t="s">
        <v>853</v>
      </c>
      <c r="I1" s="1" t="s">
        <v>584</v>
      </c>
      <c r="J1" s="1" t="s">
        <v>588</v>
      </c>
      <c r="K1" s="1" t="s">
        <v>892</v>
      </c>
      <c r="L1" s="1" t="s">
        <v>851</v>
      </c>
      <c r="M1" s="1" t="s">
        <v>585</v>
      </c>
      <c r="N1" s="1" t="s">
        <v>589</v>
      </c>
      <c r="O1" s="1" t="s">
        <v>893</v>
      </c>
      <c r="P1" s="1" t="s">
        <v>852</v>
      </c>
    </row>
    <row r="2" spans="1:16" x14ac:dyDescent="0.25">
      <c r="A2">
        <v>1</v>
      </c>
      <c r="B2">
        <v>0</v>
      </c>
      <c r="C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A.001.010</v>
      </c>
      <c r="D2" s="22" t="s">
        <v>945</v>
      </c>
      <c r="E2" t="s">
        <v>587</v>
      </c>
      <c r="F2" t="s">
        <v>4</v>
      </c>
      <c r="G2" t="s">
        <v>8</v>
      </c>
      <c r="H2" t="s">
        <v>854</v>
      </c>
      <c r="I2" s="2" t="s">
        <v>279</v>
      </c>
      <c r="J2" t="str">
        <f>VLOOKUP(Table3[[#This Row],[Numerator_Element_ID]],Table1[[Element_ID]:[Element_Description]],2,0)</f>
        <v>People assessed for tobacco dependence - Total</v>
      </c>
      <c r="K2" t="str">
        <f>VLOOKUP(Table3[[#This Row],[Numerator_Element_ID]],Table1[[Element_ID]:[Element_Logic]],6,0)</f>
        <v>SUM(COMPLETESMOKINGSTATUS_IP) + SUM(COMPLETESMOKINGSTATUS_OP) + SUM(COMPLETESMOKINGSTATUS_MATERNITY) + SUM(COMPLETESMOKINGSTATUS_COMMUNITY)</v>
      </c>
      <c r="L2" t="str">
        <f>VLOOKUP(Table3[[#This Row],[Numerator_Element_ID]],Table1[[Element_ID]:[Element_Source]],5,0)</f>
        <v>Tobacco Aggregate Level Dataset</v>
      </c>
      <c r="M2" s="2" t="s">
        <v>285</v>
      </c>
      <c r="N2" t="str">
        <f>VLOOKUP(Table3[[#This Row],[Denominator_Element_ID]],Table1[[Element_ID]:[Element_Description]],2,0)</f>
        <v>Care setting activity where smoking status is expected to be recorded</v>
      </c>
      <c r="O2" t="str">
        <f>VLOOKUP(Table3[[#This Row],[Denominator_Element_ID]],Table1[[Element_ID]:[Element_Logic]],6,0)</f>
        <v>Acute Inpatient (SUS+ APCS): Patient_Classification = '1' and Age_At_Start_of_Spell_SUS &gt;= 16 and Discharge_Method not in ('4','04')
Maternity (MSDS): Unique pregnancies 
Adult Mental Health (MHSDS): LOSDischHosSpell is not null and LOSDischHosSpell &gt; 0 and Der_Age_at_StartDateHospProvSpell &gt;= 16</v>
      </c>
      <c r="P2" t="str">
        <f>VLOOKUP(Table3[[#This Row],[Denominator_Element_ID]],Table1[[Element_ID]:[Element_Source]],5,0)</f>
        <v>SUS+ APCS, MSDS, MHSDS</v>
      </c>
    </row>
    <row r="3" spans="1:16" x14ac:dyDescent="0.25">
      <c r="A3">
        <v>1</v>
      </c>
      <c r="B3">
        <v>1</v>
      </c>
      <c r="C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F.540.061</v>
      </c>
      <c r="D3" s="22" t="s">
        <v>946</v>
      </c>
      <c r="E3" t="s">
        <v>587</v>
      </c>
      <c r="F3" t="s">
        <v>11</v>
      </c>
      <c r="G3" t="s">
        <v>6</v>
      </c>
      <c r="H3" t="s">
        <v>854</v>
      </c>
      <c r="I3" s="2" t="s">
        <v>550</v>
      </c>
      <c r="J3" t="str">
        <f>VLOOKUP(Table3[[#This Row],[Numerator_Element_ID]],Table1[[Element_ID]:[Element_Description]],2,0)</f>
        <v>People provided with pharmacotherapy intervention</v>
      </c>
      <c r="K3" t="str">
        <f>VLOOKUP(Table3[[#This Row],[Numerator_Element_ID]],Table1[[Element_ID]:[Element_Logic]],6,0)</f>
        <v>SMOKINGSTATUS = '1' and PHARMACOTHERAPY_TYPE in ('10', '20','25', '30', '40', '45','50', '60', '70', '80','90','98','99') and TOBACCODEPENDENCE_CAREPLAN in ('70', '80', '90')</v>
      </c>
      <c r="L3" t="str">
        <f>VLOOKUP(Table3[[#This Row],[Numerator_Element_ID]],Table1[[Element_ID]:[Element_Source]],5,0)</f>
        <v>Tobacco Patient Level Dataset</v>
      </c>
      <c r="M3" s="2" t="s">
        <v>314</v>
      </c>
      <c r="N3" t="str">
        <f>VLOOKUP(Table3[[#This Row],[Denominator_Element_ID]],Table1[[Element_ID]:[Element_Description]],2,0)</f>
        <v>People provided with tobacco dependence interventions to support a quit attempt</v>
      </c>
      <c r="O3" t="str">
        <f>VLOOKUP(Table3[[#This Row],[Denominator_Element_ID]],Table1[[Element_ID]:[Element_Logic]],6,0)</f>
        <v>SMOKINGSTATUS = '1' and TOBACCODEPENDENCE_CAREPLAN in ('70', '80', '90')</v>
      </c>
      <c r="P3" t="str">
        <f>VLOOKUP(Table3[[#This Row],[Denominator_Element_ID]],Table1[[Element_ID]:[Element_Source]],5,0)</f>
        <v>Tobacco Patient Level Dataset</v>
      </c>
    </row>
    <row r="4" spans="1:16" x14ac:dyDescent="0.25">
      <c r="A4">
        <v>1</v>
      </c>
      <c r="B4">
        <v>1</v>
      </c>
      <c r="C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F.541.540</v>
      </c>
      <c r="D4" t="s">
        <v>965</v>
      </c>
      <c r="E4" t="s">
        <v>587</v>
      </c>
      <c r="F4" t="s">
        <v>11</v>
      </c>
      <c r="G4" t="s">
        <v>6</v>
      </c>
      <c r="H4" t="s">
        <v>854</v>
      </c>
      <c r="I4" t="s">
        <v>551</v>
      </c>
      <c r="J4" t="str">
        <f>VLOOKUP(Table3[[#This Row],[Numerator_Element_ID]],Table1[[Element_ID]:[Element_Description]],2,0)</f>
        <v>People provided with a single form of nicotine replacement therapy only</v>
      </c>
      <c r="K4" t="str">
        <f>VLOOKUP(Table3[[#This Row],[Numerator_Element_ID]],Table1[[Element_ID]:[Element_Logic]],6,0)</f>
        <v>SMOKINGSTATUS = '1' and PHARMACOTHERAPY_TYPE = '10' and TOBACCODEPENDENCE_CAREPLAN in ('70', '80', '90')</v>
      </c>
      <c r="L4" t="str">
        <f>VLOOKUP(Table3[[#This Row],[Numerator_Element_ID]],Table1[[Element_ID]:[Element_Source]],5,0)</f>
        <v>Tobacco Patient Level Dataset</v>
      </c>
      <c r="M4" s="2" t="s">
        <v>550</v>
      </c>
      <c r="N4" t="str">
        <f>VLOOKUP(Table3[[#This Row],[Denominator_Element_ID]],Table1[[Element_ID]:[Element_Description]],2,0)</f>
        <v>People provided with pharmacotherapy intervention</v>
      </c>
      <c r="O4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4" t="str">
        <f>VLOOKUP(Table3[[#This Row],[Denominator_Element_ID]],Table1[[Element_ID]:[Element_Source]],5,0)</f>
        <v>Tobacco Patient Level Dataset</v>
      </c>
    </row>
    <row r="5" spans="1:16" x14ac:dyDescent="0.25">
      <c r="A5">
        <v>1</v>
      </c>
      <c r="B5">
        <v>1</v>
      </c>
      <c r="C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F.542.540</v>
      </c>
      <c r="D5" t="s">
        <v>966</v>
      </c>
      <c r="E5" t="s">
        <v>587</v>
      </c>
      <c r="F5" t="s">
        <v>11</v>
      </c>
      <c r="G5" t="s">
        <v>6</v>
      </c>
      <c r="H5" t="s">
        <v>854</v>
      </c>
      <c r="I5" t="s">
        <v>552</v>
      </c>
      <c r="J5" t="str">
        <f>VLOOKUP(Table3[[#This Row],[Numerator_Element_ID]],Table1[[Element_ID]:[Element_Description]],2,0)</f>
        <v>People provided with a combination of two or more forms of nicotine replacement therapy concurrently</v>
      </c>
      <c r="K5" t="str">
        <f>VLOOKUP(Table3[[#This Row],[Numerator_Element_ID]],Table1[[Element_ID]:[Element_Logic]],6,0)</f>
        <v>SMOKINGSTATUS = '1' and PHARMACOTHERAPY_TYPE = '20' and TOBACCODEPENDENCE_CAREPLAN in ('70', '80', '90')</v>
      </c>
      <c r="L5" t="str">
        <f>VLOOKUP(Table3[[#This Row],[Numerator_Element_ID]],Table1[[Element_ID]:[Element_Source]],5,0)</f>
        <v>Tobacco Patient Level Dataset</v>
      </c>
      <c r="M5" s="2" t="s">
        <v>550</v>
      </c>
      <c r="N5" t="str">
        <f>VLOOKUP(Table3[[#This Row],[Denominator_Element_ID]],Table1[[Element_ID]:[Element_Description]],2,0)</f>
        <v>People provided with pharmacotherapy intervention</v>
      </c>
      <c r="O5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5" t="str">
        <f>VLOOKUP(Table3[[#This Row],[Denominator_Element_ID]],Table1[[Element_ID]:[Element_Source]],5,0)</f>
        <v>Tobacco Patient Level Dataset</v>
      </c>
    </row>
    <row r="6" spans="1:16" x14ac:dyDescent="0.25">
      <c r="A6">
        <v>1</v>
      </c>
      <c r="B6">
        <v>1</v>
      </c>
      <c r="C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F.543.540</v>
      </c>
      <c r="D6" t="s">
        <v>967</v>
      </c>
      <c r="E6" t="s">
        <v>587</v>
      </c>
      <c r="F6" t="s">
        <v>11</v>
      </c>
      <c r="G6" t="s">
        <v>6</v>
      </c>
      <c r="H6" t="s">
        <v>854</v>
      </c>
      <c r="I6" t="s">
        <v>553</v>
      </c>
      <c r="J6" t="str">
        <f>VLOOKUP(Table3[[#This Row],[Numerator_Element_ID]],Table1[[Element_ID]:[Element_Description]],2,0)</f>
        <v>People provided with bupropion only</v>
      </c>
      <c r="K6" t="str">
        <f>VLOOKUP(Table3[[#This Row],[Numerator_Element_ID]],Table1[[Element_ID]:[Element_Logic]],6,0)</f>
        <v>SMOKINGSTATUS = '1' and PHARMACOTHERAPY_TYPE = '30' and TOBACCODEPENDENCE_CAREPLAN in ('70', '80', '90')</v>
      </c>
      <c r="L6" t="str">
        <f>VLOOKUP(Table3[[#This Row],[Numerator_Element_ID]],Table1[[Element_ID]:[Element_Source]],5,0)</f>
        <v>Tobacco Patient Level Dataset</v>
      </c>
      <c r="M6" s="2" t="s">
        <v>550</v>
      </c>
      <c r="N6" t="str">
        <f>VLOOKUP(Table3[[#This Row],[Denominator_Element_ID]],Table1[[Element_ID]:[Element_Description]],2,0)</f>
        <v>People provided with pharmacotherapy intervention</v>
      </c>
      <c r="O6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6" t="str">
        <f>VLOOKUP(Table3[[#This Row],[Denominator_Element_ID]],Table1[[Element_ID]:[Element_Source]],5,0)</f>
        <v>Tobacco Patient Level Dataset</v>
      </c>
    </row>
    <row r="7" spans="1:16" x14ac:dyDescent="0.25">
      <c r="A7">
        <v>1</v>
      </c>
      <c r="B7">
        <v>1</v>
      </c>
      <c r="C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F.544.540</v>
      </c>
      <c r="D7" t="s">
        <v>968</v>
      </c>
      <c r="E7" t="s">
        <v>587</v>
      </c>
      <c r="F7" t="s">
        <v>11</v>
      </c>
      <c r="G7" t="s">
        <v>6</v>
      </c>
      <c r="H7" t="s">
        <v>854</v>
      </c>
      <c r="I7" t="s">
        <v>554</v>
      </c>
      <c r="J7" t="str">
        <f>VLOOKUP(Table3[[#This Row],[Numerator_Element_ID]],Table1[[Element_ID]:[Element_Description]],2,0)</f>
        <v>People provided with varnenicline only</v>
      </c>
      <c r="K7" t="str">
        <f>VLOOKUP(Table3[[#This Row],[Numerator_Element_ID]],Table1[[Element_ID]:[Element_Logic]],6,0)</f>
        <v>SMOKINGSTATUS = '1' and PHARMACOTHERAPY_TYPE = '40' and TOBACCODEPENDENCE_CAREPLAN in ('70', '80', '90')</v>
      </c>
      <c r="L7" t="str">
        <f>VLOOKUP(Table3[[#This Row],[Numerator_Element_ID]],Table1[[Element_ID]:[Element_Source]],5,0)</f>
        <v>Tobacco Patient Level Dataset</v>
      </c>
      <c r="M7" s="2" t="s">
        <v>550</v>
      </c>
      <c r="N7" t="str">
        <f>VLOOKUP(Table3[[#This Row],[Denominator_Element_ID]],Table1[[Element_ID]:[Element_Description]],2,0)</f>
        <v>People provided with pharmacotherapy intervention</v>
      </c>
      <c r="O7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7" t="str">
        <f>VLOOKUP(Table3[[#This Row],[Denominator_Element_ID]],Table1[[Element_ID]:[Element_Source]],5,0)</f>
        <v>Tobacco Patient Level Dataset</v>
      </c>
    </row>
    <row r="8" spans="1:16" x14ac:dyDescent="0.25">
      <c r="A8">
        <v>1</v>
      </c>
      <c r="B8">
        <v>1</v>
      </c>
      <c r="C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F.545.540</v>
      </c>
      <c r="D8" t="s">
        <v>969</v>
      </c>
      <c r="E8" t="s">
        <v>587</v>
      </c>
      <c r="F8" t="s">
        <v>11</v>
      </c>
      <c r="G8" t="s">
        <v>6</v>
      </c>
      <c r="H8" t="s">
        <v>854</v>
      </c>
      <c r="I8" t="s">
        <v>555</v>
      </c>
      <c r="J8" t="str">
        <f>VLOOKUP(Table3[[#This Row],[Numerator_Element_ID]],Table1[[Element_ID]:[Element_Description]],2,0)</f>
        <v>People provided with a form of nicotine replacement therapy and bupropion and/or varenicline and/or cytisine consecutively</v>
      </c>
      <c r="K8" t="str">
        <f>VLOOKUP(Table3[[#This Row],[Numerator_Element_ID]],Table1[[Element_ID]:[Element_Logic]],6,0)</f>
        <v>SMOKINGSTATUS = '1' and PHARMACOTHERAPY_TYPE = '50' and TOBACCODEPENDENCE_CAREPLAN in ('70', '80', '90')</v>
      </c>
      <c r="L8" t="str">
        <f>VLOOKUP(Table3[[#This Row],[Numerator_Element_ID]],Table1[[Element_ID]:[Element_Source]],5,0)</f>
        <v>Tobacco Patient Level Dataset</v>
      </c>
      <c r="M8" s="2" t="s">
        <v>550</v>
      </c>
      <c r="N8" t="str">
        <f>VLOOKUP(Table3[[#This Row],[Denominator_Element_ID]],Table1[[Element_ID]:[Element_Description]],2,0)</f>
        <v>People provided with pharmacotherapy intervention</v>
      </c>
      <c r="O8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8" t="str">
        <f>VLOOKUP(Table3[[#This Row],[Denominator_Element_ID]],Table1[[Element_ID]:[Element_Source]],5,0)</f>
        <v>Tobacco Patient Level Dataset</v>
      </c>
    </row>
    <row r="9" spans="1:16" x14ac:dyDescent="0.25">
      <c r="A9">
        <v>1</v>
      </c>
      <c r="B9">
        <v>1</v>
      </c>
      <c r="C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F.546.540</v>
      </c>
      <c r="D9" t="s">
        <v>970</v>
      </c>
      <c r="E9" t="s">
        <v>587</v>
      </c>
      <c r="F9" t="s">
        <v>11</v>
      </c>
      <c r="G9" t="s">
        <v>6</v>
      </c>
      <c r="H9" t="s">
        <v>854</v>
      </c>
      <c r="I9" t="s">
        <v>556</v>
      </c>
      <c r="J9" t="str">
        <f>VLOOKUP(Table3[[#This Row],[Numerator_Element_ID]],Table1[[Element_ID]:[Element_Description]],2,0)</f>
        <v>People provided with a combination of licensed medication and nicotine vapes concurrently</v>
      </c>
      <c r="K9" t="str">
        <f>VLOOKUP(Table3[[#This Row],[Numerator_Element_ID]],Table1[[Element_ID]:[Element_Logic]],6,0)</f>
        <v>SMOKINGSTATUS = '1' and PHARMACOTHERAPY_TYPE = '60' and TOBACCODEPENDENCE_CAREPLAN in ('70', '80', '90')</v>
      </c>
      <c r="L9" t="str">
        <f>VLOOKUP(Table3[[#This Row],[Numerator_Element_ID]],Table1[[Element_ID]:[Element_Source]],5,0)</f>
        <v>Tobacco Patient Level Dataset</v>
      </c>
      <c r="M9" s="2" t="s">
        <v>550</v>
      </c>
      <c r="N9" t="str">
        <f>VLOOKUP(Table3[[#This Row],[Denominator_Element_ID]],Table1[[Element_ID]:[Element_Description]],2,0)</f>
        <v>People provided with pharmacotherapy intervention</v>
      </c>
      <c r="O9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9" t="str">
        <f>VLOOKUP(Table3[[#This Row],[Denominator_Element_ID]],Table1[[Element_ID]:[Element_Source]],5,0)</f>
        <v>Tobacco Patient Level Dataset</v>
      </c>
    </row>
    <row r="10" spans="1:16" x14ac:dyDescent="0.25">
      <c r="A10">
        <v>1</v>
      </c>
      <c r="B10">
        <v>1</v>
      </c>
      <c r="C1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F.547.540</v>
      </c>
      <c r="D10" t="s">
        <v>971</v>
      </c>
      <c r="E10" t="s">
        <v>587</v>
      </c>
      <c r="F10" t="s">
        <v>11</v>
      </c>
      <c r="G10" t="s">
        <v>6</v>
      </c>
      <c r="H10" t="s">
        <v>854</v>
      </c>
      <c r="I10" t="s">
        <v>557</v>
      </c>
      <c r="J10" t="str">
        <f>VLOOKUP(Table3[[#This Row],[Numerator_Element_ID]],Table1[[Element_ID]:[Element_Description]],2,0)</f>
        <v>People provided with licensed medication and nicotine vapes consecutively</v>
      </c>
      <c r="K10" t="str">
        <f>VLOOKUP(Table3[[#This Row],[Numerator_Element_ID]],Table1[[Element_ID]:[Element_Logic]],6,0)</f>
        <v>SMOKINGSTATUS = '1' and PHARMACOTHERAPY_TYPE = '70' and TOBACCODEPENDENCE_CAREPLAN in ('70', '80', '90')</v>
      </c>
      <c r="L10" t="str">
        <f>VLOOKUP(Table3[[#This Row],[Numerator_Element_ID]],Table1[[Element_ID]:[Element_Source]],5,0)</f>
        <v>Tobacco Patient Level Dataset</v>
      </c>
      <c r="M10" s="2" t="s">
        <v>550</v>
      </c>
      <c r="N10" t="str">
        <f>VLOOKUP(Table3[[#This Row],[Denominator_Element_ID]],Table1[[Element_ID]:[Element_Description]],2,0)</f>
        <v>People provided with pharmacotherapy intervention</v>
      </c>
      <c r="O10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0" t="str">
        <f>VLOOKUP(Table3[[#This Row],[Denominator_Element_ID]],Table1[[Element_ID]:[Element_Source]],5,0)</f>
        <v>Tobacco Patient Level Dataset</v>
      </c>
    </row>
    <row r="11" spans="1:16" x14ac:dyDescent="0.25">
      <c r="A11">
        <v>1</v>
      </c>
      <c r="B11">
        <v>1</v>
      </c>
      <c r="C1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F.548.540</v>
      </c>
      <c r="D11" t="s">
        <v>972</v>
      </c>
      <c r="E11" t="s">
        <v>587</v>
      </c>
      <c r="F11" t="s">
        <v>11</v>
      </c>
      <c r="G11" t="s">
        <v>6</v>
      </c>
      <c r="H11" t="s">
        <v>854</v>
      </c>
      <c r="I11" t="s">
        <v>558</v>
      </c>
      <c r="J11" t="str">
        <f>VLOOKUP(Table3[[#This Row],[Numerator_Element_ID]],Table1[[Element_ID]:[Element_Description]],2,0)</f>
        <v>People provided with any other product or a combination of other products</v>
      </c>
      <c r="K11" t="str">
        <f>VLOOKUP(Table3[[#This Row],[Numerator_Element_ID]],Table1[[Element_ID]:[Element_Logic]],6,0)</f>
        <v>SMOKINGSTATUS = '1' and PHARMACOTHERAPY_TYPE = '80' and TOBACCODEPENDENCE_CAREPLAN in ('70', '80', '90')</v>
      </c>
      <c r="L11" t="str">
        <f>VLOOKUP(Table3[[#This Row],[Numerator_Element_ID]],Table1[[Element_ID]:[Element_Source]],5,0)</f>
        <v>Tobacco Patient Level Dataset</v>
      </c>
      <c r="M11" s="2" t="s">
        <v>550</v>
      </c>
      <c r="N11" t="str">
        <f>VLOOKUP(Table3[[#This Row],[Denominator_Element_ID]],Table1[[Element_ID]:[Element_Description]],2,0)</f>
        <v>People provided with pharmacotherapy intervention</v>
      </c>
      <c r="O11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1" t="str">
        <f>VLOOKUP(Table3[[#This Row],[Denominator_Element_ID]],Table1[[Element_ID]:[Element_Source]],5,0)</f>
        <v>Tobacco Patient Level Dataset</v>
      </c>
    </row>
    <row r="12" spans="1:16" x14ac:dyDescent="0.25">
      <c r="A12">
        <v>1</v>
      </c>
      <c r="B12">
        <v>1</v>
      </c>
      <c r="C1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F.549.540</v>
      </c>
      <c r="D12" t="s">
        <v>973</v>
      </c>
      <c r="E12" t="s">
        <v>587</v>
      </c>
      <c r="F12" t="s">
        <v>11</v>
      </c>
      <c r="G12" t="s">
        <v>6</v>
      </c>
      <c r="H12" t="s">
        <v>854</v>
      </c>
      <c r="I12" t="s">
        <v>559</v>
      </c>
      <c r="J12" t="str">
        <f>VLOOKUP(Table3[[#This Row],[Numerator_Element_ID]],Table1[[Element_ID]:[Element_Description]],2,0)</f>
        <v>People did not receive/use any quit aids</v>
      </c>
      <c r="K12" t="str">
        <f>VLOOKUP(Table3[[#This Row],[Numerator_Element_ID]],Table1[[Element_ID]:[Element_Logic]],6,0)</f>
        <v>SMOKINGSTATUS = '1' and PHARMACOTHERAPY_TYPE = '90' and TOBACCODEPENDENCE_CAREPLAN in ('70', '80', '90')</v>
      </c>
      <c r="L12" t="str">
        <f>VLOOKUP(Table3[[#This Row],[Numerator_Element_ID]],Table1[[Element_ID]:[Element_Source]],5,0)</f>
        <v>Tobacco Patient Level Dataset</v>
      </c>
      <c r="M12" s="2" t="s">
        <v>550</v>
      </c>
      <c r="N12" t="str">
        <f>VLOOKUP(Table3[[#This Row],[Denominator_Element_ID]],Table1[[Element_ID]:[Element_Description]],2,0)</f>
        <v>People provided with pharmacotherapy intervention</v>
      </c>
      <c r="O12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2" t="str">
        <f>VLOOKUP(Table3[[#This Row],[Denominator_Element_ID]],Table1[[Element_ID]:[Element_Source]],5,0)</f>
        <v>Tobacco Patient Level Dataset</v>
      </c>
    </row>
    <row r="13" spans="1:16" x14ac:dyDescent="0.25">
      <c r="A13">
        <v>1</v>
      </c>
      <c r="B13">
        <v>1</v>
      </c>
      <c r="C1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F.550.540</v>
      </c>
      <c r="D13" t="s">
        <v>974</v>
      </c>
      <c r="E13" t="s">
        <v>587</v>
      </c>
      <c r="F13" t="s">
        <v>11</v>
      </c>
      <c r="G13" t="s">
        <v>6</v>
      </c>
      <c r="H13" t="s">
        <v>854</v>
      </c>
      <c r="I13" t="s">
        <v>560</v>
      </c>
      <c r="J13" t="str">
        <f>VLOOKUP(Table3[[#This Row],[Numerator_Element_ID]],Table1[[Element_ID]:[Element_Description]],2,0)</f>
        <v>People provided with unknown pharmacotherapy interventions</v>
      </c>
      <c r="K13" t="str">
        <f>VLOOKUP(Table3[[#This Row],[Numerator_Element_ID]],Table1[[Element_ID]:[Element_Logic]],6,0)</f>
        <v>SMOKINGSTATUS = '1' and PHARMACOTHERAPY_TYPE = '98' and TOBACCODEPENDENCE_CAREPLAN in ('70', '80', '90')</v>
      </c>
      <c r="L13" t="str">
        <f>VLOOKUP(Table3[[#This Row],[Numerator_Element_ID]],Table1[[Element_ID]:[Element_Source]],5,0)</f>
        <v>Tobacco Patient Level Dataset</v>
      </c>
      <c r="M13" s="2" t="s">
        <v>550</v>
      </c>
      <c r="N13" t="str">
        <f>VLOOKUP(Table3[[#This Row],[Denominator_Element_ID]],Table1[[Element_ID]:[Element_Description]],2,0)</f>
        <v>People provided with pharmacotherapy intervention</v>
      </c>
      <c r="O13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3" t="str">
        <f>VLOOKUP(Table3[[#This Row],[Denominator_Element_ID]],Table1[[Element_ID]:[Element_Source]],5,0)</f>
        <v>Tobacco Patient Level Dataset</v>
      </c>
    </row>
    <row r="14" spans="1:16" x14ac:dyDescent="0.25">
      <c r="A14">
        <v>1</v>
      </c>
      <c r="B14">
        <v>1</v>
      </c>
      <c r="C1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F.551.540</v>
      </c>
      <c r="D14" t="s">
        <v>975</v>
      </c>
      <c r="E14" t="s">
        <v>587</v>
      </c>
      <c r="F14" t="s">
        <v>11</v>
      </c>
      <c r="G14" t="s">
        <v>6</v>
      </c>
      <c r="H14" t="s">
        <v>854</v>
      </c>
      <c r="I14" t="s">
        <v>561</v>
      </c>
      <c r="J14" t="str">
        <f>VLOOKUP(Table3[[#This Row],[Numerator_Element_ID]],Table1[[Element_ID]:[Element_Description]],2,0)</f>
        <v>People where it is not known if pharmacotherapy interventions are provided</v>
      </c>
      <c r="K14" t="str">
        <f>VLOOKUP(Table3[[#This Row],[Numerator_Element_ID]],Table1[[Element_ID]:[Element_Logic]],6,0)</f>
        <v>SMOKINGSTATUS = '1' and PHARMACOTHERAPY_TYPE = '99' and TOBACCODEPENDENCE_CAREPLAN in ('70', '80', '90')</v>
      </c>
      <c r="L14" t="str">
        <f>VLOOKUP(Table3[[#This Row],[Numerator_Element_ID]],Table1[[Element_ID]:[Element_Source]],5,0)</f>
        <v>Tobacco Patient Level Dataset</v>
      </c>
      <c r="M14" s="2" t="s">
        <v>550</v>
      </c>
      <c r="N14" t="str">
        <f>VLOOKUP(Table3[[#This Row],[Denominator_Element_ID]],Table1[[Element_ID]:[Element_Description]],2,0)</f>
        <v>People provided with pharmacotherapy intervention</v>
      </c>
      <c r="O14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4" t="str">
        <f>VLOOKUP(Table3[[#This Row],[Denominator_Element_ID]],Table1[[Element_ID]:[Element_Source]],5,0)</f>
        <v>Tobacco Patient Level Dataset</v>
      </c>
    </row>
    <row r="15" spans="1:16" x14ac:dyDescent="0.25">
      <c r="A15">
        <v>1</v>
      </c>
      <c r="B15">
        <v>1</v>
      </c>
      <c r="C1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F.552.540</v>
      </c>
      <c r="D15" t="s">
        <v>976</v>
      </c>
      <c r="E15" t="s">
        <v>587</v>
      </c>
      <c r="F15" t="s">
        <v>11</v>
      </c>
      <c r="G15" t="s">
        <v>6</v>
      </c>
      <c r="H15" t="s">
        <v>854</v>
      </c>
      <c r="I15" s="2" t="s">
        <v>936</v>
      </c>
      <c r="J15" t="str">
        <f>VLOOKUP(Table3[[#This Row],[Numerator_Element_ID]],Table1[[Element_ID]:[Element_Description]],2,0)</f>
        <v>People provided with nicotine vapes only</v>
      </c>
      <c r="K15" t="str">
        <f>VLOOKUP(Table3[[#This Row],[Numerator_Element_ID]],Table1[[Element_ID]:[Element_Logic]],6,0)</f>
        <v>SMOKINGSTATUS = '1' and PHARMACOTHERAPY_TYPE = '25' and TOBACCODEPENDENCE_CAREPLAN in ('70', '80', '90')</v>
      </c>
      <c r="L15" t="str">
        <f>VLOOKUP(Table3[[#This Row],[Numerator_Element_ID]],Table1[[Element_ID]:[Element_Source]],5,0)</f>
        <v>Tobacco Patient Level Dataset</v>
      </c>
      <c r="M15" s="2" t="s">
        <v>550</v>
      </c>
      <c r="N15" t="str">
        <f>VLOOKUP(Table3[[#This Row],[Denominator_Element_ID]],Table1[[Element_ID]:[Element_Description]],2,0)</f>
        <v>People provided with pharmacotherapy intervention</v>
      </c>
      <c r="O15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5" t="str">
        <f>VLOOKUP(Table3[[#This Row],[Denominator_Element_ID]],Table1[[Element_ID]:[Element_Source]],5,0)</f>
        <v>Tobacco Patient Level Dataset</v>
      </c>
    </row>
    <row r="16" spans="1:16" s="22" customFormat="1" x14ac:dyDescent="0.25">
      <c r="A16" s="22">
        <v>1</v>
      </c>
      <c r="B16" s="22">
        <v>1</v>
      </c>
      <c r="C16" s="23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F.553.540</v>
      </c>
      <c r="D16" s="22" t="s">
        <v>977</v>
      </c>
      <c r="E16" s="22" t="s">
        <v>587</v>
      </c>
      <c r="F16" s="22" t="s">
        <v>11</v>
      </c>
      <c r="G16" s="22" t="s">
        <v>6</v>
      </c>
      <c r="H16" s="22" t="s">
        <v>854</v>
      </c>
      <c r="I16" s="24" t="s">
        <v>938</v>
      </c>
      <c r="J16" s="22" t="str">
        <f>VLOOKUP(Table3[[#This Row],[Numerator_Element_ID]],Table1[[Element_ID]:[Element_Description]],2,0)</f>
        <v>People provided with cytisine only</v>
      </c>
      <c r="K16" s="22" t="str">
        <f>VLOOKUP(Table3[[#This Row],[Numerator_Element_ID]],Table1[[Element_ID]:[Element_Logic]],6,0)</f>
        <v>SMOKINGSTATUS = '1' and PHARMACOTHERAPY_TYPE = '45' and TOBACCODEPENDENCE_CAREPLAN in ('70', '80', '90')</v>
      </c>
      <c r="L16" s="22" t="str">
        <f>VLOOKUP(Table3[[#This Row],[Numerator_Element_ID]],Table1[[Element_ID]:[Element_Source]],5,0)</f>
        <v>Tobacco Patient Level Dataset</v>
      </c>
      <c r="M16" s="24" t="s">
        <v>550</v>
      </c>
      <c r="N16" s="22" t="str">
        <f>VLOOKUP(Table3[[#This Row],[Denominator_Element_ID]],Table1[[Element_ID]:[Element_Description]],2,0)</f>
        <v>People provided with pharmacotherapy intervention</v>
      </c>
      <c r="O16" s="22" t="str">
        <f>VLOOKUP(Table3[[#This Row],[Denominator_Element_ID]],Table1[[Element_ID]:[Element_Logic]],6,0)</f>
        <v>SMOKINGSTATUS = '1' and PHARMACOTHERAPY_TYPE in ('10', '20','25', '30', '40', '45','50', '60', '70', '80','90','98','99') and TOBACCODEPENDENCE_CAREPLAN in ('70', '80', '90')</v>
      </c>
      <c r="P16" s="22" t="str">
        <f>VLOOKUP(Table3[[#This Row],[Denominator_Element_ID]],Table1[[Element_ID]:[Element_Source]],5,0)</f>
        <v>Tobacco Patient Level Dataset</v>
      </c>
    </row>
    <row r="17" spans="1:16" x14ac:dyDescent="0.25">
      <c r="A17">
        <v>1</v>
      </c>
      <c r="B17">
        <v>1</v>
      </c>
      <c r="C1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O.130.020</v>
      </c>
      <c r="D17" s="22" t="s">
        <v>984</v>
      </c>
      <c r="E17" t="s">
        <v>587</v>
      </c>
      <c r="F17" t="s">
        <v>5</v>
      </c>
      <c r="G17" t="s">
        <v>3</v>
      </c>
      <c r="H17" t="s">
        <v>854</v>
      </c>
      <c r="I17" s="2" t="s">
        <v>350</v>
      </c>
      <c r="J17" t="str">
        <f>VLOOKUP(Table3[[#This Row],[Numerator_Element_ID]],Table1[[Element_ID]:[Element_Description]],2,0)</f>
        <v>People confirmed as having quit smoking</v>
      </c>
      <c r="K17" t="str">
        <f>VLOOKUP(Table3[[#This Row],[Numerator_Element_ID]],Table1[[Element_ID]:[Element_Logic]],6,0)</f>
        <v>SMOKINGSTATUS = '1' and OUTCOME_AT28DAYS in ('1','2')</v>
      </c>
      <c r="L17" t="str">
        <f>VLOOKUP(Table3[[#This Row],[Numerator_Element_ID]],Table1[[Element_ID]:[Element_Source]],5,0)</f>
        <v>Tobacco Patient Level Dataset</v>
      </c>
      <c r="M17" s="2" t="s">
        <v>291</v>
      </c>
      <c r="N17" t="str">
        <f>VLOOKUP(Table3[[#This Row],[Denominator_Element_ID]],Table1[[Element_ID]:[Element_Description]],2,0)</f>
        <v>People identified as smoking</v>
      </c>
      <c r="O17" t="str">
        <f>VLOOKUP(Table3[[#This Row],[Denominator_Element_ID]],Table1[[Element_ID]:[Element_Logic]],6,0)</f>
        <v>SMOKINGSTATUS = '1'</v>
      </c>
      <c r="P17" t="str">
        <f>VLOOKUP(Table3[[#This Row],[Denominator_Element_ID]],Table1[[Element_ID]:[Element_Source]],5,0)</f>
        <v>Tobacco Patient Level Dataset</v>
      </c>
    </row>
    <row r="18" spans="1:16" hidden="1" x14ac:dyDescent="0.25">
      <c r="A18">
        <v>1</v>
      </c>
      <c r="B18">
        <v>1</v>
      </c>
      <c r="C1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O.144</v>
      </c>
      <c r="D18" s="19" t="s">
        <v>947</v>
      </c>
      <c r="E18" t="s">
        <v>856</v>
      </c>
      <c r="F18" t="s">
        <v>5</v>
      </c>
      <c r="G18" t="s">
        <v>3</v>
      </c>
      <c r="H18" t="s">
        <v>854</v>
      </c>
      <c r="I18" t="s">
        <v>356</v>
      </c>
      <c r="J18" t="str">
        <f>VLOOKUP(Table3[[#This Row],[Numerator_Element_ID]],Table1[[Element_ID]:[Element_Description]],2,0)</f>
        <v>People referred to in-house tobacco dependence treatment service with confirmed quit</v>
      </c>
      <c r="K18" t="str">
        <f>VLOOKUP(Table3[[#This Row],[Numerator_Element_ID]],Table1[[Element_ID]:[Element_Logic]],6,0)</f>
        <v>SMOKINGSTATUS = '1' and INHOUSE_REFERRAL = 'Y' and OUTCOME_AT28DAYS in ('1','2')</v>
      </c>
      <c r="L18" t="str">
        <f>VLOOKUP(Table3[[#This Row],[Numerator_Element_ID]],Table1[[Element_ID]:[Element_Source]],5,0)</f>
        <v>Tobacco Patient Level Dataset</v>
      </c>
      <c r="N18" t="e">
        <f>VLOOKUP(Table3[[#This Row],[Denominator_Element_ID]],Table1[[Element_ID]:[Element_Description]],2,0)</f>
        <v>#N/A</v>
      </c>
      <c r="O18" t="e">
        <f>VLOOKUP(Table3[[#This Row],[Denominator_Element_ID]],Table1[[Element_ID]:[Element_Logic]],6,0)</f>
        <v>#N/A</v>
      </c>
      <c r="P18" t="e">
        <f>VLOOKUP(Table3[[#This Row],[Denominator_Element_ID]],Table1[[Element_ID]:[Element_Source]],5,0)</f>
        <v>#N/A</v>
      </c>
    </row>
    <row r="19" spans="1:16" x14ac:dyDescent="0.25">
      <c r="A19">
        <v>0</v>
      </c>
      <c r="B19">
        <v>0</v>
      </c>
      <c r="C1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O.144.030</v>
      </c>
      <c r="D19" s="22" t="s">
        <v>985</v>
      </c>
      <c r="E19" t="s">
        <v>587</v>
      </c>
      <c r="F19" t="s">
        <v>5</v>
      </c>
      <c r="G19" t="s">
        <v>3</v>
      </c>
      <c r="H19" t="s">
        <v>854</v>
      </c>
      <c r="I19" s="2" t="s">
        <v>356</v>
      </c>
      <c r="J19" t="str">
        <f>VLOOKUP(Table3[[#This Row],[Numerator_Element_ID]],Table1[[Element_ID]:[Element_Description]],2,0)</f>
        <v>People referred to in-house tobacco dependence treatment service with confirmed quit</v>
      </c>
      <c r="K19" t="str">
        <f>VLOOKUP(Table3[[#This Row],[Numerator_Element_ID]],Table1[[Element_ID]:[Element_Logic]],6,0)</f>
        <v>SMOKINGSTATUS = '1' and INHOUSE_REFERRAL = 'Y' and OUTCOME_AT28DAYS in ('1','2')</v>
      </c>
      <c r="L19" t="str">
        <f>VLOOKUP(Table3[[#This Row],[Numerator_Element_ID]],Table1[[Element_ID]:[Element_Source]],5,0)</f>
        <v>Tobacco Patient Level Dataset</v>
      </c>
      <c r="M19" s="2" t="s">
        <v>294</v>
      </c>
      <c r="N19" t="str">
        <f>VLOOKUP(Table3[[#This Row],[Denominator_Element_ID]],Table1[[Element_ID]:[Element_Description]],2,0)</f>
        <v>People referred to in-house tobacco dependence treatment service</v>
      </c>
      <c r="O19" t="str">
        <f>VLOOKUP(Table3[[#This Row],[Denominator_Element_ID]],Table1[[Element_ID]:[Element_Logic]],6,0)</f>
        <v>SMOKINGSTATUS = '1' and INHOUSE_REFERRAL = 'Y'</v>
      </c>
      <c r="P19" t="str">
        <f>VLOOKUP(Table3[[#This Row],[Denominator_Element_ID]],Table1[[Element_ID]:[Element_Source]],5,0)</f>
        <v>Tobacco Patient Level Dataset</v>
      </c>
    </row>
    <row r="20" spans="1:16" hidden="1" x14ac:dyDescent="0.25">
      <c r="A20">
        <v>1</v>
      </c>
      <c r="B20">
        <v>1</v>
      </c>
      <c r="C2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O.154</v>
      </c>
      <c r="D20" s="19" t="s">
        <v>949</v>
      </c>
      <c r="E20" t="s">
        <v>856</v>
      </c>
      <c r="F20" t="s">
        <v>5</v>
      </c>
      <c r="G20" t="s">
        <v>3</v>
      </c>
      <c r="H20" t="s">
        <v>854</v>
      </c>
      <c r="I20" t="s">
        <v>362</v>
      </c>
      <c r="J20" t="str">
        <f>VLOOKUP(Table3[[#This Row],[Numerator_Element_ID]],Table1[[Element_ID]:[Element_Description]],2,0)</f>
        <v>People seen by in-house tobacco dependence treatment service with confirmed quit</v>
      </c>
      <c r="K20" t="str">
        <f>VLOOKUP(Table3[[#This Row],[Numerator_Element_ID]],Table1[[Element_ID]:[Element_Logic]],6,0)</f>
        <v>SMOKINGSTATUS = '1' and SEEN_INHOUSE = 'Y' and OUTCOME_AT28DAYS in ('1','2')</v>
      </c>
      <c r="L20" t="str">
        <f>VLOOKUP(Table3[[#This Row],[Numerator_Element_ID]],Table1[[Element_ID]:[Element_Source]],5,0)</f>
        <v>Tobacco Patient Level Dataset</v>
      </c>
      <c r="N20" t="e">
        <f>VLOOKUP(Table3[[#This Row],[Denominator_Element_ID]],Table1[[Element_ID]:[Element_Description]],2,0)</f>
        <v>#N/A</v>
      </c>
      <c r="O20" t="e">
        <f>VLOOKUP(Table3[[#This Row],[Denominator_Element_ID]],Table1[[Element_ID]:[Element_Logic]],6,0)</f>
        <v>#N/A</v>
      </c>
      <c r="P20" t="e">
        <f>VLOOKUP(Table3[[#This Row],[Denominator_Element_ID]],Table1[[Element_ID]:[Element_Source]],5,0)</f>
        <v>#N/A</v>
      </c>
    </row>
    <row r="21" spans="1:16" x14ac:dyDescent="0.25">
      <c r="A21">
        <v>0</v>
      </c>
      <c r="B21">
        <v>0</v>
      </c>
      <c r="C2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O.154.032</v>
      </c>
      <c r="D21" t="s">
        <v>986</v>
      </c>
      <c r="E21" t="s">
        <v>587</v>
      </c>
      <c r="F21" t="s">
        <v>5</v>
      </c>
      <c r="G21" t="s">
        <v>3</v>
      </c>
      <c r="H21" t="s">
        <v>854</v>
      </c>
      <c r="I21" s="2" t="s">
        <v>362</v>
      </c>
      <c r="J21" t="str">
        <f>VLOOKUP(Table3[[#This Row],[Numerator_Element_ID]],Table1[[Element_ID]:[Element_Description]],2,0)</f>
        <v>People seen by in-house tobacco dependence treatment service with confirmed quit</v>
      </c>
      <c r="K21" t="str">
        <f>VLOOKUP(Table3[[#This Row],[Numerator_Element_ID]],Table1[[Element_ID]:[Element_Logic]],6,0)</f>
        <v>SMOKINGSTATUS = '1' and SEEN_INHOUSE = 'Y' and OUTCOME_AT28DAYS in ('1','2')</v>
      </c>
      <c r="L21" t="str">
        <f>VLOOKUP(Table3[[#This Row],[Numerator_Element_ID]],Table1[[Element_ID]:[Element_Source]],5,0)</f>
        <v>Tobacco Patient Level Dataset</v>
      </c>
      <c r="M21" s="2" t="s">
        <v>296</v>
      </c>
      <c r="N21" t="str">
        <f>VLOOKUP(Table3[[#This Row],[Denominator_Element_ID]],Table1[[Element_ID]:[Element_Description]],2,0)</f>
        <v>People seen by in-house tobacco dependence treatment service</v>
      </c>
      <c r="O21" t="str">
        <f>VLOOKUP(Table3[[#This Row],[Denominator_Element_ID]],Table1[[Element_ID]:[Element_Logic]],6,0)</f>
        <v>SMOKINGSTATUS = '1' and SEEN_INHOUSE = 'Y'</v>
      </c>
      <c r="P21" t="str">
        <f>VLOOKUP(Table3[[#This Row],[Denominator_Element_ID]],Table1[[Element_ID]:[Element_Source]],5,0)</f>
        <v>Tobacco Patient Level Dataset</v>
      </c>
    </row>
    <row r="22" spans="1:16" hidden="1" x14ac:dyDescent="0.25">
      <c r="A22">
        <v>1</v>
      </c>
      <c r="B22">
        <v>1</v>
      </c>
      <c r="C2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O.224</v>
      </c>
      <c r="D22" s="19" t="s">
        <v>950</v>
      </c>
      <c r="E22" t="s">
        <v>856</v>
      </c>
      <c r="F22" t="s">
        <v>5</v>
      </c>
      <c r="G22" t="s">
        <v>3</v>
      </c>
      <c r="H22" t="s">
        <v>854</v>
      </c>
      <c r="I22" t="s">
        <v>404</v>
      </c>
      <c r="J22" t="str">
        <f>VLOOKUP(Table3[[#This Row],[Numerator_Element_ID]],Table1[[Element_ID]:[Element_Description]],2,0)</f>
        <v>People provided with quit attempt with behavioural interventions and licensed medication care plan (recommended NHS intervention) with confirmed quit</v>
      </c>
      <c r="K22" t="str">
        <f>VLOOKUP(Table3[[#This Row],[Numerator_Element_ID]],Table1[[Element_ID]:[Element_Logic]],6,0)</f>
        <v>SMOKINGSTATUS = '1' and TOBACCODEPENDENCE_CAREPLAN = '70'  and OUTCOME_AT28DAYS in ('1','2')</v>
      </c>
      <c r="L22" t="str">
        <f>VLOOKUP(Table3[[#This Row],[Numerator_Element_ID]],Table1[[Element_ID]:[Element_Source]],5,0)</f>
        <v>Tobacco Patient Level Dataset</v>
      </c>
      <c r="N22" t="e">
        <f>VLOOKUP(Table3[[#This Row],[Denominator_Element_ID]],Table1[[Element_ID]:[Element_Description]],2,0)</f>
        <v>#N/A</v>
      </c>
      <c r="O22" t="e">
        <f>VLOOKUP(Table3[[#This Row],[Denominator_Element_ID]],Table1[[Element_ID]:[Element_Logic]],6,0)</f>
        <v>#N/A</v>
      </c>
      <c r="P22" t="e">
        <f>VLOOKUP(Table3[[#This Row],[Denominator_Element_ID]],Table1[[Element_ID]:[Element_Source]],5,0)</f>
        <v>#N/A</v>
      </c>
    </row>
    <row r="23" spans="1:16" x14ac:dyDescent="0.25">
      <c r="A23">
        <v>1</v>
      </c>
      <c r="B23">
        <v>1</v>
      </c>
      <c r="C2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O.224.046</v>
      </c>
      <c r="D23" t="s">
        <v>987</v>
      </c>
      <c r="E23" t="s">
        <v>587</v>
      </c>
      <c r="F23" t="s">
        <v>5</v>
      </c>
      <c r="G23" t="s">
        <v>3</v>
      </c>
      <c r="H23" t="s">
        <v>854</v>
      </c>
      <c r="I23" s="2" t="s">
        <v>404</v>
      </c>
      <c r="J23" t="str">
        <f>VLOOKUP(Table3[[#This Row],[Numerator_Element_ID]],Table1[[Element_ID]:[Element_Description]],2,0)</f>
        <v>People provided with quit attempt with behavioural interventions and licensed medication care plan (recommended NHS intervention) with confirmed quit</v>
      </c>
      <c r="K23" t="str">
        <f>VLOOKUP(Table3[[#This Row],[Numerator_Element_ID]],Table1[[Element_ID]:[Element_Logic]],6,0)</f>
        <v>SMOKINGSTATUS = '1' and TOBACCODEPENDENCE_CAREPLAN = '70'  and OUTCOME_AT28DAYS in ('1','2')</v>
      </c>
      <c r="L23" t="str">
        <f>VLOOKUP(Table3[[#This Row],[Numerator_Element_ID]],Table1[[Element_ID]:[Element_Source]],5,0)</f>
        <v>Tobacco Patient Level Dataset</v>
      </c>
      <c r="M23" s="2" t="s">
        <v>308</v>
      </c>
      <c r="N23" t="str">
        <f>VLOOKUP(Table3[[#This Row],[Denominator_Element_ID]],Table1[[Element_ID]:[Element_Description]],2,0)</f>
        <v>People provided with recommended NHS intervention</v>
      </c>
      <c r="O23" t="str">
        <f>VLOOKUP(Table3[[#This Row],[Denominator_Element_ID]],Table1[[Element_ID]:[Element_Logic]],6,0)</f>
        <v>SMOKINGSTATUS = '1' and TOBACCODEPENDENCE_CAREPLAN = '70'</v>
      </c>
      <c r="P23" t="str">
        <f>VLOOKUP(Table3[[#This Row],[Denominator_Element_ID]],Table1[[Element_ID]:[Element_Source]],5,0)</f>
        <v>Tobacco Patient Level Dataset</v>
      </c>
    </row>
    <row r="24" spans="1:16" x14ac:dyDescent="0.25">
      <c r="A24">
        <v>1</v>
      </c>
      <c r="B24">
        <v>1</v>
      </c>
      <c r="C2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O.234.047</v>
      </c>
      <c r="D24" t="s">
        <v>988</v>
      </c>
      <c r="E24" t="s">
        <v>587</v>
      </c>
      <c r="F24" t="s">
        <v>5</v>
      </c>
      <c r="G24" t="s">
        <v>3</v>
      </c>
      <c r="H24" t="s">
        <v>854</v>
      </c>
      <c r="I24" s="2" t="s">
        <v>410</v>
      </c>
      <c r="J24" t="str">
        <f>VLOOKUP(Table3[[#This Row],[Numerator_Element_ID]],Table1[[Element_ID]:[Element_Description]],2,0)</f>
        <v>People provided with quit attempt with behavioural interventions and unlicensed nicotine containing products care plan with confirmed quit</v>
      </c>
      <c r="K24" t="str">
        <f>VLOOKUP(Table3[[#This Row],[Numerator_Element_ID]],Table1[[Element_ID]:[Element_Logic]],6,0)</f>
        <v>SMOKINGSTATUS = '1' and TOBACCODEPENDENCE_CAREPLAN = '80'  and OUTCOME_AT28DAYS in ('1','2')</v>
      </c>
      <c r="L24" t="str">
        <f>VLOOKUP(Table3[[#This Row],[Numerator_Element_ID]],Table1[[Element_ID]:[Element_Source]],5,0)</f>
        <v>Tobacco Patient Level Dataset</v>
      </c>
      <c r="M24" s="2" t="s">
        <v>309</v>
      </c>
      <c r="N24" t="str">
        <f>VLOOKUP(Table3[[#This Row],[Denominator_Element_ID]],Table1[[Element_ID]:[Element_Description]],2,0)</f>
        <v>People provided with quit attempt with behavioural interventions and unlicensed nicotine containing products care plan</v>
      </c>
      <c r="O24" t="str">
        <f>VLOOKUP(Table3[[#This Row],[Denominator_Element_ID]],Table1[[Element_ID]:[Element_Logic]],6,0)</f>
        <v>SMOKINGSTATUS = '1' and TOBACCODEPENDENCE_CAREPLAN = '80'</v>
      </c>
      <c r="P24" t="str">
        <f>VLOOKUP(Table3[[#This Row],[Denominator_Element_ID]],Table1[[Element_ID]:[Element_Source]],5,0)</f>
        <v>Tobacco Patient Level Dataset</v>
      </c>
    </row>
    <row r="25" spans="1:16" x14ac:dyDescent="0.25">
      <c r="A25">
        <v>1</v>
      </c>
      <c r="B25">
        <v>1</v>
      </c>
      <c r="C2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O.244.048</v>
      </c>
      <c r="D25" t="s">
        <v>989</v>
      </c>
      <c r="E25" t="s">
        <v>587</v>
      </c>
      <c r="F25" t="s">
        <v>5</v>
      </c>
      <c r="G25" t="s">
        <v>3</v>
      </c>
      <c r="H25" t="s">
        <v>854</v>
      </c>
      <c r="I25" s="2" t="s">
        <v>416</v>
      </c>
      <c r="J25" t="str">
        <f>VLOOKUP(Table3[[#This Row],[Numerator_Element_ID]],Table1[[Element_ID]:[Element_Description]],2,0)</f>
        <v>People provided with quit attempt with behavioural interventions without pharmacotherapy care plan with confirmed quit</v>
      </c>
      <c r="K25" t="str">
        <f>VLOOKUP(Table3[[#This Row],[Numerator_Element_ID]],Table1[[Element_ID]:[Element_Logic]],6,0)</f>
        <v>SMOKINGSTATUS = '1' and TOBACCODEPENDENCE_CAREPLAN = '90'  and OUTCOME_AT28DAYS in ('1','2')</v>
      </c>
      <c r="L25" t="str">
        <f>VLOOKUP(Table3[[#This Row],[Numerator_Element_ID]],Table1[[Element_ID]:[Element_Source]],5,0)</f>
        <v>Tobacco Patient Level Dataset</v>
      </c>
      <c r="M25" s="2" t="s">
        <v>310</v>
      </c>
      <c r="N25" t="str">
        <f>VLOOKUP(Table3[[#This Row],[Denominator_Element_ID]],Table1[[Element_ID]:[Element_Description]],2,0)</f>
        <v>People provided with quit attempt with behavioural interventions without pharmacotherapy care plan</v>
      </c>
      <c r="O25" t="str">
        <f>VLOOKUP(Table3[[#This Row],[Denominator_Element_ID]],Table1[[Element_ID]:[Element_Logic]],6,0)</f>
        <v>SMOKINGSTATUS = '1' and TOBACCODEPENDENCE_CAREPLAN = '90'</v>
      </c>
      <c r="P25" t="str">
        <f>VLOOKUP(Table3[[#This Row],[Denominator_Element_ID]],Table1[[Element_ID]:[Element_Source]],5,0)</f>
        <v>Tobacco Patient Level Dataset</v>
      </c>
    </row>
    <row r="26" spans="1:16" hidden="1" x14ac:dyDescent="0.25">
      <c r="A26">
        <v>1</v>
      </c>
      <c r="B26">
        <v>1</v>
      </c>
      <c r="C2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O.274</v>
      </c>
      <c r="D26" s="19" t="s">
        <v>951</v>
      </c>
      <c r="E26" t="s">
        <v>856</v>
      </c>
      <c r="F26" t="s">
        <v>5</v>
      </c>
      <c r="G26" t="s">
        <v>3</v>
      </c>
      <c r="H26" t="s">
        <v>854</v>
      </c>
      <c r="I26" t="s">
        <v>434</v>
      </c>
      <c r="J26" t="str">
        <f>VLOOKUP(Table3[[#This Row],[Numerator_Element_ID]],Table1[[Element_ID]:[Element_Description]],2,0)</f>
        <v>People provided with tobacco dependence interventions with confirmed quit</v>
      </c>
      <c r="K26" t="str">
        <f>VLOOKUP(Table3[[#This Row],[Numerator_Element_ID]],Table1[[Element_ID]:[Element_Logic]],6,0)</f>
        <v>SMOKINGSTATUS = '1' and TOBACCODEPENDENCE_CAREPLAN in ('20','30','70','80','90')  and OUTCOME_AT28DAYS in ('1','2')</v>
      </c>
      <c r="L26" t="str">
        <f>VLOOKUP(Table3[[#This Row],[Numerator_Element_ID]],Table1[[Element_ID]:[Element_Source]],5,0)</f>
        <v>Tobacco Patient Level Dataset</v>
      </c>
      <c r="N26" t="e">
        <f>VLOOKUP(Table3[[#This Row],[Denominator_Element_ID]],Table1[[Element_ID]:[Element_Description]],2,0)</f>
        <v>#N/A</v>
      </c>
      <c r="O26" t="e">
        <f>VLOOKUP(Table3[[#This Row],[Denominator_Element_ID]],Table1[[Element_ID]:[Element_Logic]],6,0)</f>
        <v>#N/A</v>
      </c>
      <c r="P26" t="e">
        <f>VLOOKUP(Table3[[#This Row],[Denominator_Element_ID]],Table1[[Element_ID]:[Element_Source]],5,0)</f>
        <v>#N/A</v>
      </c>
    </row>
    <row r="27" spans="1:16" x14ac:dyDescent="0.25">
      <c r="A27">
        <v>1</v>
      </c>
      <c r="B27">
        <v>1</v>
      </c>
      <c r="C2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O.274.060</v>
      </c>
      <c r="D27" s="22" t="s">
        <v>990</v>
      </c>
      <c r="E27" t="s">
        <v>587</v>
      </c>
      <c r="F27" t="s">
        <v>5</v>
      </c>
      <c r="G27" t="s">
        <v>3</v>
      </c>
      <c r="H27" t="s">
        <v>854</v>
      </c>
      <c r="I27" s="2" t="s">
        <v>434</v>
      </c>
      <c r="J27" t="str">
        <f>VLOOKUP(Table3[[#This Row],[Numerator_Element_ID]],Table1[[Element_ID]:[Element_Description]],2,0)</f>
        <v>People provided with tobacco dependence interventions with confirmed quit</v>
      </c>
      <c r="K27" t="str">
        <f>VLOOKUP(Table3[[#This Row],[Numerator_Element_ID]],Table1[[Element_ID]:[Element_Logic]],6,0)</f>
        <v>SMOKINGSTATUS = '1' and TOBACCODEPENDENCE_CAREPLAN in ('20','30','70','80','90')  and OUTCOME_AT28DAYS in ('1','2')</v>
      </c>
      <c r="L27" t="str">
        <f>VLOOKUP(Table3[[#This Row],[Numerator_Element_ID]],Table1[[Element_ID]:[Element_Source]],5,0)</f>
        <v>Tobacco Patient Level Dataset</v>
      </c>
      <c r="M27" s="2" t="s">
        <v>313</v>
      </c>
      <c r="N27" t="str">
        <f>VLOOKUP(Table3[[#This Row],[Denominator_Element_ID]],Table1[[Element_ID]:[Element_Description]],2,0)</f>
        <v>People provided with tobacco dependence interventions</v>
      </c>
      <c r="O27" t="str">
        <f>VLOOKUP(Table3[[#This Row],[Denominator_Element_ID]],Table1[[Element_ID]:[Element_Logic]],6,0)</f>
        <v>SMOKINGSTATUS = '1' and TOBACCODEPENDENCE_CAREPLAN in ('20', '30', '70', '80', '90')</v>
      </c>
      <c r="P27" t="str">
        <f>VLOOKUP(Table3[[#This Row],[Denominator_Element_ID]],Table1[[Element_ID]:[Element_Source]],5,0)</f>
        <v>Tobacco Patient Level Dataset</v>
      </c>
    </row>
    <row r="28" spans="1:16" hidden="1" x14ac:dyDescent="0.25">
      <c r="A28">
        <v>1</v>
      </c>
      <c r="B28">
        <v>1</v>
      </c>
      <c r="C2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O.284</v>
      </c>
      <c r="D28" s="19" t="s">
        <v>948</v>
      </c>
      <c r="E28" t="s">
        <v>856</v>
      </c>
      <c r="F28" t="s">
        <v>5</v>
      </c>
      <c r="G28" t="s">
        <v>3</v>
      </c>
      <c r="H28" t="s">
        <v>854</v>
      </c>
      <c r="I28" t="s">
        <v>440</v>
      </c>
      <c r="J28" t="str">
        <f>VLOOKUP(Table3[[#This Row],[Numerator_Element_ID]],Table1[[Element_ID]:[Element_Description]],2,0)</f>
        <v>People provided with tobacco dependence interventions to support a quit attempt with confirmed quit</v>
      </c>
      <c r="K28" t="str">
        <f>VLOOKUP(Table3[[#This Row],[Numerator_Element_ID]],Table1[[Element_ID]:[Element_Logic]],6,0)</f>
        <v>SMOKINGSTATUS = '1' and TOBACCODEPENDENCE_CAREPLAN in ('70','80','90')  and OUTCOME_AT28DAYS in ('1','2')</v>
      </c>
      <c r="L28" t="str">
        <f>VLOOKUP(Table3[[#This Row],[Numerator_Element_ID]],Table1[[Element_ID]:[Element_Source]],5,0)</f>
        <v>Tobacco Patient Level Dataset</v>
      </c>
      <c r="N28" t="e">
        <f>VLOOKUP(Table3[[#This Row],[Denominator_Element_ID]],Table1[[Element_ID]:[Element_Description]],2,0)</f>
        <v>#N/A</v>
      </c>
      <c r="O28" t="e">
        <f>VLOOKUP(Table3[[#This Row],[Denominator_Element_ID]],Table1[[Element_ID]:[Element_Logic]],6,0)</f>
        <v>#N/A</v>
      </c>
      <c r="P28" t="e">
        <f>VLOOKUP(Table3[[#This Row],[Denominator_Element_ID]],Table1[[Element_ID]:[Element_Source]],5,0)</f>
        <v>#N/A</v>
      </c>
    </row>
    <row r="29" spans="1:16" x14ac:dyDescent="0.25">
      <c r="A29">
        <v>1</v>
      </c>
      <c r="B29">
        <v>1</v>
      </c>
      <c r="C2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O.284.061</v>
      </c>
      <c r="D29" t="s">
        <v>978</v>
      </c>
      <c r="E29" t="s">
        <v>587</v>
      </c>
      <c r="F29" t="s">
        <v>5</v>
      </c>
      <c r="G29" t="s">
        <v>3</v>
      </c>
      <c r="H29" t="s">
        <v>854</v>
      </c>
      <c r="I29" s="2" t="s">
        <v>440</v>
      </c>
      <c r="J29" t="str">
        <f>VLOOKUP(Table3[[#This Row],[Numerator_Element_ID]],Table1[[Element_ID]:[Element_Description]],2,0)</f>
        <v>People provided with tobacco dependence interventions to support a quit attempt with confirmed quit</v>
      </c>
      <c r="K29" t="str">
        <f>VLOOKUP(Table3[[#This Row],[Numerator_Element_ID]],Table1[[Element_ID]:[Element_Logic]],6,0)</f>
        <v>SMOKINGSTATUS = '1' and TOBACCODEPENDENCE_CAREPLAN in ('70','80','90')  and OUTCOME_AT28DAYS in ('1','2')</v>
      </c>
      <c r="L29" t="str">
        <f>VLOOKUP(Table3[[#This Row],[Numerator_Element_ID]],Table1[[Element_ID]:[Element_Source]],5,0)</f>
        <v>Tobacco Patient Level Dataset</v>
      </c>
      <c r="M29" s="2" t="s">
        <v>314</v>
      </c>
      <c r="N29" t="str">
        <f>VLOOKUP(Table3[[#This Row],[Denominator_Element_ID]],Table1[[Element_ID]:[Element_Description]],2,0)</f>
        <v>People provided with tobacco dependence interventions to support a quit attempt</v>
      </c>
      <c r="O29" t="str">
        <f>VLOOKUP(Table3[[#This Row],[Denominator_Element_ID]],Table1[[Element_ID]:[Element_Logic]],6,0)</f>
        <v>SMOKINGSTATUS = '1' and TOBACCODEPENDENCE_CAREPLAN in ('70', '80', '90')</v>
      </c>
      <c r="P29" t="str">
        <f>VLOOKUP(Table3[[#This Row],[Denominator_Element_ID]],Table1[[Element_ID]:[Element_Source]],5,0)</f>
        <v>Tobacco Patient Level Dataset</v>
      </c>
    </row>
    <row r="30" spans="1:16" x14ac:dyDescent="0.25">
      <c r="A30">
        <v>1</v>
      </c>
      <c r="B30">
        <v>1</v>
      </c>
      <c r="C3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O.286.066</v>
      </c>
      <c r="D30" t="s">
        <v>979</v>
      </c>
      <c r="E30" t="s">
        <v>587</v>
      </c>
      <c r="F30" t="s">
        <v>5</v>
      </c>
      <c r="G30" t="s">
        <v>3</v>
      </c>
      <c r="H30" t="s">
        <v>854</v>
      </c>
      <c r="I30" s="2" t="s">
        <v>896</v>
      </c>
      <c r="J30" t="str">
        <f>VLOOKUP(Table3[[#This Row],[Numerator_Element_ID]],Table1[[Element_ID]:[Element_Description]],2,0)</f>
        <v>People seen by the service who are provided with tobacco dependence intervention to support a quit attempt with confirmed quit</v>
      </c>
      <c r="K30" t="str">
        <f>VLOOKUP(Table3[[#This Row],[Numerator_Element_ID]],Table1[[Element_ID]:[Element_Logic]],6,0)</f>
        <v>SMOKINGSTATUS = '1' and TOBACCODEPENDENCE_CAREPLAN in ('70','80','90')  and OUTCOME_AT28DAYS in ('1','2') and SEEN_INHOUSE = 'Y'</v>
      </c>
      <c r="L30" t="str">
        <f>VLOOKUP(Table3[[#This Row],[Numerator_Element_ID]],Table1[[Element_ID]:[Element_Source]],5,0)</f>
        <v>Tobacco Patient Level Dataset</v>
      </c>
      <c r="M30" s="2" t="s">
        <v>894</v>
      </c>
      <c r="N30" t="str">
        <f>VLOOKUP(Table3[[#This Row],[Denominator_Element_ID]],Table1[[Element_ID]:[Element_Description]],2,0)</f>
        <v xml:space="preserve">People seen by the service who are provided with tobacco dependence interventions to support a quit attempt </v>
      </c>
      <c r="O30" t="str">
        <f>VLOOKUP(Table3[[#This Row],[Denominator_Element_ID]],Table1[[Element_ID]:[Element_Logic]],6,0)</f>
        <v>SMOKINGSTATUS = '1' and Seen_InHouse = 'Y' and TOBACCODEPENDENCE_CAREPLAN in ('70', '80', '90')</v>
      </c>
      <c r="P30" t="str">
        <f>VLOOKUP(Table3[[#This Row],[Denominator_Element_ID]],Table1[[Element_ID]:[Element_Source]],5,0)</f>
        <v>Tobacco Patient Level Dataset</v>
      </c>
    </row>
    <row r="31" spans="1:16" x14ac:dyDescent="0.25">
      <c r="A31">
        <v>1</v>
      </c>
      <c r="B31">
        <v>1</v>
      </c>
      <c r="C3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O.330.023</v>
      </c>
      <c r="D31" s="22" t="s">
        <v>960</v>
      </c>
      <c r="E31" t="s">
        <v>587</v>
      </c>
      <c r="F31" t="s">
        <v>5</v>
      </c>
      <c r="G31" t="s">
        <v>3</v>
      </c>
      <c r="H31" t="s">
        <v>38</v>
      </c>
      <c r="I31" s="2" t="s">
        <v>466</v>
      </c>
      <c r="J31" t="str">
        <f>VLOOKUP(Table3[[#This Row],[Numerator_Element_ID]],Table1[[Element_ID]:[Element_Description]],2,0)</f>
        <v>Pregnant women confirmed as not smoking at 36 weeks</v>
      </c>
      <c r="K31" t="str">
        <f>VLOOKUP(Table3[[#This Row],[Numerator_Element_ID]],Table1[[Element_ID]:[Element_Logic]],6,0)</f>
        <v>SMOKINGSTATUS = '1' and SMOKER_AT36WEEKS = 'N'</v>
      </c>
      <c r="L31" t="str">
        <f>VLOOKUP(Table3[[#This Row],[Numerator_Element_ID]],Table1[[Element_ID]:[Element_Source]],5,0)</f>
        <v>Tobacco Patient Level Dataset</v>
      </c>
      <c r="M31" s="2" t="s">
        <v>567</v>
      </c>
      <c r="N31" t="str">
        <f>VLOOKUP(Table3[[#This Row],[Denominator_Element_ID]],Table1[[Element_ID]:[Element_Description]],2,0)</f>
        <v>Pregnant women identified as smoking</v>
      </c>
      <c r="O31" t="str">
        <f>VLOOKUP(Table3[[#This Row],[Denominator_Element_ID]],Table1[[Element_ID]:[Element_Logic]],6,0)</f>
        <v>SETTING_TYPE = '3' and SMOKINGSTATUS = '1'</v>
      </c>
      <c r="P31" t="str">
        <f>VLOOKUP(Table3[[#This Row],[Denominator_Element_ID]],Table1[[Element_ID]:[Element_Source]],5,0)</f>
        <v>Tobacco Patient Level Dataset</v>
      </c>
    </row>
    <row r="32" spans="1:16" x14ac:dyDescent="0.25">
      <c r="A32">
        <v>1</v>
      </c>
      <c r="B32">
        <v>1</v>
      </c>
      <c r="C3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O.332.023</v>
      </c>
      <c r="D32" t="s">
        <v>1031</v>
      </c>
      <c r="E32" t="s">
        <v>587</v>
      </c>
      <c r="F32" t="s">
        <v>5</v>
      </c>
      <c r="G32" t="s">
        <v>3</v>
      </c>
      <c r="H32" t="s">
        <v>38</v>
      </c>
      <c r="I32" s="2" t="s">
        <v>468</v>
      </c>
      <c r="J32" t="str">
        <f>VLOOKUP(Table3[[#This Row],[Numerator_Element_ID]],Table1[[Element_ID]:[Element_Description]],2,0)</f>
        <v>Pregnant women confirmed as not smoking at delivery</v>
      </c>
      <c r="K32" t="str">
        <f>VLOOKUP(Table3[[#This Row],[Numerator_Element_ID]],Table1[[Element_ID]:[Element_Logic]],6,0)</f>
        <v>SMOKINGSTATUS = '1' and SMOKER_ATDELIVERY = 'N'</v>
      </c>
      <c r="L32" t="str">
        <f>VLOOKUP(Table3[[#This Row],[Numerator_Element_ID]],Table1[[Element_ID]:[Element_Source]],5,0)</f>
        <v>Tobacco Patient Level Dataset</v>
      </c>
      <c r="M32" s="2" t="s">
        <v>567</v>
      </c>
      <c r="N32" t="str">
        <f>VLOOKUP(Table3[[#This Row],[Denominator_Element_ID]],Table1[[Element_ID]:[Element_Description]],2,0)</f>
        <v>Pregnant women identified as smoking</v>
      </c>
      <c r="O32" t="str">
        <f>VLOOKUP(Table3[[#This Row],[Denominator_Element_ID]],Table1[[Element_ID]:[Element_Logic]],6,0)</f>
        <v>SETTING_TYPE = '3' and SMOKINGSTATUS = '1'</v>
      </c>
      <c r="P32" t="str">
        <f>VLOOKUP(Table3[[#This Row],[Denominator_Element_ID]],Table1[[Element_ID]:[Element_Source]],5,0)</f>
        <v>Tobacco Patient Level Dataset</v>
      </c>
    </row>
    <row r="33" spans="1:16" x14ac:dyDescent="0.25">
      <c r="A33">
        <v>0</v>
      </c>
      <c r="B33">
        <v>0</v>
      </c>
      <c r="C3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O.350.034</v>
      </c>
      <c r="D33" s="22" t="s">
        <v>980</v>
      </c>
      <c r="E33" t="s">
        <v>587</v>
      </c>
      <c r="F33" t="s">
        <v>5</v>
      </c>
      <c r="G33" t="s">
        <v>3</v>
      </c>
      <c r="H33" t="s">
        <v>38</v>
      </c>
      <c r="I33" s="2" t="s">
        <v>474</v>
      </c>
      <c r="J33" t="str">
        <f>VLOOKUP(Table3[[#This Row],[Numerator_Element_ID]],Table1[[Element_ID]:[Element_Description]],2,0)</f>
        <v>Pregnant women referred to in-house tobacco dependence treatment service confirmed as not smoking at 36 weeks</v>
      </c>
      <c r="K33" t="str">
        <f>VLOOKUP(Table3[[#This Row],[Numerator_Element_ID]],Table1[[Element_ID]:[Element_Logic]],6,0)</f>
        <v>SMOKINGSTATUS = '1' and INHOUSE_REFERRAL = 'Y' and SMOKER_AT36WEEKS = 'N'</v>
      </c>
      <c r="L33" t="str">
        <f>VLOOKUP(Table3[[#This Row],[Numerator_Element_ID]],Table1[[Element_ID]:[Element_Source]],5,0)</f>
        <v>Tobacco Patient Level Dataset</v>
      </c>
      <c r="M33" s="2" t="s">
        <v>298</v>
      </c>
      <c r="N33" t="str">
        <f>VLOOKUP(Table3[[#This Row],[Denominator_Element_ID]],Table1[[Element_ID]:[Element_Description]],2,0)</f>
        <v>Pregnant women referred to in-house tobacco dependence treatment service</v>
      </c>
      <c r="O33" t="str">
        <f>VLOOKUP(Table3[[#This Row],[Denominator_Element_ID]],Table1[[Element_ID]:[Element_Logic]],6,0)</f>
        <v>SMOKINGSTATUS = '1' and SETTING_TYPE = '3' and INHOUSE_REFERRAL = 'Y'</v>
      </c>
      <c r="P33" t="str">
        <f>VLOOKUP(Table3[[#This Row],[Denominator_Element_ID]],Table1[[Element_ID]:[Element_Source]],5,0)</f>
        <v>Tobacco Patient Level Dataset</v>
      </c>
    </row>
    <row r="34" spans="1:16" x14ac:dyDescent="0.25">
      <c r="A34">
        <v>0</v>
      </c>
      <c r="B34">
        <v>0</v>
      </c>
      <c r="C3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O.352.034</v>
      </c>
      <c r="D34" t="s">
        <v>981</v>
      </c>
      <c r="E34" t="s">
        <v>587</v>
      </c>
      <c r="F34" t="s">
        <v>5</v>
      </c>
      <c r="G34" t="s">
        <v>3</v>
      </c>
      <c r="H34" t="s">
        <v>38</v>
      </c>
      <c r="I34" s="2" t="s">
        <v>476</v>
      </c>
      <c r="J34" t="str">
        <f>VLOOKUP(Table3[[#This Row],[Numerator_Element_ID]],Table1[[Element_ID]:[Element_Description]],2,0)</f>
        <v>Pregnant women referred to in-house tobacco dependence treatment service confirmed as not smoking at delivery</v>
      </c>
      <c r="K34" t="str">
        <f>VLOOKUP(Table3[[#This Row],[Numerator_Element_ID]],Table1[[Element_ID]:[Element_Logic]],6,0)</f>
        <v>SMOKINGSTATUS = '1' and INHOUSE_REFERRAL = 'Y' and SMOKER_ATDELIVERY = 'N'</v>
      </c>
      <c r="L34" t="str">
        <f>VLOOKUP(Table3[[#This Row],[Numerator_Element_ID]],Table1[[Element_ID]:[Element_Source]],5,0)</f>
        <v>Tobacco Patient Level Dataset</v>
      </c>
      <c r="M34" s="2" t="s">
        <v>298</v>
      </c>
      <c r="N34" t="str">
        <f>VLOOKUP(Table3[[#This Row],[Denominator_Element_ID]],Table1[[Element_ID]:[Element_Description]],2,0)</f>
        <v>Pregnant women referred to in-house tobacco dependence treatment service</v>
      </c>
      <c r="O34" t="str">
        <f>VLOOKUP(Table3[[#This Row],[Denominator_Element_ID]],Table1[[Element_ID]:[Element_Logic]],6,0)</f>
        <v>SMOKINGSTATUS = '1' and SETTING_TYPE = '3' and INHOUSE_REFERRAL = 'Y'</v>
      </c>
      <c r="P34" t="str">
        <f>VLOOKUP(Table3[[#This Row],[Denominator_Element_ID]],Table1[[Element_ID]:[Element_Source]],5,0)</f>
        <v>Tobacco Patient Level Dataset</v>
      </c>
    </row>
    <row r="35" spans="1:16" x14ac:dyDescent="0.25">
      <c r="A35">
        <v>0</v>
      </c>
      <c r="B35">
        <v>0</v>
      </c>
      <c r="C3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O.360.036</v>
      </c>
      <c r="D35" t="s">
        <v>982</v>
      </c>
      <c r="E35" t="s">
        <v>587</v>
      </c>
      <c r="F35" t="s">
        <v>5</v>
      </c>
      <c r="G35" t="s">
        <v>3</v>
      </c>
      <c r="H35" t="s">
        <v>38</v>
      </c>
      <c r="I35" s="2" t="s">
        <v>478</v>
      </c>
      <c r="J35" t="str">
        <f>VLOOKUP(Table3[[#This Row],[Numerator_Element_ID]],Table1[[Element_ID]:[Element_Description]],2,0)</f>
        <v>Pregnant women seen by in-house tobacco dependence treatment service confirmed as not smoking at 36 weeks</v>
      </c>
      <c r="K35" t="str">
        <f>VLOOKUP(Table3[[#This Row],[Numerator_Element_ID]],Table1[[Element_ID]:[Element_Logic]],6,0)</f>
        <v>SMOKINGSTATUS = '1' and SEEN_INHOUSE = 'Y' and SMOKER_AT36WEEKS = 'N'</v>
      </c>
      <c r="L35" t="str">
        <f>VLOOKUP(Table3[[#This Row],[Numerator_Element_ID]],Table1[[Element_ID]:[Element_Source]],5,0)</f>
        <v>Tobacco Patient Level Dataset</v>
      </c>
      <c r="M35" s="2" t="s">
        <v>300</v>
      </c>
      <c r="N35" t="str">
        <f>VLOOKUP(Table3[[#This Row],[Denominator_Element_ID]],Table1[[Element_ID]:[Element_Description]],2,0)</f>
        <v>Pregnant women seen by in-house tobacco dependence treatment service</v>
      </c>
      <c r="O35" t="str">
        <f>VLOOKUP(Table3[[#This Row],[Denominator_Element_ID]],Table1[[Element_ID]:[Element_Logic]],6,0)</f>
        <v>SMOKINGSTATUS = '1' and SETTING_TYPE = '3' and SEEN_INHOUSE = 'Y'</v>
      </c>
      <c r="P35" t="str">
        <f>VLOOKUP(Table3[[#This Row],[Denominator_Element_ID]],Table1[[Element_ID]:[Element_Source]],5,0)</f>
        <v>Tobacco Patient Level Dataset</v>
      </c>
    </row>
    <row r="36" spans="1:16" x14ac:dyDescent="0.25">
      <c r="A36">
        <v>0</v>
      </c>
      <c r="B36">
        <v>0</v>
      </c>
      <c r="C3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O.362.036</v>
      </c>
      <c r="D36" t="s">
        <v>983</v>
      </c>
      <c r="E36" t="s">
        <v>587</v>
      </c>
      <c r="F36" t="s">
        <v>5</v>
      </c>
      <c r="G36" t="s">
        <v>3</v>
      </c>
      <c r="H36" t="s">
        <v>38</v>
      </c>
      <c r="I36" s="2" t="s">
        <v>480</v>
      </c>
      <c r="J36" t="str">
        <f>VLOOKUP(Table3[[#This Row],[Numerator_Element_ID]],Table1[[Element_ID]:[Element_Description]],2,0)</f>
        <v>Pregnant women seen by in-house tobacco dependence treatment service confirmed as not smoking at delivery</v>
      </c>
      <c r="K36" t="str">
        <f>VLOOKUP(Table3[[#This Row],[Numerator_Element_ID]],Table1[[Element_ID]:[Element_Logic]],6,0)</f>
        <v>SMOKINGSTATUS = '1' and SEEN_INHOUSE = 'Y' and SMOKER_ATDELIVERY = 'N'</v>
      </c>
      <c r="L36" t="str">
        <f>VLOOKUP(Table3[[#This Row],[Numerator_Element_ID]],Table1[[Element_ID]:[Element_Source]],5,0)</f>
        <v>Tobacco Patient Level Dataset</v>
      </c>
      <c r="M36" s="2" t="s">
        <v>300</v>
      </c>
      <c r="N36" t="str">
        <f>VLOOKUP(Table3[[#This Row],[Denominator_Element_ID]],Table1[[Element_ID]:[Element_Description]],2,0)</f>
        <v>Pregnant women seen by in-house tobacco dependence treatment service</v>
      </c>
      <c r="O36" t="str">
        <f>VLOOKUP(Table3[[#This Row],[Denominator_Element_ID]],Table1[[Element_ID]:[Element_Logic]],6,0)</f>
        <v>SMOKINGSTATUS = '1' and SETTING_TYPE = '3' and SEEN_INHOUSE = 'Y'</v>
      </c>
      <c r="P36" t="str">
        <f>VLOOKUP(Table3[[#This Row],[Denominator_Element_ID]],Table1[[Element_ID]:[Element_Source]],5,0)</f>
        <v>Tobacco Patient Level Dataset</v>
      </c>
    </row>
    <row r="37" spans="1:16" x14ac:dyDescent="0.25">
      <c r="A37">
        <v>1</v>
      </c>
      <c r="B37">
        <v>1</v>
      </c>
      <c r="C3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O.430.076</v>
      </c>
      <c r="D37" t="s">
        <v>991</v>
      </c>
      <c r="E37" t="s">
        <v>587</v>
      </c>
      <c r="F37" t="s">
        <v>5</v>
      </c>
      <c r="G37" t="s">
        <v>3</v>
      </c>
      <c r="H37" t="s">
        <v>38</v>
      </c>
      <c r="I37" s="2" t="s">
        <v>507</v>
      </c>
      <c r="J37" t="str">
        <f>VLOOKUP(Table3[[#This Row],[Numerator_Element_ID]],Table1[[Element_ID]:[Element_Description]],2,0)</f>
        <v>Pregnant women provided with quit attempt with behavioural interventions and licensed medication care plan (recommended NHS intervention) confirmed as not smoking at 36 weeks</v>
      </c>
      <c r="K37" t="str">
        <f>VLOOKUP(Table3[[#This Row],[Numerator_Element_ID]],Table1[[Element_ID]:[Element_Logic]],6,0)</f>
        <v>SMOKINGSTATUS = '1' and TOBACCODEPENDENCE_CAREPLAN = '70' and SMOKER_AT36WEEKS = 'N'</v>
      </c>
      <c r="L37" t="str">
        <f>VLOOKUP(Table3[[#This Row],[Numerator_Element_ID]],Table1[[Element_ID]:[Element_Source]],5,0)</f>
        <v>Tobacco Patient Level Dataset</v>
      </c>
      <c r="M37" s="2" t="s">
        <v>325</v>
      </c>
      <c r="N37" t="str">
        <f>VLOOKUP(Table3[[#This Row],[Denominator_Element_ID]],Table1[[Element_ID]:[Element_Description]],2,0)</f>
        <v>Pregnant women provided with quit attempt with behavioural interventions and licensed medication care plan (recommended NHS intervention)</v>
      </c>
      <c r="O37" t="str">
        <f>VLOOKUP(Table3[[#This Row],[Denominator_Element_ID]],Table1[[Element_ID]:[Element_Logic]],6,0)</f>
        <v>SMOKINGSTATUS = '1' and SETTING_TYPE = '3' and TOBACCODEPENDENCE_CAREPLAN = '70'</v>
      </c>
      <c r="P37" t="str">
        <f>VLOOKUP(Table3[[#This Row],[Denominator_Element_ID]],Table1[[Element_ID]:[Element_Source]],5,0)</f>
        <v>Tobacco Patient Level Dataset</v>
      </c>
    </row>
    <row r="38" spans="1:16" x14ac:dyDescent="0.25">
      <c r="A38">
        <v>0</v>
      </c>
      <c r="B38">
        <v>0</v>
      </c>
      <c r="C3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O.432.076</v>
      </c>
      <c r="D38" t="s">
        <v>992</v>
      </c>
      <c r="E38" t="s">
        <v>587</v>
      </c>
      <c r="F38" t="s">
        <v>5</v>
      </c>
      <c r="G38" t="s">
        <v>3</v>
      </c>
      <c r="H38" t="s">
        <v>38</v>
      </c>
      <c r="I38" s="2" t="s">
        <v>509</v>
      </c>
      <c r="J38" t="str">
        <f>VLOOKUP(Table3[[#This Row],[Numerator_Element_ID]],Table1[[Element_ID]:[Element_Description]],2,0)</f>
        <v>Pregnant women provided with quit attempt with behavioural interventions and licensed medication care plan (recommended NHS intervention) confirmed as not smoking at delivery</v>
      </c>
      <c r="K38" t="str">
        <f>VLOOKUP(Table3[[#This Row],[Numerator_Element_ID]],Table1[[Element_ID]:[Element_Logic]],6,0)</f>
        <v>SMOKINGSTATUS = '1' and TOBACCODEPENDENCE_CAREPLAN = '70' and SMOKER_ATDELIVERY = 'N'</v>
      </c>
      <c r="L38" t="str">
        <f>VLOOKUP(Table3[[#This Row],[Numerator_Element_ID]],Table1[[Element_ID]:[Element_Source]],5,0)</f>
        <v>Tobacco Patient Level Dataset</v>
      </c>
      <c r="M38" s="2" t="s">
        <v>325</v>
      </c>
      <c r="N38" t="str">
        <f>VLOOKUP(Table3[[#This Row],[Denominator_Element_ID]],Table1[[Element_ID]:[Element_Description]],2,0)</f>
        <v>Pregnant women provided with quit attempt with behavioural interventions and licensed medication care plan (recommended NHS intervention)</v>
      </c>
      <c r="O38" t="str">
        <f>VLOOKUP(Table3[[#This Row],[Denominator_Element_ID]],Table1[[Element_ID]:[Element_Logic]],6,0)</f>
        <v>SMOKINGSTATUS = '1' and SETTING_TYPE = '3' and TOBACCODEPENDENCE_CAREPLAN = '70'</v>
      </c>
      <c r="P38" t="str">
        <f>VLOOKUP(Table3[[#This Row],[Denominator_Element_ID]],Table1[[Element_ID]:[Element_Source]],5,0)</f>
        <v>Tobacco Patient Level Dataset</v>
      </c>
    </row>
    <row r="39" spans="1:16" x14ac:dyDescent="0.25">
      <c r="A39">
        <v>1</v>
      </c>
      <c r="B39">
        <v>1</v>
      </c>
      <c r="C3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O.480.090</v>
      </c>
      <c r="D39" t="s">
        <v>993</v>
      </c>
      <c r="E39" t="s">
        <v>587</v>
      </c>
      <c r="F39" t="s">
        <v>5</v>
      </c>
      <c r="G39" t="s">
        <v>3</v>
      </c>
      <c r="H39" t="s">
        <v>38</v>
      </c>
      <c r="I39" s="2" t="s">
        <v>527</v>
      </c>
      <c r="J39" t="str">
        <f>VLOOKUP(Table3[[#This Row],[Numerator_Element_ID]],Table1[[Element_ID]:[Element_Description]],2,0)</f>
        <v>Pregnant women provided with tobacco dependence interventions confirmed as not smoking at 36 weeks</v>
      </c>
      <c r="K39" t="str">
        <f>VLOOKUP(Table3[[#This Row],[Numerator_Element_ID]],Table1[[Element_ID]:[Element_Logic]],6,0)</f>
        <v>SMOKINGSTATUS = '1' and TOBACCODEPENDENCE_CAREPLAN in ('20','30','70','80','90') and SMOKER_AT36WEEKS = 'N'</v>
      </c>
      <c r="L39" t="str">
        <f>VLOOKUP(Table3[[#This Row],[Numerator_Element_ID]],Table1[[Element_ID]:[Element_Source]],5,0)</f>
        <v>Tobacco Patient Level Dataset</v>
      </c>
      <c r="M39" s="2" t="s">
        <v>330</v>
      </c>
      <c r="N39" t="str">
        <f>VLOOKUP(Table3[[#This Row],[Denominator_Element_ID]],Table1[[Element_ID]:[Element_Description]],2,0)</f>
        <v>Pregnant women provided with tobacco dependence interventions</v>
      </c>
      <c r="O39" t="str">
        <f>VLOOKUP(Table3[[#This Row],[Denominator_Element_ID]],Table1[[Element_ID]:[Element_Logic]],6,0)</f>
        <v>SMOKINGSTATUS = '1' and SETTING_TYPE = '3' and TOBACCODEPENDENCE_CAREPLAN in ('20', '30', '70', '80', '90')</v>
      </c>
      <c r="P39" t="str">
        <f>VLOOKUP(Table3[[#This Row],[Denominator_Element_ID]],Table1[[Element_ID]:[Element_Source]],5,0)</f>
        <v>Tobacco Patient Level Dataset</v>
      </c>
    </row>
    <row r="40" spans="1:16" x14ac:dyDescent="0.25">
      <c r="A40">
        <v>0</v>
      </c>
      <c r="B40">
        <v>0</v>
      </c>
      <c r="C4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O.482.090</v>
      </c>
      <c r="D40" t="s">
        <v>994</v>
      </c>
      <c r="E40" t="s">
        <v>587</v>
      </c>
      <c r="F40" t="s">
        <v>5</v>
      </c>
      <c r="G40" t="s">
        <v>3</v>
      </c>
      <c r="H40" t="s">
        <v>38</v>
      </c>
      <c r="I40" s="2" t="s">
        <v>529</v>
      </c>
      <c r="J40" t="str">
        <f>VLOOKUP(Table3[[#This Row],[Numerator_Element_ID]],Table1[[Element_ID]:[Element_Description]],2,0)</f>
        <v>Pregnant women provided with tobacco dependence interventions confirmed as not smoking at delivery</v>
      </c>
      <c r="K40" t="str">
        <f>VLOOKUP(Table3[[#This Row],[Numerator_Element_ID]],Table1[[Element_ID]:[Element_Logic]],6,0)</f>
        <v>SMOKINGSTATUS = '1' and TOBACCODEPENDENCE_CAREPLAN in ('20','30','70','80','90') and SMOKER_ATDELIVERY = 'N'</v>
      </c>
      <c r="L40" t="str">
        <f>VLOOKUP(Table3[[#This Row],[Numerator_Element_ID]],Table1[[Element_ID]:[Element_Source]],5,0)</f>
        <v>Tobacco Patient Level Dataset</v>
      </c>
      <c r="M40" s="2" t="s">
        <v>330</v>
      </c>
      <c r="N40" t="str">
        <f>VLOOKUP(Table3[[#This Row],[Denominator_Element_ID]],Table1[[Element_ID]:[Element_Description]],2,0)</f>
        <v>Pregnant women provided with tobacco dependence interventions</v>
      </c>
      <c r="O40" t="str">
        <f>VLOOKUP(Table3[[#This Row],[Denominator_Element_ID]],Table1[[Element_ID]:[Element_Logic]],6,0)</f>
        <v>SMOKINGSTATUS = '1' and SETTING_TYPE = '3' and TOBACCODEPENDENCE_CAREPLAN in ('20', '30', '70', '80', '90')</v>
      </c>
      <c r="P40" t="str">
        <f>VLOOKUP(Table3[[#This Row],[Denominator_Element_ID]],Table1[[Element_ID]:[Element_Source]],5,0)</f>
        <v>Tobacco Patient Level Dataset</v>
      </c>
    </row>
    <row r="41" spans="1:16" x14ac:dyDescent="0.25">
      <c r="A41">
        <v>1</v>
      </c>
      <c r="B41">
        <v>1</v>
      </c>
      <c r="C4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O.490.091</v>
      </c>
      <c r="D41" s="22" t="s">
        <v>995</v>
      </c>
      <c r="E41" t="s">
        <v>587</v>
      </c>
      <c r="F41" t="s">
        <v>5</v>
      </c>
      <c r="G41" t="s">
        <v>3</v>
      </c>
      <c r="H41" t="s">
        <v>38</v>
      </c>
      <c r="I41" s="2" t="s">
        <v>531</v>
      </c>
      <c r="J41" t="str">
        <f>VLOOKUP(Table3[[#This Row],[Numerator_Element_ID]],Table1[[Element_ID]:[Element_Description]],2,0)</f>
        <v>Pregnant women provided with tobacco dependence interventions to support a quit attempt confirmed as not smoking at 36 weeks</v>
      </c>
      <c r="K41" t="str">
        <f>VLOOKUP(Table3[[#This Row],[Numerator_Element_ID]],Table1[[Element_ID]:[Element_Logic]],6,0)</f>
        <v>SMOKINGSTATUS = '1' and SETTING_TYPE = '3' and TOBACCODEPENDENCE_CAREPLAN in ('70','80','90') and SMOKER_AT36WEEKS = 'N'</v>
      </c>
      <c r="L41" t="str">
        <f>VLOOKUP(Table3[[#This Row],[Numerator_Element_ID]],Table1[[Element_ID]:[Element_Source]],5,0)</f>
        <v>Tobacco Patient Level Dataset</v>
      </c>
      <c r="M41" s="2" t="s">
        <v>331</v>
      </c>
      <c r="N41" t="str">
        <f>VLOOKUP(Table3[[#This Row],[Denominator_Element_ID]],Table1[[Element_ID]:[Element_Description]],2,0)</f>
        <v>Pregnant women provided with tobacco dependence interventions to support a quit attempt</v>
      </c>
      <c r="O41" t="str">
        <f>VLOOKUP(Table3[[#This Row],[Denominator_Element_ID]],Table1[[Element_ID]:[Element_Logic]],6,0)</f>
        <v>SMOKINGSTATUS = '1' and SETTING_TYPE = '3' and TOBACCODEPENDENCE_CAREPLAN in ('70', '80', '90')</v>
      </c>
      <c r="P41" t="str">
        <f>VLOOKUP(Table3[[#This Row],[Denominator_Element_ID]],Table1[[Element_ID]:[Element_Source]],5,0)</f>
        <v>Tobacco Patient Level Dataset</v>
      </c>
    </row>
    <row r="42" spans="1:16" x14ac:dyDescent="0.25">
      <c r="A42">
        <v>1</v>
      </c>
      <c r="B42">
        <v>1</v>
      </c>
      <c r="C4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O.492.091</v>
      </c>
      <c r="D42" t="s">
        <v>996</v>
      </c>
      <c r="E42" t="s">
        <v>587</v>
      </c>
      <c r="F42" t="s">
        <v>5</v>
      </c>
      <c r="G42" t="s">
        <v>3</v>
      </c>
      <c r="H42" t="s">
        <v>38</v>
      </c>
      <c r="I42" s="2" t="s">
        <v>533</v>
      </c>
      <c r="J42" t="str">
        <f>VLOOKUP(Table3[[#This Row],[Numerator_Element_ID]],Table1[[Element_ID]:[Element_Description]],2,0)</f>
        <v>Pregnant women provided with tobacco dependence interventions to support a quit attempt confirmed as not smoking at delivery</v>
      </c>
      <c r="K42" t="str">
        <f>VLOOKUP(Table3[[#This Row],[Numerator_Element_ID]],Table1[[Element_ID]:[Element_Logic]],6,0)</f>
        <v>SMOKINGSTATUS = '1' and SETTING_TYPE = '3' and TOBACCODEPENDENCE_CAREPLAN in ('70','80','90') and SMOKER_ATDELIVERY = 'N'</v>
      </c>
      <c r="L42" t="str">
        <f>VLOOKUP(Table3[[#This Row],[Numerator_Element_ID]],Table1[[Element_ID]:[Element_Source]],5,0)</f>
        <v>Tobacco Patient Level Dataset</v>
      </c>
      <c r="M42" s="2" t="s">
        <v>331</v>
      </c>
      <c r="N42" t="str">
        <f>VLOOKUP(Table3[[#This Row],[Denominator_Element_ID]],Table1[[Element_ID]:[Element_Description]],2,0)</f>
        <v>Pregnant women provided with tobacco dependence interventions to support a quit attempt</v>
      </c>
      <c r="O42" t="str">
        <f>VLOOKUP(Table3[[#This Row],[Denominator_Element_ID]],Table1[[Element_ID]:[Element_Logic]],6,0)</f>
        <v>SMOKINGSTATUS = '1' and SETTING_TYPE = '3' and TOBACCODEPENDENCE_CAREPLAN in ('70', '80', '90')</v>
      </c>
      <c r="P42" t="str">
        <f>VLOOKUP(Table3[[#This Row],[Denominator_Element_ID]],Table1[[Element_ID]:[Element_Source]],5,0)</f>
        <v>Tobacco Patient Level Dataset</v>
      </c>
    </row>
    <row r="43" spans="1:16" x14ac:dyDescent="0.25">
      <c r="A43">
        <v>1</v>
      </c>
      <c r="B43">
        <v>1</v>
      </c>
      <c r="C4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O.494.096</v>
      </c>
      <c r="D43" t="s">
        <v>997</v>
      </c>
      <c r="E43" t="s">
        <v>587</v>
      </c>
      <c r="F43" t="s">
        <v>5</v>
      </c>
      <c r="G43" t="s">
        <v>3</v>
      </c>
      <c r="H43" t="s">
        <v>854</v>
      </c>
      <c r="I43" s="2" t="s">
        <v>900</v>
      </c>
      <c r="J43" t="str">
        <f>VLOOKUP(Table3[[#This Row],[Numerator_Element_ID]],Table1[[Element_ID]:[Element_Description]],2,0)</f>
        <v>Pregnant women seen by the service who are provided with tobacco dependence interventions to support a quit attempt confirmed as not smoking at 36 weeks</v>
      </c>
      <c r="K43" t="str">
        <f>VLOOKUP(Table3[[#This Row],[Numerator_Element_ID]],Table1[[Element_ID]:[Element_Logic]],6,0)</f>
        <v>SMOKINGSTATUS = '1' and SETTING_TYPE = '3' and TOBACCODEPENDENCE_CAREPLAN in ('70','80','90') and SMOKER_AT36WEEKS = 'N' and SEEN_INHOUSE = 'Y'</v>
      </c>
      <c r="L43" t="str">
        <f>VLOOKUP(Table3[[#This Row],[Numerator_Element_ID]],Table1[[Element_ID]:[Element_Source]],5,0)</f>
        <v>Tobacco Patient Level Dataset</v>
      </c>
      <c r="M43" s="2" t="s">
        <v>898</v>
      </c>
      <c r="N43" t="str">
        <f>VLOOKUP(Table3[[#This Row],[Denominator_Element_ID]],Table1[[Element_ID]:[Element_Description]],2,0)</f>
        <v>Pregnant women seen by the service who are provided with tobacco dependence interventions to support a quit attempt</v>
      </c>
      <c r="O43" t="str">
        <f>VLOOKUP(Table3[[#This Row],[Denominator_Element_ID]],Table1[[Element_ID]:[Element_Logic]],6,0)</f>
        <v>SMOKINGSTATUS = '1' and SETTING_TYPE = '3' and TOBACCODEPENDENCE_CAREPLAN in ('70', '80', '90') and SEEN_INHOUSE = 'Y'</v>
      </c>
      <c r="P43" t="str">
        <f>VLOOKUP(Table3[[#This Row],[Denominator_Element_ID]],Table1[[Element_ID]:[Element_Source]],5,0)</f>
        <v>Tobacco Patient Level Dataset</v>
      </c>
    </row>
    <row r="44" spans="1:16" x14ac:dyDescent="0.25">
      <c r="A44">
        <v>1</v>
      </c>
      <c r="B44">
        <v>1</v>
      </c>
      <c r="C4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O.495.096</v>
      </c>
      <c r="D44" t="s">
        <v>998</v>
      </c>
      <c r="E44" t="s">
        <v>587</v>
      </c>
      <c r="F44" t="s">
        <v>5</v>
      </c>
      <c r="G44" t="s">
        <v>3</v>
      </c>
      <c r="H44" t="s">
        <v>854</v>
      </c>
      <c r="I44" s="2" t="s">
        <v>901</v>
      </c>
      <c r="J44" t="str">
        <f>VLOOKUP(Table3[[#This Row],[Numerator_Element_ID]],Table1[[Element_ID]:[Element_Description]],2,0)</f>
        <v>Pregnant women seen by the service who are provided with tobacco dependence interventions to support a quit attempt confirmed as not smoking at Delivery</v>
      </c>
      <c r="K44" t="str">
        <f>VLOOKUP(Table3[[#This Row],[Numerator_Element_ID]],Table1[[Element_ID]:[Element_Logic]],6,0)</f>
        <v>SMOKINGSTATUS = '1' and SETTING_TYPE = '3' and TOBACCODEPENDENCE_CAREPLAN in ('70','80','90') and SMOKER_ATDELIVERY = 'N' and SEEN_INHOUSE = 'Y'</v>
      </c>
      <c r="L44" t="str">
        <f>VLOOKUP(Table3[[#This Row],[Numerator_Element_ID]],Table1[[Element_ID]:[Element_Source]],5,0)</f>
        <v>Tobacco Patient Level Dataset</v>
      </c>
      <c r="M44" s="2" t="s">
        <v>898</v>
      </c>
      <c r="N44" t="str">
        <f>VLOOKUP(Table3[[#This Row],[Denominator_Element_ID]],Table1[[Element_ID]:[Element_Description]],2,0)</f>
        <v>Pregnant women seen by the service who are provided with tobacco dependence interventions to support a quit attempt</v>
      </c>
      <c r="O44" t="str">
        <f>VLOOKUP(Table3[[#This Row],[Denominator_Element_ID]],Table1[[Element_ID]:[Element_Logic]],6,0)</f>
        <v>SMOKINGSTATUS = '1' and SETTING_TYPE = '3' and TOBACCODEPENDENCE_CAREPLAN in ('70', '80', '90') and SEEN_INHOUSE = 'Y'</v>
      </c>
      <c r="P44" t="str">
        <f>VLOOKUP(Table3[[#This Row],[Denominator_Element_ID]],Table1[[Element_ID]:[Element_Source]],5,0)</f>
        <v>Tobacco Patient Level Dataset</v>
      </c>
    </row>
    <row r="45" spans="1:16" x14ac:dyDescent="0.25">
      <c r="A45">
        <v>1</v>
      </c>
      <c r="B45">
        <v>0</v>
      </c>
      <c r="C4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O.610.100</v>
      </c>
      <c r="D45" s="22" t="s">
        <v>999</v>
      </c>
      <c r="E45" t="s">
        <v>587</v>
      </c>
      <c r="F45" t="s">
        <v>5</v>
      </c>
      <c r="G45" t="s">
        <v>3</v>
      </c>
      <c r="H45" t="s">
        <v>854</v>
      </c>
      <c r="I45" t="s">
        <v>877</v>
      </c>
      <c r="J45" t="str">
        <f>VLOOKUP(Table3[[#This Row],[Numerator_Element_ID]],Table1[[Element_ID]:[Element_Description]],2,0)</f>
        <v xml:space="preserve">People referred to local authority stop smoking services who successfully quit </v>
      </c>
      <c r="K45" t="str">
        <f>VLOOKUP(Table3[[#This Row],[Numerator_Element_ID]],Table1[[Element_ID]:[Element_Logic]],6,0)</f>
        <v>SMOKINGSTATUS = '1' and ONGOINGSUPPORT = '10'  and OUTCOME_AT28DAYS in ('1','2')</v>
      </c>
      <c r="L45" t="str">
        <f>VLOOKUP(Table3[[#This Row],[Numerator_Element_ID]],Table1[[Element_ID]:[Element_Source]],5,0)</f>
        <v>Tobacco Patient Level Dataset</v>
      </c>
      <c r="M45" s="2" t="s">
        <v>336</v>
      </c>
      <c r="N45" t="str">
        <f>VLOOKUP(Table3[[#This Row],[Denominator_Element_ID]],Table1[[Element_ID]:[Element_Description]],2,0)</f>
        <v>People referred to local authority comissioned stop smoking service</v>
      </c>
      <c r="O45" t="str">
        <f>VLOOKUP(Table3[[#This Row],[Denominator_Element_ID]],Table1[[Element_ID]:[Element_Logic]],6,0)</f>
        <v>SMOKINGSTATUS = '1' and ONGOINGSUPPORT = '10' and TOBACCODEPENDENCE_CAREPLAN in ('20','30','70','80','90')</v>
      </c>
      <c r="P45" t="str">
        <f>VLOOKUP(Table3[[#This Row],[Denominator_Element_ID]],Table1[[Element_ID]:[Element_Source]],5,0)</f>
        <v>Tobacco Patient Level Dataset</v>
      </c>
    </row>
    <row r="46" spans="1:16" x14ac:dyDescent="0.25">
      <c r="A46">
        <v>1</v>
      </c>
      <c r="B46">
        <v>0</v>
      </c>
      <c r="C4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O.611.101</v>
      </c>
      <c r="D46" t="s">
        <v>1000</v>
      </c>
      <c r="E46" t="s">
        <v>587</v>
      </c>
      <c r="F46" t="s">
        <v>5</v>
      </c>
      <c r="G46" t="s">
        <v>3</v>
      </c>
      <c r="H46" t="s">
        <v>854</v>
      </c>
      <c r="I46" t="s">
        <v>878</v>
      </c>
      <c r="J46" t="str">
        <f>VLOOKUP(Table3[[#This Row],[Numerator_Element_ID]],Table1[[Element_ID]:[Element_Description]],2,0)</f>
        <v xml:space="preserve">People referred to secondary care who successfully quit </v>
      </c>
      <c r="K46" t="str">
        <f>VLOOKUP(Table3[[#This Row],[Numerator_Element_ID]],Table1[[Element_ID]:[Element_Logic]],6,0)</f>
        <v>SMOKINGSTATUS = '1' and ONGOINGSUPPORT = '20'  and OUTCOME_AT28DAYS in ('1','2')</v>
      </c>
      <c r="L46" t="str">
        <f>VLOOKUP(Table3[[#This Row],[Numerator_Element_ID]],Table1[[Element_ID]:[Element_Source]],5,0)</f>
        <v>Tobacco Patient Level Dataset</v>
      </c>
      <c r="M46" s="2" t="s">
        <v>337</v>
      </c>
      <c r="N46" t="str">
        <f>VLOOKUP(Table3[[#This Row],[Denominator_Element_ID]],Table1[[Element_ID]:[Element_Description]],2,0)</f>
        <v>People referred to secondary care</v>
      </c>
      <c r="O46" t="str">
        <f>VLOOKUP(Table3[[#This Row],[Denominator_Element_ID]],Table1[[Element_ID]:[Element_Logic]],6,0)</f>
        <v>SMOKINGSTATUS = '1' and ONGOINGSUPPORT = '20' and TOBACCODEPENDENCE_CAREPLAN in ('20','30','70','80','90')</v>
      </c>
      <c r="P46" t="str">
        <f>VLOOKUP(Table3[[#This Row],[Denominator_Element_ID]],Table1[[Element_ID]:[Element_Source]],5,0)</f>
        <v>Tobacco Patient Level Dataset</v>
      </c>
    </row>
    <row r="47" spans="1:16" x14ac:dyDescent="0.25">
      <c r="A47">
        <v>1</v>
      </c>
      <c r="B47">
        <v>0</v>
      </c>
      <c r="C4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O.612.102</v>
      </c>
      <c r="D47" t="s">
        <v>1001</v>
      </c>
      <c r="E47" t="s">
        <v>587</v>
      </c>
      <c r="F47" t="s">
        <v>5</v>
      </c>
      <c r="G47" t="s">
        <v>3</v>
      </c>
      <c r="H47" t="s">
        <v>854</v>
      </c>
      <c r="I47" t="s">
        <v>879</v>
      </c>
      <c r="J47" t="str">
        <f>VLOOKUP(Table3[[#This Row],[Numerator_Element_ID]],Table1[[Element_ID]:[Element_Description]],2,0)</f>
        <v xml:space="preserve">People referred to NHS community mental health service who successfully quit </v>
      </c>
      <c r="K47" t="str">
        <f>VLOOKUP(Table3[[#This Row],[Numerator_Element_ID]],Table1[[Element_ID]:[Element_Logic]],6,0)</f>
        <v>SMOKINGSTATUS = '1' and ONGOINGSUPPORT = '25'  and OUTCOME_AT28DAYS in ('1','2')</v>
      </c>
      <c r="L47" t="str">
        <f>VLOOKUP(Table3[[#This Row],[Numerator_Element_ID]],Table1[[Element_ID]:[Element_Source]],5,0)</f>
        <v>Tobacco Patient Level Dataset</v>
      </c>
      <c r="M47" s="2" t="s">
        <v>338</v>
      </c>
      <c r="N47" t="str">
        <f>VLOOKUP(Table3[[#This Row],[Denominator_Element_ID]],Table1[[Element_ID]:[Element_Description]],2,0)</f>
        <v>People referred to NHS community mental health service</v>
      </c>
      <c r="O47" t="str">
        <f>VLOOKUP(Table3[[#This Row],[Denominator_Element_ID]],Table1[[Element_ID]:[Element_Logic]],6,0)</f>
        <v>SMOKINGSTATUS = '1' and ONGOINGSUPPORT = '25' and TOBACCODEPENDENCE_CAREPLAN in ('20','30','70','80','90')</v>
      </c>
      <c r="P47" t="str">
        <f>VLOOKUP(Table3[[#This Row],[Denominator_Element_ID]],Table1[[Element_ID]:[Element_Source]],5,0)</f>
        <v>Tobacco Patient Level Dataset</v>
      </c>
    </row>
    <row r="48" spans="1:16" x14ac:dyDescent="0.25">
      <c r="A48">
        <v>1</v>
      </c>
      <c r="B48">
        <v>0</v>
      </c>
      <c r="C4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O.613.103</v>
      </c>
      <c r="D48" t="s">
        <v>1002</v>
      </c>
      <c r="E48" t="s">
        <v>587</v>
      </c>
      <c r="F48" t="s">
        <v>5</v>
      </c>
      <c r="G48" t="s">
        <v>3</v>
      </c>
      <c r="H48" t="s">
        <v>854</v>
      </c>
      <c r="I48" t="s">
        <v>880</v>
      </c>
      <c r="J48" t="str">
        <f>VLOOKUP(Table3[[#This Row],[Numerator_Element_ID]],Table1[[Element_ID]:[Element_Description]],2,0)</f>
        <v xml:space="preserve">People referred to NHS community pharmacy who successfully quit </v>
      </c>
      <c r="K48" t="str">
        <f>VLOOKUP(Table3[[#This Row],[Numerator_Element_ID]],Table1[[Element_ID]:[Element_Logic]],6,0)</f>
        <v>SMOKINGSTATUS = '1' and ONGOINGSUPPORT = '30'  and OUTCOME_AT28DAYS in ('1','2')</v>
      </c>
      <c r="L48" t="str">
        <f>VLOOKUP(Table3[[#This Row],[Numerator_Element_ID]],Table1[[Element_ID]:[Element_Source]],5,0)</f>
        <v>Tobacco Patient Level Dataset</v>
      </c>
      <c r="M48" s="2" t="s">
        <v>339</v>
      </c>
      <c r="N48" t="str">
        <f>VLOOKUP(Table3[[#This Row],[Denominator_Element_ID]],Table1[[Element_ID]:[Element_Description]],2,0)</f>
        <v>People referred to NHS community pharmacy</v>
      </c>
      <c r="O48" t="str">
        <f>VLOOKUP(Table3[[#This Row],[Denominator_Element_ID]],Table1[[Element_ID]:[Element_Logic]],6,0)</f>
        <v>SMOKINGSTATUS = '1' and ONGOINGSUPPORT = '30' and TOBACCODEPENDENCE_CAREPLAN in ('20','30','70','80','90')</v>
      </c>
      <c r="P48" t="str">
        <f>VLOOKUP(Table3[[#This Row],[Denominator_Element_ID]],Table1[[Element_ID]:[Element_Source]],5,0)</f>
        <v>Tobacco Patient Level Dataset</v>
      </c>
    </row>
    <row r="49" spans="1:16" x14ac:dyDescent="0.25">
      <c r="A49">
        <v>1</v>
      </c>
      <c r="B49">
        <v>0</v>
      </c>
      <c r="C4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O.614.104</v>
      </c>
      <c r="D49" t="s">
        <v>1003</v>
      </c>
      <c r="E49" t="s">
        <v>587</v>
      </c>
      <c r="F49" t="s">
        <v>5</v>
      </c>
      <c r="G49" t="s">
        <v>3</v>
      </c>
      <c r="H49" t="s">
        <v>854</v>
      </c>
      <c r="I49" t="s">
        <v>881</v>
      </c>
      <c r="J49" t="str">
        <f>VLOOKUP(Table3[[#This Row],[Numerator_Element_ID]],Table1[[Element_ID]:[Element_Description]],2,0)</f>
        <v>People referred to NHS primary care who successfully quit</v>
      </c>
      <c r="K49" t="str">
        <f>VLOOKUP(Table3[[#This Row],[Numerator_Element_ID]],Table1[[Element_ID]:[Element_Logic]],6,0)</f>
        <v>SMOKINGSTATUS = '1' and ONGOINGSUPPORT = '40'  and OUTCOME_AT28DAYS in ('1','2')</v>
      </c>
      <c r="L49" t="str">
        <f>VLOOKUP(Table3[[#This Row],[Numerator_Element_ID]],Table1[[Element_ID]:[Element_Source]],5,0)</f>
        <v>Tobacco Patient Level Dataset</v>
      </c>
      <c r="M49" s="2" t="s">
        <v>340</v>
      </c>
      <c r="N49" t="str">
        <f>VLOOKUP(Table3[[#This Row],[Denominator_Element_ID]],Table1[[Element_ID]:[Element_Description]],2,0)</f>
        <v>People referred to NHS primary care</v>
      </c>
      <c r="O49" t="str">
        <f>VLOOKUP(Table3[[#This Row],[Denominator_Element_ID]],Table1[[Element_ID]:[Element_Logic]],6,0)</f>
        <v>SMOKINGSTATUS = '1' and ONGOINGSUPPORT = '40' and TOBACCODEPENDENCE_CAREPLAN in ('20','30','70','80','90')</v>
      </c>
      <c r="P49" t="str">
        <f>VLOOKUP(Table3[[#This Row],[Denominator_Element_ID]],Table1[[Element_ID]:[Element_Source]],5,0)</f>
        <v>Tobacco Patient Level Dataset</v>
      </c>
    </row>
    <row r="50" spans="1:16" x14ac:dyDescent="0.25">
      <c r="A50">
        <v>1</v>
      </c>
      <c r="B50">
        <v>0</v>
      </c>
      <c r="C5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O.615.105</v>
      </c>
      <c r="D50" t="s">
        <v>1004</v>
      </c>
      <c r="E50" t="s">
        <v>587</v>
      </c>
      <c r="F50" t="s">
        <v>5</v>
      </c>
      <c r="G50" t="s">
        <v>3</v>
      </c>
      <c r="H50" t="s">
        <v>854</v>
      </c>
      <c r="I50" t="s">
        <v>882</v>
      </c>
      <c r="J50" t="str">
        <f>VLOOKUP(Table3[[#This Row],[Numerator_Element_ID]],Table1[[Element_ID]:[Element_Description]],2,0)</f>
        <v xml:space="preserve">People referred to third sector who successfully quit </v>
      </c>
      <c r="K50" t="str">
        <f>VLOOKUP(Table3[[#This Row],[Numerator_Element_ID]],Table1[[Element_ID]:[Element_Logic]],6,0)</f>
        <v>SMOKINGSTATUS = '1' and ONGOINGSUPPORT = '50'  and OUTCOME_AT28DAYS in ('1','2')</v>
      </c>
      <c r="L50" t="str">
        <f>VLOOKUP(Table3[[#This Row],[Numerator_Element_ID]],Table1[[Element_ID]:[Element_Source]],5,0)</f>
        <v>Tobacco Patient Level Dataset</v>
      </c>
      <c r="M50" s="2" t="s">
        <v>341</v>
      </c>
      <c r="N50" t="str">
        <f>VLOOKUP(Table3[[#This Row],[Denominator_Element_ID]],Table1[[Element_ID]:[Element_Description]],2,0)</f>
        <v>People referred to third sector</v>
      </c>
      <c r="O50" t="str">
        <f>VLOOKUP(Table3[[#This Row],[Denominator_Element_ID]],Table1[[Element_ID]:[Element_Logic]],6,0)</f>
        <v>SMOKINGSTATUS = '1' and ONGOINGSUPPORT = '50' and TOBACCODEPENDENCE_CAREPLAN in ('20','30','70','80','90')</v>
      </c>
      <c r="P50" t="str">
        <f>VLOOKUP(Table3[[#This Row],[Denominator_Element_ID]],Table1[[Element_ID]:[Element_Source]],5,0)</f>
        <v>Tobacco Patient Level Dataset</v>
      </c>
    </row>
    <row r="51" spans="1:16" x14ac:dyDescent="0.25">
      <c r="A51">
        <v>1</v>
      </c>
      <c r="B51">
        <v>0</v>
      </c>
      <c r="C5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P.020.001</v>
      </c>
      <c r="D51" s="22" t="s">
        <v>961</v>
      </c>
      <c r="E51" t="s">
        <v>587</v>
      </c>
      <c r="F51" t="s">
        <v>7</v>
      </c>
      <c r="G51" t="s">
        <v>2</v>
      </c>
      <c r="H51" t="s">
        <v>854</v>
      </c>
      <c r="I51" s="2" t="s">
        <v>291</v>
      </c>
      <c r="J51" t="str">
        <f>VLOOKUP(Table3[[#This Row],[Numerator_Element_ID]],Table1[[Element_ID]:[Element_Description]],2,0)</f>
        <v>People identified as smoking</v>
      </c>
      <c r="K51" t="str">
        <f>VLOOKUP(Table3[[#This Row],[Numerator_Element_ID]],Table1[[Element_ID]:[Element_Logic]],6,0)</f>
        <v>SMOKINGSTATUS = '1'</v>
      </c>
      <c r="L51" t="str">
        <f>VLOOKUP(Table3[[#This Row],[Numerator_Element_ID]],Table1[[Element_ID]:[Element_Source]],5,0)</f>
        <v>Tobacco Patient Level Dataset</v>
      </c>
      <c r="M51" s="2" t="s">
        <v>279</v>
      </c>
      <c r="N51" t="str">
        <f>VLOOKUP(Table3[[#This Row],[Denominator_Element_ID]],Table1[[Element_ID]:[Element_Description]],2,0)</f>
        <v>People assessed for tobacco dependence - Total</v>
      </c>
      <c r="O51" t="str">
        <f>VLOOKUP(Table3[[#This Row],[Denominator_Element_ID]],Table1[[Element_ID]:[Element_Logic]],6,0)</f>
        <v>SUM(COMPLETESMOKINGSTATUS_IP) + SUM(COMPLETESMOKINGSTATUS_OP) + SUM(COMPLETESMOKINGSTATUS_MATERNITY) + SUM(COMPLETESMOKINGSTATUS_COMMUNITY)</v>
      </c>
      <c r="P51" t="str">
        <f>VLOOKUP(Table3[[#This Row],[Denominator_Element_ID]],Table1[[Element_ID]:[Element_Source]],5,0)</f>
        <v>Tobacco Aggregate Level Dataset</v>
      </c>
    </row>
    <row r="52" spans="1:16" hidden="1" x14ac:dyDescent="0.25">
      <c r="A52">
        <v>0</v>
      </c>
      <c r="B52">
        <v>0</v>
      </c>
      <c r="C5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T.001</v>
      </c>
      <c r="D52" s="19" t="s">
        <v>953</v>
      </c>
      <c r="E52" t="s">
        <v>856</v>
      </c>
      <c r="F52" t="s">
        <v>10</v>
      </c>
      <c r="G52" t="s">
        <v>9</v>
      </c>
      <c r="H52" t="s">
        <v>854</v>
      </c>
      <c r="I52" s="2" t="s">
        <v>279</v>
      </c>
      <c r="J52" t="str">
        <f>VLOOKUP(Table3[[#This Row],[Numerator_Element_ID]],Table1[[Element_ID]:[Element_Description]],2,0)</f>
        <v>People assessed for tobacco dependence - Total</v>
      </c>
      <c r="K52" t="str">
        <f>VLOOKUP(Table3[[#This Row],[Numerator_Element_ID]],Table1[[Element_ID]:[Element_Logic]],6,0)</f>
        <v>SUM(COMPLETESMOKINGSTATUS_IP) + SUM(COMPLETESMOKINGSTATUS_OP) + SUM(COMPLETESMOKINGSTATUS_MATERNITY) + SUM(COMPLETESMOKINGSTATUS_COMMUNITY)</v>
      </c>
      <c r="L52" t="str">
        <f>VLOOKUP(Table3[[#This Row],[Numerator_Element_ID]],Table1[[Element_ID]:[Element_Source]],5,0)</f>
        <v>Tobacco Aggregate Level Dataset</v>
      </c>
      <c r="M52" s="2"/>
      <c r="N52" t="e">
        <f>VLOOKUP(Table3[[#This Row],[Denominator_Element_ID]],Table1[[Element_ID]:[Element_Description]],2,0)</f>
        <v>#N/A</v>
      </c>
      <c r="O52" t="e">
        <f>VLOOKUP(Table3[[#This Row],[Denominator_Element_ID]],Table1[[Element_ID]:[Element_Logic]],6,0)</f>
        <v>#N/A</v>
      </c>
      <c r="P52" t="e">
        <f>VLOOKUP(Table3[[#This Row],[Denominator_Element_ID]],Table1[[Element_ID]:[Element_Source]],5,0)</f>
        <v>#N/A</v>
      </c>
    </row>
    <row r="53" spans="1:16" hidden="1" x14ac:dyDescent="0.25">
      <c r="A53">
        <v>1</v>
      </c>
      <c r="B53">
        <v>1</v>
      </c>
      <c r="C5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T.020</v>
      </c>
      <c r="D53" s="19" t="s">
        <v>954</v>
      </c>
      <c r="E53" t="s">
        <v>856</v>
      </c>
      <c r="F53" t="s">
        <v>10</v>
      </c>
      <c r="G53" t="s">
        <v>9</v>
      </c>
      <c r="H53" t="s">
        <v>854</v>
      </c>
      <c r="I53" s="2" t="s">
        <v>291</v>
      </c>
      <c r="J53" t="str">
        <f>VLOOKUP(Table3[[#This Row],[Numerator_Element_ID]],Table1[[Element_ID]:[Element_Description]],2,0)</f>
        <v>People identified as smoking</v>
      </c>
      <c r="K53" t="str">
        <f>VLOOKUP(Table3[[#This Row],[Numerator_Element_ID]],Table1[[Element_ID]:[Element_Logic]],6,0)</f>
        <v>SMOKINGSTATUS = '1'</v>
      </c>
      <c r="L53" t="str">
        <f>VLOOKUP(Table3[[#This Row],[Numerator_Element_ID]],Table1[[Element_ID]:[Element_Source]],5,0)</f>
        <v>Tobacco Patient Level Dataset</v>
      </c>
      <c r="N53" t="e">
        <f>VLOOKUP(Table3[[#This Row],[Denominator_Element_ID]],Table1[[Element_ID]:[Element_Description]],2,0)</f>
        <v>#N/A</v>
      </c>
      <c r="O53" t="e">
        <f>VLOOKUP(Table3[[#This Row],[Denominator_Element_ID]],Table1[[Element_ID]:[Element_Logic]],6,0)</f>
        <v>#N/A</v>
      </c>
      <c r="P53" t="e">
        <f>VLOOKUP(Table3[[#This Row],[Denominator_Element_ID]],Table1[[Element_ID]:[Element_Source]],5,0)</f>
        <v>#N/A</v>
      </c>
    </row>
    <row r="54" spans="1:16" hidden="1" x14ac:dyDescent="0.25">
      <c r="A54">
        <v>1</v>
      </c>
      <c r="B54">
        <v>1</v>
      </c>
      <c r="C5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T.030</v>
      </c>
      <c r="D54" s="19" t="s">
        <v>955</v>
      </c>
      <c r="E54" t="s">
        <v>856</v>
      </c>
      <c r="F54" t="s">
        <v>10</v>
      </c>
      <c r="G54" t="s">
        <v>9</v>
      </c>
      <c r="H54" t="s">
        <v>854</v>
      </c>
      <c r="I54" s="2" t="s">
        <v>294</v>
      </c>
      <c r="J54" t="str">
        <f>VLOOKUP(Table3[[#This Row],[Numerator_Element_ID]],Table1[[Element_ID]:[Element_Description]],2,0)</f>
        <v>People referred to in-house tobacco dependence treatment service</v>
      </c>
      <c r="K54" t="str">
        <f>VLOOKUP(Table3[[#This Row],[Numerator_Element_ID]],Table1[[Element_ID]:[Element_Logic]],6,0)</f>
        <v>SMOKINGSTATUS = '1' and INHOUSE_REFERRAL = 'Y'</v>
      </c>
      <c r="L54" t="str">
        <f>VLOOKUP(Table3[[#This Row],[Numerator_Element_ID]],Table1[[Element_ID]:[Element_Source]],5,0)</f>
        <v>Tobacco Patient Level Dataset</v>
      </c>
      <c r="N54" t="e">
        <f>VLOOKUP(Table3[[#This Row],[Denominator_Element_ID]],Table1[[Element_ID]:[Element_Description]],2,0)</f>
        <v>#N/A</v>
      </c>
      <c r="O54" t="e">
        <f>VLOOKUP(Table3[[#This Row],[Denominator_Element_ID]],Table1[[Element_ID]:[Element_Logic]],6,0)</f>
        <v>#N/A</v>
      </c>
      <c r="P54" t="e">
        <f>VLOOKUP(Table3[[#This Row],[Denominator_Element_ID]],Table1[[Element_ID]:[Element_Source]],5,0)</f>
        <v>#N/A</v>
      </c>
    </row>
    <row r="55" spans="1:16" x14ac:dyDescent="0.25">
      <c r="A55">
        <v>1</v>
      </c>
      <c r="B55">
        <v>1</v>
      </c>
      <c r="C5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T.030.020</v>
      </c>
      <c r="D55" s="22" t="s">
        <v>962</v>
      </c>
      <c r="E55" t="s">
        <v>587</v>
      </c>
      <c r="F55" t="s">
        <v>10</v>
      </c>
      <c r="G55" t="s">
        <v>9</v>
      </c>
      <c r="H55" t="s">
        <v>854</v>
      </c>
      <c r="I55" s="2" t="s">
        <v>294</v>
      </c>
      <c r="J55" t="str">
        <f>VLOOKUP(Table3[[#This Row],[Numerator_Element_ID]],Table1[[Element_ID]:[Element_Description]],2,0)</f>
        <v>People referred to in-house tobacco dependence treatment service</v>
      </c>
      <c r="K55" t="str">
        <f>VLOOKUP(Table3[[#This Row],[Numerator_Element_ID]],Table1[[Element_ID]:[Element_Logic]],6,0)</f>
        <v>SMOKINGSTATUS = '1' and INHOUSE_REFERRAL = 'Y'</v>
      </c>
      <c r="L55" t="str">
        <f>VLOOKUP(Table3[[#This Row],[Numerator_Element_ID]],Table1[[Element_ID]:[Element_Source]],5,0)</f>
        <v>Tobacco Patient Level Dataset</v>
      </c>
      <c r="M55" s="2" t="s">
        <v>291</v>
      </c>
      <c r="N55" t="str">
        <f>VLOOKUP(Table3[[#This Row],[Denominator_Element_ID]],Table1[[Element_ID]:[Element_Description]],2,0)</f>
        <v>People identified as smoking</v>
      </c>
      <c r="O55" t="str">
        <f>VLOOKUP(Table3[[#This Row],[Denominator_Element_ID]],Table1[[Element_ID]:[Element_Logic]],6,0)</f>
        <v>SMOKINGSTATUS = '1'</v>
      </c>
      <c r="P55" t="str">
        <f>VLOOKUP(Table3[[#This Row],[Denominator_Element_ID]],Table1[[Element_ID]:[Element_Source]],5,0)</f>
        <v>Tobacco Patient Level Dataset</v>
      </c>
    </row>
    <row r="56" spans="1:16" hidden="1" x14ac:dyDescent="0.25">
      <c r="A56">
        <v>1</v>
      </c>
      <c r="B56">
        <v>1</v>
      </c>
      <c r="C5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</v>
      </c>
      <c r="D56" s="19" t="s">
        <v>956</v>
      </c>
      <c r="E56" t="s">
        <v>856</v>
      </c>
      <c r="F56" t="s">
        <v>10</v>
      </c>
      <c r="G56" t="s">
        <v>9</v>
      </c>
      <c r="H56" t="s">
        <v>854</v>
      </c>
      <c r="I56" s="2" t="s">
        <v>296</v>
      </c>
      <c r="J56" t="str">
        <f>VLOOKUP(Table3[[#This Row],[Numerator_Element_ID]],Table1[[Element_ID]:[Element_Description]],2,0)</f>
        <v>People seen by in-house tobacco dependence treatment service</v>
      </c>
      <c r="K56" t="str">
        <f>VLOOKUP(Table3[[#This Row],[Numerator_Element_ID]],Table1[[Element_ID]:[Element_Logic]],6,0)</f>
        <v>SMOKINGSTATUS = '1' and SEEN_INHOUSE = 'Y'</v>
      </c>
      <c r="L56" t="str">
        <f>VLOOKUP(Table3[[#This Row],[Numerator_Element_ID]],Table1[[Element_ID]:[Element_Source]],5,0)</f>
        <v>Tobacco Patient Level Dataset</v>
      </c>
      <c r="N56" t="e">
        <f>VLOOKUP(Table3[[#This Row],[Denominator_Element_ID]],Table1[[Element_ID]:[Element_Description]],2,0)</f>
        <v>#N/A</v>
      </c>
      <c r="O56" t="e">
        <f>VLOOKUP(Table3[[#This Row],[Denominator_Element_ID]],Table1[[Element_ID]:[Element_Logic]],6,0)</f>
        <v>#N/A</v>
      </c>
      <c r="P56" t="e">
        <f>VLOOKUP(Table3[[#This Row],[Denominator_Element_ID]],Table1[[Element_ID]:[Element_Source]],5,0)</f>
        <v>#N/A</v>
      </c>
    </row>
    <row r="57" spans="1:16" x14ac:dyDescent="0.25">
      <c r="A57">
        <v>0</v>
      </c>
      <c r="B57">
        <v>0</v>
      </c>
      <c r="C5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T.032.020</v>
      </c>
      <c r="D57" s="22" t="s">
        <v>963</v>
      </c>
      <c r="E57" t="s">
        <v>587</v>
      </c>
      <c r="F57" t="s">
        <v>10</v>
      </c>
      <c r="G57" t="s">
        <v>9</v>
      </c>
      <c r="H57" t="s">
        <v>854</v>
      </c>
      <c r="I57" s="2" t="s">
        <v>296</v>
      </c>
      <c r="J57" t="str">
        <f>VLOOKUP(Table3[[#This Row],[Numerator_Element_ID]],Table1[[Element_ID]:[Element_Description]],2,0)</f>
        <v>People seen by in-house tobacco dependence treatment service</v>
      </c>
      <c r="K57" t="str">
        <f>VLOOKUP(Table3[[#This Row],[Numerator_Element_ID]],Table1[[Element_ID]:[Element_Logic]],6,0)</f>
        <v>SMOKINGSTATUS = '1' and SEEN_INHOUSE = 'Y'</v>
      </c>
      <c r="L57" t="str">
        <f>VLOOKUP(Table3[[#This Row],[Numerator_Element_ID]],Table1[[Element_ID]:[Element_Source]],5,0)</f>
        <v>Tobacco Patient Level Dataset</v>
      </c>
      <c r="M57" s="2" t="s">
        <v>291</v>
      </c>
      <c r="N57" t="str">
        <f>VLOOKUP(Table3[[#This Row],[Denominator_Element_ID]],Table1[[Element_ID]:[Element_Description]],2,0)</f>
        <v>People identified as smoking</v>
      </c>
      <c r="O57" t="str">
        <f>VLOOKUP(Table3[[#This Row],[Denominator_Element_ID]],Table1[[Element_ID]:[Element_Logic]],6,0)</f>
        <v>SMOKINGSTATUS = '1'</v>
      </c>
      <c r="P57" t="str">
        <f>VLOOKUP(Table3[[#This Row],[Denominator_Element_ID]],Table1[[Element_ID]:[Element_Source]],5,0)</f>
        <v>Tobacco Patient Level Dataset</v>
      </c>
    </row>
    <row r="58" spans="1:16" x14ac:dyDescent="0.25">
      <c r="A58">
        <v>1</v>
      </c>
      <c r="B58">
        <v>1</v>
      </c>
      <c r="C5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T.032.030</v>
      </c>
      <c r="D58" s="22" t="s">
        <v>1005</v>
      </c>
      <c r="E58" t="s">
        <v>587</v>
      </c>
      <c r="F58" t="s">
        <v>10</v>
      </c>
      <c r="G58" t="s">
        <v>9</v>
      </c>
      <c r="H58" t="s">
        <v>854</v>
      </c>
      <c r="I58" s="2" t="s">
        <v>296</v>
      </c>
      <c r="J58" t="str">
        <f>VLOOKUP(Table3[[#This Row],[Numerator_Element_ID]],Table1[[Element_ID]:[Element_Description]],2,0)</f>
        <v>People seen by in-house tobacco dependence treatment service</v>
      </c>
      <c r="K58" t="str">
        <f>VLOOKUP(Table3[[#This Row],[Numerator_Element_ID]],Table1[[Element_ID]:[Element_Logic]],6,0)</f>
        <v>SMOKINGSTATUS = '1' and SEEN_INHOUSE = 'Y'</v>
      </c>
      <c r="L58" t="str">
        <f>VLOOKUP(Table3[[#This Row],[Numerator_Element_ID]],Table1[[Element_ID]:[Element_Source]],5,0)</f>
        <v>Tobacco Patient Level Dataset</v>
      </c>
      <c r="M58" s="2" t="s">
        <v>294</v>
      </c>
      <c r="N58" t="str">
        <f>VLOOKUP(Table3[[#This Row],[Denominator_Element_ID]],Table1[[Element_ID]:[Element_Description]],2,0)</f>
        <v>People referred to in-house tobacco dependence treatment service</v>
      </c>
      <c r="O58" t="str">
        <f>VLOOKUP(Table3[[#This Row],[Denominator_Element_ID]],Table1[[Element_ID]:[Element_Logic]],6,0)</f>
        <v>SMOKINGSTATUS = '1' and INHOUSE_REFERRAL = 'Y'</v>
      </c>
      <c r="P58" t="str">
        <f>VLOOKUP(Table3[[#This Row],[Denominator_Element_ID]],Table1[[Element_ID]:[Element_Source]],5,0)</f>
        <v>Tobacco Patient Level Dataset</v>
      </c>
    </row>
    <row r="59" spans="1:16" hidden="1" x14ac:dyDescent="0.25">
      <c r="A59">
        <v>1</v>
      </c>
      <c r="B59">
        <v>1</v>
      </c>
      <c r="C5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</v>
      </c>
      <c r="D59" s="19" t="s">
        <v>957</v>
      </c>
      <c r="E59" t="s">
        <v>856</v>
      </c>
      <c r="F59" t="s">
        <v>10</v>
      </c>
      <c r="G59" t="s">
        <v>9</v>
      </c>
      <c r="H59" t="s">
        <v>854</v>
      </c>
      <c r="I59" s="2" t="s">
        <v>308</v>
      </c>
      <c r="J59" t="str">
        <f>VLOOKUP(Table3[[#This Row],[Numerator_Element_ID]],Table1[[Element_ID]:[Element_Description]],2,0)</f>
        <v>People provided with recommended NHS intervention</v>
      </c>
      <c r="K59" t="str">
        <f>VLOOKUP(Table3[[#This Row],[Numerator_Element_ID]],Table1[[Element_ID]:[Element_Logic]],6,0)</f>
        <v>SMOKINGSTATUS = '1' and TOBACCODEPENDENCE_CAREPLAN = '70'</v>
      </c>
      <c r="L59" t="str">
        <f>VLOOKUP(Table3[[#This Row],[Numerator_Element_ID]],Table1[[Element_ID]:[Element_Source]],5,0)</f>
        <v>Tobacco Patient Level Dataset</v>
      </c>
      <c r="N59" t="e">
        <f>VLOOKUP(Table3[[#This Row],[Denominator_Element_ID]],Table1[[Element_ID]:[Element_Description]],2,0)</f>
        <v>#N/A</v>
      </c>
      <c r="O59" t="e">
        <f>VLOOKUP(Table3[[#This Row],[Denominator_Element_ID]],Table1[[Element_ID]:[Element_Logic]],6,0)</f>
        <v>#N/A</v>
      </c>
      <c r="P59" t="e">
        <f>VLOOKUP(Table3[[#This Row],[Denominator_Element_ID]],Table1[[Element_ID]:[Element_Source]],5,0)</f>
        <v>#N/A</v>
      </c>
    </row>
    <row r="60" spans="1:16" x14ac:dyDescent="0.25">
      <c r="A60">
        <v>1</v>
      </c>
      <c r="B60">
        <v>1</v>
      </c>
      <c r="C6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T.046.020</v>
      </c>
      <c r="D60" t="s">
        <v>1006</v>
      </c>
      <c r="E60" t="s">
        <v>587</v>
      </c>
      <c r="F60" t="s">
        <v>10</v>
      </c>
      <c r="G60" t="s">
        <v>9</v>
      </c>
      <c r="H60" t="s">
        <v>854</v>
      </c>
      <c r="I60" s="2" t="s">
        <v>308</v>
      </c>
      <c r="J60" t="str">
        <f>VLOOKUP(Table3[[#This Row],[Numerator_Element_ID]],Table1[[Element_ID]:[Element_Description]],2,0)</f>
        <v>People provided with recommended NHS intervention</v>
      </c>
      <c r="K60" t="str">
        <f>VLOOKUP(Table3[[#This Row],[Numerator_Element_ID]],Table1[[Element_ID]:[Element_Logic]],6,0)</f>
        <v>SMOKINGSTATUS = '1' and TOBACCODEPENDENCE_CAREPLAN = '70'</v>
      </c>
      <c r="L60" t="str">
        <f>VLOOKUP(Table3[[#This Row],[Numerator_Element_ID]],Table1[[Element_ID]:[Element_Source]],5,0)</f>
        <v>Tobacco Patient Level Dataset</v>
      </c>
      <c r="M60" s="2" t="s">
        <v>291</v>
      </c>
      <c r="N60" t="str">
        <f>VLOOKUP(Table3[[#This Row],[Denominator_Element_ID]],Table1[[Element_ID]:[Element_Description]],2,0)</f>
        <v>People identified as smoking</v>
      </c>
      <c r="O60" t="str">
        <f>VLOOKUP(Table3[[#This Row],[Denominator_Element_ID]],Table1[[Element_ID]:[Element_Logic]],6,0)</f>
        <v>SMOKINGSTATUS = '1'</v>
      </c>
      <c r="P60" t="str">
        <f>VLOOKUP(Table3[[#This Row],[Denominator_Element_ID]],Table1[[Element_ID]:[Element_Source]],5,0)</f>
        <v>Tobacco Patient Level Dataset</v>
      </c>
    </row>
    <row r="61" spans="1:16" x14ac:dyDescent="0.25">
      <c r="A61">
        <v>0</v>
      </c>
      <c r="B61">
        <v>0</v>
      </c>
      <c r="C6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T.046.030</v>
      </c>
      <c r="D61" t="s">
        <v>1007</v>
      </c>
      <c r="E61" t="s">
        <v>587</v>
      </c>
      <c r="F61" t="s">
        <v>10</v>
      </c>
      <c r="G61" t="s">
        <v>9</v>
      </c>
      <c r="H61" t="s">
        <v>854</v>
      </c>
      <c r="I61" s="2" t="s">
        <v>308</v>
      </c>
      <c r="J61" t="str">
        <f>VLOOKUP(Table3[[#This Row],[Numerator_Element_ID]],Table1[[Element_ID]:[Element_Description]],2,0)</f>
        <v>People provided with recommended NHS intervention</v>
      </c>
      <c r="K61" t="str">
        <f>VLOOKUP(Table3[[#This Row],[Numerator_Element_ID]],Table1[[Element_ID]:[Element_Logic]],6,0)</f>
        <v>SMOKINGSTATUS = '1' and TOBACCODEPENDENCE_CAREPLAN = '70'</v>
      </c>
      <c r="L61" t="str">
        <f>VLOOKUP(Table3[[#This Row],[Numerator_Element_ID]],Table1[[Element_ID]:[Element_Source]],5,0)</f>
        <v>Tobacco Patient Level Dataset</v>
      </c>
      <c r="M61" s="2" t="s">
        <v>294</v>
      </c>
      <c r="N61" t="str">
        <f>VLOOKUP(Table3[[#This Row],[Denominator_Element_ID]],Table1[[Element_ID]:[Element_Description]],2,0)</f>
        <v>People referred to in-house tobacco dependence treatment service</v>
      </c>
      <c r="O61" t="str">
        <f>VLOOKUP(Table3[[#This Row],[Denominator_Element_ID]],Table1[[Element_ID]:[Element_Logic]],6,0)</f>
        <v>SMOKINGSTATUS = '1' and INHOUSE_REFERRAL = 'Y'</v>
      </c>
      <c r="P61" t="str">
        <f>VLOOKUP(Table3[[#This Row],[Denominator_Element_ID]],Table1[[Element_ID]:[Element_Source]],5,0)</f>
        <v>Tobacco Patient Level Dataset</v>
      </c>
    </row>
    <row r="62" spans="1:16" x14ac:dyDescent="0.25">
      <c r="A62">
        <v>0</v>
      </c>
      <c r="B62">
        <v>0</v>
      </c>
      <c r="C6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T.046.032</v>
      </c>
      <c r="D62" t="s">
        <v>1008</v>
      </c>
      <c r="E62" t="s">
        <v>587</v>
      </c>
      <c r="F62" t="s">
        <v>10</v>
      </c>
      <c r="G62" t="s">
        <v>9</v>
      </c>
      <c r="H62" t="s">
        <v>854</v>
      </c>
      <c r="I62" s="2" t="s">
        <v>308</v>
      </c>
      <c r="J62" t="str">
        <f>VLOOKUP(Table3[[#This Row],[Numerator_Element_ID]],Table1[[Element_ID]:[Element_Description]],2,0)</f>
        <v>People provided with recommended NHS intervention</v>
      </c>
      <c r="K62" t="str">
        <f>VLOOKUP(Table3[[#This Row],[Numerator_Element_ID]],Table1[[Element_ID]:[Element_Logic]],6,0)</f>
        <v>SMOKINGSTATUS = '1' and TOBACCODEPENDENCE_CAREPLAN = '70'</v>
      </c>
      <c r="L62" t="str">
        <f>VLOOKUP(Table3[[#This Row],[Numerator_Element_ID]],Table1[[Element_ID]:[Element_Source]],5,0)</f>
        <v>Tobacco Patient Level Dataset</v>
      </c>
      <c r="M62" s="2" t="s">
        <v>296</v>
      </c>
      <c r="N62" t="str">
        <f>VLOOKUP(Table3[[#This Row],[Denominator_Element_ID]],Table1[[Element_ID]:[Element_Description]],2,0)</f>
        <v>People seen by in-house tobacco dependence treatment service</v>
      </c>
      <c r="O62" t="str">
        <f>VLOOKUP(Table3[[#This Row],[Denominator_Element_ID]],Table1[[Element_ID]:[Element_Logic]],6,0)</f>
        <v>SMOKINGSTATUS = '1' and SEEN_INHOUSE = 'Y'</v>
      </c>
      <c r="P62" t="str">
        <f>VLOOKUP(Table3[[#This Row],[Denominator_Element_ID]],Table1[[Element_ID]:[Element_Source]],5,0)</f>
        <v>Tobacco Patient Level Dataset</v>
      </c>
    </row>
    <row r="63" spans="1:16" hidden="1" x14ac:dyDescent="0.25">
      <c r="A63">
        <v>1</v>
      </c>
      <c r="B63">
        <v>1</v>
      </c>
      <c r="C6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</v>
      </c>
      <c r="D63" s="19" t="s">
        <v>958</v>
      </c>
      <c r="E63" t="s">
        <v>856</v>
      </c>
      <c r="F63" t="s">
        <v>10</v>
      </c>
      <c r="G63" t="s">
        <v>9</v>
      </c>
      <c r="H63" t="s">
        <v>854</v>
      </c>
      <c r="I63" s="2" t="s">
        <v>313</v>
      </c>
      <c r="J63" t="str">
        <f>VLOOKUP(Table3[[#This Row],[Numerator_Element_ID]],Table1[[Element_ID]:[Element_Description]],2,0)</f>
        <v>People provided with tobacco dependence interventions</v>
      </c>
      <c r="K63" t="str">
        <f>VLOOKUP(Table3[[#This Row],[Numerator_Element_ID]],Table1[[Element_ID]:[Element_Logic]],6,0)</f>
        <v>SMOKINGSTATUS = '1' and TOBACCODEPENDENCE_CAREPLAN in ('20', '30', '70', '80', '90')</v>
      </c>
      <c r="L63" t="str">
        <f>VLOOKUP(Table3[[#This Row],[Numerator_Element_ID]],Table1[[Element_ID]:[Element_Source]],5,0)</f>
        <v>Tobacco Patient Level Dataset</v>
      </c>
      <c r="N63" t="e">
        <f>VLOOKUP(Table3[[#This Row],[Denominator_Element_ID]],Table1[[Element_ID]:[Element_Description]],2,0)</f>
        <v>#N/A</v>
      </c>
      <c r="O63" t="e">
        <f>VLOOKUP(Table3[[#This Row],[Denominator_Element_ID]],Table1[[Element_ID]:[Element_Logic]],6,0)</f>
        <v>#N/A</v>
      </c>
      <c r="P63" t="e">
        <f>VLOOKUP(Table3[[#This Row],[Denominator_Element_ID]],Table1[[Element_ID]:[Element_Source]],5,0)</f>
        <v>#N/A</v>
      </c>
    </row>
    <row r="64" spans="1:16" x14ac:dyDescent="0.25">
      <c r="A64">
        <v>1</v>
      </c>
      <c r="B64">
        <v>1</v>
      </c>
      <c r="C6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T.060.020</v>
      </c>
      <c r="D64" t="s">
        <v>1009</v>
      </c>
      <c r="E64" t="s">
        <v>587</v>
      </c>
      <c r="F64" t="s">
        <v>10</v>
      </c>
      <c r="G64" t="s">
        <v>9</v>
      </c>
      <c r="H64" t="s">
        <v>854</v>
      </c>
      <c r="I64" s="2" t="s">
        <v>313</v>
      </c>
      <c r="J64" t="str">
        <f>VLOOKUP(Table3[[#This Row],[Numerator_Element_ID]],Table1[[Element_ID]:[Element_Description]],2,0)</f>
        <v>People provided with tobacco dependence interventions</v>
      </c>
      <c r="K64" t="str">
        <f>VLOOKUP(Table3[[#This Row],[Numerator_Element_ID]],Table1[[Element_ID]:[Element_Logic]],6,0)</f>
        <v>SMOKINGSTATUS = '1' and TOBACCODEPENDENCE_CAREPLAN in ('20', '30', '70', '80', '90')</v>
      </c>
      <c r="L64" t="str">
        <f>VLOOKUP(Table3[[#This Row],[Numerator_Element_ID]],Table1[[Element_ID]:[Element_Source]],5,0)</f>
        <v>Tobacco Patient Level Dataset</v>
      </c>
      <c r="M64" s="2" t="s">
        <v>291</v>
      </c>
      <c r="N64" t="str">
        <f>VLOOKUP(Table3[[#This Row],[Denominator_Element_ID]],Table1[[Element_ID]:[Element_Description]],2,0)</f>
        <v>People identified as smoking</v>
      </c>
      <c r="O64" t="str">
        <f>VLOOKUP(Table3[[#This Row],[Denominator_Element_ID]],Table1[[Element_ID]:[Element_Logic]],6,0)</f>
        <v>SMOKINGSTATUS = '1'</v>
      </c>
      <c r="P64" t="str">
        <f>VLOOKUP(Table3[[#This Row],[Denominator_Element_ID]],Table1[[Element_ID]:[Element_Source]],5,0)</f>
        <v>Tobacco Patient Level Dataset</v>
      </c>
    </row>
    <row r="65" spans="1:16" x14ac:dyDescent="0.25">
      <c r="A65">
        <v>0</v>
      </c>
      <c r="B65">
        <v>0</v>
      </c>
      <c r="C6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T.060.030</v>
      </c>
      <c r="D65" t="s">
        <v>1010</v>
      </c>
      <c r="E65" t="s">
        <v>587</v>
      </c>
      <c r="F65" t="s">
        <v>10</v>
      </c>
      <c r="G65" t="s">
        <v>9</v>
      </c>
      <c r="H65" t="s">
        <v>854</v>
      </c>
      <c r="I65" s="2" t="s">
        <v>313</v>
      </c>
      <c r="J65" t="str">
        <f>VLOOKUP(Table3[[#This Row],[Numerator_Element_ID]],Table1[[Element_ID]:[Element_Description]],2,0)</f>
        <v>People provided with tobacco dependence interventions</v>
      </c>
      <c r="K65" t="str">
        <f>VLOOKUP(Table3[[#This Row],[Numerator_Element_ID]],Table1[[Element_ID]:[Element_Logic]],6,0)</f>
        <v>SMOKINGSTATUS = '1' and TOBACCODEPENDENCE_CAREPLAN in ('20', '30', '70', '80', '90')</v>
      </c>
      <c r="L65" t="str">
        <f>VLOOKUP(Table3[[#This Row],[Numerator_Element_ID]],Table1[[Element_ID]:[Element_Source]],5,0)</f>
        <v>Tobacco Patient Level Dataset</v>
      </c>
      <c r="M65" s="2" t="s">
        <v>294</v>
      </c>
      <c r="N65" t="str">
        <f>VLOOKUP(Table3[[#This Row],[Denominator_Element_ID]],Table1[[Element_ID]:[Element_Description]],2,0)</f>
        <v>People referred to in-house tobacco dependence treatment service</v>
      </c>
      <c r="O65" t="str">
        <f>VLOOKUP(Table3[[#This Row],[Denominator_Element_ID]],Table1[[Element_ID]:[Element_Logic]],6,0)</f>
        <v>SMOKINGSTATUS = '1' and INHOUSE_REFERRAL = 'Y'</v>
      </c>
      <c r="P65" t="str">
        <f>VLOOKUP(Table3[[#This Row],[Denominator_Element_ID]],Table1[[Element_ID]:[Element_Source]],5,0)</f>
        <v>Tobacco Patient Level Dataset</v>
      </c>
    </row>
    <row r="66" spans="1:16" x14ac:dyDescent="0.25">
      <c r="A66">
        <v>0</v>
      </c>
      <c r="B66">
        <v>0</v>
      </c>
      <c r="C6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T.060.032</v>
      </c>
      <c r="D66" t="s">
        <v>1011</v>
      </c>
      <c r="E66" t="s">
        <v>587</v>
      </c>
      <c r="F66" t="s">
        <v>10</v>
      </c>
      <c r="G66" t="s">
        <v>9</v>
      </c>
      <c r="H66" t="s">
        <v>854</v>
      </c>
      <c r="I66" s="2" t="s">
        <v>313</v>
      </c>
      <c r="J66" t="str">
        <f>VLOOKUP(Table3[[#This Row],[Numerator_Element_ID]],Table1[[Element_ID]:[Element_Description]],2,0)</f>
        <v>People provided with tobacco dependence interventions</v>
      </c>
      <c r="K66" t="str">
        <f>VLOOKUP(Table3[[#This Row],[Numerator_Element_ID]],Table1[[Element_ID]:[Element_Logic]],6,0)</f>
        <v>SMOKINGSTATUS = '1' and TOBACCODEPENDENCE_CAREPLAN in ('20', '30', '70', '80', '90')</v>
      </c>
      <c r="L66" t="str">
        <f>VLOOKUP(Table3[[#This Row],[Numerator_Element_ID]],Table1[[Element_ID]:[Element_Source]],5,0)</f>
        <v>Tobacco Patient Level Dataset</v>
      </c>
      <c r="M66" s="2" t="s">
        <v>296</v>
      </c>
      <c r="N66" t="str">
        <f>VLOOKUP(Table3[[#This Row],[Denominator_Element_ID]],Table1[[Element_ID]:[Element_Description]],2,0)</f>
        <v>People seen by in-house tobacco dependence treatment service</v>
      </c>
      <c r="O66" t="str">
        <f>VLOOKUP(Table3[[#This Row],[Denominator_Element_ID]],Table1[[Element_ID]:[Element_Logic]],6,0)</f>
        <v>SMOKINGSTATUS = '1' and SEEN_INHOUSE = 'Y'</v>
      </c>
      <c r="P66" t="str">
        <f>VLOOKUP(Table3[[#This Row],[Denominator_Element_ID]],Table1[[Element_ID]:[Element_Source]],5,0)</f>
        <v>Tobacco Patient Level Dataset</v>
      </c>
    </row>
    <row r="67" spans="1:16" hidden="1" x14ac:dyDescent="0.25">
      <c r="A67">
        <v>1</v>
      </c>
      <c r="B67">
        <v>1</v>
      </c>
      <c r="C6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</v>
      </c>
      <c r="D67" s="19" t="s">
        <v>959</v>
      </c>
      <c r="E67" t="s">
        <v>856</v>
      </c>
      <c r="F67" t="s">
        <v>10</v>
      </c>
      <c r="G67" t="s">
        <v>9</v>
      </c>
      <c r="H67" t="s">
        <v>854</v>
      </c>
      <c r="I67" s="2" t="s">
        <v>314</v>
      </c>
      <c r="J67" t="str">
        <f>VLOOKUP(Table3[[#This Row],[Numerator_Element_ID]],Table1[[Element_ID]:[Element_Description]],2,0)</f>
        <v>People provided with tobacco dependence interventions to support a quit attempt</v>
      </c>
      <c r="K67" t="str">
        <f>VLOOKUP(Table3[[#This Row],[Numerator_Element_ID]],Table1[[Element_ID]:[Element_Logic]],6,0)</f>
        <v>SMOKINGSTATUS = '1' and TOBACCODEPENDENCE_CAREPLAN in ('70', '80', '90')</v>
      </c>
      <c r="L67" t="str">
        <f>VLOOKUP(Table3[[#This Row],[Numerator_Element_ID]],Table1[[Element_ID]:[Element_Source]],5,0)</f>
        <v>Tobacco Patient Level Dataset</v>
      </c>
      <c r="N67" t="e">
        <f>VLOOKUP(Table3[[#This Row],[Denominator_Element_ID]],Table1[[Element_ID]:[Element_Description]],2,0)</f>
        <v>#N/A</v>
      </c>
      <c r="O67" t="e">
        <f>VLOOKUP(Table3[[#This Row],[Denominator_Element_ID]],Table1[[Element_ID]:[Element_Logic]],6,0)</f>
        <v>#N/A</v>
      </c>
      <c r="P67" t="e">
        <f>VLOOKUP(Table3[[#This Row],[Denominator_Element_ID]],Table1[[Element_ID]:[Element_Source]],5,0)</f>
        <v>#N/A</v>
      </c>
    </row>
    <row r="68" spans="1:16" x14ac:dyDescent="0.25">
      <c r="A68">
        <v>0</v>
      </c>
      <c r="B68">
        <v>0</v>
      </c>
      <c r="C6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T.061.020</v>
      </c>
      <c r="D68" t="s">
        <v>1012</v>
      </c>
      <c r="E68" t="s">
        <v>587</v>
      </c>
      <c r="F68" t="s">
        <v>10</v>
      </c>
      <c r="G68" t="s">
        <v>9</v>
      </c>
      <c r="H68" t="s">
        <v>854</v>
      </c>
      <c r="I68" s="2" t="s">
        <v>314</v>
      </c>
      <c r="J68" t="str">
        <f>VLOOKUP(Table3[[#This Row],[Numerator_Element_ID]],Table1[[Element_ID]:[Element_Description]],2,0)</f>
        <v>People provided with tobacco dependence interventions to support a quit attempt</v>
      </c>
      <c r="K68" t="str">
        <f>VLOOKUP(Table3[[#This Row],[Numerator_Element_ID]],Table1[[Element_ID]:[Element_Logic]],6,0)</f>
        <v>SMOKINGSTATUS = '1' and TOBACCODEPENDENCE_CAREPLAN in ('70', '80', '90')</v>
      </c>
      <c r="L68" t="str">
        <f>VLOOKUP(Table3[[#This Row],[Numerator_Element_ID]],Table1[[Element_ID]:[Element_Source]],5,0)</f>
        <v>Tobacco Patient Level Dataset</v>
      </c>
      <c r="M68" s="2" t="s">
        <v>291</v>
      </c>
      <c r="N68" t="str">
        <f>VLOOKUP(Table3[[#This Row],[Denominator_Element_ID]],Table1[[Element_ID]:[Element_Description]],2,0)</f>
        <v>People identified as smoking</v>
      </c>
      <c r="O68" t="str">
        <f>VLOOKUP(Table3[[#This Row],[Denominator_Element_ID]],Table1[[Element_ID]:[Element_Logic]],6,0)</f>
        <v>SMOKINGSTATUS = '1'</v>
      </c>
      <c r="P68" t="str">
        <f>VLOOKUP(Table3[[#This Row],[Denominator_Element_ID]],Table1[[Element_ID]:[Element_Source]],5,0)</f>
        <v>Tobacco Patient Level Dataset</v>
      </c>
    </row>
    <row r="69" spans="1:16" x14ac:dyDescent="0.25">
      <c r="A69">
        <v>0</v>
      </c>
      <c r="B69">
        <v>0</v>
      </c>
      <c r="C6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T.061.020</v>
      </c>
      <c r="D69" t="s">
        <v>1013</v>
      </c>
      <c r="E69" t="s">
        <v>587</v>
      </c>
      <c r="F69" t="s">
        <v>10</v>
      </c>
      <c r="G69" t="s">
        <v>9</v>
      </c>
      <c r="H69" t="s">
        <v>854</v>
      </c>
      <c r="I69" s="2" t="s">
        <v>314</v>
      </c>
      <c r="J69" t="str">
        <f>VLOOKUP(Table3[[#This Row],[Numerator_Element_ID]],Table1[[Element_ID]:[Element_Description]],2,0)</f>
        <v>People provided with tobacco dependence interventions to support a quit attempt</v>
      </c>
      <c r="K69" t="str">
        <f>VLOOKUP(Table3[[#This Row],[Numerator_Element_ID]],Table1[[Element_ID]:[Element_Logic]],6,0)</f>
        <v>SMOKINGSTATUS = '1' and TOBACCODEPENDENCE_CAREPLAN in ('70', '80', '90')</v>
      </c>
      <c r="L69" t="str">
        <f>VLOOKUP(Table3[[#This Row],[Numerator_Element_ID]],Table1[[Element_ID]:[Element_Source]],5,0)</f>
        <v>Tobacco Patient Level Dataset</v>
      </c>
      <c r="M69" s="2" t="s">
        <v>291</v>
      </c>
      <c r="N69" t="str">
        <f>VLOOKUP(Table3[[#This Row],[Denominator_Element_ID]],Table1[[Element_ID]:[Element_Description]],2,0)</f>
        <v>People identified as smoking</v>
      </c>
      <c r="O69" t="str">
        <f>VLOOKUP(Table3[[#This Row],[Denominator_Element_ID]],Table1[[Element_ID]:[Element_Logic]],6,0)</f>
        <v>SMOKINGSTATUS = '1'</v>
      </c>
      <c r="P69" t="str">
        <f>VLOOKUP(Table3[[#This Row],[Denominator_Element_ID]],Table1[[Element_ID]:[Element_Source]],5,0)</f>
        <v>Tobacco Patient Level Dataset</v>
      </c>
    </row>
    <row r="70" spans="1:16" x14ac:dyDescent="0.25">
      <c r="A70">
        <v>1</v>
      </c>
      <c r="B70">
        <v>1</v>
      </c>
      <c r="C7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T.061.030</v>
      </c>
      <c r="D70" t="s">
        <v>1014</v>
      </c>
      <c r="E70" t="s">
        <v>587</v>
      </c>
      <c r="F70" t="s">
        <v>10</v>
      </c>
      <c r="G70" t="s">
        <v>9</v>
      </c>
      <c r="H70" t="s">
        <v>854</v>
      </c>
      <c r="I70" s="2" t="s">
        <v>314</v>
      </c>
      <c r="J70" t="str">
        <f>VLOOKUP(Table3[[#This Row],[Numerator_Element_ID]],Table1[[Element_ID]:[Element_Description]],2,0)</f>
        <v>People provided with tobacco dependence interventions to support a quit attempt</v>
      </c>
      <c r="K70" t="str">
        <f>VLOOKUP(Table3[[#This Row],[Numerator_Element_ID]],Table1[[Element_ID]:[Element_Logic]],6,0)</f>
        <v>SMOKINGSTATUS = '1' and TOBACCODEPENDENCE_CAREPLAN in ('70', '80', '90')</v>
      </c>
      <c r="L70" t="str">
        <f>VLOOKUP(Table3[[#This Row],[Numerator_Element_ID]],Table1[[Element_ID]:[Element_Source]],5,0)</f>
        <v>Tobacco Patient Level Dataset</v>
      </c>
      <c r="M70" s="2" t="s">
        <v>294</v>
      </c>
      <c r="N70" t="str">
        <f>VLOOKUP(Table3[[#This Row],[Denominator_Element_ID]],Table1[[Element_ID]:[Element_Description]],2,0)</f>
        <v>People referred to in-house tobacco dependence treatment service</v>
      </c>
      <c r="O70" t="str">
        <f>VLOOKUP(Table3[[#This Row],[Denominator_Element_ID]],Table1[[Element_ID]:[Element_Logic]],6,0)</f>
        <v>SMOKINGSTATUS = '1' and INHOUSE_REFERRAL = 'Y'</v>
      </c>
      <c r="P70" t="str">
        <f>VLOOKUP(Table3[[#This Row],[Denominator_Element_ID]],Table1[[Element_ID]:[Element_Source]],5,0)</f>
        <v>Tobacco Patient Level Dataset</v>
      </c>
    </row>
    <row r="71" spans="1:16" x14ac:dyDescent="0.25">
      <c r="A71">
        <v>1</v>
      </c>
      <c r="B71">
        <v>1</v>
      </c>
      <c r="C7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T.061.032</v>
      </c>
      <c r="D71" t="s">
        <v>1015</v>
      </c>
      <c r="E71" t="s">
        <v>587</v>
      </c>
      <c r="F71" t="s">
        <v>10</v>
      </c>
      <c r="G71" t="s">
        <v>9</v>
      </c>
      <c r="H71" t="s">
        <v>854</v>
      </c>
      <c r="I71" s="2" t="s">
        <v>314</v>
      </c>
      <c r="J71" t="str">
        <f>VLOOKUP(Table3[[#This Row],[Numerator_Element_ID]],Table1[[Element_ID]:[Element_Description]],2,0)</f>
        <v>People provided with tobacco dependence interventions to support a quit attempt</v>
      </c>
      <c r="K71" t="str">
        <f>VLOOKUP(Table3[[#This Row],[Numerator_Element_ID]],Table1[[Element_ID]:[Element_Logic]],6,0)</f>
        <v>SMOKINGSTATUS = '1' and TOBACCODEPENDENCE_CAREPLAN in ('70', '80', '90')</v>
      </c>
      <c r="L71" t="str">
        <f>VLOOKUP(Table3[[#This Row],[Numerator_Element_ID]],Table1[[Element_ID]:[Element_Source]],5,0)</f>
        <v>Tobacco Patient Level Dataset</v>
      </c>
      <c r="M71" s="2" t="s">
        <v>296</v>
      </c>
      <c r="N71" t="str">
        <f>VLOOKUP(Table3[[#This Row],[Denominator_Element_ID]],Table1[[Element_ID]:[Element_Description]],2,0)</f>
        <v>People seen by in-house tobacco dependence treatment service</v>
      </c>
      <c r="O71" t="str">
        <f>VLOOKUP(Table3[[#This Row],[Denominator_Element_ID]],Table1[[Element_ID]:[Element_Logic]],6,0)</f>
        <v>SMOKINGSTATUS = '1' and SEEN_INHOUSE = 'Y'</v>
      </c>
      <c r="P71" t="str">
        <f>VLOOKUP(Table3[[#This Row],[Denominator_Element_ID]],Table1[[Element_ID]:[Element_Source]],5,0)</f>
        <v>Tobacco Patient Level Dataset</v>
      </c>
    </row>
    <row r="72" spans="1:16" x14ac:dyDescent="0.25">
      <c r="A72">
        <v>1</v>
      </c>
      <c r="B72">
        <v>1</v>
      </c>
      <c r="C7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T.066.032</v>
      </c>
      <c r="D72" t="s">
        <v>1016</v>
      </c>
      <c r="E72" t="s">
        <v>587</v>
      </c>
      <c r="F72" t="s">
        <v>10</v>
      </c>
      <c r="G72" t="s">
        <v>9</v>
      </c>
      <c r="H72" t="s">
        <v>854</v>
      </c>
      <c r="I72" s="2" t="s">
        <v>894</v>
      </c>
      <c r="J72" t="str">
        <f>VLOOKUP(Table3[[#This Row],[Numerator_Element_ID]],Table1[[Element_ID]:[Element_Description]],2,0)</f>
        <v xml:space="preserve">People seen by the service who are provided with tobacco dependence interventions to support a quit attempt </v>
      </c>
      <c r="K72" t="str">
        <f>VLOOKUP(Table3[[#This Row],[Numerator_Element_ID]],Table1[[Element_ID]:[Element_Logic]],6,0)</f>
        <v>SMOKINGSTATUS = '1' and Seen_InHouse = 'Y' and TOBACCODEPENDENCE_CAREPLAN in ('70', '80', '90')</v>
      </c>
      <c r="L72" t="str">
        <f>VLOOKUP(Table3[[#This Row],[Numerator_Element_ID]],Table1[[Element_ID]:[Element_Source]],5,0)</f>
        <v>Tobacco Patient Level Dataset</v>
      </c>
      <c r="M72" s="2" t="s">
        <v>296</v>
      </c>
      <c r="N72" t="str">
        <f>VLOOKUP(Table3[[#This Row],[Denominator_Element_ID]],Table1[[Element_ID]:[Element_Description]],2,0)</f>
        <v>People seen by in-house tobacco dependence treatment service</v>
      </c>
      <c r="O72" t="str">
        <f>VLOOKUP(Table3[[#This Row],[Denominator_Element_ID]],Table1[[Element_ID]:[Element_Logic]],6,0)</f>
        <v>SMOKINGSTATUS = '1' and SEEN_INHOUSE = 'Y'</v>
      </c>
      <c r="P72" t="str">
        <f>VLOOKUP(Table3[[#This Row],[Denominator_Element_ID]],Table1[[Element_ID]:[Element_Source]],5,0)</f>
        <v>Tobacco Patient Level Dataset</v>
      </c>
    </row>
    <row r="73" spans="1:16" x14ac:dyDescent="0.25">
      <c r="A73">
        <v>0</v>
      </c>
      <c r="B73">
        <v>0</v>
      </c>
      <c r="C7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T.091.034</v>
      </c>
      <c r="D73" t="s">
        <v>1017</v>
      </c>
      <c r="E73" t="s">
        <v>587</v>
      </c>
      <c r="F73" t="s">
        <v>10</v>
      </c>
      <c r="G73" t="s">
        <v>9</v>
      </c>
      <c r="H73" t="s">
        <v>38</v>
      </c>
      <c r="I73" s="2" t="s">
        <v>331</v>
      </c>
      <c r="J73" t="str">
        <f>VLOOKUP(Table3[[#This Row],[Numerator_Element_ID]],Table1[[Element_ID]:[Element_Description]],2,0)</f>
        <v>Pregnant women provided with tobacco dependence interventions to support a quit attempt</v>
      </c>
      <c r="K73" t="str">
        <f>VLOOKUP(Table3[[#This Row],[Numerator_Element_ID]],Table1[[Element_ID]:[Element_Logic]],6,0)</f>
        <v>SMOKINGSTATUS = '1' and SETTING_TYPE = '3' and TOBACCODEPENDENCE_CAREPLAN in ('70', '80', '90')</v>
      </c>
      <c r="L73" t="str">
        <f>VLOOKUP(Table3[[#This Row],[Numerator_Element_ID]],Table1[[Element_ID]:[Element_Source]],5,0)</f>
        <v>Tobacco Patient Level Dataset</v>
      </c>
      <c r="M73" s="2" t="s">
        <v>298</v>
      </c>
      <c r="N73" t="str">
        <f>VLOOKUP(Table3[[#This Row],[Denominator_Element_ID]],Table1[[Element_ID]:[Element_Description]],2,0)</f>
        <v>Pregnant women referred to in-house tobacco dependence treatment service</v>
      </c>
      <c r="O73" t="str">
        <f>VLOOKUP(Table3[[#This Row],[Denominator_Element_ID]],Table1[[Element_ID]:[Element_Logic]],6,0)</f>
        <v>SMOKINGSTATUS = '1' and SETTING_TYPE = '3' and INHOUSE_REFERRAL = 'Y'</v>
      </c>
      <c r="P73" t="str">
        <f>VLOOKUP(Table3[[#This Row],[Denominator_Element_ID]],Table1[[Element_ID]:[Element_Source]],5,0)</f>
        <v>Tobacco Patient Level Dataset</v>
      </c>
    </row>
    <row r="74" spans="1:16" x14ac:dyDescent="0.25">
      <c r="A74">
        <v>1</v>
      </c>
      <c r="B74">
        <v>0</v>
      </c>
      <c r="C7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T.100.020</v>
      </c>
      <c r="D74" t="s">
        <v>1018</v>
      </c>
      <c r="E74" t="s">
        <v>587</v>
      </c>
      <c r="F74" t="s">
        <v>10</v>
      </c>
      <c r="G74" t="s">
        <v>9</v>
      </c>
      <c r="H74" t="s">
        <v>854</v>
      </c>
      <c r="I74" s="2" t="s">
        <v>336</v>
      </c>
      <c r="J74" t="str">
        <f>VLOOKUP(Table3[[#This Row],[Numerator_Element_ID]],Table1[[Element_ID]:[Element_Description]],2,0)</f>
        <v>People referred to local authority comissioned stop smoking service</v>
      </c>
      <c r="K74" t="str">
        <f>VLOOKUP(Table3[[#This Row],[Numerator_Element_ID]],Table1[[Element_ID]:[Element_Logic]],6,0)</f>
        <v>SMOKINGSTATUS = '1' and ONGOINGSUPPORT = '10' and TOBACCODEPENDENCE_CAREPLAN in ('20','30','70','80','90')</v>
      </c>
      <c r="L74" t="str">
        <f>VLOOKUP(Table3[[#This Row],[Numerator_Element_ID]],Table1[[Element_ID]:[Element_Source]],5,0)</f>
        <v>Tobacco Patient Level Dataset</v>
      </c>
      <c r="M74" s="2" t="s">
        <v>291</v>
      </c>
      <c r="N74" t="str">
        <f>VLOOKUP(Table3[[#This Row],[Denominator_Element_ID]],Table1[[Element_ID]:[Element_Description]],2,0)</f>
        <v>People identified as smoking</v>
      </c>
      <c r="O74" t="str">
        <f>VLOOKUP(Table3[[#This Row],[Denominator_Element_ID]],Table1[[Element_ID]:[Element_Logic]],6,0)</f>
        <v>SMOKINGSTATUS = '1'</v>
      </c>
      <c r="P74" t="str">
        <f>VLOOKUP(Table3[[#This Row],[Denominator_Element_ID]],Table1[[Element_ID]:[Element_Source]],5,0)</f>
        <v>Tobacco Patient Level Dataset</v>
      </c>
    </row>
    <row r="75" spans="1:16" x14ac:dyDescent="0.25">
      <c r="A75">
        <v>1</v>
      </c>
      <c r="B75">
        <v>0</v>
      </c>
      <c r="C7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T.100.110</v>
      </c>
      <c r="D75" t="s">
        <v>1019</v>
      </c>
      <c r="E75" t="s">
        <v>587</v>
      </c>
      <c r="F75" t="s">
        <v>10</v>
      </c>
      <c r="G75" t="s">
        <v>9</v>
      </c>
      <c r="H75" t="s">
        <v>854</v>
      </c>
      <c r="I75" s="2" t="s">
        <v>336</v>
      </c>
      <c r="J75" t="str">
        <f>VLOOKUP(Table3[[#This Row],[Numerator_Element_ID]],Table1[[Element_ID]:[Element_Description]],2,0)</f>
        <v>People referred to local authority comissioned stop smoking service</v>
      </c>
      <c r="K75" t="str">
        <f>VLOOKUP(Table3[[#This Row],[Numerator_Element_ID]],Table1[[Element_ID]:[Element_Logic]],6,0)</f>
        <v>SMOKINGSTATUS = '1' and ONGOINGSUPPORT = '10' and TOBACCODEPENDENCE_CAREPLAN in ('20','30','70','80','90')</v>
      </c>
      <c r="L75" t="str">
        <f>VLOOKUP(Table3[[#This Row],[Numerator_Element_ID]],Table1[[Element_ID]:[Element_Source]],5,0)</f>
        <v>Tobacco Patient Level Dataset</v>
      </c>
      <c r="M75" s="2" t="s">
        <v>344</v>
      </c>
      <c r="N75" t="str">
        <f>VLOOKUP(Table3[[#This Row],[Denominator_Element_ID]],Table1[[Element_ID]:[Element_Description]],2,0)</f>
        <v>People referred for ongoing support</v>
      </c>
      <c r="O75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75" t="str">
        <f>VLOOKUP(Table3[[#This Row],[Denominator_Element_ID]],Table1[[Element_ID]:[Element_Source]],5,0)</f>
        <v>Tobacco Patient Level Dataset</v>
      </c>
    </row>
    <row r="76" spans="1:16" x14ac:dyDescent="0.25">
      <c r="A76">
        <v>1</v>
      </c>
      <c r="B76">
        <v>0</v>
      </c>
      <c r="C7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T.101.020</v>
      </c>
      <c r="D76" t="s">
        <v>1020</v>
      </c>
      <c r="E76" t="s">
        <v>587</v>
      </c>
      <c r="F76" t="s">
        <v>10</v>
      </c>
      <c r="G76" t="s">
        <v>9</v>
      </c>
      <c r="H76" t="s">
        <v>854</v>
      </c>
      <c r="I76" s="2" t="s">
        <v>337</v>
      </c>
      <c r="J76" t="str">
        <f>VLOOKUP(Table3[[#This Row],[Numerator_Element_ID]],Table1[[Element_ID]:[Element_Description]],2,0)</f>
        <v>People referred to secondary care</v>
      </c>
      <c r="K76" t="str">
        <f>VLOOKUP(Table3[[#This Row],[Numerator_Element_ID]],Table1[[Element_ID]:[Element_Logic]],6,0)</f>
        <v>SMOKINGSTATUS = '1' and ONGOINGSUPPORT = '20' and TOBACCODEPENDENCE_CAREPLAN in ('20','30','70','80','90')</v>
      </c>
      <c r="L76" t="str">
        <f>VLOOKUP(Table3[[#This Row],[Numerator_Element_ID]],Table1[[Element_ID]:[Element_Source]],5,0)</f>
        <v>Tobacco Patient Level Dataset</v>
      </c>
      <c r="M76" s="2" t="s">
        <v>291</v>
      </c>
      <c r="N76" t="str">
        <f>VLOOKUP(Table3[[#This Row],[Denominator_Element_ID]],Table1[[Element_ID]:[Element_Description]],2,0)</f>
        <v>People identified as smoking</v>
      </c>
      <c r="O76" t="str">
        <f>VLOOKUP(Table3[[#This Row],[Denominator_Element_ID]],Table1[[Element_ID]:[Element_Logic]],6,0)</f>
        <v>SMOKINGSTATUS = '1'</v>
      </c>
      <c r="P76" t="str">
        <f>VLOOKUP(Table3[[#This Row],[Denominator_Element_ID]],Table1[[Element_ID]:[Element_Source]],5,0)</f>
        <v>Tobacco Patient Level Dataset</v>
      </c>
    </row>
    <row r="77" spans="1:16" x14ac:dyDescent="0.25">
      <c r="A77">
        <v>1</v>
      </c>
      <c r="B77">
        <v>0</v>
      </c>
      <c r="C7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T.101.110</v>
      </c>
      <c r="D77" t="s">
        <v>1021</v>
      </c>
      <c r="E77" t="s">
        <v>587</v>
      </c>
      <c r="F77" t="s">
        <v>10</v>
      </c>
      <c r="G77" t="s">
        <v>9</v>
      </c>
      <c r="H77" t="s">
        <v>854</v>
      </c>
      <c r="I77" s="2" t="s">
        <v>337</v>
      </c>
      <c r="J77" t="str">
        <f>VLOOKUP(Table3[[#This Row],[Numerator_Element_ID]],Table1[[Element_ID]:[Element_Description]],2,0)</f>
        <v>People referred to secondary care</v>
      </c>
      <c r="K77" t="str">
        <f>VLOOKUP(Table3[[#This Row],[Numerator_Element_ID]],Table1[[Element_ID]:[Element_Logic]],6,0)</f>
        <v>SMOKINGSTATUS = '1' and ONGOINGSUPPORT = '20' and TOBACCODEPENDENCE_CAREPLAN in ('20','30','70','80','90')</v>
      </c>
      <c r="L77" t="str">
        <f>VLOOKUP(Table3[[#This Row],[Numerator_Element_ID]],Table1[[Element_ID]:[Element_Source]],5,0)</f>
        <v>Tobacco Patient Level Dataset</v>
      </c>
      <c r="M77" s="2" t="s">
        <v>344</v>
      </c>
      <c r="N77" t="str">
        <f>VLOOKUP(Table3[[#This Row],[Denominator_Element_ID]],Table1[[Element_ID]:[Element_Description]],2,0)</f>
        <v>People referred for ongoing support</v>
      </c>
      <c r="O77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77" t="str">
        <f>VLOOKUP(Table3[[#This Row],[Denominator_Element_ID]],Table1[[Element_ID]:[Element_Source]],5,0)</f>
        <v>Tobacco Patient Level Dataset</v>
      </c>
    </row>
    <row r="78" spans="1:16" x14ac:dyDescent="0.25">
      <c r="A78">
        <v>1</v>
      </c>
      <c r="B78">
        <v>0</v>
      </c>
      <c r="C7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T.102.020</v>
      </c>
      <c r="D78" t="s">
        <v>1022</v>
      </c>
      <c r="E78" t="s">
        <v>587</v>
      </c>
      <c r="F78" t="s">
        <v>10</v>
      </c>
      <c r="G78" t="s">
        <v>9</v>
      </c>
      <c r="H78" t="s">
        <v>854</v>
      </c>
      <c r="I78" s="2" t="s">
        <v>338</v>
      </c>
      <c r="J78" t="str">
        <f>VLOOKUP(Table3[[#This Row],[Numerator_Element_ID]],Table1[[Element_ID]:[Element_Description]],2,0)</f>
        <v>People referred to NHS community mental health service</v>
      </c>
      <c r="K78" t="str">
        <f>VLOOKUP(Table3[[#This Row],[Numerator_Element_ID]],Table1[[Element_ID]:[Element_Logic]],6,0)</f>
        <v>SMOKINGSTATUS = '1' and ONGOINGSUPPORT = '25' and TOBACCODEPENDENCE_CAREPLAN in ('20','30','70','80','90')</v>
      </c>
      <c r="L78" t="str">
        <f>VLOOKUP(Table3[[#This Row],[Numerator_Element_ID]],Table1[[Element_ID]:[Element_Source]],5,0)</f>
        <v>Tobacco Patient Level Dataset</v>
      </c>
      <c r="M78" s="2" t="s">
        <v>291</v>
      </c>
      <c r="N78" t="str">
        <f>VLOOKUP(Table3[[#This Row],[Denominator_Element_ID]],Table1[[Element_ID]:[Element_Description]],2,0)</f>
        <v>People identified as smoking</v>
      </c>
      <c r="O78" t="str">
        <f>VLOOKUP(Table3[[#This Row],[Denominator_Element_ID]],Table1[[Element_ID]:[Element_Logic]],6,0)</f>
        <v>SMOKINGSTATUS = '1'</v>
      </c>
      <c r="P78" t="str">
        <f>VLOOKUP(Table3[[#This Row],[Denominator_Element_ID]],Table1[[Element_ID]:[Element_Source]],5,0)</f>
        <v>Tobacco Patient Level Dataset</v>
      </c>
    </row>
    <row r="79" spans="1:16" x14ac:dyDescent="0.25">
      <c r="A79">
        <v>1</v>
      </c>
      <c r="B79">
        <v>0</v>
      </c>
      <c r="C79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T.102.110</v>
      </c>
      <c r="D79" t="s">
        <v>1023</v>
      </c>
      <c r="E79" t="s">
        <v>587</v>
      </c>
      <c r="F79" t="s">
        <v>10</v>
      </c>
      <c r="G79" t="s">
        <v>9</v>
      </c>
      <c r="H79" t="s">
        <v>854</v>
      </c>
      <c r="I79" s="2" t="s">
        <v>338</v>
      </c>
      <c r="J79" t="str">
        <f>VLOOKUP(Table3[[#This Row],[Numerator_Element_ID]],Table1[[Element_ID]:[Element_Description]],2,0)</f>
        <v>People referred to NHS community mental health service</v>
      </c>
      <c r="K79" t="str">
        <f>VLOOKUP(Table3[[#This Row],[Numerator_Element_ID]],Table1[[Element_ID]:[Element_Logic]],6,0)</f>
        <v>SMOKINGSTATUS = '1' and ONGOINGSUPPORT = '25' and TOBACCODEPENDENCE_CAREPLAN in ('20','30','70','80','90')</v>
      </c>
      <c r="L79" t="str">
        <f>VLOOKUP(Table3[[#This Row],[Numerator_Element_ID]],Table1[[Element_ID]:[Element_Source]],5,0)</f>
        <v>Tobacco Patient Level Dataset</v>
      </c>
      <c r="M79" s="2" t="s">
        <v>344</v>
      </c>
      <c r="N79" t="str">
        <f>VLOOKUP(Table3[[#This Row],[Denominator_Element_ID]],Table1[[Element_ID]:[Element_Description]],2,0)</f>
        <v>People referred for ongoing support</v>
      </c>
      <c r="O79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79" t="str">
        <f>VLOOKUP(Table3[[#This Row],[Denominator_Element_ID]],Table1[[Element_ID]:[Element_Source]],5,0)</f>
        <v>Tobacco Patient Level Dataset</v>
      </c>
    </row>
    <row r="80" spans="1:16" x14ac:dyDescent="0.25">
      <c r="A80">
        <v>1</v>
      </c>
      <c r="B80">
        <v>0</v>
      </c>
      <c r="C80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T.103.020</v>
      </c>
      <c r="D80" t="s">
        <v>1024</v>
      </c>
      <c r="E80" t="s">
        <v>587</v>
      </c>
      <c r="F80" t="s">
        <v>10</v>
      </c>
      <c r="G80" t="s">
        <v>9</v>
      </c>
      <c r="H80" t="s">
        <v>854</v>
      </c>
      <c r="I80" s="2" t="s">
        <v>339</v>
      </c>
      <c r="J80" t="str">
        <f>VLOOKUP(Table3[[#This Row],[Numerator_Element_ID]],Table1[[Element_ID]:[Element_Description]],2,0)</f>
        <v>People referred to NHS community pharmacy</v>
      </c>
      <c r="K80" t="str">
        <f>VLOOKUP(Table3[[#This Row],[Numerator_Element_ID]],Table1[[Element_ID]:[Element_Logic]],6,0)</f>
        <v>SMOKINGSTATUS = '1' and ONGOINGSUPPORT = '30' and TOBACCODEPENDENCE_CAREPLAN in ('20','30','70','80','90')</v>
      </c>
      <c r="L80" t="str">
        <f>VLOOKUP(Table3[[#This Row],[Numerator_Element_ID]],Table1[[Element_ID]:[Element_Source]],5,0)</f>
        <v>Tobacco Patient Level Dataset</v>
      </c>
      <c r="M80" s="2" t="s">
        <v>291</v>
      </c>
      <c r="N80" t="str">
        <f>VLOOKUP(Table3[[#This Row],[Denominator_Element_ID]],Table1[[Element_ID]:[Element_Description]],2,0)</f>
        <v>People identified as smoking</v>
      </c>
      <c r="O80" t="str">
        <f>VLOOKUP(Table3[[#This Row],[Denominator_Element_ID]],Table1[[Element_ID]:[Element_Logic]],6,0)</f>
        <v>SMOKINGSTATUS = '1'</v>
      </c>
      <c r="P80" t="str">
        <f>VLOOKUP(Table3[[#This Row],[Denominator_Element_ID]],Table1[[Element_ID]:[Element_Source]],5,0)</f>
        <v>Tobacco Patient Level Dataset</v>
      </c>
    </row>
    <row r="81" spans="1:16" x14ac:dyDescent="0.25">
      <c r="A81">
        <v>1</v>
      </c>
      <c r="B81">
        <v>0</v>
      </c>
      <c r="C81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T.103.110</v>
      </c>
      <c r="D81" t="s">
        <v>1025</v>
      </c>
      <c r="E81" t="s">
        <v>587</v>
      </c>
      <c r="F81" t="s">
        <v>10</v>
      </c>
      <c r="G81" t="s">
        <v>9</v>
      </c>
      <c r="H81" t="s">
        <v>854</v>
      </c>
      <c r="I81" s="2" t="s">
        <v>339</v>
      </c>
      <c r="J81" t="str">
        <f>VLOOKUP(Table3[[#This Row],[Numerator_Element_ID]],Table1[[Element_ID]:[Element_Description]],2,0)</f>
        <v>People referred to NHS community pharmacy</v>
      </c>
      <c r="K81" t="str">
        <f>VLOOKUP(Table3[[#This Row],[Numerator_Element_ID]],Table1[[Element_ID]:[Element_Logic]],6,0)</f>
        <v>SMOKINGSTATUS = '1' and ONGOINGSUPPORT = '30' and TOBACCODEPENDENCE_CAREPLAN in ('20','30','70','80','90')</v>
      </c>
      <c r="L81" t="str">
        <f>VLOOKUP(Table3[[#This Row],[Numerator_Element_ID]],Table1[[Element_ID]:[Element_Source]],5,0)</f>
        <v>Tobacco Patient Level Dataset</v>
      </c>
      <c r="M81" s="2" t="s">
        <v>344</v>
      </c>
      <c r="N81" t="str">
        <f>VLOOKUP(Table3[[#This Row],[Denominator_Element_ID]],Table1[[Element_ID]:[Element_Description]],2,0)</f>
        <v>People referred for ongoing support</v>
      </c>
      <c r="O81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81" t="str">
        <f>VLOOKUP(Table3[[#This Row],[Denominator_Element_ID]],Table1[[Element_ID]:[Element_Source]],5,0)</f>
        <v>Tobacco Patient Level Dataset</v>
      </c>
    </row>
    <row r="82" spans="1:16" s="19" customFormat="1" x14ac:dyDescent="0.25">
      <c r="A82">
        <v>1</v>
      </c>
      <c r="B82">
        <v>0</v>
      </c>
      <c r="C82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T.104.020</v>
      </c>
      <c r="D82" t="s">
        <v>1026</v>
      </c>
      <c r="E82" t="s">
        <v>587</v>
      </c>
      <c r="F82" t="s">
        <v>10</v>
      </c>
      <c r="G82" t="s">
        <v>9</v>
      </c>
      <c r="H82" t="s">
        <v>854</v>
      </c>
      <c r="I82" s="2" t="s">
        <v>340</v>
      </c>
      <c r="J82" t="str">
        <f>VLOOKUP(Table3[[#This Row],[Numerator_Element_ID]],Table1[[Element_ID]:[Element_Description]],2,0)</f>
        <v>People referred to NHS primary care</v>
      </c>
      <c r="K82" t="str">
        <f>VLOOKUP(Table3[[#This Row],[Numerator_Element_ID]],Table1[[Element_ID]:[Element_Logic]],6,0)</f>
        <v>SMOKINGSTATUS = '1' and ONGOINGSUPPORT = '40' and TOBACCODEPENDENCE_CAREPLAN in ('20','30','70','80','90')</v>
      </c>
      <c r="L82" t="str">
        <f>VLOOKUP(Table3[[#This Row],[Numerator_Element_ID]],Table1[[Element_ID]:[Element_Source]],5,0)</f>
        <v>Tobacco Patient Level Dataset</v>
      </c>
      <c r="M82" s="2" t="s">
        <v>291</v>
      </c>
      <c r="N82" t="str">
        <f>VLOOKUP(Table3[[#This Row],[Denominator_Element_ID]],Table1[[Element_ID]:[Element_Description]],2,0)</f>
        <v>People identified as smoking</v>
      </c>
      <c r="O82" t="str">
        <f>VLOOKUP(Table3[[#This Row],[Denominator_Element_ID]],Table1[[Element_ID]:[Element_Logic]],6,0)</f>
        <v>SMOKINGSTATUS = '1'</v>
      </c>
      <c r="P82" t="str">
        <f>VLOOKUP(Table3[[#This Row],[Denominator_Element_ID]],Table1[[Element_ID]:[Element_Source]],5,0)</f>
        <v>Tobacco Patient Level Dataset</v>
      </c>
    </row>
    <row r="83" spans="1:16" x14ac:dyDescent="0.25">
      <c r="A83">
        <v>1</v>
      </c>
      <c r="B83">
        <v>0</v>
      </c>
      <c r="C83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T.104.110</v>
      </c>
      <c r="D83" t="s">
        <v>1027</v>
      </c>
      <c r="E83" t="s">
        <v>587</v>
      </c>
      <c r="F83" t="s">
        <v>10</v>
      </c>
      <c r="G83" t="s">
        <v>9</v>
      </c>
      <c r="H83" t="s">
        <v>854</v>
      </c>
      <c r="I83" s="2" t="s">
        <v>340</v>
      </c>
      <c r="J83" t="str">
        <f>VLOOKUP(Table3[[#This Row],[Numerator_Element_ID]],Table1[[Element_ID]:[Element_Description]],2,0)</f>
        <v>People referred to NHS primary care</v>
      </c>
      <c r="K83" t="str">
        <f>VLOOKUP(Table3[[#This Row],[Numerator_Element_ID]],Table1[[Element_ID]:[Element_Logic]],6,0)</f>
        <v>SMOKINGSTATUS = '1' and ONGOINGSUPPORT = '40' and TOBACCODEPENDENCE_CAREPLAN in ('20','30','70','80','90')</v>
      </c>
      <c r="L83" t="str">
        <f>VLOOKUP(Table3[[#This Row],[Numerator_Element_ID]],Table1[[Element_ID]:[Element_Source]],5,0)</f>
        <v>Tobacco Patient Level Dataset</v>
      </c>
      <c r="M83" s="2" t="s">
        <v>344</v>
      </c>
      <c r="N83" t="str">
        <f>VLOOKUP(Table3[[#This Row],[Denominator_Element_ID]],Table1[[Element_ID]:[Element_Description]],2,0)</f>
        <v>People referred for ongoing support</v>
      </c>
      <c r="O83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83" t="str">
        <f>VLOOKUP(Table3[[#This Row],[Denominator_Element_ID]],Table1[[Element_ID]:[Element_Source]],5,0)</f>
        <v>Tobacco Patient Level Dataset</v>
      </c>
    </row>
    <row r="84" spans="1:16" x14ac:dyDescent="0.25">
      <c r="A84">
        <v>1</v>
      </c>
      <c r="B84">
        <v>0</v>
      </c>
      <c r="C84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T.105.020</v>
      </c>
      <c r="D84" t="s">
        <v>1029</v>
      </c>
      <c r="E84" t="s">
        <v>587</v>
      </c>
      <c r="F84" t="s">
        <v>10</v>
      </c>
      <c r="G84" t="s">
        <v>9</v>
      </c>
      <c r="H84" t="s">
        <v>854</v>
      </c>
      <c r="I84" s="2" t="s">
        <v>341</v>
      </c>
      <c r="J84" t="str">
        <f>VLOOKUP(Table3[[#This Row],[Numerator_Element_ID]],Table1[[Element_ID]:[Element_Description]],2,0)</f>
        <v>People referred to third sector</v>
      </c>
      <c r="K84" t="str">
        <f>VLOOKUP(Table3[[#This Row],[Numerator_Element_ID]],Table1[[Element_ID]:[Element_Logic]],6,0)</f>
        <v>SMOKINGSTATUS = '1' and ONGOINGSUPPORT = '50' and TOBACCODEPENDENCE_CAREPLAN in ('20','30','70','80','90')</v>
      </c>
      <c r="L84" t="str">
        <f>VLOOKUP(Table3[[#This Row],[Numerator_Element_ID]],Table1[[Element_ID]:[Element_Source]],5,0)</f>
        <v>Tobacco Patient Level Dataset</v>
      </c>
      <c r="M84" s="2" t="s">
        <v>291</v>
      </c>
      <c r="N84" t="str">
        <f>VLOOKUP(Table3[[#This Row],[Denominator_Element_ID]],Table1[[Element_ID]:[Element_Description]],2,0)</f>
        <v>People identified as smoking</v>
      </c>
      <c r="O84" t="str">
        <f>VLOOKUP(Table3[[#This Row],[Denominator_Element_ID]],Table1[[Element_ID]:[Element_Logic]],6,0)</f>
        <v>SMOKINGSTATUS = '1'</v>
      </c>
      <c r="P84" t="str">
        <f>VLOOKUP(Table3[[#This Row],[Denominator_Element_ID]],Table1[[Element_ID]:[Element_Source]],5,0)</f>
        <v>Tobacco Patient Level Dataset</v>
      </c>
    </row>
    <row r="85" spans="1:16" x14ac:dyDescent="0.25">
      <c r="A85">
        <v>1</v>
      </c>
      <c r="B85">
        <v>0</v>
      </c>
      <c r="C85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T.105.110</v>
      </c>
      <c r="D85" t="s">
        <v>1028</v>
      </c>
      <c r="E85" t="s">
        <v>587</v>
      </c>
      <c r="F85" t="s">
        <v>10</v>
      </c>
      <c r="G85" t="s">
        <v>9</v>
      </c>
      <c r="H85" t="s">
        <v>854</v>
      </c>
      <c r="I85" s="2" t="s">
        <v>341</v>
      </c>
      <c r="J85" t="str">
        <f>VLOOKUP(Table3[[#This Row],[Numerator_Element_ID]],Table1[[Element_ID]:[Element_Description]],2,0)</f>
        <v>People referred to third sector</v>
      </c>
      <c r="K85" t="str">
        <f>VLOOKUP(Table3[[#This Row],[Numerator_Element_ID]],Table1[[Element_ID]:[Element_Logic]],6,0)</f>
        <v>SMOKINGSTATUS = '1' and ONGOINGSUPPORT = '50' and TOBACCODEPENDENCE_CAREPLAN in ('20','30','70','80','90')</v>
      </c>
      <c r="L85" t="str">
        <f>VLOOKUP(Table3[[#This Row],[Numerator_Element_ID]],Table1[[Element_ID]:[Element_Source]],5,0)</f>
        <v>Tobacco Patient Level Dataset</v>
      </c>
      <c r="M85" s="2" t="s">
        <v>344</v>
      </c>
      <c r="N85" t="str">
        <f>VLOOKUP(Table3[[#This Row],[Denominator_Element_ID]],Table1[[Element_ID]:[Element_Description]],2,0)</f>
        <v>People referred for ongoing support</v>
      </c>
      <c r="O85" t="str">
        <f>VLOOKUP(Table3[[#This Row],[Denominator_Element_ID]],Table1[[Element_ID]:[Element_Logic]],6,0)</f>
        <v>SMOKINGSTATUS = '1' and ONGOINGSUPPORT in ('10', '20', '30', '40', '50', '60') and TOBACCODEPENDENCE_CAREPLAN in ('20','30','70','80','90')</v>
      </c>
      <c r="P85" t="str">
        <f>VLOOKUP(Table3[[#This Row],[Denominator_Element_ID]],Table1[[Element_ID]:[Element_Source]],5,0)</f>
        <v>Tobacco Patient Level Dataset</v>
      </c>
    </row>
    <row r="86" spans="1:16" x14ac:dyDescent="0.25">
      <c r="A86">
        <v>1</v>
      </c>
      <c r="B86">
        <v>1</v>
      </c>
      <c r="C86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T.110.020</v>
      </c>
      <c r="D86" t="s">
        <v>1030</v>
      </c>
      <c r="E86" t="s">
        <v>587</v>
      </c>
      <c r="F86" t="s">
        <v>10</v>
      </c>
      <c r="G86" t="s">
        <v>9</v>
      </c>
      <c r="H86" t="s">
        <v>854</v>
      </c>
      <c r="I86" s="2" t="s">
        <v>344</v>
      </c>
      <c r="J86" t="str">
        <f>VLOOKUP(Table3[[#This Row],[Numerator_Element_ID]],Table1[[Element_ID]:[Element_Description]],2,0)</f>
        <v>People referred for ongoing support</v>
      </c>
      <c r="K86" t="str">
        <f>VLOOKUP(Table3[[#This Row],[Numerator_Element_ID]],Table1[[Element_ID]:[Element_Logic]],6,0)</f>
        <v>SMOKINGSTATUS = '1' and ONGOINGSUPPORT in ('10', '20', '30', '40', '50', '60') and TOBACCODEPENDENCE_CAREPLAN in ('20','30','70','80','90')</v>
      </c>
      <c r="L86" t="str">
        <f>VLOOKUP(Table3[[#This Row],[Numerator_Element_ID]],Table1[[Element_ID]:[Element_Source]],5,0)</f>
        <v>Tobacco Patient Level Dataset</v>
      </c>
      <c r="M86" s="2" t="s">
        <v>291</v>
      </c>
      <c r="N86" t="str">
        <f>VLOOKUP(Table3[[#This Row],[Denominator_Element_ID]],Table1[[Element_ID]:[Element_Description]],2,0)</f>
        <v>People identified as smoking</v>
      </c>
      <c r="O86" t="str">
        <f>VLOOKUP(Table3[[#This Row],[Denominator_Element_ID]],Table1[[Element_ID]:[Element_Logic]],6,0)</f>
        <v>SMOKINGSTATUS = '1'</v>
      </c>
      <c r="P86" t="str">
        <f>VLOOKUP(Table3[[#This Row],[Denominator_Element_ID]],Table1[[Element_ID]:[Element_Source]],5,0)</f>
        <v>Tobacco Patient Level Dataset</v>
      </c>
    </row>
    <row r="87" spans="1:16" x14ac:dyDescent="0.25">
      <c r="A87">
        <v>0</v>
      </c>
      <c r="B87">
        <v>0</v>
      </c>
      <c r="C87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T.334.038</v>
      </c>
      <c r="D87" t="s">
        <v>964</v>
      </c>
      <c r="E87" t="s">
        <v>587</v>
      </c>
      <c r="F87" t="s">
        <v>10</v>
      </c>
      <c r="G87" t="s">
        <v>9</v>
      </c>
      <c r="H87" t="s">
        <v>854</v>
      </c>
      <c r="I87" s="2" t="s">
        <v>927</v>
      </c>
      <c r="J87" t="str">
        <f>VLOOKUP(Table3[[#This Row],[Numerator_Element_ID]],Table1[[Element_ID]:[Element_Description]],2,0)</f>
        <v>Pregnant women who's smoking status is recorded at 36 weeks</v>
      </c>
      <c r="K87" t="str">
        <f>VLOOKUP(Table3[[#This Row],[Numerator_Element_ID]],Table1[[Element_ID]:[Element_Logic]],6,0)</f>
        <v>SMOKER_AT36WEEKS in ('Y','N') and SETTING_TYPE = '3'</v>
      </c>
      <c r="L87" t="str">
        <f>VLOOKUP(Table3[[#This Row],[Numerator_Element_ID]],Table1[[Element_ID]:[Element_Source]],5,0)</f>
        <v>Tobacco Patient Level Dataset</v>
      </c>
      <c r="M87" s="2" t="s">
        <v>928</v>
      </c>
      <c r="N87" t="str">
        <f>VLOOKUP(Table3[[#This Row],[Denominator_Element_ID]],Table1[[Element_ID]:[Element_Description]],2,0)</f>
        <v>People who are not current e-cigarrette users who are identified as smoking</v>
      </c>
      <c r="O87" t="str">
        <f>VLOOKUP(Table3[[#This Row],[Denominator_Element_ID]],Table1[[Element_ID]:[Element_Logic]],6,0)</f>
        <v>SMOKINGSTATUS = '1' and INHOUSE_REFERRAL in ('Y','N') and CURRENTVAPING &lt;&gt; 'Y' and SETTING_TYPE = '3'</v>
      </c>
      <c r="P87" t="str">
        <f>VLOOKUP(Table3[[#This Row],[Denominator_Element_ID]],Table1[[Element_ID]:[Element_Source]],5,0)</f>
        <v>Tobacco Patient Level Dataset</v>
      </c>
    </row>
    <row r="88" spans="1:16" hidden="1" x14ac:dyDescent="0.25">
      <c r="A88">
        <v>1</v>
      </c>
      <c r="B88">
        <v>1</v>
      </c>
      <c r="C88" s="8" t="str">
        <f>IF(Table3[[#This Row],[Metric_Type]]="Proportion",_xlfn.CONCAT(Table3[[#This Row],[Metric_Category_ID]],".",Table3[[#This Row],[Numerator_Element_ID]],".",Table3[[#This Row],[Denominator_Element_ID]]),_xlfn.CONCAT(Table3[[#This Row],[Metric_Category_ID]],".",Table3[[#This Row],[Numerator_Element_ID]]))</f>
        <v>T.621</v>
      </c>
      <c r="D88" s="19" t="s">
        <v>952</v>
      </c>
      <c r="E88" t="s">
        <v>856</v>
      </c>
      <c r="F88" t="s">
        <v>10</v>
      </c>
      <c r="G88" t="s">
        <v>9</v>
      </c>
      <c r="H88" t="s">
        <v>854</v>
      </c>
      <c r="I88" s="2" t="s">
        <v>935</v>
      </c>
      <c r="J88" t="str">
        <f>VLOOKUP(Table3[[#This Row],[Numerator_Element_ID]],Table1[[Element_ID]:[Element_Description]],2,0)</f>
        <v>People on supported temporary abstinence after being seen in-house</v>
      </c>
      <c r="K88" t="str">
        <f>VLOOKUP(Table3[[#This Row],[Numerator_Element_ID]],Table1[[Element_ID]:[Element_Logic]],6,0)</f>
        <v>SMOKINGSTATUS = '1' and INHOUSE_REFERRAL = 'Y' and SEEN_INHOUSE = 'Y' and TOBACCODEPENDENCE_CAREPLAN = '30'</v>
      </c>
      <c r="L88" t="str">
        <f>VLOOKUP(Table3[[#This Row],[Numerator_Element_ID]],Table1[[Element_ID]:[Element_Source]],5,0)</f>
        <v>Tobacco Patient Level Dataset</v>
      </c>
      <c r="N88" t="e">
        <f>VLOOKUP(Table3[[#This Row],[Denominator_Element_ID]],Table1[[Element_ID]:[Element_Description]],2,0)</f>
        <v>#N/A</v>
      </c>
      <c r="O88" t="e">
        <f>VLOOKUP(Table3[[#This Row],[Denominator_Element_ID]],Table1[[Element_ID]:[Element_Logic]],6,0)</f>
        <v>#N/A</v>
      </c>
      <c r="P88" t="e">
        <f>VLOOKUP(Table3[[#This Row],[Denominator_Element_ID]],Table1[[Element_ID]:[Element_Source]],5,0)</f>
        <v>#N/A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30C-D272-41F7-91E7-FAA552E49F41}">
  <dimension ref="A1:G310"/>
  <sheetViews>
    <sheetView zoomScaleNormal="100" workbookViewId="0">
      <selection activeCell="C309" sqref="C309"/>
    </sheetView>
  </sheetViews>
  <sheetFormatPr defaultRowHeight="15" x14ac:dyDescent="0.25"/>
  <cols>
    <col min="1" max="1" width="26.5703125" style="3" customWidth="1"/>
    <col min="2" max="2" width="19.85546875" customWidth="1"/>
    <col min="3" max="3" width="171.85546875" customWidth="1"/>
    <col min="4" max="4" width="15.5703125" customWidth="1"/>
    <col min="5" max="5" width="21" customWidth="1"/>
    <col min="6" max="6" width="34.28515625" customWidth="1"/>
    <col min="7" max="7" width="153.140625" customWidth="1"/>
    <col min="8" max="8" width="6.85546875" customWidth="1"/>
  </cols>
  <sheetData>
    <row r="1" spans="1:7" x14ac:dyDescent="0.25">
      <c r="A1" s="9" t="s">
        <v>562</v>
      </c>
      <c r="B1" s="4" t="s">
        <v>590</v>
      </c>
      <c r="C1" s="4" t="s">
        <v>591</v>
      </c>
      <c r="D1" s="4" t="s">
        <v>593</v>
      </c>
      <c r="E1" s="4" t="s">
        <v>592</v>
      </c>
      <c r="F1" s="4" t="s">
        <v>594</v>
      </c>
      <c r="G1" s="4" t="s">
        <v>602</v>
      </c>
    </row>
    <row r="2" spans="1:7" x14ac:dyDescent="0.25">
      <c r="A2" s="11">
        <v>1</v>
      </c>
      <c r="B2" s="12" t="s">
        <v>279</v>
      </c>
      <c r="C2" s="13" t="s">
        <v>1032</v>
      </c>
      <c r="D2" s="13" t="s">
        <v>8</v>
      </c>
      <c r="E2" s="13" t="s">
        <v>37</v>
      </c>
      <c r="F2" s="13" t="s">
        <v>848</v>
      </c>
      <c r="G2" s="13" t="s">
        <v>863</v>
      </c>
    </row>
    <row r="3" spans="1:7" x14ac:dyDescent="0.25">
      <c r="A3" s="11">
        <v>0</v>
      </c>
      <c r="B3" s="12" t="s">
        <v>280</v>
      </c>
      <c r="C3" s="13" t="s">
        <v>13</v>
      </c>
      <c r="D3" s="13" t="s">
        <v>8</v>
      </c>
      <c r="E3" s="13" t="s">
        <v>870</v>
      </c>
      <c r="F3" s="13" t="s">
        <v>848</v>
      </c>
      <c r="G3" s="13" t="s">
        <v>17</v>
      </c>
    </row>
    <row r="4" spans="1:7" x14ac:dyDescent="0.25">
      <c r="A4" s="11">
        <v>0</v>
      </c>
      <c r="B4" s="12" t="s">
        <v>281</v>
      </c>
      <c r="C4" s="13" t="s">
        <v>16</v>
      </c>
      <c r="D4" s="13" t="s">
        <v>8</v>
      </c>
      <c r="E4" s="13" t="s">
        <v>42</v>
      </c>
      <c r="F4" s="13" t="s">
        <v>848</v>
      </c>
      <c r="G4" s="13" t="s">
        <v>18</v>
      </c>
    </row>
    <row r="5" spans="1:7" x14ac:dyDescent="0.25">
      <c r="A5" s="11">
        <v>0</v>
      </c>
      <c r="B5" s="12" t="s">
        <v>282</v>
      </c>
      <c r="C5" s="13" t="s">
        <v>14</v>
      </c>
      <c r="D5" s="13" t="s">
        <v>8</v>
      </c>
      <c r="E5" s="13" t="s">
        <v>38</v>
      </c>
      <c r="F5" s="13" t="s">
        <v>848</v>
      </c>
      <c r="G5" s="13" t="s">
        <v>19</v>
      </c>
    </row>
    <row r="6" spans="1:7" x14ac:dyDescent="0.25">
      <c r="A6" s="11">
        <v>0</v>
      </c>
      <c r="B6" s="12" t="s">
        <v>283</v>
      </c>
      <c r="C6" s="13" t="s">
        <v>15</v>
      </c>
      <c r="D6" s="13" t="s">
        <v>8</v>
      </c>
      <c r="E6" s="13" t="s">
        <v>40</v>
      </c>
      <c r="F6" s="13" t="s">
        <v>848</v>
      </c>
      <c r="G6" s="13" t="s">
        <v>20</v>
      </c>
    </row>
    <row r="7" spans="1:7" x14ac:dyDescent="0.25">
      <c r="A7" s="11">
        <v>0</v>
      </c>
      <c r="B7" s="12" t="s">
        <v>284</v>
      </c>
      <c r="C7" s="13" t="s">
        <v>866</v>
      </c>
      <c r="D7" s="13" t="s">
        <v>8</v>
      </c>
      <c r="E7" s="13" t="s">
        <v>40</v>
      </c>
      <c r="F7" s="13" t="s">
        <v>848</v>
      </c>
      <c r="G7" s="13" t="s">
        <v>865</v>
      </c>
    </row>
    <row r="8" spans="1:7" x14ac:dyDescent="0.25">
      <c r="A8" s="11">
        <v>0</v>
      </c>
      <c r="B8" s="12" t="s">
        <v>871</v>
      </c>
      <c r="C8" s="13" t="s">
        <v>867</v>
      </c>
      <c r="D8" s="13" t="s">
        <v>8</v>
      </c>
      <c r="E8" s="13" t="s">
        <v>39</v>
      </c>
      <c r="F8" s="13"/>
      <c r="G8" s="13"/>
    </row>
    <row r="9" spans="1:7" x14ac:dyDescent="0.25">
      <c r="A9" s="11">
        <v>0</v>
      </c>
      <c r="B9" s="12" t="s">
        <v>872</v>
      </c>
      <c r="C9" s="13" t="s">
        <v>868</v>
      </c>
      <c r="D9" s="13" t="s">
        <v>8</v>
      </c>
      <c r="E9" s="13" t="s">
        <v>39</v>
      </c>
      <c r="F9" s="13"/>
      <c r="G9" s="13"/>
    </row>
    <row r="10" spans="1:7" x14ac:dyDescent="0.25">
      <c r="A10" s="11">
        <v>0</v>
      </c>
      <c r="B10" s="12" t="s">
        <v>873</v>
      </c>
      <c r="C10" s="13" t="s">
        <v>869</v>
      </c>
      <c r="D10" s="13" t="s">
        <v>8</v>
      </c>
      <c r="E10" s="13" t="s">
        <v>39</v>
      </c>
      <c r="F10" s="13"/>
      <c r="G10" s="13"/>
    </row>
    <row r="11" spans="1:7" ht="45" x14ac:dyDescent="0.25">
      <c r="A11" s="11">
        <v>1</v>
      </c>
      <c r="B11" s="14" t="s">
        <v>285</v>
      </c>
      <c r="C11" s="13" t="s">
        <v>942</v>
      </c>
      <c r="D11" s="13" t="s">
        <v>8</v>
      </c>
      <c r="E11" s="13" t="s">
        <v>37</v>
      </c>
      <c r="F11" s="13" t="s">
        <v>944</v>
      </c>
      <c r="G11" s="21" t="s">
        <v>943</v>
      </c>
    </row>
    <row r="12" spans="1:7" x14ac:dyDescent="0.25">
      <c r="A12" s="11">
        <v>0</v>
      </c>
      <c r="B12" s="14" t="s">
        <v>286</v>
      </c>
      <c r="C12" s="13" t="s">
        <v>22</v>
      </c>
      <c r="D12" s="13" t="s">
        <v>8</v>
      </c>
      <c r="E12" s="13" t="s">
        <v>41</v>
      </c>
      <c r="F12" s="13" t="s">
        <v>849</v>
      </c>
      <c r="G12" s="13" t="s">
        <v>12</v>
      </c>
    </row>
    <row r="13" spans="1:7" x14ac:dyDescent="0.25">
      <c r="A13" s="11">
        <v>0</v>
      </c>
      <c r="B13" s="14" t="s">
        <v>287</v>
      </c>
      <c r="C13" s="13" t="s">
        <v>23</v>
      </c>
      <c r="D13" s="13" t="s">
        <v>8</v>
      </c>
      <c r="E13" s="13" t="s">
        <v>42</v>
      </c>
      <c r="F13" s="13" t="s">
        <v>850</v>
      </c>
      <c r="G13" s="13" t="s">
        <v>12</v>
      </c>
    </row>
    <row r="14" spans="1:7" x14ac:dyDescent="0.25">
      <c r="A14" s="11">
        <v>0</v>
      </c>
      <c r="B14" s="14" t="s">
        <v>288</v>
      </c>
      <c r="C14" s="13" t="s">
        <v>24</v>
      </c>
      <c r="D14" s="13" t="s">
        <v>8</v>
      </c>
      <c r="E14" s="13" t="s">
        <v>38</v>
      </c>
      <c r="F14" s="13" t="s">
        <v>596</v>
      </c>
      <c r="G14" s="13" t="s">
        <v>12</v>
      </c>
    </row>
    <row r="15" spans="1:7" x14ac:dyDescent="0.25">
      <c r="A15" s="11">
        <v>0</v>
      </c>
      <c r="B15" s="14" t="s">
        <v>289</v>
      </c>
      <c r="C15" s="13" t="s">
        <v>25</v>
      </c>
      <c r="D15" s="13" t="s">
        <v>8</v>
      </c>
      <c r="E15" s="13" t="s">
        <v>39</v>
      </c>
      <c r="F15" s="13" t="s">
        <v>21</v>
      </c>
      <c r="G15" s="13" t="s">
        <v>12</v>
      </c>
    </row>
    <row r="16" spans="1:7" x14ac:dyDescent="0.25">
      <c r="A16" s="11">
        <v>0</v>
      </c>
      <c r="B16" s="14" t="s">
        <v>290</v>
      </c>
      <c r="C16" s="13" t="s">
        <v>26</v>
      </c>
      <c r="D16" s="13" t="s">
        <v>8</v>
      </c>
      <c r="E16" s="13" t="s">
        <v>40</v>
      </c>
      <c r="F16" s="13" t="s">
        <v>12</v>
      </c>
      <c r="G16" s="13" t="s">
        <v>12</v>
      </c>
    </row>
    <row r="17" spans="1:7" x14ac:dyDescent="0.25">
      <c r="A17" s="11">
        <v>1</v>
      </c>
      <c r="B17" s="14" t="s">
        <v>291</v>
      </c>
      <c r="C17" s="13" t="s">
        <v>1033</v>
      </c>
      <c r="D17" s="13" t="s">
        <v>2</v>
      </c>
      <c r="E17" s="13" t="s">
        <v>43</v>
      </c>
      <c r="F17" s="13" t="s">
        <v>847</v>
      </c>
      <c r="G17" s="13" t="s">
        <v>597</v>
      </c>
    </row>
    <row r="18" spans="1:7" x14ac:dyDescent="0.25">
      <c r="A18" s="17">
        <v>0</v>
      </c>
      <c r="B18" s="15" t="s">
        <v>292</v>
      </c>
      <c r="C18" s="16" t="s">
        <v>28</v>
      </c>
      <c r="D18" s="16" t="s">
        <v>2</v>
      </c>
      <c r="E18" s="16" t="s">
        <v>44</v>
      </c>
      <c r="F18" s="16" t="s">
        <v>847</v>
      </c>
      <c r="G18" s="16" t="s">
        <v>874</v>
      </c>
    </row>
    <row r="19" spans="1:7" x14ac:dyDescent="0.25">
      <c r="A19" s="17">
        <v>0</v>
      </c>
      <c r="B19" s="15" t="s">
        <v>293</v>
      </c>
      <c r="C19" s="16" t="s">
        <v>926</v>
      </c>
      <c r="D19" s="16" t="s">
        <v>2</v>
      </c>
      <c r="E19" s="16" t="s">
        <v>45</v>
      </c>
      <c r="F19" s="16" t="s">
        <v>847</v>
      </c>
      <c r="G19" s="16" t="s">
        <v>598</v>
      </c>
    </row>
    <row r="20" spans="1:7" x14ac:dyDescent="0.25">
      <c r="A20" s="11">
        <v>1</v>
      </c>
      <c r="B20" s="14" t="s">
        <v>567</v>
      </c>
      <c r="C20" s="13" t="s">
        <v>1034</v>
      </c>
      <c r="D20" s="13" t="s">
        <v>2</v>
      </c>
      <c r="E20" s="13" t="s">
        <v>43</v>
      </c>
      <c r="F20" s="13" t="s">
        <v>847</v>
      </c>
      <c r="G20" s="13" t="s">
        <v>599</v>
      </c>
    </row>
    <row r="21" spans="1:7" x14ac:dyDescent="0.25">
      <c r="A21" s="17">
        <v>0</v>
      </c>
      <c r="B21" s="15" t="s">
        <v>568</v>
      </c>
      <c r="C21" s="16" t="s">
        <v>855</v>
      </c>
      <c r="D21" s="16" t="s">
        <v>2</v>
      </c>
      <c r="E21" s="16" t="s">
        <v>44</v>
      </c>
      <c r="F21" s="16" t="s">
        <v>847</v>
      </c>
      <c r="G21" s="16" t="s">
        <v>600</v>
      </c>
    </row>
    <row r="22" spans="1:7" x14ac:dyDescent="0.25">
      <c r="A22" s="17">
        <v>0</v>
      </c>
      <c r="B22" s="15" t="s">
        <v>569</v>
      </c>
      <c r="C22" s="16" t="s">
        <v>925</v>
      </c>
      <c r="D22" s="16" t="s">
        <v>2</v>
      </c>
      <c r="E22" s="16" t="s">
        <v>45</v>
      </c>
      <c r="F22" s="16" t="s">
        <v>847</v>
      </c>
      <c r="G22" s="16" t="s">
        <v>601</v>
      </c>
    </row>
    <row r="23" spans="1:7" x14ac:dyDescent="0.25">
      <c r="A23" s="11">
        <v>1</v>
      </c>
      <c r="B23" s="14" t="s">
        <v>294</v>
      </c>
      <c r="C23" s="13" t="s">
        <v>1035</v>
      </c>
      <c r="D23" s="13" t="s">
        <v>9</v>
      </c>
      <c r="E23" s="13" t="s">
        <v>46</v>
      </c>
      <c r="F23" s="13" t="s">
        <v>847</v>
      </c>
      <c r="G23" s="13" t="s">
        <v>603</v>
      </c>
    </row>
    <row r="24" spans="1:7" x14ac:dyDescent="0.25">
      <c r="A24" s="11">
        <v>0</v>
      </c>
      <c r="B24" s="14" t="s">
        <v>295</v>
      </c>
      <c r="C24" s="13" t="s">
        <v>29</v>
      </c>
      <c r="D24" s="13" t="s">
        <v>9</v>
      </c>
      <c r="E24" s="13" t="s">
        <v>46</v>
      </c>
      <c r="F24" s="13" t="s">
        <v>847</v>
      </c>
      <c r="G24" s="13" t="s">
        <v>604</v>
      </c>
    </row>
    <row r="25" spans="1:7" x14ac:dyDescent="0.25">
      <c r="A25" s="11">
        <v>1</v>
      </c>
      <c r="B25" s="14" t="s">
        <v>296</v>
      </c>
      <c r="C25" s="13" t="s">
        <v>1036</v>
      </c>
      <c r="D25" s="13" t="s">
        <v>9</v>
      </c>
      <c r="E25" s="13" t="s">
        <v>46</v>
      </c>
      <c r="F25" s="13" t="s">
        <v>847</v>
      </c>
      <c r="G25" s="13" t="s">
        <v>605</v>
      </c>
    </row>
    <row r="26" spans="1:7" x14ac:dyDescent="0.25">
      <c r="A26" s="11">
        <v>0</v>
      </c>
      <c r="B26" s="14" t="s">
        <v>297</v>
      </c>
      <c r="C26" s="13" t="s">
        <v>30</v>
      </c>
      <c r="D26" s="13" t="s">
        <v>9</v>
      </c>
      <c r="E26" s="13" t="s">
        <v>46</v>
      </c>
      <c r="F26" s="13" t="s">
        <v>847</v>
      </c>
      <c r="G26" s="13" t="s">
        <v>606</v>
      </c>
    </row>
    <row r="27" spans="1:7" x14ac:dyDescent="0.25">
      <c r="A27" s="11">
        <v>1</v>
      </c>
      <c r="B27" s="14" t="s">
        <v>298</v>
      </c>
      <c r="C27" s="13" t="s">
        <v>1037</v>
      </c>
      <c r="D27" s="13" t="s">
        <v>9</v>
      </c>
      <c r="E27" s="13" t="s">
        <v>46</v>
      </c>
      <c r="F27" s="13" t="s">
        <v>847</v>
      </c>
      <c r="G27" s="13" t="s">
        <v>607</v>
      </c>
    </row>
    <row r="28" spans="1:7" x14ac:dyDescent="0.25">
      <c r="A28" s="11">
        <v>0</v>
      </c>
      <c r="B28" s="14" t="s">
        <v>299</v>
      </c>
      <c r="C28" s="13" t="s">
        <v>565</v>
      </c>
      <c r="D28" s="13" t="s">
        <v>9</v>
      </c>
      <c r="E28" s="13" t="s">
        <v>46</v>
      </c>
      <c r="F28" s="13" t="s">
        <v>847</v>
      </c>
      <c r="G28" s="13" t="s">
        <v>608</v>
      </c>
    </row>
    <row r="29" spans="1:7" x14ac:dyDescent="0.25">
      <c r="A29" s="11">
        <v>1</v>
      </c>
      <c r="B29" s="14" t="s">
        <v>300</v>
      </c>
      <c r="C29" s="13" t="s">
        <v>1038</v>
      </c>
      <c r="D29" s="13" t="s">
        <v>9</v>
      </c>
      <c r="E29" s="13" t="s">
        <v>46</v>
      </c>
      <c r="F29" s="13" t="s">
        <v>847</v>
      </c>
      <c r="G29" s="13" t="s">
        <v>609</v>
      </c>
    </row>
    <row r="30" spans="1:7" x14ac:dyDescent="0.25">
      <c r="A30" s="11">
        <v>0</v>
      </c>
      <c r="B30" s="14" t="s">
        <v>301</v>
      </c>
      <c r="C30" s="13" t="s">
        <v>566</v>
      </c>
      <c r="D30" s="13" t="s">
        <v>9</v>
      </c>
      <c r="E30" s="13" t="s">
        <v>46</v>
      </c>
      <c r="F30" s="13" t="s">
        <v>847</v>
      </c>
      <c r="G30" s="13" t="s">
        <v>610</v>
      </c>
    </row>
    <row r="31" spans="1:7" s="13" customFormat="1" x14ac:dyDescent="0.25">
      <c r="A31" s="11">
        <v>1</v>
      </c>
      <c r="B31" s="20" t="s">
        <v>928</v>
      </c>
      <c r="C31" s="13" t="s">
        <v>1039</v>
      </c>
      <c r="D31" s="13" t="s">
        <v>9</v>
      </c>
      <c r="E31" s="13" t="s">
        <v>46</v>
      </c>
      <c r="F31" s="13" t="s">
        <v>847</v>
      </c>
      <c r="G31" s="13" t="s">
        <v>929</v>
      </c>
    </row>
    <row r="32" spans="1:7" x14ac:dyDescent="0.25">
      <c r="A32" s="11">
        <v>0</v>
      </c>
      <c r="B32" s="14" t="s">
        <v>302</v>
      </c>
      <c r="C32" s="13" t="s">
        <v>31</v>
      </c>
      <c r="D32" s="13" t="s">
        <v>9</v>
      </c>
      <c r="E32" s="13" t="s">
        <v>47</v>
      </c>
      <c r="F32" s="13" t="s">
        <v>847</v>
      </c>
      <c r="G32" s="13" t="s">
        <v>611</v>
      </c>
    </row>
    <row r="33" spans="1:7" x14ac:dyDescent="0.25">
      <c r="A33" s="11">
        <v>0</v>
      </c>
      <c r="B33" s="14" t="s">
        <v>303</v>
      </c>
      <c r="C33" s="13" t="s">
        <v>32</v>
      </c>
      <c r="D33" s="13" t="s">
        <v>9</v>
      </c>
      <c r="E33" s="13" t="s">
        <v>47</v>
      </c>
      <c r="F33" s="13" t="s">
        <v>847</v>
      </c>
      <c r="G33" s="13" t="s">
        <v>612</v>
      </c>
    </row>
    <row r="34" spans="1:7" x14ac:dyDescent="0.25">
      <c r="A34" s="11">
        <v>0</v>
      </c>
      <c r="B34" s="14" t="s">
        <v>304</v>
      </c>
      <c r="C34" s="13" t="s">
        <v>33</v>
      </c>
      <c r="D34" s="13" t="s">
        <v>9</v>
      </c>
      <c r="E34" s="13" t="s">
        <v>47</v>
      </c>
      <c r="F34" s="13" t="s">
        <v>847</v>
      </c>
      <c r="G34" s="13" t="s">
        <v>613</v>
      </c>
    </row>
    <row r="35" spans="1:7" x14ac:dyDescent="0.25">
      <c r="A35" s="11">
        <v>0</v>
      </c>
      <c r="B35" s="14" t="s">
        <v>305</v>
      </c>
      <c r="C35" s="13" t="s">
        <v>34</v>
      </c>
      <c r="D35" s="13" t="s">
        <v>9</v>
      </c>
      <c r="E35" s="13" t="s">
        <v>47</v>
      </c>
      <c r="F35" s="13" t="s">
        <v>847</v>
      </c>
      <c r="G35" s="13" t="s">
        <v>614</v>
      </c>
    </row>
    <row r="36" spans="1:7" x14ac:dyDescent="0.25">
      <c r="A36" s="11">
        <v>0</v>
      </c>
      <c r="B36" s="14" t="s">
        <v>306</v>
      </c>
      <c r="C36" s="13" t="s">
        <v>35</v>
      </c>
      <c r="D36" s="13" t="s">
        <v>9</v>
      </c>
      <c r="E36" s="13" t="s">
        <v>47</v>
      </c>
      <c r="F36" s="13" t="s">
        <v>847</v>
      </c>
      <c r="G36" s="13" t="s">
        <v>615</v>
      </c>
    </row>
    <row r="37" spans="1:7" x14ac:dyDescent="0.25">
      <c r="A37" s="11">
        <v>0</v>
      </c>
      <c r="B37" s="14" t="s">
        <v>307</v>
      </c>
      <c r="C37" s="13" t="s">
        <v>36</v>
      </c>
      <c r="D37" s="13" t="s">
        <v>9</v>
      </c>
      <c r="E37" s="13" t="s">
        <v>47</v>
      </c>
      <c r="F37" s="13" t="s">
        <v>847</v>
      </c>
      <c r="G37" s="13" t="s">
        <v>616</v>
      </c>
    </row>
    <row r="38" spans="1:7" x14ac:dyDescent="0.25">
      <c r="A38" s="11">
        <v>1</v>
      </c>
      <c r="B38" s="14" t="s">
        <v>308</v>
      </c>
      <c r="C38" s="13" t="s">
        <v>1040</v>
      </c>
      <c r="D38" s="13" t="s">
        <v>9</v>
      </c>
      <c r="E38" s="13" t="s">
        <v>47</v>
      </c>
      <c r="F38" s="13" t="s">
        <v>847</v>
      </c>
      <c r="G38" s="13" t="s">
        <v>617</v>
      </c>
    </row>
    <row r="39" spans="1:7" x14ac:dyDescent="0.25">
      <c r="A39" s="11">
        <v>1</v>
      </c>
      <c r="B39" s="14" t="s">
        <v>309</v>
      </c>
      <c r="C39" s="13" t="s">
        <v>1041</v>
      </c>
      <c r="D39" s="13" t="s">
        <v>9</v>
      </c>
      <c r="E39" s="13" t="s">
        <v>47</v>
      </c>
      <c r="F39" s="13" t="s">
        <v>847</v>
      </c>
      <c r="G39" s="13" t="s">
        <v>618</v>
      </c>
    </row>
    <row r="40" spans="1:7" x14ac:dyDescent="0.25">
      <c r="A40" s="11">
        <v>1</v>
      </c>
      <c r="B40" s="14" t="s">
        <v>310</v>
      </c>
      <c r="C40" s="13" t="s">
        <v>1042</v>
      </c>
      <c r="D40" s="13" t="s">
        <v>9</v>
      </c>
      <c r="E40" s="13" t="s">
        <v>47</v>
      </c>
      <c r="F40" s="13" t="s">
        <v>847</v>
      </c>
      <c r="G40" s="13" t="s">
        <v>619</v>
      </c>
    </row>
    <row r="41" spans="1:7" x14ac:dyDescent="0.25">
      <c r="A41" s="11">
        <v>0</v>
      </c>
      <c r="B41" s="14" t="s">
        <v>311</v>
      </c>
      <c r="C41" s="13" t="s">
        <v>49</v>
      </c>
      <c r="D41" s="13" t="s">
        <v>9</v>
      </c>
      <c r="E41" s="13" t="s">
        <v>47</v>
      </c>
      <c r="F41" s="13" t="s">
        <v>847</v>
      </c>
      <c r="G41" s="13" t="s">
        <v>620</v>
      </c>
    </row>
    <row r="42" spans="1:7" x14ac:dyDescent="0.25">
      <c r="A42" s="11">
        <v>0</v>
      </c>
      <c r="B42" s="14" t="s">
        <v>312</v>
      </c>
      <c r="C42" s="13" t="s">
        <v>50</v>
      </c>
      <c r="D42" s="13" t="s">
        <v>9</v>
      </c>
      <c r="E42" s="13" t="s">
        <v>47</v>
      </c>
      <c r="F42" s="13" t="s">
        <v>847</v>
      </c>
      <c r="G42" s="13" t="s">
        <v>621</v>
      </c>
    </row>
    <row r="43" spans="1:7" x14ac:dyDescent="0.25">
      <c r="A43" s="11">
        <v>1</v>
      </c>
      <c r="B43" s="14" t="s">
        <v>313</v>
      </c>
      <c r="C43" s="13" t="s">
        <v>1043</v>
      </c>
      <c r="D43" s="13" t="s">
        <v>9</v>
      </c>
      <c r="E43" s="13" t="s">
        <v>48</v>
      </c>
      <c r="F43" s="13" t="s">
        <v>847</v>
      </c>
      <c r="G43" s="13" t="s">
        <v>622</v>
      </c>
    </row>
    <row r="44" spans="1:7" x14ac:dyDescent="0.25">
      <c r="A44" s="11">
        <v>1</v>
      </c>
      <c r="B44" s="14" t="s">
        <v>314</v>
      </c>
      <c r="C44" s="13" t="s">
        <v>1044</v>
      </c>
      <c r="D44" s="13" t="s">
        <v>9</v>
      </c>
      <c r="E44" s="13" t="s">
        <v>48</v>
      </c>
      <c r="F44" s="13" t="s">
        <v>847</v>
      </c>
      <c r="G44" s="13" t="s">
        <v>623</v>
      </c>
    </row>
    <row r="45" spans="1:7" x14ac:dyDescent="0.25">
      <c r="A45" s="11">
        <v>0</v>
      </c>
      <c r="B45" s="14" t="s">
        <v>315</v>
      </c>
      <c r="C45" s="13" t="s">
        <v>51</v>
      </c>
      <c r="D45" s="13" t="s">
        <v>9</v>
      </c>
      <c r="E45" s="13" t="s">
        <v>48</v>
      </c>
      <c r="F45" s="13" t="s">
        <v>847</v>
      </c>
      <c r="G45" s="13" t="s">
        <v>624</v>
      </c>
    </row>
    <row r="46" spans="1:7" x14ac:dyDescent="0.25">
      <c r="A46" s="11">
        <v>0</v>
      </c>
      <c r="B46" s="14" t="s">
        <v>316</v>
      </c>
      <c r="C46" s="13" t="s">
        <v>52</v>
      </c>
      <c r="D46" s="13" t="s">
        <v>9</v>
      </c>
      <c r="E46" s="13" t="s">
        <v>48</v>
      </c>
      <c r="F46" s="13" t="s">
        <v>847</v>
      </c>
      <c r="G46" s="13" t="s">
        <v>625</v>
      </c>
    </row>
    <row r="47" spans="1:7" x14ac:dyDescent="0.25">
      <c r="A47" s="11">
        <v>0</v>
      </c>
      <c r="B47" s="14" t="s">
        <v>317</v>
      </c>
      <c r="C47" s="13" t="s">
        <v>53</v>
      </c>
      <c r="D47" s="13" t="s">
        <v>9</v>
      </c>
      <c r="E47" s="13" t="s">
        <v>48</v>
      </c>
      <c r="F47" s="13" t="s">
        <v>847</v>
      </c>
      <c r="G47" s="13" t="s">
        <v>626</v>
      </c>
    </row>
    <row r="48" spans="1:7" x14ac:dyDescent="0.25">
      <c r="A48" s="11">
        <v>0</v>
      </c>
      <c r="B48" s="14" t="s">
        <v>318</v>
      </c>
      <c r="C48" s="13" t="s">
        <v>253</v>
      </c>
      <c r="D48" s="13" t="s">
        <v>9</v>
      </c>
      <c r="E48" s="13" t="s">
        <v>48</v>
      </c>
      <c r="F48" s="13" t="s">
        <v>847</v>
      </c>
      <c r="G48" s="13" t="s">
        <v>627</v>
      </c>
    </row>
    <row r="49" spans="1:7" x14ac:dyDescent="0.25">
      <c r="A49" s="11">
        <v>1</v>
      </c>
      <c r="B49" s="20" t="s">
        <v>894</v>
      </c>
      <c r="C49" s="13" t="s">
        <v>1045</v>
      </c>
      <c r="D49" s="13" t="s">
        <v>9</v>
      </c>
      <c r="E49" s="13" t="s">
        <v>48</v>
      </c>
      <c r="F49" s="13" t="s">
        <v>847</v>
      </c>
      <c r="G49" s="13" t="s">
        <v>895</v>
      </c>
    </row>
    <row r="50" spans="1:7" x14ac:dyDescent="0.25">
      <c r="A50" s="11">
        <v>0</v>
      </c>
      <c r="B50" s="14" t="s">
        <v>319</v>
      </c>
      <c r="C50" s="13" t="s">
        <v>161</v>
      </c>
      <c r="D50" s="13" t="s">
        <v>9</v>
      </c>
      <c r="E50" s="13" t="s">
        <v>59</v>
      </c>
      <c r="F50" s="13" t="s">
        <v>847</v>
      </c>
      <c r="G50" s="13" t="s">
        <v>628</v>
      </c>
    </row>
    <row r="51" spans="1:7" x14ac:dyDescent="0.25">
      <c r="A51" s="11">
        <v>0</v>
      </c>
      <c r="B51" s="14" t="s">
        <v>320</v>
      </c>
      <c r="C51" s="13" t="s">
        <v>162</v>
      </c>
      <c r="D51" s="13" t="s">
        <v>9</v>
      </c>
      <c r="E51" s="13" t="s">
        <v>59</v>
      </c>
      <c r="F51" s="13" t="s">
        <v>847</v>
      </c>
      <c r="G51" s="13" t="s">
        <v>629</v>
      </c>
    </row>
    <row r="52" spans="1:7" x14ac:dyDescent="0.25">
      <c r="A52" s="11">
        <v>0</v>
      </c>
      <c r="B52" s="14" t="s">
        <v>321</v>
      </c>
      <c r="C52" s="13" t="s">
        <v>163</v>
      </c>
      <c r="D52" s="13" t="s">
        <v>9</v>
      </c>
      <c r="E52" s="13" t="s">
        <v>59</v>
      </c>
      <c r="F52" s="13" t="s">
        <v>847</v>
      </c>
      <c r="G52" s="13" t="s">
        <v>630</v>
      </c>
    </row>
    <row r="53" spans="1:7" x14ac:dyDescent="0.25">
      <c r="A53" s="11">
        <v>0</v>
      </c>
      <c r="B53" s="14" t="s">
        <v>322</v>
      </c>
      <c r="C53" s="13" t="s">
        <v>164</v>
      </c>
      <c r="D53" s="13" t="s">
        <v>9</v>
      </c>
      <c r="E53" s="13" t="s">
        <v>59</v>
      </c>
      <c r="F53" s="13" t="s">
        <v>847</v>
      </c>
      <c r="G53" s="13" t="s">
        <v>631</v>
      </c>
    </row>
    <row r="54" spans="1:7" x14ac:dyDescent="0.25">
      <c r="A54" s="11">
        <v>0</v>
      </c>
      <c r="B54" s="14" t="s">
        <v>323</v>
      </c>
      <c r="C54" s="13" t="s">
        <v>165</v>
      </c>
      <c r="D54" s="13" t="s">
        <v>9</v>
      </c>
      <c r="E54" s="13" t="s">
        <v>59</v>
      </c>
      <c r="F54" s="13" t="s">
        <v>847</v>
      </c>
      <c r="G54" s="13" t="s">
        <v>632</v>
      </c>
    </row>
    <row r="55" spans="1:7" x14ac:dyDescent="0.25">
      <c r="A55" s="11">
        <v>0</v>
      </c>
      <c r="B55" s="14" t="s">
        <v>324</v>
      </c>
      <c r="C55" s="13" t="s">
        <v>166</v>
      </c>
      <c r="D55" s="13" t="s">
        <v>9</v>
      </c>
      <c r="E55" s="13" t="s">
        <v>59</v>
      </c>
      <c r="F55" s="13" t="s">
        <v>847</v>
      </c>
      <c r="G55" s="13" t="s">
        <v>633</v>
      </c>
    </row>
    <row r="56" spans="1:7" x14ac:dyDescent="0.25">
      <c r="A56" s="11">
        <v>1</v>
      </c>
      <c r="B56" s="14" t="s">
        <v>325</v>
      </c>
      <c r="C56" s="13" t="s">
        <v>1046</v>
      </c>
      <c r="D56" s="13" t="s">
        <v>9</v>
      </c>
      <c r="E56" s="13" t="s">
        <v>59</v>
      </c>
      <c r="F56" s="13" t="s">
        <v>847</v>
      </c>
      <c r="G56" s="13" t="s">
        <v>634</v>
      </c>
    </row>
    <row r="57" spans="1:7" x14ac:dyDescent="0.25">
      <c r="A57" s="11">
        <v>1</v>
      </c>
      <c r="B57" s="14" t="s">
        <v>326</v>
      </c>
      <c r="C57" s="13" t="s">
        <v>1047</v>
      </c>
      <c r="D57" s="13" t="s">
        <v>9</v>
      </c>
      <c r="E57" s="13" t="s">
        <v>59</v>
      </c>
      <c r="F57" s="13" t="s">
        <v>847</v>
      </c>
      <c r="G57" s="13" t="s">
        <v>635</v>
      </c>
    </row>
    <row r="58" spans="1:7" x14ac:dyDescent="0.25">
      <c r="A58" s="11">
        <v>1</v>
      </c>
      <c r="B58" s="14" t="s">
        <v>327</v>
      </c>
      <c r="C58" s="13" t="s">
        <v>1048</v>
      </c>
      <c r="D58" s="13" t="s">
        <v>9</v>
      </c>
      <c r="E58" s="13" t="s">
        <v>59</v>
      </c>
      <c r="F58" s="13" t="s">
        <v>847</v>
      </c>
      <c r="G58" s="13" t="s">
        <v>636</v>
      </c>
    </row>
    <row r="59" spans="1:7" x14ac:dyDescent="0.25">
      <c r="A59" s="11">
        <v>0</v>
      </c>
      <c r="B59" s="14" t="s">
        <v>328</v>
      </c>
      <c r="C59" s="13" t="s">
        <v>167</v>
      </c>
      <c r="D59" s="13" t="s">
        <v>9</v>
      </c>
      <c r="E59" s="13" t="s">
        <v>59</v>
      </c>
      <c r="F59" s="13" t="s">
        <v>847</v>
      </c>
      <c r="G59" s="13" t="s">
        <v>637</v>
      </c>
    </row>
    <row r="60" spans="1:7" x14ac:dyDescent="0.25">
      <c r="A60" s="11">
        <v>0</v>
      </c>
      <c r="B60" s="14" t="s">
        <v>329</v>
      </c>
      <c r="C60" s="13" t="s">
        <v>168</v>
      </c>
      <c r="D60" s="13" t="s">
        <v>9</v>
      </c>
      <c r="E60" s="13" t="s">
        <v>59</v>
      </c>
      <c r="F60" s="13" t="s">
        <v>847</v>
      </c>
      <c r="G60" s="13" t="s">
        <v>638</v>
      </c>
    </row>
    <row r="61" spans="1:7" x14ac:dyDescent="0.25">
      <c r="A61" s="11">
        <v>1</v>
      </c>
      <c r="B61" s="14" t="s">
        <v>330</v>
      </c>
      <c r="C61" s="13" t="s">
        <v>1049</v>
      </c>
      <c r="D61" s="13" t="s">
        <v>9</v>
      </c>
      <c r="E61" s="13" t="s">
        <v>169</v>
      </c>
      <c r="F61" s="13" t="s">
        <v>847</v>
      </c>
      <c r="G61" s="13" t="s">
        <v>639</v>
      </c>
    </row>
    <row r="62" spans="1:7" s="13" customFormat="1" x14ac:dyDescent="0.25">
      <c r="A62" s="11">
        <v>1</v>
      </c>
      <c r="B62" s="14" t="s">
        <v>331</v>
      </c>
      <c r="C62" s="13" t="s">
        <v>1050</v>
      </c>
      <c r="D62" s="13" t="s">
        <v>9</v>
      </c>
      <c r="E62" s="13" t="s">
        <v>169</v>
      </c>
      <c r="F62" s="13" t="s">
        <v>847</v>
      </c>
      <c r="G62" s="13" t="s">
        <v>640</v>
      </c>
    </row>
    <row r="63" spans="1:7" x14ac:dyDescent="0.25">
      <c r="A63" s="11">
        <v>0</v>
      </c>
      <c r="B63" s="14" t="s">
        <v>332</v>
      </c>
      <c r="C63" s="13" t="s">
        <v>170</v>
      </c>
      <c r="D63" s="13" t="s">
        <v>9</v>
      </c>
      <c r="E63" s="13" t="s">
        <v>169</v>
      </c>
      <c r="F63" s="13" t="s">
        <v>847</v>
      </c>
      <c r="G63" s="13" t="s">
        <v>641</v>
      </c>
    </row>
    <row r="64" spans="1:7" x14ac:dyDescent="0.25">
      <c r="A64" s="11">
        <v>0</v>
      </c>
      <c r="B64" s="14" t="s">
        <v>333</v>
      </c>
      <c r="C64" s="13" t="s">
        <v>171</v>
      </c>
      <c r="D64" s="13" t="s">
        <v>9</v>
      </c>
      <c r="E64" s="13" t="s">
        <v>169</v>
      </c>
      <c r="F64" s="13" t="s">
        <v>847</v>
      </c>
      <c r="G64" s="13" t="s">
        <v>642</v>
      </c>
    </row>
    <row r="65" spans="1:7" x14ac:dyDescent="0.25">
      <c r="A65" s="11">
        <v>0</v>
      </c>
      <c r="B65" s="14" t="s">
        <v>334</v>
      </c>
      <c r="C65" s="13" t="s">
        <v>172</v>
      </c>
      <c r="D65" s="13" t="s">
        <v>9</v>
      </c>
      <c r="E65" s="13" t="s">
        <v>169</v>
      </c>
      <c r="F65" s="13" t="s">
        <v>847</v>
      </c>
      <c r="G65" s="13" t="s">
        <v>643</v>
      </c>
    </row>
    <row r="66" spans="1:7" x14ac:dyDescent="0.25">
      <c r="A66" s="11">
        <v>0</v>
      </c>
      <c r="B66" s="14" t="s">
        <v>335</v>
      </c>
      <c r="C66" s="13" t="s">
        <v>254</v>
      </c>
      <c r="D66" s="13" t="s">
        <v>9</v>
      </c>
      <c r="E66" s="13" t="s">
        <v>169</v>
      </c>
      <c r="F66" s="13" t="s">
        <v>847</v>
      </c>
      <c r="G66" s="13" t="s">
        <v>644</v>
      </c>
    </row>
    <row r="67" spans="1:7" x14ac:dyDescent="0.25">
      <c r="A67" s="11">
        <v>1</v>
      </c>
      <c r="B67" s="18" t="s">
        <v>898</v>
      </c>
      <c r="C67" s="13" t="s">
        <v>1051</v>
      </c>
      <c r="D67" s="13" t="s">
        <v>9</v>
      </c>
      <c r="E67" s="13" t="s">
        <v>169</v>
      </c>
      <c r="F67" s="13" t="s">
        <v>847</v>
      </c>
      <c r="G67" s="13" t="s">
        <v>899</v>
      </c>
    </row>
    <row r="68" spans="1:7" x14ac:dyDescent="0.25">
      <c r="A68" s="11">
        <v>1</v>
      </c>
      <c r="B68" s="14" t="s">
        <v>336</v>
      </c>
      <c r="C68" s="13" t="s">
        <v>1052</v>
      </c>
      <c r="D68" s="13" t="s">
        <v>9</v>
      </c>
      <c r="E68" s="13" t="s">
        <v>57</v>
      </c>
      <c r="F68" s="13" t="s">
        <v>847</v>
      </c>
      <c r="G68" s="13" t="s">
        <v>904</v>
      </c>
    </row>
    <row r="69" spans="1:7" x14ac:dyDescent="0.25">
      <c r="A69" s="11">
        <v>1</v>
      </c>
      <c r="B69" s="14" t="s">
        <v>337</v>
      </c>
      <c r="C69" s="13" t="s">
        <v>1053</v>
      </c>
      <c r="D69" s="13" t="s">
        <v>9</v>
      </c>
      <c r="E69" s="13" t="s">
        <v>57</v>
      </c>
      <c r="F69" s="13" t="s">
        <v>847</v>
      </c>
      <c r="G69" s="13" t="s">
        <v>905</v>
      </c>
    </row>
    <row r="70" spans="1:7" x14ac:dyDescent="0.25">
      <c r="A70" s="11">
        <v>1</v>
      </c>
      <c r="B70" s="18" t="s">
        <v>338</v>
      </c>
      <c r="C70" s="13" t="s">
        <v>1054</v>
      </c>
      <c r="D70" s="13" t="s">
        <v>9</v>
      </c>
      <c r="E70" s="13" t="s">
        <v>57</v>
      </c>
      <c r="F70" s="13" t="s">
        <v>847</v>
      </c>
      <c r="G70" s="13" t="s">
        <v>906</v>
      </c>
    </row>
    <row r="71" spans="1:7" x14ac:dyDescent="0.25">
      <c r="A71" s="11">
        <v>1</v>
      </c>
      <c r="B71" s="18" t="s">
        <v>339</v>
      </c>
      <c r="C71" s="13" t="s">
        <v>1055</v>
      </c>
      <c r="D71" s="13" t="s">
        <v>9</v>
      </c>
      <c r="E71" s="13" t="s">
        <v>57</v>
      </c>
      <c r="F71" s="13" t="s">
        <v>847</v>
      </c>
      <c r="G71" s="13" t="s">
        <v>907</v>
      </c>
    </row>
    <row r="72" spans="1:7" x14ac:dyDescent="0.25">
      <c r="A72" s="11">
        <v>1</v>
      </c>
      <c r="B72" s="18" t="s">
        <v>340</v>
      </c>
      <c r="C72" s="13" t="s">
        <v>1056</v>
      </c>
      <c r="D72" s="13" t="s">
        <v>9</v>
      </c>
      <c r="E72" s="13" t="s">
        <v>57</v>
      </c>
      <c r="F72" s="13" t="s">
        <v>847</v>
      </c>
      <c r="G72" s="13" t="s">
        <v>908</v>
      </c>
    </row>
    <row r="73" spans="1:7" x14ac:dyDescent="0.25">
      <c r="A73" s="11">
        <v>1</v>
      </c>
      <c r="B73" s="18" t="s">
        <v>341</v>
      </c>
      <c r="C73" s="13" t="s">
        <v>1057</v>
      </c>
      <c r="D73" s="13" t="s">
        <v>9</v>
      </c>
      <c r="E73" s="13" t="s">
        <v>57</v>
      </c>
      <c r="F73" s="13" t="s">
        <v>847</v>
      </c>
      <c r="G73" s="13" t="s">
        <v>909</v>
      </c>
    </row>
    <row r="74" spans="1:7" x14ac:dyDescent="0.25">
      <c r="A74" s="11">
        <v>0</v>
      </c>
      <c r="B74" s="18" t="s">
        <v>342</v>
      </c>
      <c r="C74" s="13" t="s">
        <v>54</v>
      </c>
      <c r="D74" s="13" t="s">
        <v>9</v>
      </c>
      <c r="E74" s="13" t="s">
        <v>57</v>
      </c>
      <c r="F74" s="13" t="s">
        <v>847</v>
      </c>
      <c r="G74" s="13" t="s">
        <v>910</v>
      </c>
    </row>
    <row r="75" spans="1:7" x14ac:dyDescent="0.25">
      <c r="A75" s="11">
        <v>0</v>
      </c>
      <c r="B75" s="18" t="s">
        <v>343</v>
      </c>
      <c r="C75" s="13" t="s">
        <v>56</v>
      </c>
      <c r="D75" s="13" t="s">
        <v>9</v>
      </c>
      <c r="E75" s="13" t="s">
        <v>57</v>
      </c>
      <c r="F75" s="13" t="s">
        <v>847</v>
      </c>
      <c r="G75" s="13" t="s">
        <v>911</v>
      </c>
    </row>
    <row r="76" spans="1:7" x14ac:dyDescent="0.25">
      <c r="A76" s="11">
        <v>0</v>
      </c>
      <c r="B76" s="18" t="s">
        <v>883</v>
      </c>
      <c r="C76" s="13" t="s">
        <v>55</v>
      </c>
      <c r="D76" s="13" t="s">
        <v>9</v>
      </c>
      <c r="E76" s="13" t="s">
        <v>57</v>
      </c>
      <c r="F76" s="13" t="s">
        <v>847</v>
      </c>
      <c r="G76" s="13" t="s">
        <v>912</v>
      </c>
    </row>
    <row r="77" spans="1:7" x14ac:dyDescent="0.25">
      <c r="A77" s="11">
        <v>1</v>
      </c>
      <c r="B77" s="14" t="s">
        <v>344</v>
      </c>
      <c r="C77" s="13" t="s">
        <v>1058</v>
      </c>
      <c r="D77" s="13" t="s">
        <v>9</v>
      </c>
      <c r="E77" s="13" t="s">
        <v>58</v>
      </c>
      <c r="F77" s="13" t="s">
        <v>847</v>
      </c>
      <c r="G77" s="13" t="s">
        <v>913</v>
      </c>
    </row>
    <row r="78" spans="1:7" x14ac:dyDescent="0.25">
      <c r="A78" s="11">
        <v>0</v>
      </c>
      <c r="B78" s="14" t="s">
        <v>345</v>
      </c>
      <c r="C78" s="13" t="s">
        <v>876</v>
      </c>
      <c r="D78" s="13" t="s">
        <v>9</v>
      </c>
      <c r="E78" s="13" t="s">
        <v>58</v>
      </c>
      <c r="F78" s="13" t="s">
        <v>847</v>
      </c>
      <c r="G78" s="13" t="s">
        <v>645</v>
      </c>
    </row>
    <row r="79" spans="1:7" x14ac:dyDescent="0.25">
      <c r="A79" s="11">
        <v>0</v>
      </c>
      <c r="B79" s="14" t="s">
        <v>346</v>
      </c>
      <c r="C79" s="13" t="s">
        <v>61</v>
      </c>
      <c r="D79" s="13" t="s">
        <v>3</v>
      </c>
      <c r="E79" s="13" t="s">
        <v>60</v>
      </c>
      <c r="F79" s="13" t="s">
        <v>847</v>
      </c>
      <c r="G79" s="13" t="s">
        <v>646</v>
      </c>
    </row>
    <row r="80" spans="1:7" x14ac:dyDescent="0.25">
      <c r="A80" s="11">
        <v>0</v>
      </c>
      <c r="B80" s="14" t="s">
        <v>347</v>
      </c>
      <c r="C80" s="13" t="s">
        <v>62</v>
      </c>
      <c r="D80" s="13" t="s">
        <v>3</v>
      </c>
      <c r="E80" s="13" t="s">
        <v>60</v>
      </c>
      <c r="F80" s="13" t="s">
        <v>847</v>
      </c>
      <c r="G80" s="13" t="s">
        <v>647</v>
      </c>
    </row>
    <row r="81" spans="1:7" x14ac:dyDescent="0.25">
      <c r="A81" s="11">
        <v>0</v>
      </c>
      <c r="B81" s="14" t="s">
        <v>348</v>
      </c>
      <c r="C81" s="13" t="s">
        <v>63</v>
      </c>
      <c r="D81" s="13" t="s">
        <v>3</v>
      </c>
      <c r="E81" s="13" t="s">
        <v>60</v>
      </c>
      <c r="F81" s="13" t="s">
        <v>847</v>
      </c>
      <c r="G81" s="13" t="s">
        <v>648</v>
      </c>
    </row>
    <row r="82" spans="1:7" x14ac:dyDescent="0.25">
      <c r="A82" s="11">
        <v>0</v>
      </c>
      <c r="B82" s="14" t="s">
        <v>349</v>
      </c>
      <c r="C82" s="13" t="s">
        <v>64</v>
      </c>
      <c r="D82" s="13" t="s">
        <v>3</v>
      </c>
      <c r="E82" s="13" t="s">
        <v>60</v>
      </c>
      <c r="F82" s="13" t="s">
        <v>847</v>
      </c>
      <c r="G82" s="13" t="s">
        <v>649</v>
      </c>
    </row>
    <row r="83" spans="1:7" x14ac:dyDescent="0.25">
      <c r="A83" s="11">
        <v>1</v>
      </c>
      <c r="B83" s="14" t="s">
        <v>350</v>
      </c>
      <c r="C83" s="13" t="s">
        <v>1059</v>
      </c>
      <c r="D83" s="13" t="s">
        <v>3</v>
      </c>
      <c r="E83" s="13" t="s">
        <v>65</v>
      </c>
      <c r="F83" s="13" t="s">
        <v>847</v>
      </c>
      <c r="G83" s="13" t="s">
        <v>650</v>
      </c>
    </row>
    <row r="84" spans="1:7" x14ac:dyDescent="0.25">
      <c r="A84" s="11">
        <v>0</v>
      </c>
      <c r="B84" s="14" t="s">
        <v>351</v>
      </c>
      <c r="C84" s="13" t="s">
        <v>81</v>
      </c>
      <c r="D84" s="13" t="s">
        <v>3</v>
      </c>
      <c r="E84" s="13" t="s">
        <v>65</v>
      </c>
      <c r="F84" s="13" t="s">
        <v>847</v>
      </c>
      <c r="G84" s="13" t="s">
        <v>651</v>
      </c>
    </row>
    <row r="85" spans="1:7" x14ac:dyDescent="0.25">
      <c r="A85" s="11">
        <v>0</v>
      </c>
      <c r="B85" s="14" t="s">
        <v>352</v>
      </c>
      <c r="C85" s="13" t="s">
        <v>75</v>
      </c>
      <c r="D85" s="13" t="s">
        <v>3</v>
      </c>
      <c r="E85" s="13" t="s">
        <v>83</v>
      </c>
      <c r="F85" s="13" t="s">
        <v>847</v>
      </c>
      <c r="G85" s="13" t="s">
        <v>652</v>
      </c>
    </row>
    <row r="86" spans="1:7" x14ac:dyDescent="0.25">
      <c r="A86" s="11">
        <v>0</v>
      </c>
      <c r="B86" s="14" t="s">
        <v>353</v>
      </c>
      <c r="C86" s="13" t="s">
        <v>77</v>
      </c>
      <c r="D86" s="13" t="s">
        <v>3</v>
      </c>
      <c r="E86" s="13" t="s">
        <v>83</v>
      </c>
      <c r="F86" s="13" t="s">
        <v>847</v>
      </c>
      <c r="G86" s="13" t="s">
        <v>653</v>
      </c>
    </row>
    <row r="87" spans="1:7" x14ac:dyDescent="0.25">
      <c r="A87" s="11">
        <v>0</v>
      </c>
      <c r="B87" s="14" t="s">
        <v>354</v>
      </c>
      <c r="C87" s="13" t="s">
        <v>82</v>
      </c>
      <c r="D87" s="13" t="s">
        <v>3</v>
      </c>
      <c r="E87" s="13" t="s">
        <v>83</v>
      </c>
      <c r="F87" s="13" t="s">
        <v>847</v>
      </c>
      <c r="G87" s="13" t="s">
        <v>654</v>
      </c>
    </row>
    <row r="88" spans="1:7" x14ac:dyDescent="0.25">
      <c r="A88" s="11">
        <v>0</v>
      </c>
      <c r="B88" s="14" t="s">
        <v>355</v>
      </c>
      <c r="C88" s="13" t="s">
        <v>85</v>
      </c>
      <c r="D88" s="13" t="s">
        <v>3</v>
      </c>
      <c r="E88" s="13" t="s">
        <v>83</v>
      </c>
      <c r="F88" s="13" t="s">
        <v>847</v>
      </c>
      <c r="G88" s="13" t="s">
        <v>655</v>
      </c>
    </row>
    <row r="89" spans="1:7" x14ac:dyDescent="0.25">
      <c r="A89" s="11">
        <v>1</v>
      </c>
      <c r="B89" s="14" t="s">
        <v>356</v>
      </c>
      <c r="C89" s="13" t="s">
        <v>1060</v>
      </c>
      <c r="D89" s="13" t="s">
        <v>3</v>
      </c>
      <c r="E89" s="13" t="s">
        <v>83</v>
      </c>
      <c r="F89" s="13" t="s">
        <v>847</v>
      </c>
      <c r="G89" s="13" t="s">
        <v>656</v>
      </c>
    </row>
    <row r="90" spans="1:7" x14ac:dyDescent="0.25">
      <c r="A90" s="11">
        <v>0</v>
      </c>
      <c r="B90" s="14" t="s">
        <v>357</v>
      </c>
      <c r="C90" s="13" t="s">
        <v>84</v>
      </c>
      <c r="D90" s="13" t="s">
        <v>3</v>
      </c>
      <c r="E90" s="13" t="s">
        <v>83</v>
      </c>
      <c r="F90" s="13" t="s">
        <v>847</v>
      </c>
      <c r="G90" s="13" t="s">
        <v>657</v>
      </c>
    </row>
    <row r="91" spans="1:7" x14ac:dyDescent="0.25">
      <c r="A91" s="11">
        <v>0</v>
      </c>
      <c r="B91" s="14" t="s">
        <v>358</v>
      </c>
      <c r="C91" s="13" t="s">
        <v>76</v>
      </c>
      <c r="D91" s="13" t="s">
        <v>3</v>
      </c>
      <c r="E91" s="13" t="s">
        <v>86</v>
      </c>
      <c r="F91" s="13" t="s">
        <v>847</v>
      </c>
      <c r="G91" s="13" t="s">
        <v>658</v>
      </c>
    </row>
    <row r="92" spans="1:7" x14ac:dyDescent="0.25">
      <c r="A92" s="11">
        <v>0</v>
      </c>
      <c r="B92" s="14" t="s">
        <v>359</v>
      </c>
      <c r="C92" s="13" t="s">
        <v>78</v>
      </c>
      <c r="D92" s="13" t="s">
        <v>3</v>
      </c>
      <c r="E92" s="13" t="s">
        <v>86</v>
      </c>
      <c r="F92" s="13" t="s">
        <v>847</v>
      </c>
      <c r="G92" s="13" t="s">
        <v>659</v>
      </c>
    </row>
    <row r="93" spans="1:7" x14ac:dyDescent="0.25">
      <c r="A93" s="11">
        <v>0</v>
      </c>
      <c r="B93" s="14" t="s">
        <v>360</v>
      </c>
      <c r="C93" s="13" t="s">
        <v>87</v>
      </c>
      <c r="D93" s="13" t="s">
        <v>3</v>
      </c>
      <c r="E93" s="13" t="s">
        <v>86</v>
      </c>
      <c r="F93" s="13" t="s">
        <v>847</v>
      </c>
      <c r="G93" s="13" t="s">
        <v>660</v>
      </c>
    </row>
    <row r="94" spans="1:7" x14ac:dyDescent="0.25">
      <c r="A94" s="11">
        <v>0</v>
      </c>
      <c r="B94" s="14" t="s">
        <v>361</v>
      </c>
      <c r="C94" s="13" t="s">
        <v>88</v>
      </c>
      <c r="D94" s="13" t="s">
        <v>3</v>
      </c>
      <c r="E94" s="13" t="s">
        <v>86</v>
      </c>
      <c r="F94" s="13" t="s">
        <v>847</v>
      </c>
      <c r="G94" s="13" t="s">
        <v>660</v>
      </c>
    </row>
    <row r="95" spans="1:7" x14ac:dyDescent="0.25">
      <c r="A95" s="11">
        <v>1</v>
      </c>
      <c r="B95" s="14" t="s">
        <v>362</v>
      </c>
      <c r="C95" s="13" t="s">
        <v>1061</v>
      </c>
      <c r="D95" s="13" t="s">
        <v>3</v>
      </c>
      <c r="E95" s="13" t="s">
        <v>86</v>
      </c>
      <c r="F95" s="13" t="s">
        <v>847</v>
      </c>
      <c r="G95" s="13" t="s">
        <v>661</v>
      </c>
    </row>
    <row r="96" spans="1:7" x14ac:dyDescent="0.25">
      <c r="A96" s="11">
        <v>0</v>
      </c>
      <c r="B96" s="14" t="s">
        <v>363</v>
      </c>
      <c r="C96" s="13" t="s">
        <v>89</v>
      </c>
      <c r="D96" s="13" t="s">
        <v>3</v>
      </c>
      <c r="E96" s="13" t="s">
        <v>86</v>
      </c>
      <c r="F96" s="13" t="s">
        <v>847</v>
      </c>
      <c r="G96" s="13" t="s">
        <v>662</v>
      </c>
    </row>
    <row r="97" spans="1:7" x14ac:dyDescent="0.25">
      <c r="A97" s="11">
        <v>0</v>
      </c>
      <c r="B97" s="14" t="s">
        <v>364</v>
      </c>
      <c r="C97" s="13" t="s">
        <v>90</v>
      </c>
      <c r="D97" s="13" t="s">
        <v>3</v>
      </c>
      <c r="E97" s="13" t="s">
        <v>96</v>
      </c>
      <c r="F97" s="13" t="s">
        <v>847</v>
      </c>
      <c r="G97" s="13" t="s">
        <v>663</v>
      </c>
    </row>
    <row r="98" spans="1:7" x14ac:dyDescent="0.25">
      <c r="A98" s="11">
        <v>0</v>
      </c>
      <c r="B98" s="14" t="s">
        <v>365</v>
      </c>
      <c r="C98" s="13" t="s">
        <v>91</v>
      </c>
      <c r="D98" s="13" t="s">
        <v>3</v>
      </c>
      <c r="E98" s="13" t="s">
        <v>96</v>
      </c>
      <c r="F98" s="13" t="s">
        <v>847</v>
      </c>
      <c r="G98" s="13" t="s">
        <v>664</v>
      </c>
    </row>
    <row r="99" spans="1:7" x14ac:dyDescent="0.25">
      <c r="A99" s="11">
        <v>0</v>
      </c>
      <c r="B99" s="14" t="s">
        <v>366</v>
      </c>
      <c r="C99" s="13" t="s">
        <v>92</v>
      </c>
      <c r="D99" s="13" t="s">
        <v>3</v>
      </c>
      <c r="E99" s="13" t="s">
        <v>96</v>
      </c>
      <c r="F99" s="13" t="s">
        <v>847</v>
      </c>
      <c r="G99" s="13" t="s">
        <v>665</v>
      </c>
    </row>
    <row r="100" spans="1:7" x14ac:dyDescent="0.25">
      <c r="A100" s="11">
        <v>0</v>
      </c>
      <c r="B100" s="14" t="s">
        <v>367</v>
      </c>
      <c r="C100" s="13" t="s">
        <v>93</v>
      </c>
      <c r="D100" s="13" t="s">
        <v>3</v>
      </c>
      <c r="E100" s="13" t="s">
        <v>96</v>
      </c>
      <c r="F100" s="13" t="s">
        <v>847</v>
      </c>
      <c r="G100" s="13" t="s">
        <v>666</v>
      </c>
    </row>
    <row r="101" spans="1:7" x14ac:dyDescent="0.25">
      <c r="A101" s="11">
        <v>0</v>
      </c>
      <c r="B101" s="14" t="s">
        <v>368</v>
      </c>
      <c r="C101" s="13" t="s">
        <v>94</v>
      </c>
      <c r="D101" s="13" t="s">
        <v>3</v>
      </c>
      <c r="E101" s="13" t="s">
        <v>96</v>
      </c>
      <c r="F101" s="13" t="s">
        <v>847</v>
      </c>
      <c r="G101" s="13" t="s">
        <v>667</v>
      </c>
    </row>
    <row r="102" spans="1:7" x14ac:dyDescent="0.25">
      <c r="A102" s="11">
        <v>0</v>
      </c>
      <c r="B102" s="14" t="s">
        <v>369</v>
      </c>
      <c r="C102" s="13" t="s">
        <v>95</v>
      </c>
      <c r="D102" s="13" t="s">
        <v>3</v>
      </c>
      <c r="E102" s="13" t="s">
        <v>96</v>
      </c>
      <c r="F102" s="13" t="s">
        <v>847</v>
      </c>
      <c r="G102" s="13" t="s">
        <v>668</v>
      </c>
    </row>
    <row r="103" spans="1:7" x14ac:dyDescent="0.25">
      <c r="A103" s="11">
        <v>0</v>
      </c>
      <c r="B103" s="14" t="s">
        <v>370</v>
      </c>
      <c r="C103" s="13" t="s">
        <v>102</v>
      </c>
      <c r="D103" s="13" t="s">
        <v>3</v>
      </c>
      <c r="E103" s="13" t="s">
        <v>97</v>
      </c>
      <c r="F103" s="13" t="s">
        <v>847</v>
      </c>
      <c r="G103" s="13" t="s">
        <v>669</v>
      </c>
    </row>
    <row r="104" spans="1:7" x14ac:dyDescent="0.25">
      <c r="A104" s="11">
        <v>0</v>
      </c>
      <c r="B104" s="14" t="s">
        <v>371</v>
      </c>
      <c r="C104" s="13" t="s">
        <v>103</v>
      </c>
      <c r="D104" s="13" t="s">
        <v>3</v>
      </c>
      <c r="E104" s="13" t="s">
        <v>97</v>
      </c>
      <c r="F104" s="13" t="s">
        <v>847</v>
      </c>
      <c r="G104" s="13" t="s">
        <v>670</v>
      </c>
    </row>
    <row r="105" spans="1:7" x14ac:dyDescent="0.25">
      <c r="A105" s="11">
        <v>0</v>
      </c>
      <c r="B105" s="14" t="s">
        <v>372</v>
      </c>
      <c r="C105" s="13" t="s">
        <v>104</v>
      </c>
      <c r="D105" s="13" t="s">
        <v>3</v>
      </c>
      <c r="E105" s="13" t="s">
        <v>97</v>
      </c>
      <c r="F105" s="13" t="s">
        <v>847</v>
      </c>
      <c r="G105" s="13" t="s">
        <v>671</v>
      </c>
    </row>
    <row r="106" spans="1:7" x14ac:dyDescent="0.25">
      <c r="A106" s="11">
        <v>0</v>
      </c>
      <c r="B106" s="14" t="s">
        <v>373</v>
      </c>
      <c r="C106" s="13" t="s">
        <v>105</v>
      </c>
      <c r="D106" s="13" t="s">
        <v>3</v>
      </c>
      <c r="E106" s="13" t="s">
        <v>97</v>
      </c>
      <c r="F106" s="13" t="s">
        <v>847</v>
      </c>
      <c r="G106" s="13" t="s">
        <v>672</v>
      </c>
    </row>
    <row r="107" spans="1:7" x14ac:dyDescent="0.25">
      <c r="A107" s="11">
        <v>0</v>
      </c>
      <c r="B107" s="14" t="s">
        <v>374</v>
      </c>
      <c r="C107" s="13" t="s">
        <v>106</v>
      </c>
      <c r="D107" s="13" t="s">
        <v>3</v>
      </c>
      <c r="E107" s="13" t="s">
        <v>97</v>
      </c>
      <c r="F107" s="13" t="s">
        <v>847</v>
      </c>
      <c r="G107" s="13" t="s">
        <v>673</v>
      </c>
    </row>
    <row r="108" spans="1:7" x14ac:dyDescent="0.25">
      <c r="A108" s="11">
        <v>0</v>
      </c>
      <c r="B108" s="14" t="s">
        <v>375</v>
      </c>
      <c r="C108" s="13" t="s">
        <v>107</v>
      </c>
      <c r="D108" s="13" t="s">
        <v>3</v>
      </c>
      <c r="E108" s="13" t="s">
        <v>97</v>
      </c>
      <c r="F108" s="13" t="s">
        <v>847</v>
      </c>
      <c r="G108" s="13" t="s">
        <v>674</v>
      </c>
    </row>
    <row r="109" spans="1:7" x14ac:dyDescent="0.25">
      <c r="A109" s="11">
        <v>0</v>
      </c>
      <c r="B109" s="14" t="s">
        <v>376</v>
      </c>
      <c r="C109" s="13" t="s">
        <v>108</v>
      </c>
      <c r="D109" s="13" t="s">
        <v>3</v>
      </c>
      <c r="E109" s="13" t="s">
        <v>98</v>
      </c>
      <c r="F109" s="13" t="s">
        <v>847</v>
      </c>
      <c r="G109" s="13" t="s">
        <v>675</v>
      </c>
    </row>
    <row r="110" spans="1:7" x14ac:dyDescent="0.25">
      <c r="A110" s="11">
        <v>0</v>
      </c>
      <c r="B110" s="14" t="s">
        <v>377</v>
      </c>
      <c r="C110" s="13" t="s">
        <v>109</v>
      </c>
      <c r="D110" s="13" t="s">
        <v>3</v>
      </c>
      <c r="E110" s="13" t="s">
        <v>98</v>
      </c>
      <c r="F110" s="13" t="s">
        <v>847</v>
      </c>
      <c r="G110" s="13" t="s">
        <v>676</v>
      </c>
    </row>
    <row r="111" spans="1:7" x14ac:dyDescent="0.25">
      <c r="A111" s="11">
        <v>0</v>
      </c>
      <c r="B111" s="14" t="s">
        <v>378</v>
      </c>
      <c r="C111" s="13" t="s">
        <v>110</v>
      </c>
      <c r="D111" s="13" t="s">
        <v>3</v>
      </c>
      <c r="E111" s="13" t="s">
        <v>98</v>
      </c>
      <c r="F111" s="13" t="s">
        <v>847</v>
      </c>
      <c r="G111" s="13" t="s">
        <v>677</v>
      </c>
    </row>
    <row r="112" spans="1:7" x14ac:dyDescent="0.25">
      <c r="A112" s="11">
        <v>0</v>
      </c>
      <c r="B112" s="14" t="s">
        <v>379</v>
      </c>
      <c r="C112" s="13" t="s">
        <v>111</v>
      </c>
      <c r="D112" s="13" t="s">
        <v>3</v>
      </c>
      <c r="E112" s="13" t="s">
        <v>98</v>
      </c>
      <c r="F112" s="13" t="s">
        <v>847</v>
      </c>
      <c r="G112" s="13" t="s">
        <v>678</v>
      </c>
    </row>
    <row r="113" spans="1:7" x14ac:dyDescent="0.25">
      <c r="A113" s="11">
        <v>0</v>
      </c>
      <c r="B113" s="14" t="s">
        <v>380</v>
      </c>
      <c r="C113" s="13" t="s">
        <v>112</v>
      </c>
      <c r="D113" s="13" t="s">
        <v>3</v>
      </c>
      <c r="E113" s="13" t="s">
        <v>98</v>
      </c>
      <c r="F113" s="13" t="s">
        <v>847</v>
      </c>
      <c r="G113" s="13" t="s">
        <v>679</v>
      </c>
    </row>
    <row r="114" spans="1:7" x14ac:dyDescent="0.25">
      <c r="A114" s="11">
        <v>0</v>
      </c>
      <c r="B114" s="14" t="s">
        <v>381</v>
      </c>
      <c r="C114" s="13" t="s">
        <v>113</v>
      </c>
      <c r="D114" s="13" t="s">
        <v>3</v>
      </c>
      <c r="E114" s="13" t="s">
        <v>98</v>
      </c>
      <c r="F114" s="13" t="s">
        <v>847</v>
      </c>
      <c r="G114" s="13" t="s">
        <v>680</v>
      </c>
    </row>
    <row r="115" spans="1:7" x14ac:dyDescent="0.25">
      <c r="A115" s="11">
        <v>0</v>
      </c>
      <c r="B115" s="14" t="s">
        <v>382</v>
      </c>
      <c r="C115" s="13" t="s">
        <v>114</v>
      </c>
      <c r="D115" s="13" t="s">
        <v>3</v>
      </c>
      <c r="E115" s="13" t="s">
        <v>99</v>
      </c>
      <c r="F115" s="13" t="s">
        <v>847</v>
      </c>
      <c r="G115" s="13" t="s">
        <v>681</v>
      </c>
    </row>
    <row r="116" spans="1:7" x14ac:dyDescent="0.25">
      <c r="A116" s="11">
        <v>0</v>
      </c>
      <c r="B116" s="14" t="s">
        <v>383</v>
      </c>
      <c r="C116" s="13" t="s">
        <v>115</v>
      </c>
      <c r="D116" s="13" t="s">
        <v>3</v>
      </c>
      <c r="E116" s="13" t="s">
        <v>99</v>
      </c>
      <c r="F116" s="13" t="s">
        <v>847</v>
      </c>
      <c r="G116" s="13" t="s">
        <v>682</v>
      </c>
    </row>
    <row r="117" spans="1:7" x14ac:dyDescent="0.25">
      <c r="A117" s="11">
        <v>0</v>
      </c>
      <c r="B117" s="14" t="s">
        <v>384</v>
      </c>
      <c r="C117" s="13" t="s">
        <v>116</v>
      </c>
      <c r="D117" s="13" t="s">
        <v>3</v>
      </c>
      <c r="E117" s="13" t="s">
        <v>99</v>
      </c>
      <c r="F117" s="13" t="s">
        <v>847</v>
      </c>
      <c r="G117" s="13" t="s">
        <v>683</v>
      </c>
    </row>
    <row r="118" spans="1:7" x14ac:dyDescent="0.25">
      <c r="A118" s="11">
        <v>0</v>
      </c>
      <c r="B118" s="14" t="s">
        <v>385</v>
      </c>
      <c r="C118" s="13" t="s">
        <v>117</v>
      </c>
      <c r="D118" s="13" t="s">
        <v>3</v>
      </c>
      <c r="E118" s="13" t="s">
        <v>99</v>
      </c>
      <c r="F118" s="13" t="s">
        <v>847</v>
      </c>
      <c r="G118" s="13" t="s">
        <v>684</v>
      </c>
    </row>
    <row r="119" spans="1:7" x14ac:dyDescent="0.25">
      <c r="A119" s="11">
        <v>0</v>
      </c>
      <c r="B119" s="14" t="s">
        <v>386</v>
      </c>
      <c r="C119" s="13" t="s">
        <v>118</v>
      </c>
      <c r="D119" s="13" t="s">
        <v>3</v>
      </c>
      <c r="E119" s="13" t="s">
        <v>99</v>
      </c>
      <c r="F119" s="13" t="s">
        <v>847</v>
      </c>
      <c r="G119" s="13" t="s">
        <v>685</v>
      </c>
    </row>
    <row r="120" spans="1:7" x14ac:dyDescent="0.25">
      <c r="A120" s="11">
        <v>0</v>
      </c>
      <c r="B120" s="14" t="s">
        <v>387</v>
      </c>
      <c r="C120" s="13" t="s">
        <v>119</v>
      </c>
      <c r="D120" s="13" t="s">
        <v>3</v>
      </c>
      <c r="E120" s="13" t="s">
        <v>99</v>
      </c>
      <c r="F120" s="13" t="s">
        <v>847</v>
      </c>
      <c r="G120" s="13" t="s">
        <v>686</v>
      </c>
    </row>
    <row r="121" spans="1:7" x14ac:dyDescent="0.25">
      <c r="A121" s="11">
        <v>0</v>
      </c>
      <c r="B121" s="14" t="s">
        <v>388</v>
      </c>
      <c r="C121" s="13" t="s">
        <v>120</v>
      </c>
      <c r="D121" s="13" t="s">
        <v>3</v>
      </c>
      <c r="E121" s="13" t="s">
        <v>100</v>
      </c>
      <c r="F121" s="13" t="s">
        <v>847</v>
      </c>
      <c r="G121" s="13" t="s">
        <v>687</v>
      </c>
    </row>
    <row r="122" spans="1:7" x14ac:dyDescent="0.25">
      <c r="A122" s="11">
        <v>0</v>
      </c>
      <c r="B122" s="14" t="s">
        <v>389</v>
      </c>
      <c r="C122" s="13" t="s">
        <v>121</v>
      </c>
      <c r="D122" s="13" t="s">
        <v>3</v>
      </c>
      <c r="E122" s="13" t="s">
        <v>100</v>
      </c>
      <c r="F122" s="13" t="s">
        <v>847</v>
      </c>
      <c r="G122" s="13" t="s">
        <v>688</v>
      </c>
    </row>
    <row r="123" spans="1:7" x14ac:dyDescent="0.25">
      <c r="A123" s="11">
        <v>0</v>
      </c>
      <c r="B123" s="14" t="s">
        <v>390</v>
      </c>
      <c r="C123" s="13" t="s">
        <v>122</v>
      </c>
      <c r="D123" s="13" t="s">
        <v>3</v>
      </c>
      <c r="E123" s="13" t="s">
        <v>100</v>
      </c>
      <c r="F123" s="13" t="s">
        <v>847</v>
      </c>
      <c r="G123" s="13" t="s">
        <v>689</v>
      </c>
    </row>
    <row r="124" spans="1:7" x14ac:dyDescent="0.25">
      <c r="A124" s="11">
        <v>0</v>
      </c>
      <c r="B124" s="14" t="s">
        <v>391</v>
      </c>
      <c r="C124" s="13" t="s">
        <v>123</v>
      </c>
      <c r="D124" s="13" t="s">
        <v>3</v>
      </c>
      <c r="E124" s="13" t="s">
        <v>100</v>
      </c>
      <c r="F124" s="13" t="s">
        <v>847</v>
      </c>
      <c r="G124" s="13" t="s">
        <v>690</v>
      </c>
    </row>
    <row r="125" spans="1:7" x14ac:dyDescent="0.25">
      <c r="A125" s="11">
        <v>0</v>
      </c>
      <c r="B125" s="14" t="s">
        <v>392</v>
      </c>
      <c r="C125" s="13" t="s">
        <v>124</v>
      </c>
      <c r="D125" s="13" t="s">
        <v>3</v>
      </c>
      <c r="E125" s="13" t="s">
        <v>100</v>
      </c>
      <c r="F125" s="13" t="s">
        <v>847</v>
      </c>
      <c r="G125" s="13" t="s">
        <v>691</v>
      </c>
    </row>
    <row r="126" spans="1:7" x14ac:dyDescent="0.25">
      <c r="A126" s="11">
        <v>0</v>
      </c>
      <c r="B126" s="14" t="s">
        <v>393</v>
      </c>
      <c r="C126" s="13" t="s">
        <v>125</v>
      </c>
      <c r="D126" s="13" t="s">
        <v>3</v>
      </c>
      <c r="E126" s="13" t="s">
        <v>100</v>
      </c>
      <c r="F126" s="13" t="s">
        <v>847</v>
      </c>
      <c r="G126" s="13" t="s">
        <v>692</v>
      </c>
    </row>
    <row r="127" spans="1:7" x14ac:dyDescent="0.25">
      <c r="A127" s="11">
        <v>0</v>
      </c>
      <c r="B127" s="14" t="s">
        <v>394</v>
      </c>
      <c r="C127" s="13" t="s">
        <v>126</v>
      </c>
      <c r="D127" s="13" t="s">
        <v>3</v>
      </c>
      <c r="E127" s="13" t="s">
        <v>101</v>
      </c>
      <c r="F127" s="13" t="s">
        <v>847</v>
      </c>
      <c r="G127" s="13" t="s">
        <v>693</v>
      </c>
    </row>
    <row r="128" spans="1:7" x14ac:dyDescent="0.25">
      <c r="A128" s="11">
        <v>0</v>
      </c>
      <c r="B128" s="14" t="s">
        <v>395</v>
      </c>
      <c r="C128" s="13" t="s">
        <v>127</v>
      </c>
      <c r="D128" s="13" t="s">
        <v>3</v>
      </c>
      <c r="E128" s="13" t="s">
        <v>101</v>
      </c>
      <c r="F128" s="13" t="s">
        <v>847</v>
      </c>
      <c r="G128" s="13" t="s">
        <v>694</v>
      </c>
    </row>
    <row r="129" spans="1:7" x14ac:dyDescent="0.25">
      <c r="A129" s="11">
        <v>0</v>
      </c>
      <c r="B129" s="14" t="s">
        <v>396</v>
      </c>
      <c r="C129" s="13" t="s">
        <v>128</v>
      </c>
      <c r="D129" s="13" t="s">
        <v>3</v>
      </c>
      <c r="E129" s="13" t="s">
        <v>101</v>
      </c>
      <c r="F129" s="13" t="s">
        <v>847</v>
      </c>
      <c r="G129" s="13" t="s">
        <v>695</v>
      </c>
    </row>
    <row r="130" spans="1:7" x14ac:dyDescent="0.25">
      <c r="A130" s="11">
        <v>0</v>
      </c>
      <c r="B130" s="14" t="s">
        <v>397</v>
      </c>
      <c r="C130" s="13" t="s">
        <v>129</v>
      </c>
      <c r="D130" s="13" t="s">
        <v>3</v>
      </c>
      <c r="E130" s="13" t="s">
        <v>101</v>
      </c>
      <c r="F130" s="13" t="s">
        <v>847</v>
      </c>
      <c r="G130" s="13" t="s">
        <v>696</v>
      </c>
    </row>
    <row r="131" spans="1:7" x14ac:dyDescent="0.25">
      <c r="A131" s="11">
        <v>0</v>
      </c>
      <c r="B131" s="14" t="s">
        <v>398</v>
      </c>
      <c r="C131" s="13" t="s">
        <v>130</v>
      </c>
      <c r="D131" s="13" t="s">
        <v>3</v>
      </c>
      <c r="E131" s="13" t="s">
        <v>101</v>
      </c>
      <c r="F131" s="13" t="s">
        <v>847</v>
      </c>
      <c r="G131" s="13" t="s">
        <v>697</v>
      </c>
    </row>
    <row r="132" spans="1:7" x14ac:dyDescent="0.25">
      <c r="A132" s="11">
        <v>0</v>
      </c>
      <c r="B132" s="14" t="s">
        <v>399</v>
      </c>
      <c r="C132" s="13" t="s">
        <v>131</v>
      </c>
      <c r="D132" s="13" t="s">
        <v>3</v>
      </c>
      <c r="E132" s="13" t="s">
        <v>101</v>
      </c>
      <c r="F132" s="13" t="s">
        <v>847</v>
      </c>
      <c r="G132" s="13" t="s">
        <v>698</v>
      </c>
    </row>
    <row r="133" spans="1:7" x14ac:dyDescent="0.25">
      <c r="A133" s="11">
        <v>0</v>
      </c>
      <c r="B133" s="14" t="s">
        <v>400</v>
      </c>
      <c r="C133" s="13" t="s">
        <v>66</v>
      </c>
      <c r="D133" s="13" t="s">
        <v>3</v>
      </c>
      <c r="E133" s="13" t="s">
        <v>138</v>
      </c>
      <c r="F133" s="13" t="s">
        <v>847</v>
      </c>
      <c r="G133" s="13" t="s">
        <v>699</v>
      </c>
    </row>
    <row r="134" spans="1:7" x14ac:dyDescent="0.25">
      <c r="A134" s="11">
        <v>0</v>
      </c>
      <c r="B134" s="14" t="s">
        <v>401</v>
      </c>
      <c r="C134" s="13" t="s">
        <v>69</v>
      </c>
      <c r="D134" s="13" t="s">
        <v>3</v>
      </c>
      <c r="E134" s="13" t="s">
        <v>138</v>
      </c>
      <c r="F134" s="13" t="s">
        <v>847</v>
      </c>
      <c r="G134" s="13" t="s">
        <v>700</v>
      </c>
    </row>
    <row r="135" spans="1:7" x14ac:dyDescent="0.25">
      <c r="A135" s="11">
        <v>0</v>
      </c>
      <c r="B135" s="14" t="s">
        <v>402</v>
      </c>
      <c r="C135" s="13" t="s">
        <v>132</v>
      </c>
      <c r="D135" s="13" t="s">
        <v>3</v>
      </c>
      <c r="E135" s="13" t="s">
        <v>138</v>
      </c>
      <c r="F135" s="13" t="s">
        <v>847</v>
      </c>
      <c r="G135" s="13" t="s">
        <v>701</v>
      </c>
    </row>
    <row r="136" spans="1:7" x14ac:dyDescent="0.25">
      <c r="A136" s="11">
        <v>0</v>
      </c>
      <c r="B136" s="14" t="s">
        <v>403</v>
      </c>
      <c r="C136" s="13" t="s">
        <v>133</v>
      </c>
      <c r="D136" s="13" t="s">
        <v>3</v>
      </c>
      <c r="E136" s="13" t="s">
        <v>138</v>
      </c>
      <c r="F136" s="13" t="s">
        <v>847</v>
      </c>
      <c r="G136" s="13" t="s">
        <v>702</v>
      </c>
    </row>
    <row r="137" spans="1:7" x14ac:dyDescent="0.25">
      <c r="A137" s="11">
        <v>1</v>
      </c>
      <c r="B137" s="14" t="s">
        <v>404</v>
      </c>
      <c r="C137" s="13" t="s">
        <v>1062</v>
      </c>
      <c r="D137" s="13" t="s">
        <v>3</v>
      </c>
      <c r="E137" s="13" t="s">
        <v>138</v>
      </c>
      <c r="F137" s="13" t="s">
        <v>847</v>
      </c>
      <c r="G137" s="13" t="s">
        <v>703</v>
      </c>
    </row>
    <row r="138" spans="1:7" x14ac:dyDescent="0.25">
      <c r="A138" s="11">
        <v>0</v>
      </c>
      <c r="B138" s="14" t="s">
        <v>405</v>
      </c>
      <c r="C138" s="13" t="s">
        <v>134</v>
      </c>
      <c r="D138" s="13" t="s">
        <v>3</v>
      </c>
      <c r="E138" s="13" t="s">
        <v>138</v>
      </c>
      <c r="F138" s="13" t="s">
        <v>847</v>
      </c>
      <c r="G138" s="13" t="s">
        <v>704</v>
      </c>
    </row>
    <row r="139" spans="1:7" x14ac:dyDescent="0.25">
      <c r="A139" s="11">
        <v>0</v>
      </c>
      <c r="B139" s="14" t="s">
        <v>406</v>
      </c>
      <c r="C139" s="13" t="s">
        <v>67</v>
      </c>
      <c r="D139" s="13" t="s">
        <v>3</v>
      </c>
      <c r="E139" s="13" t="s">
        <v>139</v>
      </c>
      <c r="F139" s="13" t="s">
        <v>847</v>
      </c>
      <c r="G139" s="13" t="s">
        <v>705</v>
      </c>
    </row>
    <row r="140" spans="1:7" x14ac:dyDescent="0.25">
      <c r="A140" s="11">
        <v>0</v>
      </c>
      <c r="B140" s="14" t="s">
        <v>407</v>
      </c>
      <c r="C140" s="13" t="s">
        <v>70</v>
      </c>
      <c r="D140" s="13" t="s">
        <v>3</v>
      </c>
      <c r="E140" s="13" t="s">
        <v>139</v>
      </c>
      <c r="F140" s="13" t="s">
        <v>847</v>
      </c>
      <c r="G140" s="13" t="s">
        <v>706</v>
      </c>
    </row>
    <row r="141" spans="1:7" x14ac:dyDescent="0.25">
      <c r="A141" s="11">
        <v>0</v>
      </c>
      <c r="B141" s="14" t="s">
        <v>408</v>
      </c>
      <c r="C141" s="13" t="s">
        <v>135</v>
      </c>
      <c r="D141" s="13" t="s">
        <v>3</v>
      </c>
      <c r="E141" s="13" t="s">
        <v>139</v>
      </c>
      <c r="F141" s="13" t="s">
        <v>847</v>
      </c>
      <c r="G141" s="13" t="s">
        <v>707</v>
      </c>
    </row>
    <row r="142" spans="1:7" x14ac:dyDescent="0.25">
      <c r="A142" s="11">
        <v>0</v>
      </c>
      <c r="B142" s="14" t="s">
        <v>409</v>
      </c>
      <c r="C142" s="13" t="s">
        <v>136</v>
      </c>
      <c r="D142" s="13" t="s">
        <v>3</v>
      </c>
      <c r="E142" s="13" t="s">
        <v>139</v>
      </c>
      <c r="F142" s="13" t="s">
        <v>847</v>
      </c>
      <c r="G142" s="13" t="s">
        <v>708</v>
      </c>
    </row>
    <row r="143" spans="1:7" x14ac:dyDescent="0.25">
      <c r="A143" s="11">
        <v>1</v>
      </c>
      <c r="B143" s="14" t="s">
        <v>410</v>
      </c>
      <c r="C143" s="13" t="s">
        <v>1063</v>
      </c>
      <c r="D143" s="13" t="s">
        <v>3</v>
      </c>
      <c r="E143" s="13" t="s">
        <v>139</v>
      </c>
      <c r="F143" s="13" t="s">
        <v>847</v>
      </c>
      <c r="G143" s="13" t="s">
        <v>709</v>
      </c>
    </row>
    <row r="144" spans="1:7" x14ac:dyDescent="0.25">
      <c r="A144" s="11">
        <v>0</v>
      </c>
      <c r="B144" s="14" t="s">
        <v>411</v>
      </c>
      <c r="C144" s="13" t="s">
        <v>137</v>
      </c>
      <c r="D144" s="13" t="s">
        <v>3</v>
      </c>
      <c r="E144" s="13" t="s">
        <v>139</v>
      </c>
      <c r="F144" s="13" t="s">
        <v>847</v>
      </c>
      <c r="G144" s="13" t="s">
        <v>710</v>
      </c>
    </row>
    <row r="145" spans="1:7" x14ac:dyDescent="0.25">
      <c r="A145" s="11">
        <v>0</v>
      </c>
      <c r="B145" s="14" t="s">
        <v>412</v>
      </c>
      <c r="C145" s="13" t="s">
        <v>68</v>
      </c>
      <c r="D145" s="13" t="s">
        <v>3</v>
      </c>
      <c r="E145" s="13" t="s">
        <v>143</v>
      </c>
      <c r="F145" s="13" t="s">
        <v>847</v>
      </c>
      <c r="G145" s="13" t="s">
        <v>711</v>
      </c>
    </row>
    <row r="146" spans="1:7" x14ac:dyDescent="0.25">
      <c r="A146" s="11">
        <v>0</v>
      </c>
      <c r="B146" s="14" t="s">
        <v>413</v>
      </c>
      <c r="C146" s="13" t="s">
        <v>71</v>
      </c>
      <c r="D146" s="13" t="s">
        <v>3</v>
      </c>
      <c r="E146" s="13" t="s">
        <v>143</v>
      </c>
      <c r="F146" s="13" t="s">
        <v>847</v>
      </c>
      <c r="G146" s="13" t="s">
        <v>712</v>
      </c>
    </row>
    <row r="147" spans="1:7" x14ac:dyDescent="0.25">
      <c r="A147" s="11">
        <v>0</v>
      </c>
      <c r="B147" s="14" t="s">
        <v>414</v>
      </c>
      <c r="C147" s="13" t="s">
        <v>140</v>
      </c>
      <c r="D147" s="13" t="s">
        <v>3</v>
      </c>
      <c r="E147" s="13" t="s">
        <v>143</v>
      </c>
      <c r="F147" s="13" t="s">
        <v>847</v>
      </c>
      <c r="G147" s="13" t="s">
        <v>713</v>
      </c>
    </row>
    <row r="148" spans="1:7" x14ac:dyDescent="0.25">
      <c r="A148" s="11">
        <v>0</v>
      </c>
      <c r="B148" s="14" t="s">
        <v>415</v>
      </c>
      <c r="C148" s="13" t="s">
        <v>141</v>
      </c>
      <c r="D148" s="13" t="s">
        <v>3</v>
      </c>
      <c r="E148" s="13" t="s">
        <v>143</v>
      </c>
      <c r="F148" s="13" t="s">
        <v>847</v>
      </c>
      <c r="G148" s="13" t="s">
        <v>714</v>
      </c>
    </row>
    <row r="149" spans="1:7" x14ac:dyDescent="0.25">
      <c r="A149" s="11">
        <v>1</v>
      </c>
      <c r="B149" s="14" t="s">
        <v>416</v>
      </c>
      <c r="C149" s="13" t="s">
        <v>1064</v>
      </c>
      <c r="D149" s="13" t="s">
        <v>3</v>
      </c>
      <c r="E149" s="13" t="s">
        <v>143</v>
      </c>
      <c r="F149" s="13" t="s">
        <v>847</v>
      </c>
      <c r="G149" s="13" t="s">
        <v>715</v>
      </c>
    </row>
    <row r="150" spans="1:7" x14ac:dyDescent="0.25">
      <c r="A150" s="11">
        <v>0</v>
      </c>
      <c r="B150" s="14" t="s">
        <v>417</v>
      </c>
      <c r="C150" s="13" t="s">
        <v>142</v>
      </c>
      <c r="D150" s="13" t="s">
        <v>3</v>
      </c>
      <c r="E150" s="13" t="s">
        <v>143</v>
      </c>
      <c r="F150" s="13" t="s">
        <v>847</v>
      </c>
      <c r="G150" s="13" t="s">
        <v>716</v>
      </c>
    </row>
    <row r="151" spans="1:7" x14ac:dyDescent="0.25">
      <c r="A151" s="11">
        <v>0</v>
      </c>
      <c r="B151" s="14" t="s">
        <v>418</v>
      </c>
      <c r="C151" s="13" t="s">
        <v>144</v>
      </c>
      <c r="D151" s="13" t="s">
        <v>3</v>
      </c>
      <c r="E151" s="13" t="s">
        <v>156</v>
      </c>
      <c r="F151" s="13" t="s">
        <v>847</v>
      </c>
      <c r="G151" s="13" t="s">
        <v>717</v>
      </c>
    </row>
    <row r="152" spans="1:7" x14ac:dyDescent="0.25">
      <c r="A152" s="11">
        <v>0</v>
      </c>
      <c r="B152" s="14" t="s">
        <v>419</v>
      </c>
      <c r="C152" s="13" t="s">
        <v>145</v>
      </c>
      <c r="D152" s="13" t="s">
        <v>3</v>
      </c>
      <c r="E152" s="13" t="s">
        <v>156</v>
      </c>
      <c r="F152" s="13" t="s">
        <v>847</v>
      </c>
      <c r="G152" s="13" t="s">
        <v>718</v>
      </c>
    </row>
    <row r="153" spans="1:7" x14ac:dyDescent="0.25">
      <c r="A153" s="11">
        <v>0</v>
      </c>
      <c r="B153" s="14" t="s">
        <v>420</v>
      </c>
      <c r="C153" s="13" t="s">
        <v>146</v>
      </c>
      <c r="D153" s="13" t="s">
        <v>3</v>
      </c>
      <c r="E153" s="13" t="s">
        <v>156</v>
      </c>
      <c r="F153" s="13" t="s">
        <v>847</v>
      </c>
      <c r="G153" s="13" t="s">
        <v>719</v>
      </c>
    </row>
    <row r="154" spans="1:7" x14ac:dyDescent="0.25">
      <c r="A154" s="11">
        <v>0</v>
      </c>
      <c r="B154" s="14" t="s">
        <v>421</v>
      </c>
      <c r="C154" s="13" t="s">
        <v>147</v>
      </c>
      <c r="D154" s="13" t="s">
        <v>3</v>
      </c>
      <c r="E154" s="13" t="s">
        <v>156</v>
      </c>
      <c r="F154" s="13" t="s">
        <v>847</v>
      </c>
      <c r="G154" s="13" t="s">
        <v>720</v>
      </c>
    </row>
    <row r="155" spans="1:7" x14ac:dyDescent="0.25">
      <c r="A155" s="11">
        <v>0</v>
      </c>
      <c r="B155" s="14" t="s">
        <v>422</v>
      </c>
      <c r="C155" s="13" t="s">
        <v>148</v>
      </c>
      <c r="D155" s="13" t="s">
        <v>3</v>
      </c>
      <c r="E155" s="13" t="s">
        <v>156</v>
      </c>
      <c r="F155" s="13" t="s">
        <v>847</v>
      </c>
      <c r="G155" s="13" t="s">
        <v>721</v>
      </c>
    </row>
    <row r="156" spans="1:7" x14ac:dyDescent="0.25">
      <c r="A156" s="11">
        <v>0</v>
      </c>
      <c r="B156" s="14" t="s">
        <v>423</v>
      </c>
      <c r="C156" s="13" t="s">
        <v>149</v>
      </c>
      <c r="D156" s="13" t="s">
        <v>3</v>
      </c>
      <c r="E156" s="13" t="s">
        <v>156</v>
      </c>
      <c r="F156" s="13" t="s">
        <v>847</v>
      </c>
      <c r="G156" s="13" t="s">
        <v>722</v>
      </c>
    </row>
    <row r="157" spans="1:7" x14ac:dyDescent="0.25">
      <c r="A157" s="11">
        <v>0</v>
      </c>
      <c r="B157" s="14" t="s">
        <v>424</v>
      </c>
      <c r="C157" s="13" t="s">
        <v>150</v>
      </c>
      <c r="D157" s="13" t="s">
        <v>3</v>
      </c>
      <c r="E157" s="13" t="s">
        <v>157</v>
      </c>
      <c r="F157" s="13" t="s">
        <v>847</v>
      </c>
      <c r="G157" s="13" t="s">
        <v>723</v>
      </c>
    </row>
    <row r="158" spans="1:7" x14ac:dyDescent="0.25">
      <c r="A158" s="11">
        <v>0</v>
      </c>
      <c r="B158" s="14" t="s">
        <v>425</v>
      </c>
      <c r="C158" s="13" t="s">
        <v>151</v>
      </c>
      <c r="D158" s="13" t="s">
        <v>3</v>
      </c>
      <c r="E158" s="13" t="s">
        <v>157</v>
      </c>
      <c r="F158" s="13" t="s">
        <v>847</v>
      </c>
      <c r="G158" s="13" t="s">
        <v>724</v>
      </c>
    </row>
    <row r="159" spans="1:7" x14ac:dyDescent="0.25">
      <c r="A159" s="11">
        <v>0</v>
      </c>
      <c r="B159" s="14" t="s">
        <v>426</v>
      </c>
      <c r="C159" s="13" t="s">
        <v>152</v>
      </c>
      <c r="D159" s="13" t="s">
        <v>3</v>
      </c>
      <c r="E159" s="13" t="s">
        <v>157</v>
      </c>
      <c r="F159" s="13" t="s">
        <v>847</v>
      </c>
      <c r="G159" s="13" t="s">
        <v>725</v>
      </c>
    </row>
    <row r="160" spans="1:7" x14ac:dyDescent="0.25">
      <c r="A160" s="11">
        <v>0</v>
      </c>
      <c r="B160" s="14" t="s">
        <v>427</v>
      </c>
      <c r="C160" s="13" t="s">
        <v>153</v>
      </c>
      <c r="D160" s="13" t="s">
        <v>3</v>
      </c>
      <c r="E160" s="13" t="s">
        <v>157</v>
      </c>
      <c r="F160" s="13" t="s">
        <v>847</v>
      </c>
      <c r="G160" s="13" t="s">
        <v>726</v>
      </c>
    </row>
    <row r="161" spans="1:7" x14ac:dyDescent="0.25">
      <c r="A161" s="11">
        <v>0</v>
      </c>
      <c r="B161" s="14" t="s">
        <v>428</v>
      </c>
      <c r="C161" s="13" t="s">
        <v>154</v>
      </c>
      <c r="D161" s="13" t="s">
        <v>3</v>
      </c>
      <c r="E161" s="13" t="s">
        <v>157</v>
      </c>
      <c r="F161" s="13" t="s">
        <v>847</v>
      </c>
      <c r="G161" s="13" t="s">
        <v>727</v>
      </c>
    </row>
    <row r="162" spans="1:7" x14ac:dyDescent="0.25">
      <c r="A162" s="11">
        <v>0</v>
      </c>
      <c r="B162" s="14" t="s">
        <v>429</v>
      </c>
      <c r="C162" s="13" t="s">
        <v>155</v>
      </c>
      <c r="D162" s="13" t="s">
        <v>3</v>
      </c>
      <c r="E162" s="13" t="s">
        <v>157</v>
      </c>
      <c r="F162" s="13" t="s">
        <v>847</v>
      </c>
      <c r="G162" s="13" t="s">
        <v>728</v>
      </c>
    </row>
    <row r="163" spans="1:7" x14ac:dyDescent="0.25">
      <c r="A163" s="11">
        <v>0</v>
      </c>
      <c r="B163" s="14" t="s">
        <v>430</v>
      </c>
      <c r="C163" s="13" t="s">
        <v>235</v>
      </c>
      <c r="D163" s="13" t="s">
        <v>3</v>
      </c>
      <c r="E163" s="13" t="s">
        <v>72</v>
      </c>
      <c r="F163" s="13" t="s">
        <v>847</v>
      </c>
      <c r="G163" s="13" t="s">
        <v>729</v>
      </c>
    </row>
    <row r="164" spans="1:7" x14ac:dyDescent="0.25">
      <c r="A164" s="11">
        <v>0</v>
      </c>
      <c r="B164" s="14" t="s">
        <v>431</v>
      </c>
      <c r="C164" s="13" t="s">
        <v>236</v>
      </c>
      <c r="D164" s="13" t="s">
        <v>3</v>
      </c>
      <c r="E164" s="13" t="s">
        <v>72</v>
      </c>
      <c r="F164" s="13" t="s">
        <v>847</v>
      </c>
      <c r="G164" s="13" t="s">
        <v>730</v>
      </c>
    </row>
    <row r="165" spans="1:7" x14ac:dyDescent="0.25">
      <c r="A165" s="11">
        <v>0</v>
      </c>
      <c r="B165" s="14" t="s">
        <v>432</v>
      </c>
      <c r="C165" s="13" t="s">
        <v>237</v>
      </c>
      <c r="D165" s="13" t="s">
        <v>3</v>
      </c>
      <c r="E165" s="13" t="s">
        <v>72</v>
      </c>
      <c r="F165" s="13" t="s">
        <v>847</v>
      </c>
      <c r="G165" s="13" t="s">
        <v>731</v>
      </c>
    </row>
    <row r="166" spans="1:7" x14ac:dyDescent="0.25">
      <c r="A166" s="11">
        <v>0</v>
      </c>
      <c r="B166" s="14" t="s">
        <v>433</v>
      </c>
      <c r="C166" s="13" t="s">
        <v>159</v>
      </c>
      <c r="D166" s="13" t="s">
        <v>3</v>
      </c>
      <c r="E166" s="13" t="s">
        <v>72</v>
      </c>
      <c r="F166" s="13" t="s">
        <v>847</v>
      </c>
      <c r="G166" s="13" t="s">
        <v>732</v>
      </c>
    </row>
    <row r="167" spans="1:7" x14ac:dyDescent="0.25">
      <c r="A167" s="11">
        <v>1</v>
      </c>
      <c r="B167" s="14" t="s">
        <v>434</v>
      </c>
      <c r="C167" s="13" t="s">
        <v>1065</v>
      </c>
      <c r="D167" s="13" t="s">
        <v>3</v>
      </c>
      <c r="E167" s="13" t="s">
        <v>72</v>
      </c>
      <c r="F167" s="13" t="s">
        <v>847</v>
      </c>
      <c r="G167" s="13" t="s">
        <v>733</v>
      </c>
    </row>
    <row r="168" spans="1:7" x14ac:dyDescent="0.25">
      <c r="A168" s="11">
        <v>0</v>
      </c>
      <c r="B168" s="14" t="s">
        <v>435</v>
      </c>
      <c r="C168" s="13" t="s">
        <v>238</v>
      </c>
      <c r="D168" s="13" t="s">
        <v>3</v>
      </c>
      <c r="E168" s="13" t="s">
        <v>72</v>
      </c>
      <c r="F168" s="13" t="s">
        <v>847</v>
      </c>
      <c r="G168" s="13" t="s">
        <v>734</v>
      </c>
    </row>
    <row r="169" spans="1:7" x14ac:dyDescent="0.25">
      <c r="A169" s="11">
        <v>0</v>
      </c>
      <c r="B169" s="14" t="s">
        <v>436</v>
      </c>
      <c r="C169" s="13" t="s">
        <v>73</v>
      </c>
      <c r="D169" s="13" t="s">
        <v>3</v>
      </c>
      <c r="E169" s="13" t="s">
        <v>72</v>
      </c>
      <c r="F169" s="13" t="s">
        <v>847</v>
      </c>
      <c r="G169" s="13" t="s">
        <v>735</v>
      </c>
    </row>
    <row r="170" spans="1:7" x14ac:dyDescent="0.25">
      <c r="A170" s="11">
        <v>0</v>
      </c>
      <c r="B170" s="14" t="s">
        <v>437</v>
      </c>
      <c r="C170" s="13" t="s">
        <v>74</v>
      </c>
      <c r="D170" s="13" t="s">
        <v>3</v>
      </c>
      <c r="E170" s="13" t="s">
        <v>72</v>
      </c>
      <c r="F170" s="13" t="s">
        <v>847</v>
      </c>
      <c r="G170" s="13" t="s">
        <v>736</v>
      </c>
    </row>
    <row r="171" spans="1:7" x14ac:dyDescent="0.25">
      <c r="A171" s="11">
        <v>0</v>
      </c>
      <c r="B171" s="14" t="s">
        <v>438</v>
      </c>
      <c r="C171" s="13" t="s">
        <v>158</v>
      </c>
      <c r="D171" s="13" t="s">
        <v>3</v>
      </c>
      <c r="E171" s="13" t="s">
        <v>72</v>
      </c>
      <c r="F171" s="13" t="s">
        <v>847</v>
      </c>
      <c r="G171" s="13" t="s">
        <v>737</v>
      </c>
    </row>
    <row r="172" spans="1:7" x14ac:dyDescent="0.25">
      <c r="A172" s="11">
        <v>0</v>
      </c>
      <c r="B172" s="14" t="s">
        <v>439</v>
      </c>
      <c r="C172" s="13" t="s">
        <v>159</v>
      </c>
      <c r="D172" s="13" t="s">
        <v>3</v>
      </c>
      <c r="E172" s="13" t="s">
        <v>72</v>
      </c>
      <c r="F172" s="13" t="s">
        <v>847</v>
      </c>
      <c r="G172" s="13" t="s">
        <v>738</v>
      </c>
    </row>
    <row r="173" spans="1:7" x14ac:dyDescent="0.25">
      <c r="A173" s="11">
        <v>1</v>
      </c>
      <c r="B173" s="14" t="s">
        <v>440</v>
      </c>
      <c r="C173" s="13" t="s">
        <v>1066</v>
      </c>
      <c r="D173" s="13" t="s">
        <v>3</v>
      </c>
      <c r="E173" s="13" t="s">
        <v>72</v>
      </c>
      <c r="F173" s="13" t="s">
        <v>847</v>
      </c>
      <c r="G173" s="13" t="s">
        <v>739</v>
      </c>
    </row>
    <row r="174" spans="1:7" x14ac:dyDescent="0.25">
      <c r="A174" s="11">
        <v>0</v>
      </c>
      <c r="B174" s="14" t="s">
        <v>441</v>
      </c>
      <c r="C174" s="13" t="s">
        <v>160</v>
      </c>
      <c r="D174" s="13" t="s">
        <v>3</v>
      </c>
      <c r="E174" s="13" t="s">
        <v>72</v>
      </c>
      <c r="F174" s="13" t="s">
        <v>847</v>
      </c>
      <c r="G174" s="13" t="s">
        <v>740</v>
      </c>
    </row>
    <row r="175" spans="1:7" x14ac:dyDescent="0.25">
      <c r="A175" s="11">
        <v>1</v>
      </c>
      <c r="B175" s="20" t="s">
        <v>896</v>
      </c>
      <c r="C175" s="13" t="s">
        <v>1067</v>
      </c>
      <c r="D175" s="13" t="s">
        <v>3</v>
      </c>
      <c r="E175" s="13" t="s">
        <v>897</v>
      </c>
      <c r="F175" s="13" t="s">
        <v>847</v>
      </c>
      <c r="G175" s="13" t="s">
        <v>924</v>
      </c>
    </row>
    <row r="176" spans="1:7" x14ac:dyDescent="0.25">
      <c r="A176" s="11">
        <v>0</v>
      </c>
      <c r="B176" s="14" t="s">
        <v>442</v>
      </c>
      <c r="C176" s="13" t="s">
        <v>239</v>
      </c>
      <c r="D176" s="13" t="s">
        <v>3</v>
      </c>
      <c r="E176" s="13" t="s">
        <v>72</v>
      </c>
      <c r="F176" s="13" t="s">
        <v>847</v>
      </c>
      <c r="G176" s="13" t="s">
        <v>741</v>
      </c>
    </row>
    <row r="177" spans="1:7" x14ac:dyDescent="0.25">
      <c r="A177" s="11">
        <v>0</v>
      </c>
      <c r="B177" s="14" t="s">
        <v>443</v>
      </c>
      <c r="C177" s="13" t="s">
        <v>240</v>
      </c>
      <c r="D177" s="13" t="s">
        <v>3</v>
      </c>
      <c r="E177" s="13" t="s">
        <v>72</v>
      </c>
      <c r="F177" s="13" t="s">
        <v>847</v>
      </c>
      <c r="G177" s="13" t="s">
        <v>742</v>
      </c>
    </row>
    <row r="178" spans="1:7" x14ac:dyDescent="0.25">
      <c r="A178" s="11">
        <v>0</v>
      </c>
      <c r="B178" s="14" t="s">
        <v>444</v>
      </c>
      <c r="C178" s="13" t="s">
        <v>241</v>
      </c>
      <c r="D178" s="13" t="s">
        <v>3</v>
      </c>
      <c r="E178" s="13" t="s">
        <v>72</v>
      </c>
      <c r="F178" s="13" t="s">
        <v>847</v>
      </c>
      <c r="G178" s="13" t="s">
        <v>743</v>
      </c>
    </row>
    <row r="179" spans="1:7" x14ac:dyDescent="0.25">
      <c r="A179" s="11">
        <v>0</v>
      </c>
      <c r="B179" s="14" t="s">
        <v>445</v>
      </c>
      <c r="C179" s="13" t="s">
        <v>159</v>
      </c>
      <c r="D179" s="13" t="s">
        <v>3</v>
      </c>
      <c r="E179" s="13" t="s">
        <v>72</v>
      </c>
      <c r="F179" s="13" t="s">
        <v>847</v>
      </c>
      <c r="G179" s="13" t="s">
        <v>744</v>
      </c>
    </row>
    <row r="180" spans="1:7" x14ac:dyDescent="0.25">
      <c r="A180" s="11">
        <v>1</v>
      </c>
      <c r="B180" s="14" t="s">
        <v>446</v>
      </c>
      <c r="C180" s="13" t="s">
        <v>1068</v>
      </c>
      <c r="D180" s="13" t="s">
        <v>3</v>
      </c>
      <c r="E180" s="13" t="s">
        <v>72</v>
      </c>
      <c r="F180" s="13" t="s">
        <v>847</v>
      </c>
      <c r="G180" s="13" t="s">
        <v>745</v>
      </c>
    </row>
    <row r="181" spans="1:7" x14ac:dyDescent="0.25">
      <c r="A181" s="11">
        <v>0</v>
      </c>
      <c r="B181" s="14" t="s">
        <v>447</v>
      </c>
      <c r="C181" s="13" t="s">
        <v>242</v>
      </c>
      <c r="D181" s="13" t="s">
        <v>3</v>
      </c>
      <c r="E181" s="13" t="s">
        <v>72</v>
      </c>
      <c r="F181" s="13" t="s">
        <v>847</v>
      </c>
      <c r="G181" s="13" t="s">
        <v>746</v>
      </c>
    </row>
    <row r="182" spans="1:7" x14ac:dyDescent="0.25">
      <c r="A182" s="11">
        <v>0</v>
      </c>
      <c r="B182" s="14" t="s">
        <v>448</v>
      </c>
      <c r="C182" s="13" t="s">
        <v>243</v>
      </c>
      <c r="D182" s="13" t="s">
        <v>3</v>
      </c>
      <c r="E182" s="13" t="s">
        <v>72</v>
      </c>
      <c r="F182" s="13" t="s">
        <v>847</v>
      </c>
      <c r="G182" s="13" t="s">
        <v>747</v>
      </c>
    </row>
    <row r="183" spans="1:7" x14ac:dyDescent="0.25">
      <c r="A183" s="11">
        <v>0</v>
      </c>
      <c r="B183" s="14" t="s">
        <v>449</v>
      </c>
      <c r="C183" s="13" t="s">
        <v>244</v>
      </c>
      <c r="D183" s="13" t="s">
        <v>3</v>
      </c>
      <c r="E183" s="13" t="s">
        <v>72</v>
      </c>
      <c r="F183" s="13" t="s">
        <v>847</v>
      </c>
      <c r="G183" s="13" t="s">
        <v>748</v>
      </c>
    </row>
    <row r="184" spans="1:7" x14ac:dyDescent="0.25">
      <c r="A184" s="11">
        <v>0</v>
      </c>
      <c r="B184" s="14" t="s">
        <v>450</v>
      </c>
      <c r="C184" s="13" t="s">
        <v>245</v>
      </c>
      <c r="D184" s="13" t="s">
        <v>3</v>
      </c>
      <c r="E184" s="13" t="s">
        <v>72</v>
      </c>
      <c r="F184" s="13" t="s">
        <v>847</v>
      </c>
      <c r="G184" s="13" t="s">
        <v>749</v>
      </c>
    </row>
    <row r="185" spans="1:7" x14ac:dyDescent="0.25">
      <c r="A185" s="11">
        <v>0</v>
      </c>
      <c r="B185" s="14" t="s">
        <v>451</v>
      </c>
      <c r="C185" s="13" t="s">
        <v>159</v>
      </c>
      <c r="D185" s="13" t="s">
        <v>3</v>
      </c>
      <c r="E185" s="13" t="s">
        <v>72</v>
      </c>
      <c r="F185" s="13" t="s">
        <v>847</v>
      </c>
      <c r="G185" s="13" t="s">
        <v>750</v>
      </c>
    </row>
    <row r="186" spans="1:7" x14ac:dyDescent="0.25">
      <c r="A186" s="11">
        <v>0</v>
      </c>
      <c r="B186" s="14" t="s">
        <v>452</v>
      </c>
      <c r="C186" s="13" t="s">
        <v>246</v>
      </c>
      <c r="D186" s="13" t="s">
        <v>3</v>
      </c>
      <c r="E186" s="13" t="s">
        <v>72</v>
      </c>
      <c r="F186" s="13" t="s">
        <v>847</v>
      </c>
      <c r="G186" s="13" t="s">
        <v>751</v>
      </c>
    </row>
    <row r="187" spans="1:7" x14ac:dyDescent="0.25">
      <c r="A187" s="11">
        <v>0</v>
      </c>
      <c r="B187" s="14" t="s">
        <v>453</v>
      </c>
      <c r="C187" s="13" t="s">
        <v>247</v>
      </c>
      <c r="D187" s="13" t="s">
        <v>3</v>
      </c>
      <c r="E187" s="13" t="s">
        <v>72</v>
      </c>
      <c r="F187" s="13" t="s">
        <v>847</v>
      </c>
      <c r="G187" s="13" t="s">
        <v>752</v>
      </c>
    </row>
    <row r="188" spans="1:7" x14ac:dyDescent="0.25">
      <c r="A188" s="11">
        <v>0</v>
      </c>
      <c r="B188" s="14" t="s">
        <v>454</v>
      </c>
      <c r="C188" s="13" t="s">
        <v>248</v>
      </c>
      <c r="D188" s="13" t="s">
        <v>3</v>
      </c>
      <c r="E188" s="13" t="s">
        <v>72</v>
      </c>
      <c r="F188" s="13" t="s">
        <v>847</v>
      </c>
      <c r="G188" s="13" t="s">
        <v>753</v>
      </c>
    </row>
    <row r="189" spans="1:7" x14ac:dyDescent="0.25">
      <c r="A189" s="11">
        <v>0</v>
      </c>
      <c r="B189" s="14" t="s">
        <v>455</v>
      </c>
      <c r="C189" s="13" t="s">
        <v>249</v>
      </c>
      <c r="D189" s="13" t="s">
        <v>3</v>
      </c>
      <c r="E189" s="13" t="s">
        <v>72</v>
      </c>
      <c r="F189" s="13" t="s">
        <v>847</v>
      </c>
      <c r="G189" s="13" t="s">
        <v>754</v>
      </c>
    </row>
    <row r="190" spans="1:7" x14ac:dyDescent="0.25">
      <c r="A190" s="11">
        <v>0</v>
      </c>
      <c r="B190" s="14" t="s">
        <v>456</v>
      </c>
      <c r="C190" s="13" t="s">
        <v>250</v>
      </c>
      <c r="D190" s="13" t="s">
        <v>3</v>
      </c>
      <c r="E190" s="13" t="s">
        <v>72</v>
      </c>
      <c r="F190" s="13" t="s">
        <v>847</v>
      </c>
      <c r="G190" s="13" t="s">
        <v>755</v>
      </c>
    </row>
    <row r="191" spans="1:7" x14ac:dyDescent="0.25">
      <c r="A191" s="11">
        <v>0</v>
      </c>
      <c r="B191" s="14" t="s">
        <v>457</v>
      </c>
      <c r="C191" s="13" t="s">
        <v>159</v>
      </c>
      <c r="D191" s="13" t="s">
        <v>3</v>
      </c>
      <c r="E191" s="13" t="s">
        <v>72</v>
      </c>
      <c r="F191" s="13" t="s">
        <v>847</v>
      </c>
      <c r="G191" s="13" t="s">
        <v>756</v>
      </c>
    </row>
    <row r="192" spans="1:7" x14ac:dyDescent="0.25">
      <c r="A192" s="11">
        <v>0</v>
      </c>
      <c r="B192" s="14" t="s">
        <v>458</v>
      </c>
      <c r="C192" s="13" t="s">
        <v>251</v>
      </c>
      <c r="D192" s="13" t="s">
        <v>3</v>
      </c>
      <c r="E192" s="13" t="s">
        <v>72</v>
      </c>
      <c r="F192" s="13" t="s">
        <v>847</v>
      </c>
      <c r="G192" s="13" t="s">
        <v>757</v>
      </c>
    </row>
    <row r="193" spans="1:7" x14ac:dyDescent="0.25">
      <c r="A193" s="11">
        <v>0</v>
      </c>
      <c r="B193" s="14" t="s">
        <v>459</v>
      </c>
      <c r="C193" s="13" t="s">
        <v>252</v>
      </c>
      <c r="D193" s="13" t="s">
        <v>3</v>
      </c>
      <c r="E193" s="13" t="s">
        <v>72</v>
      </c>
      <c r="F193" s="13" t="s">
        <v>847</v>
      </c>
      <c r="G193" s="13" t="s">
        <v>758</v>
      </c>
    </row>
    <row r="194" spans="1:7" x14ac:dyDescent="0.25">
      <c r="A194" s="11">
        <v>0</v>
      </c>
      <c r="B194" s="14" t="s">
        <v>460</v>
      </c>
      <c r="C194" s="13" t="s">
        <v>255</v>
      </c>
      <c r="D194" s="13" t="s">
        <v>3</v>
      </c>
      <c r="E194" s="13" t="s">
        <v>72</v>
      </c>
      <c r="F194" s="13" t="s">
        <v>847</v>
      </c>
      <c r="G194" s="13" t="s">
        <v>759</v>
      </c>
    </row>
    <row r="195" spans="1:7" x14ac:dyDescent="0.25">
      <c r="A195" s="11">
        <v>0</v>
      </c>
      <c r="B195" s="14" t="s">
        <v>461</v>
      </c>
      <c r="C195" s="13" t="s">
        <v>256</v>
      </c>
      <c r="D195" s="13" t="s">
        <v>3</v>
      </c>
      <c r="E195" s="13" t="s">
        <v>72</v>
      </c>
      <c r="F195" s="13" t="s">
        <v>847</v>
      </c>
      <c r="G195" s="13" t="s">
        <v>760</v>
      </c>
    </row>
    <row r="196" spans="1:7" x14ac:dyDescent="0.25">
      <c r="A196" s="11">
        <v>0</v>
      </c>
      <c r="B196" s="14" t="s">
        <v>462</v>
      </c>
      <c r="C196" s="13" t="s">
        <v>257</v>
      </c>
      <c r="D196" s="13" t="s">
        <v>3</v>
      </c>
      <c r="E196" s="13" t="s">
        <v>72</v>
      </c>
      <c r="F196" s="13" t="s">
        <v>847</v>
      </c>
      <c r="G196" s="13" t="s">
        <v>761</v>
      </c>
    </row>
    <row r="197" spans="1:7" x14ac:dyDescent="0.25">
      <c r="A197" s="11">
        <v>0</v>
      </c>
      <c r="B197" s="14" t="s">
        <v>463</v>
      </c>
      <c r="C197" s="13" t="s">
        <v>159</v>
      </c>
      <c r="D197" s="13" t="s">
        <v>3</v>
      </c>
      <c r="E197" s="13" t="s">
        <v>72</v>
      </c>
      <c r="F197" s="13" t="s">
        <v>847</v>
      </c>
      <c r="G197" s="13" t="s">
        <v>762</v>
      </c>
    </row>
    <row r="198" spans="1:7" x14ac:dyDescent="0.25">
      <c r="A198" s="11">
        <v>0</v>
      </c>
      <c r="B198" s="14" t="s">
        <v>464</v>
      </c>
      <c r="C198" s="13" t="s">
        <v>258</v>
      </c>
      <c r="D198" s="13" t="s">
        <v>3</v>
      </c>
      <c r="E198" s="13" t="s">
        <v>72</v>
      </c>
      <c r="F198" s="13" t="s">
        <v>847</v>
      </c>
      <c r="G198" s="13" t="s">
        <v>763</v>
      </c>
    </row>
    <row r="199" spans="1:7" x14ac:dyDescent="0.25">
      <c r="A199" s="11">
        <v>0</v>
      </c>
      <c r="B199" s="14" t="s">
        <v>465</v>
      </c>
      <c r="C199" s="13" t="s">
        <v>259</v>
      </c>
      <c r="D199" s="13" t="s">
        <v>3</v>
      </c>
      <c r="E199" s="13" t="s">
        <v>72</v>
      </c>
      <c r="F199" s="13" t="s">
        <v>847</v>
      </c>
      <c r="G199" s="13" t="s">
        <v>764</v>
      </c>
    </row>
    <row r="200" spans="1:7" x14ac:dyDescent="0.25">
      <c r="A200" s="11">
        <v>1</v>
      </c>
      <c r="B200" s="14" t="s">
        <v>466</v>
      </c>
      <c r="C200" s="13" t="s">
        <v>1069</v>
      </c>
      <c r="D200" s="13" t="s">
        <v>3</v>
      </c>
      <c r="E200" s="13" t="s">
        <v>563</v>
      </c>
      <c r="F200" s="13" t="s">
        <v>847</v>
      </c>
      <c r="G200" s="13" t="s">
        <v>765</v>
      </c>
    </row>
    <row r="201" spans="1:7" x14ac:dyDescent="0.25">
      <c r="A201" s="11">
        <v>0</v>
      </c>
      <c r="B201" s="14" t="s">
        <v>467</v>
      </c>
      <c r="C201" s="13" t="s">
        <v>79</v>
      </c>
      <c r="D201" s="13" t="s">
        <v>3</v>
      </c>
      <c r="E201" s="13" t="s">
        <v>563</v>
      </c>
      <c r="F201" s="13" t="s">
        <v>847</v>
      </c>
      <c r="G201" s="13" t="s">
        <v>766</v>
      </c>
    </row>
    <row r="202" spans="1:7" x14ac:dyDescent="0.25">
      <c r="A202" s="11">
        <v>1</v>
      </c>
      <c r="B202" s="14" t="s">
        <v>468</v>
      </c>
      <c r="C202" s="13" t="s">
        <v>1070</v>
      </c>
      <c r="D202" s="13" t="s">
        <v>3</v>
      </c>
      <c r="E202" s="13" t="s">
        <v>563</v>
      </c>
      <c r="F202" s="13" t="s">
        <v>847</v>
      </c>
      <c r="G202" s="13" t="s">
        <v>768</v>
      </c>
    </row>
    <row r="203" spans="1:7" x14ac:dyDescent="0.25">
      <c r="A203" s="11">
        <v>0</v>
      </c>
      <c r="B203" s="14" t="s">
        <v>469</v>
      </c>
      <c r="C203" s="13" t="s">
        <v>80</v>
      </c>
      <c r="D203" s="13" t="s">
        <v>3</v>
      </c>
      <c r="E203" s="13" t="s">
        <v>563</v>
      </c>
      <c r="F203" s="13" t="s">
        <v>847</v>
      </c>
      <c r="G203" s="13" t="s">
        <v>767</v>
      </c>
    </row>
    <row r="204" spans="1:7" s="13" customFormat="1" x14ac:dyDescent="0.25">
      <c r="A204" s="11">
        <v>1</v>
      </c>
      <c r="B204" s="20" t="s">
        <v>927</v>
      </c>
      <c r="C204" s="13" t="s">
        <v>1071</v>
      </c>
      <c r="D204" s="13" t="s">
        <v>3</v>
      </c>
      <c r="E204" s="13" t="s">
        <v>563</v>
      </c>
      <c r="F204" s="13" t="s">
        <v>847</v>
      </c>
      <c r="G204" s="13" t="s">
        <v>930</v>
      </c>
    </row>
    <row r="205" spans="1:7" x14ac:dyDescent="0.25">
      <c r="A205" s="11">
        <v>0</v>
      </c>
      <c r="B205" s="14" t="s">
        <v>470</v>
      </c>
      <c r="C205" s="13" t="s">
        <v>173</v>
      </c>
      <c r="D205" s="13" t="s">
        <v>3</v>
      </c>
      <c r="E205" s="13" t="s">
        <v>564</v>
      </c>
      <c r="F205" s="13" t="s">
        <v>847</v>
      </c>
      <c r="G205" s="13" t="s">
        <v>769</v>
      </c>
    </row>
    <row r="206" spans="1:7" x14ac:dyDescent="0.25">
      <c r="A206" s="11">
        <v>0</v>
      </c>
      <c r="B206" s="14" t="s">
        <v>471</v>
      </c>
      <c r="C206" s="13" t="s">
        <v>174</v>
      </c>
      <c r="D206" s="13" t="s">
        <v>3</v>
      </c>
      <c r="E206" s="13" t="s">
        <v>564</v>
      </c>
      <c r="F206" s="13" t="s">
        <v>847</v>
      </c>
      <c r="G206" s="13" t="s">
        <v>770</v>
      </c>
    </row>
    <row r="207" spans="1:7" x14ac:dyDescent="0.25">
      <c r="A207" s="11">
        <v>0</v>
      </c>
      <c r="B207" s="14" t="s">
        <v>472</v>
      </c>
      <c r="C207" s="13" t="s">
        <v>175</v>
      </c>
      <c r="D207" s="13" t="s">
        <v>3</v>
      </c>
      <c r="E207" s="13" t="s">
        <v>564</v>
      </c>
      <c r="F207" s="13" t="s">
        <v>847</v>
      </c>
      <c r="G207" s="13" t="s">
        <v>771</v>
      </c>
    </row>
    <row r="208" spans="1:7" x14ac:dyDescent="0.25">
      <c r="A208" s="11">
        <v>0</v>
      </c>
      <c r="B208" s="14" t="s">
        <v>473</v>
      </c>
      <c r="C208" s="13" t="s">
        <v>176</v>
      </c>
      <c r="D208" s="13" t="s">
        <v>3</v>
      </c>
      <c r="E208" s="13" t="s">
        <v>564</v>
      </c>
      <c r="F208" s="13" t="s">
        <v>847</v>
      </c>
      <c r="G208" s="13" t="s">
        <v>772</v>
      </c>
    </row>
    <row r="209" spans="1:7" x14ac:dyDescent="0.25">
      <c r="A209" s="11">
        <v>1</v>
      </c>
      <c r="B209" s="14" t="s">
        <v>474</v>
      </c>
      <c r="C209" s="13" t="s">
        <v>1072</v>
      </c>
      <c r="D209" s="13" t="s">
        <v>3</v>
      </c>
      <c r="E209" s="13" t="s">
        <v>177</v>
      </c>
      <c r="F209" s="13" t="s">
        <v>847</v>
      </c>
      <c r="G209" s="13" t="s">
        <v>773</v>
      </c>
    </row>
    <row r="210" spans="1:7" x14ac:dyDescent="0.25">
      <c r="A210" s="11">
        <v>0</v>
      </c>
      <c r="B210" s="14" t="s">
        <v>475</v>
      </c>
      <c r="C210" s="13" t="s">
        <v>179</v>
      </c>
      <c r="D210" s="13" t="s">
        <v>3</v>
      </c>
      <c r="E210" s="13" t="s">
        <v>177</v>
      </c>
      <c r="F210" s="13" t="s">
        <v>847</v>
      </c>
      <c r="G210" s="13" t="s">
        <v>774</v>
      </c>
    </row>
    <row r="211" spans="1:7" x14ac:dyDescent="0.25">
      <c r="A211" s="11">
        <v>1</v>
      </c>
      <c r="B211" s="14" t="s">
        <v>476</v>
      </c>
      <c r="C211" s="13" t="s">
        <v>1073</v>
      </c>
      <c r="D211" s="13" t="s">
        <v>3</v>
      </c>
      <c r="E211" s="13" t="s">
        <v>177</v>
      </c>
      <c r="F211" s="13" t="s">
        <v>847</v>
      </c>
      <c r="G211" s="13" t="s">
        <v>775</v>
      </c>
    </row>
    <row r="212" spans="1:7" x14ac:dyDescent="0.25">
      <c r="A212" s="11">
        <v>0</v>
      </c>
      <c r="B212" s="14" t="s">
        <v>477</v>
      </c>
      <c r="C212" s="13" t="s">
        <v>180</v>
      </c>
      <c r="D212" s="13" t="s">
        <v>3</v>
      </c>
      <c r="E212" s="13" t="s">
        <v>177</v>
      </c>
      <c r="F212" s="13" t="s">
        <v>847</v>
      </c>
      <c r="G212" s="13" t="s">
        <v>776</v>
      </c>
    </row>
    <row r="213" spans="1:7" x14ac:dyDescent="0.25">
      <c r="A213" s="11">
        <v>1</v>
      </c>
      <c r="B213" s="14" t="s">
        <v>478</v>
      </c>
      <c r="C213" s="13" t="s">
        <v>1074</v>
      </c>
      <c r="D213" s="13" t="s">
        <v>3</v>
      </c>
      <c r="E213" s="13" t="s">
        <v>178</v>
      </c>
      <c r="F213" s="13" t="s">
        <v>847</v>
      </c>
      <c r="G213" s="13" t="s">
        <v>777</v>
      </c>
    </row>
    <row r="214" spans="1:7" x14ac:dyDescent="0.25">
      <c r="A214" s="11">
        <v>0</v>
      </c>
      <c r="B214" s="14" t="s">
        <v>479</v>
      </c>
      <c r="C214" s="13" t="s">
        <v>181</v>
      </c>
      <c r="D214" s="13" t="s">
        <v>3</v>
      </c>
      <c r="E214" s="13" t="s">
        <v>178</v>
      </c>
      <c r="F214" s="13" t="s">
        <v>847</v>
      </c>
      <c r="G214" s="13" t="s">
        <v>778</v>
      </c>
    </row>
    <row r="215" spans="1:7" x14ac:dyDescent="0.25">
      <c r="A215" s="11">
        <v>1</v>
      </c>
      <c r="B215" s="14" t="s">
        <v>480</v>
      </c>
      <c r="C215" s="13" t="s">
        <v>1075</v>
      </c>
      <c r="D215" s="13" t="s">
        <v>3</v>
      </c>
      <c r="E215" s="13" t="s">
        <v>178</v>
      </c>
      <c r="F215" s="13" t="s">
        <v>847</v>
      </c>
      <c r="G215" s="13" t="s">
        <v>779</v>
      </c>
    </row>
    <row r="216" spans="1:7" x14ac:dyDescent="0.25">
      <c r="A216" s="11">
        <v>0</v>
      </c>
      <c r="B216" s="14" t="s">
        <v>481</v>
      </c>
      <c r="C216" s="13" t="s">
        <v>182</v>
      </c>
      <c r="D216" s="13" t="s">
        <v>3</v>
      </c>
      <c r="E216" s="13" t="s">
        <v>178</v>
      </c>
      <c r="F216" s="13" t="s">
        <v>847</v>
      </c>
      <c r="G216" s="13" t="s">
        <v>780</v>
      </c>
    </row>
    <row r="217" spans="1:7" x14ac:dyDescent="0.25">
      <c r="A217" s="11">
        <v>0</v>
      </c>
      <c r="B217" s="14" t="s">
        <v>482</v>
      </c>
      <c r="C217" s="13" t="s">
        <v>183</v>
      </c>
      <c r="D217" s="13" t="s">
        <v>3</v>
      </c>
      <c r="E217" s="13" t="s">
        <v>184</v>
      </c>
      <c r="F217" s="13" t="s">
        <v>847</v>
      </c>
      <c r="G217" s="13" t="s">
        <v>781</v>
      </c>
    </row>
    <row r="218" spans="1:7" x14ac:dyDescent="0.25">
      <c r="A218" s="11">
        <v>0</v>
      </c>
      <c r="B218" s="14" t="s">
        <v>483</v>
      </c>
      <c r="C218" s="13" t="s">
        <v>195</v>
      </c>
      <c r="D218" s="13" t="s">
        <v>3</v>
      </c>
      <c r="E218" s="13" t="s">
        <v>184</v>
      </c>
      <c r="F218" s="13" t="s">
        <v>847</v>
      </c>
      <c r="G218" s="13" t="s">
        <v>782</v>
      </c>
    </row>
    <row r="219" spans="1:7" x14ac:dyDescent="0.25">
      <c r="A219" s="11">
        <v>0</v>
      </c>
      <c r="B219" s="14" t="s">
        <v>484</v>
      </c>
      <c r="C219" s="13" t="s">
        <v>196</v>
      </c>
      <c r="D219" s="13" t="s">
        <v>3</v>
      </c>
      <c r="E219" s="13" t="s">
        <v>184</v>
      </c>
      <c r="F219" s="13" t="s">
        <v>847</v>
      </c>
      <c r="G219" s="13" t="s">
        <v>783</v>
      </c>
    </row>
    <row r="220" spans="1:7" x14ac:dyDescent="0.25">
      <c r="A220" s="11">
        <v>0</v>
      </c>
      <c r="B220" s="14" t="s">
        <v>485</v>
      </c>
      <c r="C220" s="13" t="s">
        <v>197</v>
      </c>
      <c r="D220" s="13" t="s">
        <v>3</v>
      </c>
      <c r="E220" s="13" t="s">
        <v>184</v>
      </c>
      <c r="F220" s="13" t="s">
        <v>847</v>
      </c>
      <c r="G220" s="13" t="s">
        <v>784</v>
      </c>
    </row>
    <row r="221" spans="1:7" x14ac:dyDescent="0.25">
      <c r="A221" s="11">
        <v>0</v>
      </c>
      <c r="B221" s="14" t="s">
        <v>486</v>
      </c>
      <c r="C221" s="13" t="s">
        <v>198</v>
      </c>
      <c r="D221" s="13" t="s">
        <v>3</v>
      </c>
      <c r="E221" s="13" t="s">
        <v>185</v>
      </c>
      <c r="F221" s="13" t="s">
        <v>847</v>
      </c>
      <c r="G221" s="13" t="s">
        <v>785</v>
      </c>
    </row>
    <row r="222" spans="1:7" x14ac:dyDescent="0.25">
      <c r="A222" s="11">
        <v>0</v>
      </c>
      <c r="B222" s="14" t="s">
        <v>487</v>
      </c>
      <c r="C222" s="13" t="s">
        <v>199</v>
      </c>
      <c r="D222" s="13" t="s">
        <v>3</v>
      </c>
      <c r="E222" s="13" t="s">
        <v>185</v>
      </c>
      <c r="F222" s="13" t="s">
        <v>847</v>
      </c>
      <c r="G222" s="13" t="s">
        <v>786</v>
      </c>
    </row>
    <row r="223" spans="1:7" x14ac:dyDescent="0.25">
      <c r="A223" s="11">
        <v>0</v>
      </c>
      <c r="B223" s="14" t="s">
        <v>488</v>
      </c>
      <c r="C223" s="13" t="s">
        <v>200</v>
      </c>
      <c r="D223" s="13" t="s">
        <v>3</v>
      </c>
      <c r="E223" s="13" t="s">
        <v>185</v>
      </c>
      <c r="F223" s="13" t="s">
        <v>847</v>
      </c>
      <c r="G223" s="13" t="s">
        <v>787</v>
      </c>
    </row>
    <row r="224" spans="1:7" x14ac:dyDescent="0.25">
      <c r="A224" s="11">
        <v>0</v>
      </c>
      <c r="B224" s="14" t="s">
        <v>489</v>
      </c>
      <c r="C224" s="13" t="s">
        <v>201</v>
      </c>
      <c r="D224" s="13" t="s">
        <v>3</v>
      </c>
      <c r="E224" s="13" t="s">
        <v>185</v>
      </c>
      <c r="F224" s="13" t="s">
        <v>847</v>
      </c>
      <c r="G224" s="13" t="s">
        <v>788</v>
      </c>
    </row>
    <row r="225" spans="1:7" x14ac:dyDescent="0.25">
      <c r="A225" s="11">
        <v>0</v>
      </c>
      <c r="B225" s="14" t="s">
        <v>490</v>
      </c>
      <c r="C225" s="13" t="s">
        <v>202</v>
      </c>
      <c r="D225" s="13" t="s">
        <v>3</v>
      </c>
      <c r="E225" s="13" t="s">
        <v>186</v>
      </c>
      <c r="F225" s="13" t="s">
        <v>847</v>
      </c>
      <c r="G225" s="13" t="s">
        <v>789</v>
      </c>
    </row>
    <row r="226" spans="1:7" x14ac:dyDescent="0.25">
      <c r="A226" s="11">
        <v>0</v>
      </c>
      <c r="B226" s="14" t="s">
        <v>491</v>
      </c>
      <c r="C226" s="13" t="s">
        <v>203</v>
      </c>
      <c r="D226" s="13" t="s">
        <v>3</v>
      </c>
      <c r="E226" s="13" t="s">
        <v>186</v>
      </c>
      <c r="F226" s="13" t="s">
        <v>847</v>
      </c>
      <c r="G226" s="13" t="s">
        <v>790</v>
      </c>
    </row>
    <row r="227" spans="1:7" x14ac:dyDescent="0.25">
      <c r="A227" s="11">
        <v>0</v>
      </c>
      <c r="B227" s="14" t="s">
        <v>492</v>
      </c>
      <c r="C227" s="13" t="s">
        <v>204</v>
      </c>
      <c r="D227" s="13" t="s">
        <v>3</v>
      </c>
      <c r="E227" s="13" t="s">
        <v>186</v>
      </c>
      <c r="F227" s="13" t="s">
        <v>847</v>
      </c>
      <c r="G227" s="13" t="s">
        <v>791</v>
      </c>
    </row>
    <row r="228" spans="1:7" x14ac:dyDescent="0.25">
      <c r="A228" s="11">
        <v>0</v>
      </c>
      <c r="B228" s="14" t="s">
        <v>493</v>
      </c>
      <c r="C228" s="13" t="s">
        <v>205</v>
      </c>
      <c r="D228" s="13" t="s">
        <v>3</v>
      </c>
      <c r="E228" s="13" t="s">
        <v>186</v>
      </c>
      <c r="F228" s="13" t="s">
        <v>847</v>
      </c>
      <c r="G228" s="13" t="s">
        <v>792</v>
      </c>
    </row>
    <row r="229" spans="1:7" x14ac:dyDescent="0.25">
      <c r="A229" s="11">
        <v>0</v>
      </c>
      <c r="B229" s="14" t="s">
        <v>494</v>
      </c>
      <c r="C229" s="13" t="s">
        <v>206</v>
      </c>
      <c r="D229" s="13" t="s">
        <v>3</v>
      </c>
      <c r="E229" s="13" t="s">
        <v>187</v>
      </c>
      <c r="F229" s="13" t="s">
        <v>847</v>
      </c>
      <c r="G229" s="13" t="s">
        <v>793</v>
      </c>
    </row>
    <row r="230" spans="1:7" x14ac:dyDescent="0.25">
      <c r="A230" s="11">
        <v>0</v>
      </c>
      <c r="B230" s="14" t="s">
        <v>496</v>
      </c>
      <c r="C230" s="13" t="s">
        <v>207</v>
      </c>
      <c r="D230" s="13" t="s">
        <v>3</v>
      </c>
      <c r="E230" s="13" t="s">
        <v>187</v>
      </c>
      <c r="F230" s="13" t="s">
        <v>847</v>
      </c>
      <c r="G230" s="13" t="s">
        <v>794</v>
      </c>
    </row>
    <row r="231" spans="1:7" x14ac:dyDescent="0.25">
      <c r="A231" s="11">
        <v>0</v>
      </c>
      <c r="B231" s="14" t="s">
        <v>497</v>
      </c>
      <c r="C231" s="13" t="s">
        <v>208</v>
      </c>
      <c r="D231" s="13" t="s">
        <v>3</v>
      </c>
      <c r="E231" s="13" t="s">
        <v>187</v>
      </c>
      <c r="F231" s="13" t="s">
        <v>847</v>
      </c>
      <c r="G231" s="13" t="s">
        <v>795</v>
      </c>
    </row>
    <row r="232" spans="1:7" x14ac:dyDescent="0.25">
      <c r="A232" s="11">
        <v>0</v>
      </c>
      <c r="B232" s="14" t="s">
        <v>498</v>
      </c>
      <c r="C232" s="13" t="s">
        <v>209</v>
      </c>
      <c r="D232" s="13" t="s">
        <v>3</v>
      </c>
      <c r="E232" s="13" t="s">
        <v>187</v>
      </c>
      <c r="F232" s="13" t="s">
        <v>847</v>
      </c>
      <c r="G232" s="13" t="s">
        <v>796</v>
      </c>
    </row>
    <row r="233" spans="1:7" x14ac:dyDescent="0.25">
      <c r="A233" s="11">
        <v>0</v>
      </c>
      <c r="B233" s="14" t="s">
        <v>499</v>
      </c>
      <c r="C233" s="13" t="s">
        <v>210</v>
      </c>
      <c r="D233" s="13" t="s">
        <v>3</v>
      </c>
      <c r="E233" s="13" t="s">
        <v>188</v>
      </c>
      <c r="F233" s="13" t="s">
        <v>847</v>
      </c>
      <c r="G233" s="13" t="s">
        <v>797</v>
      </c>
    </row>
    <row r="234" spans="1:7" x14ac:dyDescent="0.25">
      <c r="A234" s="11">
        <v>0</v>
      </c>
      <c r="B234" s="14" t="s">
        <v>500</v>
      </c>
      <c r="C234" s="13" t="s">
        <v>211</v>
      </c>
      <c r="D234" s="13" t="s">
        <v>3</v>
      </c>
      <c r="E234" s="13" t="s">
        <v>188</v>
      </c>
      <c r="F234" s="13" t="s">
        <v>847</v>
      </c>
      <c r="G234" s="13" t="s">
        <v>798</v>
      </c>
    </row>
    <row r="235" spans="1:7" x14ac:dyDescent="0.25">
      <c r="A235" s="11">
        <v>0</v>
      </c>
      <c r="B235" s="14" t="s">
        <v>501</v>
      </c>
      <c r="C235" s="13" t="s">
        <v>212</v>
      </c>
      <c r="D235" s="13" t="s">
        <v>3</v>
      </c>
      <c r="E235" s="13" t="s">
        <v>188</v>
      </c>
      <c r="F235" s="13" t="s">
        <v>847</v>
      </c>
      <c r="G235" s="13" t="s">
        <v>799</v>
      </c>
    </row>
    <row r="236" spans="1:7" x14ac:dyDescent="0.25">
      <c r="A236" s="11">
        <v>0</v>
      </c>
      <c r="B236" s="14" t="s">
        <v>502</v>
      </c>
      <c r="C236" s="13" t="s">
        <v>213</v>
      </c>
      <c r="D236" s="13" t="s">
        <v>3</v>
      </c>
      <c r="E236" s="13" t="s">
        <v>188</v>
      </c>
      <c r="F236" s="13" t="s">
        <v>847</v>
      </c>
      <c r="G236" s="13" t="s">
        <v>800</v>
      </c>
    </row>
    <row r="237" spans="1:7" x14ac:dyDescent="0.25">
      <c r="A237" s="11">
        <v>0</v>
      </c>
      <c r="B237" s="14" t="s">
        <v>503</v>
      </c>
      <c r="C237" s="13" t="s">
        <v>214</v>
      </c>
      <c r="D237" s="13" t="s">
        <v>3</v>
      </c>
      <c r="E237" s="13" t="s">
        <v>189</v>
      </c>
      <c r="F237" s="13" t="s">
        <v>847</v>
      </c>
      <c r="G237" s="13" t="s">
        <v>801</v>
      </c>
    </row>
    <row r="238" spans="1:7" x14ac:dyDescent="0.25">
      <c r="A238" s="11">
        <v>0</v>
      </c>
      <c r="B238" s="14" t="s">
        <v>504</v>
      </c>
      <c r="C238" s="13" t="s">
        <v>215</v>
      </c>
      <c r="D238" s="13" t="s">
        <v>3</v>
      </c>
      <c r="E238" s="13" t="s">
        <v>189</v>
      </c>
      <c r="F238" s="13" t="s">
        <v>847</v>
      </c>
      <c r="G238" s="13" t="s">
        <v>802</v>
      </c>
    </row>
    <row r="239" spans="1:7" x14ac:dyDescent="0.25">
      <c r="A239" s="11">
        <v>0</v>
      </c>
      <c r="B239" s="14" t="s">
        <v>505</v>
      </c>
      <c r="C239" s="13" t="s">
        <v>216</v>
      </c>
      <c r="D239" s="13" t="s">
        <v>3</v>
      </c>
      <c r="E239" s="13" t="s">
        <v>189</v>
      </c>
      <c r="F239" s="13" t="s">
        <v>847</v>
      </c>
      <c r="G239" s="13" t="s">
        <v>803</v>
      </c>
    </row>
    <row r="240" spans="1:7" x14ac:dyDescent="0.25">
      <c r="A240" s="11">
        <v>0</v>
      </c>
      <c r="B240" s="14" t="s">
        <v>506</v>
      </c>
      <c r="C240" s="13" t="s">
        <v>217</v>
      </c>
      <c r="D240" s="13" t="s">
        <v>3</v>
      </c>
      <c r="E240" s="13" t="s">
        <v>189</v>
      </c>
      <c r="F240" s="13" t="s">
        <v>847</v>
      </c>
      <c r="G240" s="13" t="s">
        <v>804</v>
      </c>
    </row>
    <row r="241" spans="1:7" x14ac:dyDescent="0.25">
      <c r="A241" s="11">
        <v>1</v>
      </c>
      <c r="B241" s="14" t="s">
        <v>507</v>
      </c>
      <c r="C241" s="13" t="s">
        <v>1076</v>
      </c>
      <c r="D241" s="13" t="s">
        <v>3</v>
      </c>
      <c r="E241" s="13" t="s">
        <v>190</v>
      </c>
      <c r="F241" s="13" t="s">
        <v>847</v>
      </c>
      <c r="G241" s="13" t="s">
        <v>805</v>
      </c>
    </row>
    <row r="242" spans="1:7" x14ac:dyDescent="0.25">
      <c r="A242" s="11">
        <v>0</v>
      </c>
      <c r="B242" s="14" t="s">
        <v>508</v>
      </c>
      <c r="C242" s="13" t="s">
        <v>218</v>
      </c>
      <c r="D242" s="13" t="s">
        <v>3</v>
      </c>
      <c r="E242" s="13" t="s">
        <v>190</v>
      </c>
      <c r="F242" s="13" t="s">
        <v>847</v>
      </c>
      <c r="G242" s="13" t="s">
        <v>806</v>
      </c>
    </row>
    <row r="243" spans="1:7" x14ac:dyDescent="0.25">
      <c r="A243" s="11">
        <v>1</v>
      </c>
      <c r="B243" s="14" t="s">
        <v>509</v>
      </c>
      <c r="C243" s="13" t="s">
        <v>1077</v>
      </c>
      <c r="D243" s="13" t="s">
        <v>3</v>
      </c>
      <c r="E243" s="13" t="s">
        <v>190</v>
      </c>
      <c r="F243" s="13" t="s">
        <v>847</v>
      </c>
      <c r="G243" s="13" t="s">
        <v>807</v>
      </c>
    </row>
    <row r="244" spans="1:7" x14ac:dyDescent="0.25">
      <c r="A244" s="11">
        <v>0</v>
      </c>
      <c r="B244" s="14" t="s">
        <v>510</v>
      </c>
      <c r="C244" s="13" t="s">
        <v>219</v>
      </c>
      <c r="D244" s="13" t="s">
        <v>3</v>
      </c>
      <c r="E244" s="13" t="s">
        <v>190</v>
      </c>
      <c r="F244" s="13" t="s">
        <v>847</v>
      </c>
      <c r="G244" s="13" t="s">
        <v>808</v>
      </c>
    </row>
    <row r="245" spans="1:7" x14ac:dyDescent="0.25">
      <c r="A245" s="11">
        <v>1</v>
      </c>
      <c r="B245" s="14" t="s">
        <v>511</v>
      </c>
      <c r="C245" s="13" t="s">
        <v>1078</v>
      </c>
      <c r="D245" s="13" t="s">
        <v>3</v>
      </c>
      <c r="E245" s="13" t="s">
        <v>191</v>
      </c>
      <c r="F245" s="13" t="s">
        <v>847</v>
      </c>
      <c r="G245" s="13" t="s">
        <v>809</v>
      </c>
    </row>
    <row r="246" spans="1:7" x14ac:dyDescent="0.25">
      <c r="A246" s="11">
        <v>0</v>
      </c>
      <c r="B246" s="14" t="s">
        <v>512</v>
      </c>
      <c r="C246" s="13" t="s">
        <v>220</v>
      </c>
      <c r="D246" s="13" t="s">
        <v>3</v>
      </c>
      <c r="E246" s="13" t="s">
        <v>191</v>
      </c>
      <c r="F246" s="13" t="s">
        <v>847</v>
      </c>
      <c r="G246" s="13" t="s">
        <v>810</v>
      </c>
    </row>
    <row r="247" spans="1:7" x14ac:dyDescent="0.25">
      <c r="A247" s="11">
        <v>1</v>
      </c>
      <c r="B247" s="14" t="s">
        <v>513</v>
      </c>
      <c r="C247" s="13" t="s">
        <v>1079</v>
      </c>
      <c r="D247" s="13" t="s">
        <v>3</v>
      </c>
      <c r="E247" s="13" t="s">
        <v>191</v>
      </c>
      <c r="F247" s="13" t="s">
        <v>847</v>
      </c>
      <c r="G247" s="13" t="s">
        <v>811</v>
      </c>
    </row>
    <row r="248" spans="1:7" x14ac:dyDescent="0.25">
      <c r="A248" s="11">
        <v>0</v>
      </c>
      <c r="B248" s="14" t="s">
        <v>514</v>
      </c>
      <c r="C248" s="13" t="s">
        <v>221</v>
      </c>
      <c r="D248" s="13" t="s">
        <v>3</v>
      </c>
      <c r="E248" s="13" t="s">
        <v>191</v>
      </c>
      <c r="F248" s="13" t="s">
        <v>847</v>
      </c>
      <c r="G248" s="13" t="s">
        <v>812</v>
      </c>
    </row>
    <row r="249" spans="1:7" x14ac:dyDescent="0.25">
      <c r="A249" s="11">
        <v>1</v>
      </c>
      <c r="B249" s="14" t="s">
        <v>515</v>
      </c>
      <c r="C249" s="13" t="s">
        <v>1080</v>
      </c>
      <c r="D249" s="13" t="s">
        <v>3</v>
      </c>
      <c r="E249" s="13" t="s">
        <v>192</v>
      </c>
      <c r="F249" s="13" t="s">
        <v>847</v>
      </c>
      <c r="G249" s="13" t="s">
        <v>813</v>
      </c>
    </row>
    <row r="250" spans="1:7" x14ac:dyDescent="0.25">
      <c r="A250" s="11">
        <v>0</v>
      </c>
      <c r="B250" s="14" t="s">
        <v>516</v>
      </c>
      <c r="C250" s="13" t="s">
        <v>222</v>
      </c>
      <c r="D250" s="13" t="s">
        <v>3</v>
      </c>
      <c r="E250" s="13" t="s">
        <v>192</v>
      </c>
      <c r="F250" s="13" t="s">
        <v>847</v>
      </c>
      <c r="G250" s="13" t="s">
        <v>814</v>
      </c>
    </row>
    <row r="251" spans="1:7" x14ac:dyDescent="0.25">
      <c r="A251" s="11">
        <v>1</v>
      </c>
      <c r="B251" s="14" t="s">
        <v>517</v>
      </c>
      <c r="C251" s="13" t="s">
        <v>1081</v>
      </c>
      <c r="D251" s="13" t="s">
        <v>3</v>
      </c>
      <c r="E251" s="13" t="s">
        <v>192</v>
      </c>
      <c r="F251" s="13" t="s">
        <v>847</v>
      </c>
      <c r="G251" s="13" t="s">
        <v>815</v>
      </c>
    </row>
    <row r="252" spans="1:7" x14ac:dyDescent="0.25">
      <c r="A252" s="11">
        <v>0</v>
      </c>
      <c r="B252" s="14" t="s">
        <v>518</v>
      </c>
      <c r="C252" s="13" t="s">
        <v>223</v>
      </c>
      <c r="D252" s="13" t="s">
        <v>3</v>
      </c>
      <c r="E252" s="13" t="s">
        <v>192</v>
      </c>
      <c r="F252" s="13" t="s">
        <v>847</v>
      </c>
      <c r="G252" s="13" t="s">
        <v>816</v>
      </c>
    </row>
    <row r="253" spans="1:7" x14ac:dyDescent="0.25">
      <c r="A253" s="11">
        <v>0</v>
      </c>
      <c r="B253" s="14" t="s">
        <v>519</v>
      </c>
      <c r="C253" s="13" t="s">
        <v>224</v>
      </c>
      <c r="D253" s="13" t="s">
        <v>3</v>
      </c>
      <c r="E253" s="13" t="s">
        <v>193</v>
      </c>
      <c r="F253" s="13" t="s">
        <v>847</v>
      </c>
      <c r="G253" s="13" t="s">
        <v>817</v>
      </c>
    </row>
    <row r="254" spans="1:7" x14ac:dyDescent="0.25">
      <c r="A254" s="11">
        <v>0</v>
      </c>
      <c r="B254" s="14" t="s">
        <v>520</v>
      </c>
      <c r="C254" s="13" t="s">
        <v>225</v>
      </c>
      <c r="D254" s="13" t="s">
        <v>3</v>
      </c>
      <c r="E254" s="13" t="s">
        <v>193</v>
      </c>
      <c r="F254" s="13" t="s">
        <v>847</v>
      </c>
      <c r="G254" s="13" t="s">
        <v>818</v>
      </c>
    </row>
    <row r="255" spans="1:7" x14ac:dyDescent="0.25">
      <c r="A255" s="11">
        <v>0</v>
      </c>
      <c r="B255" s="14" t="s">
        <v>521</v>
      </c>
      <c r="C255" s="13" t="s">
        <v>226</v>
      </c>
      <c r="D255" s="13" t="s">
        <v>3</v>
      </c>
      <c r="E255" s="13" t="s">
        <v>193</v>
      </c>
      <c r="F255" s="13" t="s">
        <v>847</v>
      </c>
      <c r="G255" s="13" t="s">
        <v>819</v>
      </c>
    </row>
    <row r="256" spans="1:7" x14ac:dyDescent="0.25">
      <c r="A256" s="11">
        <v>0</v>
      </c>
      <c r="B256" s="14" t="s">
        <v>522</v>
      </c>
      <c r="C256" s="13" t="s">
        <v>227</v>
      </c>
      <c r="D256" s="13" t="s">
        <v>3</v>
      </c>
      <c r="E256" s="13" t="s">
        <v>193</v>
      </c>
      <c r="F256" s="13" t="s">
        <v>847</v>
      </c>
      <c r="G256" s="13" t="s">
        <v>820</v>
      </c>
    </row>
    <row r="257" spans="1:7" x14ac:dyDescent="0.25">
      <c r="A257" s="11">
        <v>0</v>
      </c>
      <c r="B257" s="14" t="s">
        <v>523</v>
      </c>
      <c r="C257" s="13" t="s">
        <v>228</v>
      </c>
      <c r="D257" s="13" t="s">
        <v>3</v>
      </c>
      <c r="E257" s="13" t="s">
        <v>194</v>
      </c>
      <c r="F257" s="13" t="s">
        <v>847</v>
      </c>
      <c r="G257" s="13" t="s">
        <v>821</v>
      </c>
    </row>
    <row r="258" spans="1:7" x14ac:dyDescent="0.25">
      <c r="A258" s="11">
        <v>0</v>
      </c>
      <c r="B258" s="14" t="s">
        <v>524</v>
      </c>
      <c r="C258" s="13" t="s">
        <v>229</v>
      </c>
      <c r="D258" s="13" t="s">
        <v>3</v>
      </c>
      <c r="E258" s="13" t="s">
        <v>194</v>
      </c>
      <c r="F258" s="13" t="s">
        <v>847</v>
      </c>
      <c r="G258" s="13" t="s">
        <v>822</v>
      </c>
    </row>
    <row r="259" spans="1:7" x14ac:dyDescent="0.25">
      <c r="A259" s="11">
        <v>0</v>
      </c>
      <c r="B259" s="14" t="s">
        <v>525</v>
      </c>
      <c r="C259" s="13" t="s">
        <v>230</v>
      </c>
      <c r="D259" s="13" t="s">
        <v>3</v>
      </c>
      <c r="E259" s="13" t="s">
        <v>194</v>
      </c>
      <c r="F259" s="13" t="s">
        <v>847</v>
      </c>
      <c r="G259" s="13" t="s">
        <v>823</v>
      </c>
    </row>
    <row r="260" spans="1:7" x14ac:dyDescent="0.25">
      <c r="A260" s="11">
        <v>0</v>
      </c>
      <c r="B260" s="14" t="s">
        <v>526</v>
      </c>
      <c r="C260" s="13" t="s">
        <v>231</v>
      </c>
      <c r="D260" s="13" t="s">
        <v>3</v>
      </c>
      <c r="E260" s="13" t="s">
        <v>194</v>
      </c>
      <c r="F260" s="13" t="s">
        <v>847</v>
      </c>
      <c r="G260" s="13" t="s">
        <v>824</v>
      </c>
    </row>
    <row r="261" spans="1:7" x14ac:dyDescent="0.25">
      <c r="A261" s="11">
        <v>1</v>
      </c>
      <c r="B261" s="14" t="s">
        <v>527</v>
      </c>
      <c r="C261" s="13" t="s">
        <v>1082</v>
      </c>
      <c r="D261" s="13" t="s">
        <v>3</v>
      </c>
      <c r="E261" s="13" t="s">
        <v>234</v>
      </c>
      <c r="F261" s="13" t="s">
        <v>847</v>
      </c>
      <c r="G261" s="13" t="s">
        <v>825</v>
      </c>
    </row>
    <row r="262" spans="1:7" x14ac:dyDescent="0.25">
      <c r="A262" s="11">
        <v>0</v>
      </c>
      <c r="B262" s="14" t="s">
        <v>528</v>
      </c>
      <c r="C262" s="13" t="s">
        <v>260</v>
      </c>
      <c r="D262" s="13" t="s">
        <v>3</v>
      </c>
      <c r="E262" s="13" t="s">
        <v>234</v>
      </c>
      <c r="F262" s="13" t="s">
        <v>847</v>
      </c>
      <c r="G262" s="13" t="s">
        <v>826</v>
      </c>
    </row>
    <row r="263" spans="1:7" x14ac:dyDescent="0.25">
      <c r="A263" s="11">
        <v>1</v>
      </c>
      <c r="B263" s="14" t="s">
        <v>529</v>
      </c>
      <c r="C263" s="13" t="s">
        <v>1083</v>
      </c>
      <c r="D263" s="13" t="s">
        <v>3</v>
      </c>
      <c r="E263" s="13" t="s">
        <v>234</v>
      </c>
      <c r="F263" s="13" t="s">
        <v>847</v>
      </c>
      <c r="G263" s="13" t="s">
        <v>827</v>
      </c>
    </row>
    <row r="264" spans="1:7" x14ac:dyDescent="0.25">
      <c r="A264" s="11">
        <v>0</v>
      </c>
      <c r="B264" s="14" t="s">
        <v>530</v>
      </c>
      <c r="C264" s="13" t="s">
        <v>261</v>
      </c>
      <c r="D264" s="13" t="s">
        <v>3</v>
      </c>
      <c r="E264" s="13" t="s">
        <v>234</v>
      </c>
      <c r="F264" s="13" t="s">
        <v>847</v>
      </c>
      <c r="G264" s="13" t="s">
        <v>828</v>
      </c>
    </row>
    <row r="265" spans="1:7" s="19" customFormat="1" x14ac:dyDescent="0.25">
      <c r="A265" s="11">
        <v>1</v>
      </c>
      <c r="B265" s="14" t="s">
        <v>531</v>
      </c>
      <c r="C265" s="13" t="s">
        <v>1084</v>
      </c>
      <c r="D265" s="13" t="s">
        <v>3</v>
      </c>
      <c r="E265" s="13" t="s">
        <v>234</v>
      </c>
      <c r="F265" s="13" t="s">
        <v>847</v>
      </c>
      <c r="G265" s="13" t="s">
        <v>890</v>
      </c>
    </row>
    <row r="266" spans="1:7" x14ac:dyDescent="0.25">
      <c r="A266" s="11">
        <v>0</v>
      </c>
      <c r="B266" s="14" t="s">
        <v>532</v>
      </c>
      <c r="C266" s="13" t="s">
        <v>232</v>
      </c>
      <c r="D266" s="13" t="s">
        <v>3</v>
      </c>
      <c r="E266" s="13" t="s">
        <v>234</v>
      </c>
      <c r="F266" s="13" t="s">
        <v>847</v>
      </c>
      <c r="G266" s="13" t="s">
        <v>829</v>
      </c>
    </row>
    <row r="267" spans="1:7" s="19" customFormat="1" x14ac:dyDescent="0.25">
      <c r="A267" s="11">
        <v>1</v>
      </c>
      <c r="B267" s="14" t="s">
        <v>533</v>
      </c>
      <c r="C267" s="13" t="s">
        <v>1085</v>
      </c>
      <c r="D267" s="13" t="s">
        <v>3</v>
      </c>
      <c r="E267" s="13" t="s">
        <v>234</v>
      </c>
      <c r="F267" s="13" t="s">
        <v>847</v>
      </c>
      <c r="G267" s="13" t="s">
        <v>891</v>
      </c>
    </row>
    <row r="268" spans="1:7" x14ac:dyDescent="0.25">
      <c r="A268" s="11">
        <v>0</v>
      </c>
      <c r="B268" s="14" t="s">
        <v>534</v>
      </c>
      <c r="C268" s="13" t="s">
        <v>233</v>
      </c>
      <c r="D268" s="13" t="s">
        <v>3</v>
      </c>
      <c r="E268" s="13" t="s">
        <v>234</v>
      </c>
      <c r="F268" s="13" t="s">
        <v>847</v>
      </c>
      <c r="G268" s="13" t="s">
        <v>830</v>
      </c>
    </row>
    <row r="269" spans="1:7" x14ac:dyDescent="0.25">
      <c r="A269" s="11">
        <v>1</v>
      </c>
      <c r="B269" s="20" t="s">
        <v>900</v>
      </c>
      <c r="C269" s="13" t="s">
        <v>1086</v>
      </c>
      <c r="D269" s="13" t="s">
        <v>3</v>
      </c>
      <c r="E269" s="13" t="s">
        <v>234</v>
      </c>
      <c r="F269" s="13" t="s">
        <v>847</v>
      </c>
      <c r="G269" s="13" t="s">
        <v>902</v>
      </c>
    </row>
    <row r="270" spans="1:7" x14ac:dyDescent="0.25">
      <c r="A270" s="11">
        <v>1</v>
      </c>
      <c r="B270" s="20" t="s">
        <v>901</v>
      </c>
      <c r="C270" s="13" t="s">
        <v>1087</v>
      </c>
      <c r="D270" s="13" t="s">
        <v>3</v>
      </c>
      <c r="E270" s="13" t="s">
        <v>234</v>
      </c>
      <c r="F270" s="13" t="s">
        <v>847</v>
      </c>
      <c r="G270" s="13" t="s">
        <v>903</v>
      </c>
    </row>
    <row r="271" spans="1:7" x14ac:dyDescent="0.25">
      <c r="A271" s="11">
        <v>0</v>
      </c>
      <c r="B271" s="14" t="s">
        <v>495</v>
      </c>
      <c r="C271" s="13" t="s">
        <v>262</v>
      </c>
      <c r="D271" s="13" t="s">
        <v>3</v>
      </c>
      <c r="E271" s="13" t="s">
        <v>234</v>
      </c>
      <c r="F271" s="13" t="s">
        <v>847</v>
      </c>
      <c r="G271" s="13" t="s">
        <v>831</v>
      </c>
    </row>
    <row r="272" spans="1:7" x14ac:dyDescent="0.25">
      <c r="A272" s="11">
        <v>0</v>
      </c>
      <c r="B272" s="14" t="s">
        <v>535</v>
      </c>
      <c r="C272" s="13" t="s">
        <v>263</v>
      </c>
      <c r="D272" s="13" t="s">
        <v>3</v>
      </c>
      <c r="E272" s="13" t="s">
        <v>234</v>
      </c>
      <c r="F272" s="13" t="s">
        <v>847</v>
      </c>
      <c r="G272" s="13" t="s">
        <v>832</v>
      </c>
    </row>
    <row r="273" spans="1:7" x14ac:dyDescent="0.25">
      <c r="A273" s="11">
        <v>0</v>
      </c>
      <c r="B273" s="14" t="s">
        <v>536</v>
      </c>
      <c r="C273" s="13" t="s">
        <v>264</v>
      </c>
      <c r="D273" s="13" t="s">
        <v>3</v>
      </c>
      <c r="E273" s="13" t="s">
        <v>234</v>
      </c>
      <c r="F273" s="13" t="s">
        <v>847</v>
      </c>
      <c r="G273" s="13" t="s">
        <v>833</v>
      </c>
    </row>
    <row r="274" spans="1:7" x14ac:dyDescent="0.25">
      <c r="A274" s="11">
        <v>0</v>
      </c>
      <c r="B274" s="14" t="s">
        <v>537</v>
      </c>
      <c r="C274" s="13" t="s">
        <v>265</v>
      </c>
      <c r="D274" s="13" t="s">
        <v>3</v>
      </c>
      <c r="E274" s="13" t="s">
        <v>234</v>
      </c>
      <c r="F274" s="13" t="s">
        <v>847</v>
      </c>
      <c r="G274" s="13" t="s">
        <v>834</v>
      </c>
    </row>
    <row r="275" spans="1:7" x14ac:dyDescent="0.25">
      <c r="A275" s="11">
        <v>0</v>
      </c>
      <c r="B275" s="14" t="s">
        <v>538</v>
      </c>
      <c r="C275" s="13" t="s">
        <v>266</v>
      </c>
      <c r="D275" s="13" t="s">
        <v>3</v>
      </c>
      <c r="E275" s="13" t="s">
        <v>234</v>
      </c>
      <c r="F275" s="13" t="s">
        <v>847</v>
      </c>
      <c r="G275" s="13" t="s">
        <v>835</v>
      </c>
    </row>
    <row r="276" spans="1:7" x14ac:dyDescent="0.25">
      <c r="A276" s="11">
        <v>0</v>
      </c>
      <c r="B276" s="14" t="s">
        <v>539</v>
      </c>
      <c r="C276" s="13" t="s">
        <v>267</v>
      </c>
      <c r="D276" s="13" t="s">
        <v>3</v>
      </c>
      <c r="E276" s="13" t="s">
        <v>234</v>
      </c>
      <c r="F276" s="13" t="s">
        <v>847</v>
      </c>
      <c r="G276" s="13" t="s">
        <v>836</v>
      </c>
    </row>
    <row r="277" spans="1:7" x14ac:dyDescent="0.25">
      <c r="A277" s="11">
        <v>0</v>
      </c>
      <c r="B277" s="14" t="s">
        <v>540</v>
      </c>
      <c r="C277" s="13" t="s">
        <v>268</v>
      </c>
      <c r="D277" s="13" t="s">
        <v>3</v>
      </c>
      <c r="E277" s="13" t="s">
        <v>234</v>
      </c>
      <c r="F277" s="13" t="s">
        <v>847</v>
      </c>
      <c r="G277" s="13" t="s">
        <v>837</v>
      </c>
    </row>
    <row r="278" spans="1:7" x14ac:dyDescent="0.25">
      <c r="A278" s="11">
        <v>0</v>
      </c>
      <c r="B278" s="14" t="s">
        <v>541</v>
      </c>
      <c r="C278" s="13" t="s">
        <v>269</v>
      </c>
      <c r="D278" s="13" t="s">
        <v>3</v>
      </c>
      <c r="E278" s="13" t="s">
        <v>234</v>
      </c>
      <c r="F278" s="13" t="s">
        <v>847</v>
      </c>
      <c r="G278" s="13" t="s">
        <v>838</v>
      </c>
    </row>
    <row r="279" spans="1:7" x14ac:dyDescent="0.25">
      <c r="A279" s="11">
        <v>0</v>
      </c>
      <c r="B279" s="14" t="s">
        <v>542</v>
      </c>
      <c r="C279" s="13" t="s">
        <v>270</v>
      </c>
      <c r="D279" s="13" t="s">
        <v>3</v>
      </c>
      <c r="E279" s="13" t="s">
        <v>234</v>
      </c>
      <c r="F279" s="13" t="s">
        <v>847</v>
      </c>
      <c r="G279" s="13" t="s">
        <v>839</v>
      </c>
    </row>
    <row r="280" spans="1:7" x14ac:dyDescent="0.25">
      <c r="A280" s="11">
        <v>0</v>
      </c>
      <c r="B280" s="14" t="s">
        <v>543</v>
      </c>
      <c r="C280" s="13" t="s">
        <v>271</v>
      </c>
      <c r="D280" s="13" t="s">
        <v>3</v>
      </c>
      <c r="E280" s="13" t="s">
        <v>234</v>
      </c>
      <c r="F280" s="13" t="s">
        <v>847</v>
      </c>
      <c r="G280" s="13" t="s">
        <v>840</v>
      </c>
    </row>
    <row r="281" spans="1:7" x14ac:dyDescent="0.25">
      <c r="A281" s="11">
        <v>0</v>
      </c>
      <c r="B281" s="14" t="s">
        <v>544</v>
      </c>
      <c r="C281" s="13" t="s">
        <v>272</v>
      </c>
      <c r="D281" s="13" t="s">
        <v>3</v>
      </c>
      <c r="E281" s="13" t="s">
        <v>234</v>
      </c>
      <c r="F281" s="13" t="s">
        <v>847</v>
      </c>
      <c r="G281" s="13" t="s">
        <v>841</v>
      </c>
    </row>
    <row r="282" spans="1:7" x14ac:dyDescent="0.25">
      <c r="A282" s="11">
        <v>0</v>
      </c>
      <c r="B282" s="14" t="s">
        <v>545</v>
      </c>
      <c r="C282" s="13" t="s">
        <v>273</v>
      </c>
      <c r="D282" s="13" t="s">
        <v>3</v>
      </c>
      <c r="E282" s="13" t="s">
        <v>234</v>
      </c>
      <c r="F282" s="13" t="s">
        <v>847</v>
      </c>
      <c r="G282" s="13" t="s">
        <v>842</v>
      </c>
    </row>
    <row r="283" spans="1:7" x14ac:dyDescent="0.25">
      <c r="A283" s="11">
        <v>0</v>
      </c>
      <c r="B283" s="14" t="s">
        <v>546</v>
      </c>
      <c r="C283" s="13" t="s">
        <v>274</v>
      </c>
      <c r="D283" s="13" t="s">
        <v>3</v>
      </c>
      <c r="E283" s="13" t="s">
        <v>234</v>
      </c>
      <c r="F283" s="13" t="s">
        <v>847</v>
      </c>
      <c r="G283" s="13" t="s">
        <v>843</v>
      </c>
    </row>
    <row r="284" spans="1:7" x14ac:dyDescent="0.25">
      <c r="A284" s="11">
        <v>0</v>
      </c>
      <c r="B284" s="14" t="s">
        <v>547</v>
      </c>
      <c r="C284" s="13" t="s">
        <v>275</v>
      </c>
      <c r="D284" s="13" t="s">
        <v>3</v>
      </c>
      <c r="E284" s="13" t="s">
        <v>234</v>
      </c>
      <c r="F284" s="13" t="s">
        <v>847</v>
      </c>
      <c r="G284" s="13" t="s">
        <v>844</v>
      </c>
    </row>
    <row r="285" spans="1:7" x14ac:dyDescent="0.25">
      <c r="A285" s="11">
        <v>0</v>
      </c>
      <c r="B285" s="14" t="s">
        <v>548</v>
      </c>
      <c r="C285" s="13" t="s">
        <v>276</v>
      </c>
      <c r="D285" s="13" t="s">
        <v>3</v>
      </c>
      <c r="E285" s="13" t="s">
        <v>234</v>
      </c>
      <c r="F285" s="13" t="s">
        <v>847</v>
      </c>
      <c r="G285" s="13" t="s">
        <v>845</v>
      </c>
    </row>
    <row r="286" spans="1:7" x14ac:dyDescent="0.25">
      <c r="A286" s="11">
        <v>0</v>
      </c>
      <c r="B286" s="14" t="s">
        <v>549</v>
      </c>
      <c r="C286" s="13" t="s">
        <v>277</v>
      </c>
      <c r="D286" s="13" t="s">
        <v>3</v>
      </c>
      <c r="E286" s="13" t="s">
        <v>234</v>
      </c>
      <c r="F286" s="13" t="s">
        <v>847</v>
      </c>
      <c r="G286" s="13" t="s">
        <v>846</v>
      </c>
    </row>
    <row r="287" spans="1:7" x14ac:dyDescent="0.25">
      <c r="A287" s="11">
        <v>1</v>
      </c>
      <c r="B287" s="14" t="s">
        <v>550</v>
      </c>
      <c r="C287" s="13" t="s">
        <v>1088</v>
      </c>
      <c r="D287" s="13" t="s">
        <v>6</v>
      </c>
      <c r="E287" s="13" t="s">
        <v>278</v>
      </c>
      <c r="F287" s="13" t="s">
        <v>847</v>
      </c>
      <c r="G287" s="13" t="s">
        <v>941</v>
      </c>
    </row>
    <row r="288" spans="1:7" x14ac:dyDescent="0.25">
      <c r="A288" s="11">
        <v>1</v>
      </c>
      <c r="B288" s="14" t="s">
        <v>551</v>
      </c>
      <c r="C288" s="13" t="s">
        <v>1089</v>
      </c>
      <c r="D288" s="13" t="s">
        <v>6</v>
      </c>
      <c r="E288" s="13" t="s">
        <v>278</v>
      </c>
      <c r="F288" s="13" t="s">
        <v>847</v>
      </c>
      <c r="G288" s="13" t="s">
        <v>914</v>
      </c>
    </row>
    <row r="289" spans="1:7" x14ac:dyDescent="0.25">
      <c r="A289" s="11">
        <v>1</v>
      </c>
      <c r="B289" s="14" t="s">
        <v>552</v>
      </c>
      <c r="C289" s="13" t="s">
        <v>1090</v>
      </c>
      <c r="D289" s="13" t="s">
        <v>6</v>
      </c>
      <c r="E289" s="13" t="s">
        <v>278</v>
      </c>
      <c r="F289" s="13" t="s">
        <v>847</v>
      </c>
      <c r="G289" s="13" t="s">
        <v>915</v>
      </c>
    </row>
    <row r="290" spans="1:7" x14ac:dyDescent="0.25">
      <c r="A290" s="11">
        <v>1</v>
      </c>
      <c r="B290" s="14" t="s">
        <v>553</v>
      </c>
      <c r="C290" s="13" t="s">
        <v>1091</v>
      </c>
      <c r="D290" s="13" t="s">
        <v>6</v>
      </c>
      <c r="E290" s="13" t="s">
        <v>278</v>
      </c>
      <c r="F290" s="13" t="s">
        <v>847</v>
      </c>
      <c r="G290" s="13" t="s">
        <v>916</v>
      </c>
    </row>
    <row r="291" spans="1:7" x14ac:dyDescent="0.25">
      <c r="A291" s="11">
        <v>1</v>
      </c>
      <c r="B291" s="14" t="s">
        <v>554</v>
      </c>
      <c r="C291" s="13" t="s">
        <v>1092</v>
      </c>
      <c r="D291" s="13" t="s">
        <v>6</v>
      </c>
      <c r="E291" s="13" t="s">
        <v>278</v>
      </c>
      <c r="F291" s="13" t="s">
        <v>847</v>
      </c>
      <c r="G291" s="13" t="s">
        <v>917</v>
      </c>
    </row>
    <row r="292" spans="1:7" x14ac:dyDescent="0.25">
      <c r="A292" s="11">
        <v>1</v>
      </c>
      <c r="B292" s="14" t="s">
        <v>555</v>
      </c>
      <c r="C292" s="13" t="s">
        <v>1093</v>
      </c>
      <c r="D292" s="13" t="s">
        <v>6</v>
      </c>
      <c r="E292" s="13" t="s">
        <v>278</v>
      </c>
      <c r="F292" s="13" t="s">
        <v>847</v>
      </c>
      <c r="G292" s="13" t="s">
        <v>918</v>
      </c>
    </row>
    <row r="293" spans="1:7" x14ac:dyDescent="0.25">
      <c r="A293" s="11">
        <v>1</v>
      </c>
      <c r="B293" s="14" t="s">
        <v>556</v>
      </c>
      <c r="C293" s="13" t="s">
        <v>1094</v>
      </c>
      <c r="D293" s="13" t="s">
        <v>6</v>
      </c>
      <c r="E293" s="13" t="s">
        <v>278</v>
      </c>
      <c r="F293" s="13" t="s">
        <v>847</v>
      </c>
      <c r="G293" s="13" t="s">
        <v>919</v>
      </c>
    </row>
    <row r="294" spans="1:7" x14ac:dyDescent="0.25">
      <c r="A294" s="11">
        <v>1</v>
      </c>
      <c r="B294" s="14" t="s">
        <v>557</v>
      </c>
      <c r="C294" s="13" t="s">
        <v>1095</v>
      </c>
      <c r="D294" s="13" t="s">
        <v>6</v>
      </c>
      <c r="E294" s="13" t="s">
        <v>278</v>
      </c>
      <c r="F294" s="13" t="s">
        <v>847</v>
      </c>
      <c r="G294" s="13" t="s">
        <v>920</v>
      </c>
    </row>
    <row r="295" spans="1:7" x14ac:dyDescent="0.25">
      <c r="A295" s="11">
        <v>1</v>
      </c>
      <c r="B295" s="14" t="s">
        <v>558</v>
      </c>
      <c r="C295" s="13" t="s">
        <v>1096</v>
      </c>
      <c r="D295" s="13" t="s">
        <v>6</v>
      </c>
      <c r="E295" s="13" t="s">
        <v>278</v>
      </c>
      <c r="F295" s="13" t="s">
        <v>847</v>
      </c>
      <c r="G295" s="13" t="s">
        <v>921</v>
      </c>
    </row>
    <row r="296" spans="1:7" x14ac:dyDescent="0.25">
      <c r="A296" s="11">
        <v>1</v>
      </c>
      <c r="B296" s="14" t="s">
        <v>559</v>
      </c>
      <c r="C296" s="13" t="s">
        <v>1097</v>
      </c>
      <c r="D296" s="13" t="s">
        <v>6</v>
      </c>
      <c r="E296" s="13" t="s">
        <v>278</v>
      </c>
      <c r="F296" s="13" t="s">
        <v>847</v>
      </c>
      <c r="G296" s="13" t="s">
        <v>940</v>
      </c>
    </row>
    <row r="297" spans="1:7" x14ac:dyDescent="0.25">
      <c r="A297" s="11">
        <v>1</v>
      </c>
      <c r="B297" s="14" t="s">
        <v>560</v>
      </c>
      <c r="C297" s="13" t="s">
        <v>1098</v>
      </c>
      <c r="D297" s="13" t="s">
        <v>6</v>
      </c>
      <c r="E297" s="13" t="s">
        <v>278</v>
      </c>
      <c r="F297" s="13" t="s">
        <v>847</v>
      </c>
      <c r="G297" s="13" t="s">
        <v>922</v>
      </c>
    </row>
    <row r="298" spans="1:7" x14ac:dyDescent="0.25">
      <c r="A298" s="11">
        <v>1</v>
      </c>
      <c r="B298" s="14" t="s">
        <v>561</v>
      </c>
      <c r="C298" s="13" t="s">
        <v>1099</v>
      </c>
      <c r="D298" s="13" t="s">
        <v>6</v>
      </c>
      <c r="E298" s="13" t="s">
        <v>278</v>
      </c>
      <c r="F298" s="13" t="s">
        <v>847</v>
      </c>
      <c r="G298" s="13" t="s">
        <v>923</v>
      </c>
    </row>
    <row r="299" spans="1:7" x14ac:dyDescent="0.25">
      <c r="A299" s="11">
        <v>1</v>
      </c>
      <c r="B299" s="18" t="s">
        <v>936</v>
      </c>
      <c r="C299" s="13" t="s">
        <v>1100</v>
      </c>
      <c r="D299" s="13" t="s">
        <v>6</v>
      </c>
      <c r="E299" s="13" t="s">
        <v>278</v>
      </c>
      <c r="F299" s="13" t="s">
        <v>847</v>
      </c>
      <c r="G299" s="13" t="s">
        <v>937</v>
      </c>
    </row>
    <row r="300" spans="1:7" x14ac:dyDescent="0.25">
      <c r="A300" s="11">
        <v>1</v>
      </c>
      <c r="B300" s="18" t="s">
        <v>938</v>
      </c>
      <c r="C300" s="13" t="s">
        <v>1101</v>
      </c>
      <c r="D300" s="13" t="s">
        <v>6</v>
      </c>
      <c r="E300" s="13" t="s">
        <v>278</v>
      </c>
      <c r="F300" s="13" t="s">
        <v>847</v>
      </c>
      <c r="G300" s="13" t="s">
        <v>939</v>
      </c>
    </row>
    <row r="301" spans="1:7" x14ac:dyDescent="0.25">
      <c r="A301" s="3">
        <v>0</v>
      </c>
      <c r="B301" s="10" t="s">
        <v>858</v>
      </c>
      <c r="C301" t="s">
        <v>859</v>
      </c>
      <c r="D301" t="s">
        <v>861</v>
      </c>
      <c r="E301" t="s">
        <v>862</v>
      </c>
      <c r="F301" t="s">
        <v>862</v>
      </c>
      <c r="G301" t="s">
        <v>12</v>
      </c>
    </row>
    <row r="302" spans="1:7" x14ac:dyDescent="0.25">
      <c r="A302" s="3">
        <v>0</v>
      </c>
      <c r="B302" s="10" t="s">
        <v>857</v>
      </c>
      <c r="C302" t="s">
        <v>860</v>
      </c>
      <c r="D302" t="s">
        <v>861</v>
      </c>
      <c r="E302" t="s">
        <v>862</v>
      </c>
      <c r="F302" t="s">
        <v>862</v>
      </c>
      <c r="G302" t="s">
        <v>12</v>
      </c>
    </row>
    <row r="303" spans="1:7" x14ac:dyDescent="0.25">
      <c r="A303" s="11">
        <v>1</v>
      </c>
      <c r="B303" s="18" t="s">
        <v>877</v>
      </c>
      <c r="C303" s="13" t="s">
        <v>1102</v>
      </c>
      <c r="D303" s="13" t="s">
        <v>3</v>
      </c>
      <c r="E303" s="13" t="s">
        <v>875</v>
      </c>
      <c r="F303" s="13" t="s">
        <v>847</v>
      </c>
      <c r="G303" s="13" t="s">
        <v>884</v>
      </c>
    </row>
    <row r="304" spans="1:7" x14ac:dyDescent="0.25">
      <c r="A304" s="11">
        <v>1</v>
      </c>
      <c r="B304" s="18" t="s">
        <v>878</v>
      </c>
      <c r="C304" s="13" t="s">
        <v>1103</v>
      </c>
      <c r="D304" s="13" t="s">
        <v>3</v>
      </c>
      <c r="E304" s="13" t="s">
        <v>875</v>
      </c>
      <c r="F304" s="13" t="s">
        <v>847</v>
      </c>
      <c r="G304" s="13" t="s">
        <v>885</v>
      </c>
    </row>
    <row r="305" spans="1:7" x14ac:dyDescent="0.25">
      <c r="A305" s="11">
        <v>1</v>
      </c>
      <c r="B305" s="18" t="s">
        <v>879</v>
      </c>
      <c r="C305" s="13" t="s">
        <v>1104</v>
      </c>
      <c r="D305" s="13" t="s">
        <v>3</v>
      </c>
      <c r="E305" s="13" t="s">
        <v>875</v>
      </c>
      <c r="F305" s="13" t="s">
        <v>847</v>
      </c>
      <c r="G305" s="13" t="s">
        <v>886</v>
      </c>
    </row>
    <row r="306" spans="1:7" x14ac:dyDescent="0.25">
      <c r="A306" s="11">
        <v>1</v>
      </c>
      <c r="B306" s="18" t="s">
        <v>880</v>
      </c>
      <c r="C306" s="13" t="s">
        <v>1105</v>
      </c>
      <c r="D306" s="13" t="s">
        <v>3</v>
      </c>
      <c r="E306" s="13" t="s">
        <v>875</v>
      </c>
      <c r="F306" s="13" t="s">
        <v>847</v>
      </c>
      <c r="G306" s="13" t="s">
        <v>887</v>
      </c>
    </row>
    <row r="307" spans="1:7" x14ac:dyDescent="0.25">
      <c r="A307" s="11">
        <v>1</v>
      </c>
      <c r="B307" s="18" t="s">
        <v>881</v>
      </c>
      <c r="C307" s="13" t="s">
        <v>1106</v>
      </c>
      <c r="D307" s="13" t="s">
        <v>3</v>
      </c>
      <c r="E307" s="13" t="s">
        <v>875</v>
      </c>
      <c r="F307" s="13" t="s">
        <v>847</v>
      </c>
      <c r="G307" s="13" t="s">
        <v>888</v>
      </c>
    </row>
    <row r="308" spans="1:7" x14ac:dyDescent="0.25">
      <c r="A308" s="11">
        <v>1</v>
      </c>
      <c r="B308" s="18" t="s">
        <v>882</v>
      </c>
      <c r="C308" s="13" t="s">
        <v>1107</v>
      </c>
      <c r="D308" s="13" t="s">
        <v>3</v>
      </c>
      <c r="E308" s="13" t="s">
        <v>875</v>
      </c>
      <c r="F308" s="13" t="s">
        <v>847</v>
      </c>
      <c r="G308" s="13" t="s">
        <v>889</v>
      </c>
    </row>
    <row r="309" spans="1:7" x14ac:dyDescent="0.25">
      <c r="A309" s="3">
        <v>0</v>
      </c>
      <c r="B309" s="10" t="s">
        <v>932</v>
      </c>
      <c r="C309" t="s">
        <v>933</v>
      </c>
      <c r="D309" t="s">
        <v>9</v>
      </c>
      <c r="E309" t="s">
        <v>9</v>
      </c>
      <c r="F309" t="s">
        <v>847</v>
      </c>
      <c r="G309" t="s">
        <v>931</v>
      </c>
    </row>
    <row r="310" spans="1:7" x14ac:dyDescent="0.25">
      <c r="A310" s="11">
        <v>1</v>
      </c>
      <c r="B310" s="18" t="s">
        <v>935</v>
      </c>
      <c r="C310" s="13" t="s">
        <v>1108</v>
      </c>
      <c r="D310" s="13" t="s">
        <v>9</v>
      </c>
      <c r="E310" s="13" t="s">
        <v>9</v>
      </c>
      <c r="F310" s="13" t="s">
        <v>847</v>
      </c>
      <c r="G310" s="13" t="s">
        <v>934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F0989C3A27B4AB889C1D06B8BC7C6" ma:contentTypeVersion="35" ma:contentTypeDescription="Create a new document." ma:contentTypeScope="" ma:versionID="ac71fd0c122709b38806647dd4ae0db3">
  <xsd:schema xmlns:xsd="http://www.w3.org/2001/XMLSchema" xmlns:xs="http://www.w3.org/2001/XMLSchema" xmlns:p="http://schemas.microsoft.com/office/2006/metadata/properties" xmlns:ns1="http://schemas.microsoft.com/sharepoint/v3" xmlns:ns2="24fe2733-5504-4dba-bfd4-ff756d29de81" xmlns:ns3="309f6954-b372-4081-bd77-3a7d607eb5dd" xmlns:ns4="cccaf3ac-2de9-44d4-aa31-54302fceb5f7" targetNamespace="http://schemas.microsoft.com/office/2006/metadata/properties" ma:root="true" ma:fieldsID="d044cd3bebf555c6b8f11fa1cdc3ff51" ns1:_="" ns2:_="" ns3:_="" ns4:_="">
    <xsd:import namespace="http://schemas.microsoft.com/sharepoint/v3"/>
    <xsd:import namespace="24fe2733-5504-4dba-bfd4-ff756d29de81"/>
    <xsd:import namespace="309f6954-b372-4081-bd77-3a7d607eb5dd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Review_x0020_Date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2733-5504-4dba-bfd4-ff756d29de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f6954-b372-4081-bd77-3a7d607eb5dd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Review_x0020_Date" ma:index="13" nillable="true" ma:displayName="Review date" ma:indexed="true" ma:internalName="Review_x0020_Dat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76c0586-99a1-427c-ac2f-3e117a8f572b}" ma:internalName="TaxCatchAll" ma:showField="CatchAllData" ma:web="6435f83e-f2ef-42f9-890b-f3e7eb766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09f6954-b372-4081-bd77-3a7d607eb5dd">
      <Terms xmlns="http://schemas.microsoft.com/office/infopath/2007/PartnerControls"/>
    </lcf76f155ced4ddcb4097134ff3c332f>
    <_ip_UnifiedCompliancePolicyProperties xmlns="http://schemas.microsoft.com/sharepoint/v3" xsi:nil="true"/>
    <TaxCatchAll xmlns="cccaf3ac-2de9-44d4-aa31-54302fceb5f7" xsi:nil="true"/>
    <Review_x0020_Date xmlns="309f6954-b372-4081-bd77-3a7d607eb5dd" xsi:nil="true"/>
  </documentManagement>
</p:properties>
</file>

<file path=customXml/itemProps1.xml><?xml version="1.0" encoding="utf-8"?>
<ds:datastoreItem xmlns:ds="http://schemas.openxmlformats.org/officeDocument/2006/customXml" ds:itemID="{6060694C-24A9-46E6-878E-7E06212E99AA}"/>
</file>

<file path=customXml/itemProps2.xml><?xml version="1.0" encoding="utf-8"?>
<ds:datastoreItem xmlns:ds="http://schemas.openxmlformats.org/officeDocument/2006/customXml" ds:itemID="{4AE70974-F380-4FAC-85FD-E1269D319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49F611-C1A3-4F1F-91F3-3F22AF2AFADC}">
  <ds:schemaRefs>
    <ds:schemaRef ds:uri="24fe2733-5504-4dba-bfd4-ff756d29de81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sharepoint/v3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309f6954-b372-4081-bd77-3a7d607eb5d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Metrics</vt:lpstr>
      <vt:lpstr>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Hodgson, Jack</dc:creator>
  <cp:keywords/>
  <dc:description/>
  <cp:lastModifiedBy>Jack Hodgson</cp:lastModifiedBy>
  <cp:revision/>
  <dcterms:created xsi:type="dcterms:W3CDTF">2022-06-23T10:02:39Z</dcterms:created>
  <dcterms:modified xsi:type="dcterms:W3CDTF">2024-07-02T13:59:03Z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0x010100D40F0989C3A27B4AB889C1D06B8BC7C6</vt:lpwstr>
  </property>
  <property fmtid="{D5CDD505-2E9C-101B-9397-08002B2CF9AE}" pid="3" name="MediaServiceImageTags">
    <vt:lpwstr/>
  </property>
</Properties>
</file>