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565" windowHeight="11970" tabRatio="363"/>
  </bookViews>
  <sheets>
    <sheet name="quotation" sheetId="1" r:id="rId1"/>
  </sheets>
  <calcPr calcId="144525"/>
</workbook>
</file>

<file path=xl/sharedStrings.xml><?xml version="1.0" encoding="utf-8"?>
<sst xmlns="http://schemas.openxmlformats.org/spreadsheetml/2006/main" count="94">
  <si>
    <t>M/N P/N</t>
  </si>
  <si>
    <t>Manufacture</t>
  </si>
  <si>
    <t>Description</t>
  </si>
  <si>
    <t>Parts number</t>
  </si>
  <si>
    <t>Brand</t>
  </si>
  <si>
    <t>PACKING</t>
  </si>
  <si>
    <t>QTY</t>
  </si>
  <si>
    <t>Unit Price (USD)</t>
  </si>
  <si>
    <t>Import Tax</t>
  </si>
  <si>
    <t>Amount (USD)</t>
  </si>
  <si>
    <t>Note</t>
  </si>
  <si>
    <t>1575R-A GPS</t>
  </si>
  <si>
    <t>Sintech</t>
  </si>
  <si>
    <t>IPEX RF Cable GPS Internal Active Antenna</t>
  </si>
  <si>
    <t>1575R-A</t>
  </si>
  <si>
    <t>1575AT43A0040E</t>
  </si>
  <si>
    <t>Johanson Technology Inc.</t>
  </si>
  <si>
    <t>GPS active antenna</t>
  </si>
  <si>
    <t>Johanson</t>
  </si>
  <si>
    <t>http://thegioiic.com/products/1575r-a-gps-antenna</t>
  </si>
  <si>
    <t>EFM32JG1B100F128GM32-C0</t>
  </si>
  <si>
    <t>Silicon Labs</t>
  </si>
  <si>
    <t>ARM Microcontrollers - IC MCU 32BIT 128KB FLASH 32QFN</t>
  </si>
  <si>
    <t>Silicon</t>
  </si>
  <si>
    <t>311-0.0JRCT-ND</t>
  </si>
  <si>
    <t>Yageo</t>
  </si>
  <si>
    <t>0 Ohms Jumper 0.063W, 1/16W Chip Resistor 0402</t>
  </si>
  <si>
    <t>2.54mm-4x1-MH</t>
  </si>
  <si>
    <t>Taiwan</t>
  </si>
  <si>
    <t>2.54mm 4x1 Single Male Pin Header (Gold)</t>
  </si>
  <si>
    <t>C0402C106M8PACTU</t>
  </si>
  <si>
    <t>KEMET</t>
  </si>
  <si>
    <t>Multilayer Ceramic Capacitors MLCC - SMD/SMT 10V 10uF X5R 0402 0.2</t>
  </si>
  <si>
    <t>C0402C105M8PACTU</t>
  </si>
  <si>
    <t>Multilayer Ceramic Capacitors MLCC - SMD/SMT 10volts 0.1uF X5R 20%</t>
  </si>
  <si>
    <t>587-1454-1-ND</t>
  </si>
  <si>
    <t>Taiyo Yuden</t>
  </si>
  <si>
    <t>1uF ±10% 10V Ceramic Capacitor X5R 0402 (1005 Metric)</t>
  </si>
  <si>
    <t>LMK105BJ105KV-F</t>
  </si>
  <si>
    <t>C0402C220J5GAC7411</t>
  </si>
  <si>
    <t>Multilayer Ceramic Capacitors MLCC - SMD/SMT 50V 22pF C0G 0402</t>
  </si>
  <si>
    <t>C1005JB1A475K050BC</t>
  </si>
  <si>
    <t>Multilayer Ceramic Capacitors MLCC - SMD/SMT 10volts 4.7uF 10% X5R</t>
  </si>
  <si>
    <t>AT34C02D-XHM-B-ND</t>
  </si>
  <si>
    <t>Microchip</t>
  </si>
  <si>
    <t>IC EEPROM 2KBIT 1MHZ 8TSSOP</t>
  </si>
  <si>
    <t>RC0402FR-1310RL</t>
  </si>
  <si>
    <t>YAGEO</t>
  </si>
  <si>
    <t>10 OHM 0402</t>
  </si>
  <si>
    <t>RC0402FR-0710KL</t>
  </si>
  <si>
    <t>Thick Film Resistors - SMD 10K OHM 1%</t>
  </si>
  <si>
    <t>RC0402FR-071KL</t>
  </si>
  <si>
    <t>Thick Film Resistors - SMD 1K OHM 1%</t>
  </si>
  <si>
    <t>RC0402FR-071ML</t>
  </si>
  <si>
    <t>Thick Film Resistors - SMD 1M OHM 1%</t>
  </si>
  <si>
    <t>LTST-C191KRKT</t>
  </si>
  <si>
    <t>Lite-On Inc.</t>
  </si>
  <si>
    <t>LED RED CLEAR 0402 SMD</t>
  </si>
  <si>
    <t>Lite-On</t>
  </si>
  <si>
    <t>L0805C2R2MPMST</t>
  </si>
  <si>
    <t>Fixed Inductors 2.2uH 150mA 20%</t>
  </si>
  <si>
    <t>LQW15AN47NJ8ZD</t>
  </si>
  <si>
    <t>Murata </t>
  </si>
  <si>
    <t>47nH 0402</t>
  </si>
  <si>
    <t>TPS62740DSST</t>
  </si>
  <si>
    <t>TI</t>
  </si>
  <si>
    <t>Switching Voltage Regulators 360-nA Iq SD Cnvtr w/ Intg Load Switch</t>
  </si>
  <si>
    <t>SX1276 module</t>
  </si>
  <si>
    <t>Alibaba</t>
  </si>
  <si>
    <t>137MHz to 1020MHz Low Power Long Range Transceiver module</t>
  </si>
  <si>
    <t>SEMTECH</t>
  </si>
  <si>
    <t>L70-R</t>
  </si>
  <si>
    <t>Quectel</t>
  </si>
  <si>
    <t>GPS Module</t>
  </si>
  <si>
    <t>QUECT</t>
  </si>
  <si>
    <t>MMA8653FCR1</t>
  </si>
  <si>
    <t>NXP</t>
  </si>
  <si>
    <t>12-Bit Digital Accelerometer Surface Mount - DFN-10</t>
  </si>
  <si>
    <t>FREESCALE</t>
  </si>
  <si>
    <t>DFN</t>
  </si>
  <si>
    <t>ECS-.327-12.5-34B-TR</t>
  </si>
  <si>
    <t>ECS Inc.</t>
  </si>
  <si>
    <t>CRYSTAL 32.7680KHZ 12.5PF SMD</t>
  </si>
  <si>
    <t>CHINA</t>
  </si>
  <si>
    <t>DMP1012T-7</t>
  </si>
  <si>
    <t>Diodes Incorporated</t>
  </si>
  <si>
    <t>P-Channel 20V 590mA (Ta) 240mW (Ta) Surface Mount SOT-523</t>
  </si>
  <si>
    <t>DMP21D0UT-7</t>
  </si>
  <si>
    <t>Tổng giá trị linh kiện</t>
  </si>
  <si>
    <t>Shipping fee</t>
  </si>
  <si>
    <t>Banking fee</t>
  </si>
  <si>
    <t>Service fee</t>
  </si>
  <si>
    <t>VAT 10%</t>
  </si>
  <si>
    <t>Total</t>
  </si>
</sst>
</file>

<file path=xl/styles.xml><?xml version="1.0" encoding="utf-8"?>
<styleSheet xmlns="http://schemas.openxmlformats.org/spreadsheetml/2006/main">
  <numFmts count="7">
    <numFmt numFmtId="176" formatCode="_-&quot;$&quot;* #,##0.00_ ;_-&quot;$&quot;* \-#,##0.00\ ;_-&quot;$&quot;* \-?????_ ;_-@_ "/>
    <numFmt numFmtId="177" formatCode="_(* #,##0.000_);_(* \(#,##0.000\);_(* \-??_);_(@_)"/>
    <numFmt numFmtId="178" formatCode="0.000"/>
    <numFmt numFmtId="179" formatCode="_(* #,##0.00_);_(* \(#,##0.00\);_(* \-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3">
    <font>
      <sz val="11"/>
      <color rgb="FF000000"/>
      <name val="Droid Sans Fallback"/>
      <charset val="134"/>
    </font>
    <font>
      <sz val="11"/>
      <color rgb="FF000000"/>
      <name val="Times New Roman"/>
      <charset val="134"/>
    </font>
    <font>
      <sz val="11"/>
      <name val="Times New Roman"/>
      <charset val="134"/>
    </font>
    <font>
      <b/>
      <sz val="12"/>
      <color rgb="FF000000"/>
      <name val="Times New Roman"/>
      <charset val="134"/>
    </font>
    <font>
      <b/>
      <sz val="12"/>
      <name val="Times New Roman"/>
      <charset val="134"/>
    </font>
    <font>
      <sz val="10"/>
      <color rgb="FF111111"/>
      <name val="Times New Roman"/>
      <charset val="134"/>
    </font>
    <font>
      <sz val="12"/>
      <color rgb="FF000000"/>
      <name val="Times New Roman"/>
      <charset val="134"/>
    </font>
    <font>
      <sz val="12"/>
      <name val="Times New Roman"/>
      <charset val="134"/>
    </font>
    <font>
      <b/>
      <sz val="11"/>
      <color rgb="FF000000"/>
      <name val="Times New Roman"/>
      <charset val="134"/>
    </font>
    <font>
      <u/>
      <sz val="11"/>
      <color rgb="FF0000FF"/>
      <name val="Times New Roman"/>
      <charset val="134"/>
    </font>
    <font>
      <b/>
      <sz val="11"/>
      <name val="Times New Roman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134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0000"/>
      <name val="Calibri"/>
      <charset val="134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5B9BD5"/>
        <bgColor rgb="FF969696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top"/>
    </xf>
    <xf numFmtId="0" fontId="29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41" fontId="13" fillId="0" borderId="0" applyBorder="0" applyAlignment="0" applyProtection="0"/>
    <xf numFmtId="0" fontId="25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11" borderId="8" applyNumberFormat="0" applyAlignment="0" applyProtection="0">
      <alignment vertical="center"/>
    </xf>
    <xf numFmtId="44" fontId="13" fillId="0" borderId="0" applyBorder="0" applyAlignment="0" applyProtection="0"/>
    <xf numFmtId="0" fontId="23" fillId="16" borderId="0" applyNumberFormat="0" applyBorder="0" applyAlignment="0" applyProtection="0">
      <alignment vertical="center"/>
    </xf>
    <xf numFmtId="0" fontId="22" fillId="9" borderId="7" applyNumberFormat="0" applyFon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11" borderId="6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42" fontId="13" fillId="0" borderId="0" applyBorder="0" applyAlignment="0" applyProtection="0"/>
    <xf numFmtId="0" fontId="28" fillId="0" borderId="4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5" fillId="0" borderId="0" applyBorder="0" applyProtection="0">
      <alignment vertical="top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9" fontId="0" fillId="0" borderId="0" applyBorder="0" applyProtection="0">
      <alignment vertical="top"/>
    </xf>
    <xf numFmtId="0" fontId="11" fillId="4" borderId="3" applyNumberFormat="0" applyAlignment="0" applyProtection="0">
      <alignment vertical="center"/>
    </xf>
    <xf numFmtId="9" fontId="13" fillId="0" borderId="0" applyBorder="0" applyAlignment="0" applyProtection="0"/>
  </cellStyleXfs>
  <cellXfs count="36">
    <xf numFmtId="0" fontId="0" fillId="0" borderId="0" xfId="0">
      <alignment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47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178" fontId="4" fillId="0" borderId="1" xfId="1" applyNumberFormat="1" applyFont="1" applyBorder="1" applyAlignment="1">
      <alignment horizontal="center" vertical="center"/>
    </xf>
    <xf numFmtId="178" fontId="7" fillId="0" borderId="1" xfId="1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78" fontId="7" fillId="3" borderId="1" xfId="1" applyNumberFormat="1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7" fontId="4" fillId="0" borderId="1" xfId="47" applyNumberFormat="1" applyFont="1" applyBorder="1" applyAlignment="1" applyProtection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177" fontId="7" fillId="0" borderId="1" xfId="47" applyNumberFormat="1" applyFont="1" applyBorder="1" applyAlignment="1" applyProtection="1">
      <alignment horizontal="center" vertical="center"/>
    </xf>
    <xf numFmtId="0" fontId="9" fillId="0" borderId="1" xfId="44" applyFont="1" applyBorder="1" applyAlignment="1" applyProtection="1">
      <alignment horizontal="center" vertical="center"/>
    </xf>
    <xf numFmtId="177" fontId="6" fillId="0" borderId="1" xfId="47" applyNumberFormat="1" applyFont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/>
    </xf>
    <xf numFmtId="177" fontId="6" fillId="3" borderId="1" xfId="47" applyNumberFormat="1" applyFont="1" applyFill="1" applyBorder="1" applyAlignment="1" applyProtection="1">
      <alignment horizontal="center" vertical="center"/>
    </xf>
    <xf numFmtId="0" fontId="10" fillId="0" borderId="1" xfId="0" applyFont="1" applyBorder="1" applyAlignment="1">
      <alignment horizontal="center" vertical="center"/>
    </xf>
    <xf numFmtId="177" fontId="10" fillId="0" borderId="1" xfId="47" applyNumberFormat="1" applyFont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1" fillId="0" borderId="1" xfId="47" applyNumberFormat="1" applyFont="1" applyBorder="1" applyAlignment="1" applyProtection="1">
      <alignment horizontal="center" vertical="center"/>
    </xf>
    <xf numFmtId="0" fontId="8" fillId="0" borderId="1" xfId="0" applyFont="1" applyBorder="1" applyAlignment="1">
      <alignment horizontal="center" vertical="center"/>
    </xf>
    <xf numFmtId="177" fontId="8" fillId="0" borderId="1" xfId="47" applyNumberFormat="1" applyFont="1" applyBorder="1" applyAlignment="1" applyProtection="1">
      <alignment horizontal="center" vertical="center"/>
    </xf>
  </cellXfs>
  <cellStyles count="50">
    <cellStyle name="Normal" xfId="0" builtinId="0"/>
    <cellStyle name="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111111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hegioiic.com/products/1575r-a-gps-anten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1"/>
  <sheetViews>
    <sheetView tabSelected="1" zoomScale="85" zoomScaleNormal="85" workbookViewId="0">
      <selection activeCell="P13" sqref="P13"/>
    </sheetView>
  </sheetViews>
  <sheetFormatPr defaultColWidth="9" defaultRowHeight="15.75"/>
  <cols>
    <col min="1" max="1" width="35.4416666666667" style="1"/>
    <col min="2" max="2" width="25.725" style="1"/>
    <col min="3" max="3" width="77.7583333333333" style="1"/>
    <col min="4" max="4" width="31.6666666666667" style="1"/>
    <col min="5" max="5" width="12.1083333333333" style="1"/>
    <col min="6" max="6" width="10.1166666666667" style="1"/>
    <col min="7" max="7" width="7.34166666666667" style="2"/>
    <col min="8" max="8" width="18.9916666666667" style="3"/>
    <col min="9" max="9" width="19.45" style="1"/>
    <col min="10" max="10" width="16.325" style="4"/>
    <col min="11" max="11" width="49.8833333333333" style="1"/>
    <col min="12" max="12" width="30.775" style="1"/>
    <col min="13" max="15" width="10.5583333333333" style="1"/>
    <col min="16" max="16" width="35.4416666666667" style="1"/>
    <col min="17" max="1025" width="10.5583333333333" style="1"/>
  </cols>
  <sheetData>
    <row r="1" spans="1:12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7" t="s">
        <v>7</v>
      </c>
      <c r="I1" s="6" t="s">
        <v>8</v>
      </c>
      <c r="J1" s="23" t="s">
        <v>9</v>
      </c>
      <c r="K1" s="5" t="s">
        <v>10</v>
      </c>
      <c r="L1" s="22"/>
    </row>
    <row r="2" spans="1:12">
      <c r="A2" s="7" t="s">
        <v>11</v>
      </c>
      <c r="B2" s="8" t="s">
        <v>12</v>
      </c>
      <c r="C2" s="9" t="s">
        <v>13</v>
      </c>
      <c r="D2" s="10" t="s">
        <v>14</v>
      </c>
      <c r="E2" s="10"/>
      <c r="F2" s="10"/>
      <c r="G2" s="10">
        <v>110</v>
      </c>
      <c r="H2" s="18">
        <v>2.54</v>
      </c>
      <c r="I2" s="24"/>
      <c r="J2" s="25">
        <f>(H2*1)*G2</f>
        <v>279.4</v>
      </c>
      <c r="K2"/>
      <c r="L2"/>
    </row>
    <row r="3" spans="1:12">
      <c r="A3" s="11" t="s">
        <v>15</v>
      </c>
      <c r="B3" s="11" t="s">
        <v>16</v>
      </c>
      <c r="C3" s="11" t="s">
        <v>17</v>
      </c>
      <c r="D3" s="11" t="s">
        <v>15</v>
      </c>
      <c r="E3" s="11" t="s">
        <v>18</v>
      </c>
      <c r="F3" s="11"/>
      <c r="G3" s="14">
        <v>112</v>
      </c>
      <c r="H3" s="18">
        <v>0.6435</v>
      </c>
      <c r="I3" s="24">
        <v>0.1</v>
      </c>
      <c r="J3" s="25">
        <f>(H3*1.1)*G3</f>
        <v>79.2792</v>
      </c>
      <c r="K3" s="26" t="s">
        <v>19</v>
      </c>
      <c r="L3"/>
    </row>
    <row r="4" spans="1:12">
      <c r="A4" s="11" t="s">
        <v>20</v>
      </c>
      <c r="B4" s="11" t="s">
        <v>21</v>
      </c>
      <c r="C4" s="12" t="s">
        <v>22</v>
      </c>
      <c r="D4" s="11" t="s">
        <v>20</v>
      </c>
      <c r="E4" s="11" t="s">
        <v>23</v>
      </c>
      <c r="F4" s="11"/>
      <c r="G4" s="14">
        <v>110</v>
      </c>
      <c r="H4" s="18">
        <v>1.7483</v>
      </c>
      <c r="I4" s="11"/>
      <c r="J4" s="27">
        <f t="shared" ref="J4:J19" si="0">H4*G4</f>
        <v>192.313</v>
      </c>
      <c r="K4" s="11"/>
      <c r="L4"/>
    </row>
    <row r="5" spans="1:12">
      <c r="A5" s="11" t="s">
        <v>24</v>
      </c>
      <c r="B5" s="11" t="s">
        <v>25</v>
      </c>
      <c r="C5" s="12" t="s">
        <v>26</v>
      </c>
      <c r="D5" s="13"/>
      <c r="E5" s="11"/>
      <c r="F5" s="11"/>
      <c r="G5" s="14">
        <v>220</v>
      </c>
      <c r="H5" s="18">
        <v>0.003</v>
      </c>
      <c r="I5" s="11"/>
      <c r="J5" s="27">
        <f t="shared" si="0"/>
        <v>0.66</v>
      </c>
      <c r="K5" s="11"/>
      <c r="L5"/>
    </row>
    <row r="6" spans="1:12">
      <c r="A6" s="9" t="s">
        <v>27</v>
      </c>
      <c r="B6" s="11" t="s">
        <v>28</v>
      </c>
      <c r="C6" s="12" t="s">
        <v>29</v>
      </c>
      <c r="D6" s="13"/>
      <c r="E6" s="11"/>
      <c r="F6" s="11"/>
      <c r="G6" s="14">
        <v>112</v>
      </c>
      <c r="H6" s="18">
        <v>0.01</v>
      </c>
      <c r="I6" s="11"/>
      <c r="J6" s="27">
        <f t="shared" si="0"/>
        <v>1.12</v>
      </c>
      <c r="K6" s="11"/>
      <c r="L6"/>
    </row>
    <row r="7" spans="1:12">
      <c r="A7" s="14" t="s">
        <v>30</v>
      </c>
      <c r="B7" s="11" t="s">
        <v>31</v>
      </c>
      <c r="C7" s="12" t="s">
        <v>32</v>
      </c>
      <c r="D7" s="11"/>
      <c r="E7" s="11"/>
      <c r="F7" s="11"/>
      <c r="G7" s="14">
        <v>770</v>
      </c>
      <c r="H7" s="18">
        <v>0.03</v>
      </c>
      <c r="I7" s="11"/>
      <c r="J7" s="27">
        <f t="shared" si="0"/>
        <v>23.1</v>
      </c>
      <c r="K7" s="11"/>
      <c r="L7"/>
    </row>
    <row r="8" spans="1:12">
      <c r="A8" s="15" t="s">
        <v>33</v>
      </c>
      <c r="B8" s="11" t="s">
        <v>31</v>
      </c>
      <c r="C8" s="12" t="s">
        <v>34</v>
      </c>
      <c r="D8" s="11"/>
      <c r="E8" s="11"/>
      <c r="F8" s="11"/>
      <c r="G8" s="14">
        <v>1005</v>
      </c>
      <c r="H8" s="18">
        <v>0.02</v>
      </c>
      <c r="I8" s="11"/>
      <c r="J8" s="27">
        <f t="shared" si="0"/>
        <v>20.1</v>
      </c>
      <c r="K8" s="11"/>
      <c r="L8"/>
    </row>
    <row r="9" spans="1:12">
      <c r="A9" s="11" t="s">
        <v>35</v>
      </c>
      <c r="B9" s="11" t="s">
        <v>36</v>
      </c>
      <c r="C9" s="12" t="s">
        <v>37</v>
      </c>
      <c r="D9" s="13"/>
      <c r="E9" s="11"/>
      <c r="F9" s="11"/>
      <c r="G9" s="14">
        <v>220</v>
      </c>
      <c r="H9" s="18">
        <v>0.0458</v>
      </c>
      <c r="I9" s="11"/>
      <c r="J9" s="27">
        <f t="shared" si="0"/>
        <v>10.076</v>
      </c>
      <c r="K9" s="11" t="s">
        <v>38</v>
      </c>
      <c r="L9" s="28"/>
    </row>
    <row r="10" spans="1:11">
      <c r="A10" s="14" t="s">
        <v>39</v>
      </c>
      <c r="B10" s="11" t="s">
        <v>31</v>
      </c>
      <c r="C10" s="12" t="s">
        <v>40</v>
      </c>
      <c r="D10" s="11"/>
      <c r="E10" s="11"/>
      <c r="F10" s="11"/>
      <c r="G10" s="14">
        <v>224</v>
      </c>
      <c r="H10" s="18">
        <v>0.012</v>
      </c>
      <c r="I10" s="11"/>
      <c r="J10" s="27">
        <f t="shared" si="0"/>
        <v>2.688</v>
      </c>
      <c r="K10" s="11"/>
    </row>
    <row r="11" spans="1:11">
      <c r="A11" s="14" t="s">
        <v>41</v>
      </c>
      <c r="B11" s="11" t="s">
        <v>31</v>
      </c>
      <c r="C11" s="15" t="s">
        <v>42</v>
      </c>
      <c r="D11" s="14"/>
      <c r="E11" s="11"/>
      <c r="F11" s="11"/>
      <c r="G11" s="14">
        <v>112</v>
      </c>
      <c r="H11" s="18">
        <v>0.03</v>
      </c>
      <c r="I11" s="11"/>
      <c r="J11" s="27">
        <f t="shared" si="0"/>
        <v>3.36</v>
      </c>
      <c r="K11" s="11"/>
    </row>
    <row r="12" spans="1:11">
      <c r="A12" s="14" t="s">
        <v>43</v>
      </c>
      <c r="B12" s="11" t="s">
        <v>44</v>
      </c>
      <c r="C12" s="11" t="s">
        <v>45</v>
      </c>
      <c r="D12" s="11"/>
      <c r="E12" s="11"/>
      <c r="F12" s="11"/>
      <c r="G12" s="14">
        <v>112</v>
      </c>
      <c r="H12" s="18">
        <v>0.22</v>
      </c>
      <c r="I12" s="11"/>
      <c r="J12" s="27">
        <f t="shared" si="0"/>
        <v>24.64</v>
      </c>
      <c r="K12" s="11"/>
    </row>
    <row r="13" spans="1:11">
      <c r="A13" s="14" t="s">
        <v>46</v>
      </c>
      <c r="B13" s="11" t="s">
        <v>47</v>
      </c>
      <c r="C13" s="11" t="s">
        <v>48</v>
      </c>
      <c r="D13" s="11"/>
      <c r="E13" s="11"/>
      <c r="F13" s="11"/>
      <c r="G13" s="14">
        <v>112</v>
      </c>
      <c r="H13" s="18">
        <v>0.003</v>
      </c>
      <c r="I13" s="11"/>
      <c r="J13" s="27">
        <f t="shared" si="0"/>
        <v>0.336</v>
      </c>
      <c r="K13" s="11"/>
    </row>
    <row r="14" spans="1:11">
      <c r="A14" s="14" t="s">
        <v>49</v>
      </c>
      <c r="B14" s="11" t="s">
        <v>47</v>
      </c>
      <c r="C14" s="11" t="s">
        <v>50</v>
      </c>
      <c r="D14" s="11"/>
      <c r="E14" s="11"/>
      <c r="F14" s="11"/>
      <c r="G14" s="14">
        <v>112</v>
      </c>
      <c r="H14" s="18">
        <v>0.01</v>
      </c>
      <c r="I14" s="11"/>
      <c r="J14" s="27">
        <f t="shared" si="0"/>
        <v>1.12</v>
      </c>
      <c r="K14" s="11"/>
    </row>
    <row r="15" spans="1:11">
      <c r="A15" s="14" t="s">
        <v>51</v>
      </c>
      <c r="B15" s="11" t="s">
        <v>47</v>
      </c>
      <c r="C15" s="11" t="s">
        <v>52</v>
      </c>
      <c r="D15" s="11"/>
      <c r="E15" s="11"/>
      <c r="F15" s="11"/>
      <c r="G15" s="14">
        <v>447</v>
      </c>
      <c r="H15" s="18">
        <v>0.01</v>
      </c>
      <c r="I15" s="11"/>
      <c r="J15" s="27">
        <f t="shared" si="0"/>
        <v>4.47</v>
      </c>
      <c r="K15" s="11"/>
    </row>
    <row r="16" spans="1:11">
      <c r="A16" s="14" t="s">
        <v>53</v>
      </c>
      <c r="B16" s="11" t="s">
        <v>47</v>
      </c>
      <c r="C16" s="11" t="s">
        <v>54</v>
      </c>
      <c r="D16" s="11"/>
      <c r="E16" s="11"/>
      <c r="F16" s="11"/>
      <c r="G16" s="14">
        <v>447</v>
      </c>
      <c r="H16" s="18">
        <v>0.01</v>
      </c>
      <c r="I16" s="11"/>
      <c r="J16" s="27">
        <f t="shared" si="0"/>
        <v>4.47</v>
      </c>
      <c r="K16" s="11"/>
    </row>
    <row r="17" spans="1:11">
      <c r="A17" s="11" t="s">
        <v>55</v>
      </c>
      <c r="B17" s="11" t="s">
        <v>56</v>
      </c>
      <c r="C17" s="11" t="s">
        <v>57</v>
      </c>
      <c r="D17" s="11" t="s">
        <v>55</v>
      </c>
      <c r="E17" s="11" t="s">
        <v>58</v>
      </c>
      <c r="F17" s="11"/>
      <c r="G17" s="14">
        <v>223</v>
      </c>
      <c r="H17" s="18">
        <v>0.05</v>
      </c>
      <c r="I17" s="11"/>
      <c r="J17" s="27">
        <f t="shared" si="0"/>
        <v>11.15</v>
      </c>
      <c r="K17" s="11"/>
    </row>
    <row r="18" spans="1:11">
      <c r="A18" s="11" t="s">
        <v>59</v>
      </c>
      <c r="B18" s="13" t="s">
        <v>31</v>
      </c>
      <c r="C18" s="11" t="s">
        <v>60</v>
      </c>
      <c r="D18" s="11" t="s">
        <v>59</v>
      </c>
      <c r="E18" s="11" t="s">
        <v>31</v>
      </c>
      <c r="F18" s="11"/>
      <c r="G18" s="14">
        <v>112</v>
      </c>
      <c r="H18" s="18">
        <v>0.177</v>
      </c>
      <c r="I18" s="11"/>
      <c r="J18" s="27">
        <f t="shared" si="0"/>
        <v>19.824</v>
      </c>
      <c r="K18" s="11"/>
    </row>
    <row r="19" spans="1:11">
      <c r="A19" s="11" t="s">
        <v>61</v>
      </c>
      <c r="B19" s="11" t="s">
        <v>62</v>
      </c>
      <c r="C19" s="11" t="s">
        <v>63</v>
      </c>
      <c r="D19" s="11"/>
      <c r="E19" s="11"/>
      <c r="F19" s="11"/>
      <c r="G19" s="14">
        <v>112</v>
      </c>
      <c r="H19" s="18">
        <v>0.022</v>
      </c>
      <c r="I19" s="11"/>
      <c r="J19" s="27">
        <f t="shared" si="0"/>
        <v>2.464</v>
      </c>
      <c r="K19" s="11"/>
    </row>
    <row r="20" spans="1:11">
      <c r="A20" s="11" t="s">
        <v>64</v>
      </c>
      <c r="B20" s="11" t="s">
        <v>65</v>
      </c>
      <c r="C20" s="11" t="s">
        <v>66</v>
      </c>
      <c r="D20" s="11" t="s">
        <v>64</v>
      </c>
      <c r="E20" s="11" t="s">
        <v>65</v>
      </c>
      <c r="F20" s="11"/>
      <c r="G20" s="14">
        <v>112</v>
      </c>
      <c r="H20" s="18">
        <v>0.7</v>
      </c>
      <c r="I20" s="24">
        <v>0.1</v>
      </c>
      <c r="J20" s="25">
        <f>(H20*1.1)*G20</f>
        <v>86.24</v>
      </c>
      <c r="K20" s="11"/>
    </row>
    <row r="21" spans="1:11">
      <c r="A21" s="11" t="s">
        <v>67</v>
      </c>
      <c r="B21" s="16" t="s">
        <v>68</v>
      </c>
      <c r="C21" s="16" t="s">
        <v>69</v>
      </c>
      <c r="D21" s="16" t="s">
        <v>67</v>
      </c>
      <c r="E21" s="16" t="s">
        <v>70</v>
      </c>
      <c r="F21" s="16"/>
      <c r="G21" s="19">
        <v>110</v>
      </c>
      <c r="H21" s="20">
        <v>10.5</v>
      </c>
      <c r="I21" s="16"/>
      <c r="J21" s="29">
        <f t="shared" ref="J21:J25" si="1">H21*G21</f>
        <v>1155</v>
      </c>
      <c r="K21" s="16"/>
    </row>
    <row r="22" spans="1:11">
      <c r="A22" s="11" t="s">
        <v>71</v>
      </c>
      <c r="B22" s="11" t="s">
        <v>72</v>
      </c>
      <c r="C22" s="11" t="s">
        <v>73</v>
      </c>
      <c r="D22" s="11" t="s">
        <v>71</v>
      </c>
      <c r="E22" s="11" t="s">
        <v>74</v>
      </c>
      <c r="F22" s="11"/>
      <c r="G22" s="14">
        <v>110</v>
      </c>
      <c r="H22" s="18">
        <v>4.075</v>
      </c>
      <c r="I22" s="11"/>
      <c r="J22" s="27">
        <f t="shared" si="1"/>
        <v>448.25</v>
      </c>
      <c r="K22" s="11"/>
    </row>
    <row r="23" spans="1:11">
      <c r="A23" s="11" t="s">
        <v>75</v>
      </c>
      <c r="B23" s="11" t="s">
        <v>76</v>
      </c>
      <c r="C23" s="11" t="s">
        <v>77</v>
      </c>
      <c r="D23" s="11" t="s">
        <v>75</v>
      </c>
      <c r="E23" s="11" t="s">
        <v>78</v>
      </c>
      <c r="F23" s="11" t="s">
        <v>79</v>
      </c>
      <c r="G23" s="14">
        <v>112</v>
      </c>
      <c r="H23" s="18">
        <v>0.706</v>
      </c>
      <c r="I23" s="11"/>
      <c r="J23" s="27">
        <f t="shared" si="1"/>
        <v>79.072</v>
      </c>
      <c r="K23" s="11"/>
    </row>
    <row r="24" spans="1:11">
      <c r="A24" s="11" t="s">
        <v>80</v>
      </c>
      <c r="B24" s="11" t="s">
        <v>81</v>
      </c>
      <c r="C24" s="11" t="s">
        <v>82</v>
      </c>
      <c r="D24" s="11" t="s">
        <v>80</v>
      </c>
      <c r="E24" s="11" t="s">
        <v>83</v>
      </c>
      <c r="F24" s="11"/>
      <c r="G24" s="14">
        <v>112</v>
      </c>
      <c r="H24" s="18">
        <v>0.2</v>
      </c>
      <c r="I24" s="11"/>
      <c r="J24" s="27">
        <f t="shared" si="1"/>
        <v>22.4</v>
      </c>
      <c r="K24" s="11"/>
    </row>
    <row r="25" spans="1:11">
      <c r="A25" s="11" t="s">
        <v>84</v>
      </c>
      <c r="B25" s="11" t="s">
        <v>85</v>
      </c>
      <c r="C25" s="11" t="s">
        <v>86</v>
      </c>
      <c r="D25" s="11" t="s">
        <v>84</v>
      </c>
      <c r="E25" s="11"/>
      <c r="F25" s="11"/>
      <c r="G25" s="14">
        <v>330</v>
      </c>
      <c r="H25" s="18">
        <v>0.2283</v>
      </c>
      <c r="I25" s="11"/>
      <c r="J25" s="27">
        <f t="shared" si="1"/>
        <v>75.339</v>
      </c>
      <c r="K25" s="11" t="s">
        <v>87</v>
      </c>
    </row>
    <row r="26" s="1" customFormat="1" spans="4:10">
      <c r="D26" s="3"/>
      <c r="F26" s="21"/>
      <c r="G26"/>
      <c r="I26" s="30" t="s">
        <v>88</v>
      </c>
      <c r="J26" s="31">
        <f>SUM(J2:J25)</f>
        <v>2546.8712</v>
      </c>
    </row>
    <row r="27" s="1" customFormat="1" spans="4:10">
      <c r="D27" s="3"/>
      <c r="F27" s="21"/>
      <c r="G27"/>
      <c r="I27" s="32" t="s">
        <v>89</v>
      </c>
      <c r="J27" s="33">
        <v>150</v>
      </c>
    </row>
    <row r="28" s="1" customFormat="1" spans="4:10">
      <c r="D28" s="3"/>
      <c r="F28" s="21"/>
      <c r="G28"/>
      <c r="I28" s="32" t="s">
        <v>90</v>
      </c>
      <c r="J28" s="33">
        <v>100</v>
      </c>
    </row>
    <row r="29" s="1" customFormat="1" spans="4:10">
      <c r="D29" s="3"/>
      <c r="G29"/>
      <c r="I29" s="32" t="s">
        <v>91</v>
      </c>
      <c r="J29" s="33">
        <f>SUM(J26:J28)*0.1</f>
        <v>279.68712</v>
      </c>
    </row>
    <row r="30" s="1" customFormat="1" spans="4:10">
      <c r="D30" s="3"/>
      <c r="G30"/>
      <c r="I30" s="32" t="s">
        <v>92</v>
      </c>
      <c r="J30" s="33">
        <f>SUM(J26:J29)*0.1</f>
        <v>307.655832</v>
      </c>
    </row>
    <row r="31" spans="4:10">
      <c r="D31" s="3"/>
      <c r="G31"/>
      <c r="H31" s="22"/>
      <c r="I31" s="34" t="s">
        <v>93</v>
      </c>
      <c r="J31" s="35">
        <f>SUM(J26:J30)</f>
        <v>3384.214152</v>
      </c>
    </row>
  </sheetData>
  <hyperlinks>
    <hyperlink ref="K3" r:id="rId1" display="http://thegioiic.com/products/1575r-a-gps-antenna"/>
  </hyperlink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LibreOffice/4.3.3.2$Linux_X86_64 LibreOffice_project/430m0$Build-2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quotation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Sourcing Staff</dc:creator>
  <cp:revision>6</cp:revision>
  <dcterms:created xsi:type="dcterms:W3CDTF">2018-05-20T23:05:00Z</dcterms:created>
  <dcterms:modified xsi:type="dcterms:W3CDTF">2018-06-01T11:30:55Z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