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13_ncr:1_{8F1B952D-1892-40A3-A2A4-8E57AB2A12D6}"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9" i="11" l="1"/>
  <c r="F9" i="11" s="1"/>
  <c r="H7" i="11"/>
  <c r="E10" i="11" l="1"/>
  <c r="E8" i="11"/>
  <c r="I5" i="11" l="1"/>
  <c r="H27" i="11"/>
  <c r="H26" i="11"/>
  <c r="H9" i="11" l="1"/>
  <c r="I6" i="11"/>
  <c r="F10" i="11" l="1"/>
  <c r="J5" i="11"/>
  <c r="K5" i="11" s="1"/>
  <c r="L5" i="11" s="1"/>
  <c r="M5" i="11" s="1"/>
  <c r="N5" i="11" s="1"/>
  <c r="O5" i="11" s="1"/>
  <c r="P5" i="11" s="1"/>
  <c r="I4" i="11"/>
  <c r="E12" i="11" l="1"/>
  <c r="F12" i="11" s="1"/>
  <c r="F8" i="11"/>
  <c r="H8" i="11" s="1"/>
  <c r="H10" i="11"/>
  <c r="P4" i="11"/>
  <c r="Q5" i="11"/>
  <c r="R5" i="11" s="1"/>
  <c r="S5" i="11" s="1"/>
  <c r="T5" i="11" s="1"/>
  <c r="U5" i="11" s="1"/>
  <c r="V5" i="11" s="1"/>
  <c r="W5" i="11" s="1"/>
  <c r="J6" i="11"/>
  <c r="E11" i="11" l="1"/>
  <c r="W4" i="11"/>
  <c r="X5" i="11"/>
  <c r="Y5" i="11" s="1"/>
  <c r="Z5" i="11" s="1"/>
  <c r="AA5" i="11" s="1"/>
  <c r="AB5" i="11" s="1"/>
  <c r="AC5" i="11" s="1"/>
  <c r="AD5" i="11" s="1"/>
  <c r="K6" i="11"/>
  <c r="E13" i="11" l="1"/>
  <c r="H12" i="11"/>
  <c r="AE5" i="11"/>
  <c r="AF5" i="11" s="1"/>
  <c r="AG5" i="11" s="1"/>
  <c r="AH5" i="11" s="1"/>
  <c r="AI5" i="11" s="1"/>
  <c r="AJ5" i="11" s="1"/>
  <c r="AD4" i="11"/>
  <c r="L6" i="11"/>
  <c r="F13" i="11" l="1"/>
  <c r="E14" i="11" s="1"/>
  <c r="F14" i="11" s="1"/>
  <c r="AK5" i="11"/>
  <c r="AL5" i="11" s="1"/>
  <c r="AM5" i="11" s="1"/>
  <c r="AN5" i="11" s="1"/>
  <c r="AO5" i="11" s="1"/>
  <c r="AP5" i="11" s="1"/>
  <c r="AQ5" i="11" s="1"/>
  <c r="M6" i="11"/>
  <c r="E16" i="11" l="1"/>
  <c r="F16" i="11" s="1"/>
  <c r="H13" i="11"/>
  <c r="H14" i="11"/>
  <c r="F11" i="11"/>
  <c r="H11" i="11" s="1"/>
  <c r="AR5" i="11"/>
  <c r="AS5" i="11" s="1"/>
  <c r="AK4" i="11"/>
  <c r="N6" i="11"/>
  <c r="E15" i="11" l="1"/>
  <c r="AT5" i="11"/>
  <c r="AS6" i="11"/>
  <c r="AR4" i="11"/>
  <c r="O6" i="11"/>
  <c r="F15" i="11" l="1"/>
  <c r="H15" i="11" s="1"/>
  <c r="E18" i="11"/>
  <c r="H16" i="11"/>
  <c r="AU5" i="11"/>
  <c r="AT6" i="11"/>
  <c r="F18" i="11" l="1"/>
  <c r="E17" i="11"/>
  <c r="AV5" i="11"/>
  <c r="AU6" i="11"/>
  <c r="P6" i="11"/>
  <c r="Q6" i="11"/>
  <c r="E20" i="11" l="1"/>
  <c r="F20" i="11" s="1"/>
  <c r="F17" i="11"/>
  <c r="AW5" i="11"/>
  <c r="AV6" i="11"/>
  <c r="R6" i="11"/>
  <c r="E21" i="11" l="1"/>
  <c r="F21" i="11" s="1"/>
  <c r="E23" i="11" s="1"/>
  <c r="F23" i="11" s="1"/>
  <c r="E24" i="11" s="1"/>
  <c r="F24" i="11" s="1"/>
  <c r="E25" i="11" s="1"/>
  <c r="E19" i="11"/>
  <c r="AX5" i="11"/>
  <c r="AY5" i="11" s="1"/>
  <c r="AW6" i="11"/>
  <c r="S6" i="11"/>
  <c r="F25" i="11" l="1"/>
  <c r="H23" i="11"/>
  <c r="E22" i="11"/>
  <c r="F19" i="11"/>
  <c r="AY6" i="11"/>
  <c r="AZ5" i="11"/>
  <c r="AY4" i="11"/>
  <c r="AX6" i="11"/>
  <c r="T6" i="11"/>
  <c r="H25" i="11" l="1"/>
  <c r="F22" i="11"/>
  <c r="H22" i="11" s="1"/>
  <c r="BA5" i="1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<sst xmlns="http://schemas.openxmlformats.org/spreadsheetml/2006/main" count="60" uniqueCount="58">
  <si>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</si>
  <si>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</si>
  <si>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</si>
  <si>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</si>
  <si>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</si>
  <si>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</si>
  <si>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</si>
  <si>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</si>
  <si>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</si>
  <si>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</si>
  <si>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</si>
  <si>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</si>
  <si>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</si>
  <si>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</si>
  <si>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</si>
  <si>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</si>
  <si>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</si>
  <si>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</si>
  <si>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</si>
  <si>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</si>
  <si>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</si>
  <si>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</si>
  <si>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</si>
  <si>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</si>
  <si>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</si>
  <si>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</si>
  <si>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</si>
  <si>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</si>
  <si>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</si>
  <si>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</si>
  <si>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</si>
  <si>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</si>
  <si>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</si>
  <si>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</si>
  <si>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</si>
  <si>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</si>
  <si>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</si>
  <si>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ProviderService</t>
  </si>
  <si>
    <t>CustomerService</t>
  </si>
  <si>
    <t>JobManagerScheduler</t>
  </si>
  <si>
    <t>Create a new provider</t>
  </si>
  <si>
    <t>Get a customer</t>
  </si>
  <si>
    <t>Get customers</t>
  </si>
  <si>
    <t>Create a new customer</t>
  </si>
  <si>
    <t>Crowd system</t>
  </si>
  <si>
    <t>Pickup pending jobs</t>
  </si>
  <si>
    <t>Handling matching between providers and customers</t>
  </si>
  <si>
    <t>Deployment and integration testing</t>
  </si>
  <si>
    <t>POC + handover the sumer project</t>
  </si>
  <si>
    <t>Milestone 1 (2 weeks)</t>
  </si>
  <si>
    <t>Milestone2 (3 weeks)</t>
  </si>
  <si>
    <t>Release1 (2 week)</t>
  </si>
  <si>
    <t>CrowdService</t>
  </si>
  <si>
    <t>Get a provider by region and jobs</t>
  </si>
  <si>
    <t>DbSyncManagerScheduler</t>
  </si>
  <si>
    <t>updateProviderStatus</t>
  </si>
  <si>
    <t>insertProviderToCrowdDb</t>
  </si>
  <si>
    <t>retrieveProvidersFromProviderDb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</si>
</sst>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CC00FF"/>
      <name val="Calibri"/>
      <family val="2"/>
      <scheme val="minor"/>
    </font>
    <font>
      <b/>
      <sz val="11"/>
      <color rgb="FFCC00FF"/>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ABCDFF"/>
        <bgColor indexed="64"/>
      </patternFill>
    </fill>
    <fill>
      <patternFill patternType="solid">
        <fgColor rgb="FFD5E6FF"/>
        <bgColor indexed="64"/>
      </patternFill>
    </fill>
    <fill>
      <patternFill patternType="solid">
        <fgColor rgb="FFABF896"/>
        <bgColor indexed="64"/>
      </patternFill>
    </fill>
    <fill>
      <patternFill patternType="solid">
        <fgColor rgb="FFD6FCCC"/>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9" fontId="25" fillId="14" borderId="2" xfId="2"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64" fontId="9" fillId="15" borderId="2" xfId="10" applyFill="1">
      <alignment horizontal="center" vertical="center"/>
    </xf>
    <xf numFmtId="0" fontId="9" fillId="16" borderId="2" xfId="12" applyFill="1">
      <alignment horizontal="left" vertical="center" indent="2"/>
    </xf>
    <xf numFmtId="0" fontId="9" fillId="16" borderId="2" xfId="11" applyFill="1">
      <alignment horizontal="center" vertical="center"/>
    </xf>
    <xf numFmtId="9" fontId="5" fillId="16" borderId="2" xfId="2" applyFont="1" applyFill="1" applyBorder="1" applyAlignment="1">
      <alignment horizontal="center" vertical="center"/>
    </xf>
    <xf numFmtId="164" fontId="9" fillId="16" borderId="2" xfId="10" applyFill="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64" fontId="9" fillId="17" borderId="2" xfId="10" applyFill="1">
      <alignment horizontal="center" vertical="center"/>
    </xf>
    <xf numFmtId="164" fontId="9" fillId="14" borderId="2" xfId="10" applyFill="1">
      <alignment horizontal="center" vertical="center"/>
    </xf>
    <xf numFmtId="0" fontId="6" fillId="14" borderId="2" xfId="12" applyFont="1" applyFill="1">
      <alignment horizontal="left" vertical="center" indent="2"/>
    </xf>
    <xf numFmtId="0" fontId="26" fillId="14" borderId="2" xfId="11" applyFont="1" applyFill="1">
      <alignment horizontal="center"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14" fontId="0" fillId="0" borderId="0" xfId="0" applyNumberFormat="1"/>
    <xf numFmtId="14" fontId="0" fillId="0" borderId="0" xfId="0" applyNumberFormat="1" applyAlignment="1">
      <alignment horizont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6FCCC"/>
      <color rgb="FFABF896"/>
      <color rgb="FFD5E6FF"/>
      <color rgb="FFABCDFF"/>
      <color rgb="FFFFFFFF"/>
      <color rgb="FFCC00FF"/>
      <color rgb="FF215881"/>
      <color rgb="FF42648A"/>
      <color rgb="FF969696"/>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0"/>
  <sheetViews>
    <sheetView showGridLines="0" tabSelected="1" showRuler="0" topLeftCell="C1" zoomScaleNormal="100" zoomScalePageLayoutView="70" workbookViewId="0">
      <pane ySplit="6" topLeftCell="A8" activePane="bottomLeft" state="frozen"/>
      <selection pane="bottomLeft" activeCell="A16" sqref="A16:XFD18"/>
    </sheetView>
  </sheetViews>
  <sheetFormatPr defaultRowHeight="30" customHeight="1" x14ac:dyDescent="0.3"/>
  <cols>
    <col min="1" max="1" width="2.6640625" style="57"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8" t="s">
        <v>28</v>
      </c>
      <c r="B1" s="61" t="s">
        <v>44</v>
      </c>
      <c r="C1" s="1"/>
      <c r="D1" s="2"/>
      <c r="E1" s="4"/>
      <c r="F1" s="46"/>
      <c r="H1" s="2"/>
      <c r="I1" s="84"/>
    </row>
    <row r="2" spans="1:64" ht="30" customHeight="1" x14ac:dyDescent="0.35">
      <c r="A2" s="57" t="s">
        <v>24</v>
      </c>
      <c r="B2" s="62"/>
      <c r="E2" s="110"/>
      <c r="I2" s="85"/>
      <c r="K2" s="106"/>
      <c r="L2" s="106"/>
    </row>
    <row r="3" spans="1:64" ht="30" customHeight="1" x14ac:dyDescent="0.3">
      <c r="A3" s="57" t="s">
        <v>34</v>
      </c>
      <c r="B3" s="63"/>
      <c r="C3" s="107" t="s">
        <v>1</v>
      </c>
      <c r="D3" s="108"/>
      <c r="E3" s="106">
        <v>44917</v>
      </c>
      <c r="F3" s="106"/>
      <c r="J3" s="109"/>
    </row>
    <row r="4" spans="1:64" ht="30" customHeight="1" x14ac:dyDescent="0.3">
      <c r="A4" s="58" t="s">
        <v>29</v>
      </c>
      <c r="C4" s="107" t="s">
        <v>8</v>
      </c>
      <c r="D4" s="108"/>
      <c r="E4" s="7">
        <v>1</v>
      </c>
      <c r="I4" s="103">
        <f>I5</f>
        <v>44914</v>
      </c>
      <c r="J4" s="104"/>
      <c r="K4" s="104"/>
      <c r="L4" s="104"/>
      <c r="M4" s="104"/>
      <c r="N4" s="104"/>
      <c r="O4" s="105"/>
      <c r="P4" s="103">
        <f>P5</f>
        <v>44921</v>
      </c>
      <c r="Q4" s="104"/>
      <c r="R4" s="104"/>
      <c r="S4" s="104"/>
      <c r="T4" s="104"/>
      <c r="U4" s="104"/>
      <c r="V4" s="105"/>
      <c r="W4" s="103">
        <f>W5</f>
        <v>44928</v>
      </c>
      <c r="X4" s="104"/>
      <c r="Y4" s="104"/>
      <c r="Z4" s="104"/>
      <c r="AA4" s="104"/>
      <c r="AB4" s="104"/>
      <c r="AC4" s="105"/>
      <c r="AD4" s="103">
        <f>AD5</f>
        <v>44935</v>
      </c>
      <c r="AE4" s="104"/>
      <c r="AF4" s="104"/>
      <c r="AG4" s="104"/>
      <c r="AH4" s="104"/>
      <c r="AI4" s="104"/>
      <c r="AJ4" s="105"/>
      <c r="AK4" s="103">
        <f>AK5</f>
        <v>44942</v>
      </c>
      <c r="AL4" s="104"/>
      <c r="AM4" s="104"/>
      <c r="AN4" s="104"/>
      <c r="AO4" s="104"/>
      <c r="AP4" s="104"/>
      <c r="AQ4" s="105"/>
      <c r="AR4" s="103">
        <f>AR5</f>
        <v>44949</v>
      </c>
      <c r="AS4" s="104"/>
      <c r="AT4" s="104"/>
      <c r="AU4" s="104"/>
      <c r="AV4" s="104"/>
      <c r="AW4" s="104"/>
      <c r="AX4" s="105"/>
      <c r="AY4" s="103">
        <f>AY5</f>
        <v>44956</v>
      </c>
      <c r="AZ4" s="104"/>
      <c r="BA4" s="104"/>
      <c r="BB4" s="104"/>
      <c r="BC4" s="104"/>
      <c r="BD4" s="104"/>
      <c r="BE4" s="105"/>
      <c r="BF4" s="103">
        <f>BF5</f>
        <v>44963</v>
      </c>
      <c r="BG4" s="104"/>
      <c r="BH4" s="104"/>
      <c r="BI4" s="104"/>
      <c r="BJ4" s="104"/>
      <c r="BK4" s="104"/>
      <c r="BL4" s="105"/>
    </row>
    <row r="5" spans="1:64" ht="15" customHeight="1" x14ac:dyDescent="0.3">
      <c r="A5" s="58" t="s">
        <v>30</v>
      </c>
      <c r="B5" s="83"/>
      <c r="C5" s="83"/>
      <c r="D5" s="83"/>
      <c r="E5" s="83"/>
      <c r="F5" s="83"/>
      <c r="G5" s="83"/>
      <c r="I5" s="11">
        <f>Project_Start-WEEKDAY(Project_Start,1)+2+7*(Display_Week-1)</f>
        <v>44914</v>
      </c>
      <c r="J5" s="10">
        <f>I5+1</f>
        <v>44915</v>
      </c>
      <c r="K5" s="10">
        <f t="shared" ref="K5:AX5" si="0">J5+1</f>
        <v>44916</v>
      </c>
      <c r="L5" s="10">
        <f t="shared" si="0"/>
        <v>44917</v>
      </c>
      <c r="M5" s="10">
        <f t="shared" si="0"/>
        <v>44918</v>
      </c>
      <c r="N5" s="10">
        <f t="shared" si="0"/>
        <v>44919</v>
      </c>
      <c r="O5" s="12">
        <f t="shared" si="0"/>
        <v>44920</v>
      </c>
      <c r="P5" s="11">
        <f>O5+1</f>
        <v>44921</v>
      </c>
      <c r="Q5" s="10">
        <f>P5+1</f>
        <v>44922</v>
      </c>
      <c r="R5" s="10">
        <f t="shared" si="0"/>
        <v>44923</v>
      </c>
      <c r="S5" s="10">
        <f t="shared" si="0"/>
        <v>44924</v>
      </c>
      <c r="T5" s="10">
        <f t="shared" si="0"/>
        <v>44925</v>
      </c>
      <c r="U5" s="10">
        <f t="shared" si="0"/>
        <v>44926</v>
      </c>
      <c r="V5" s="12">
        <f t="shared" si="0"/>
        <v>44927</v>
      </c>
      <c r="W5" s="11">
        <f>V5+1</f>
        <v>44928</v>
      </c>
      <c r="X5" s="10">
        <f>W5+1</f>
        <v>44929</v>
      </c>
      <c r="Y5" s="10">
        <f t="shared" si="0"/>
        <v>44930</v>
      </c>
      <c r="Z5" s="10">
        <f t="shared" si="0"/>
        <v>44931</v>
      </c>
      <c r="AA5" s="10">
        <f t="shared" si="0"/>
        <v>44932</v>
      </c>
      <c r="AB5" s="10">
        <f t="shared" si="0"/>
        <v>44933</v>
      </c>
      <c r="AC5" s="12">
        <f t="shared" si="0"/>
        <v>44934</v>
      </c>
      <c r="AD5" s="11">
        <f>AC5+1</f>
        <v>44935</v>
      </c>
      <c r="AE5" s="10">
        <f>AD5+1</f>
        <v>44936</v>
      </c>
      <c r="AF5" s="10">
        <f t="shared" si="0"/>
        <v>44937</v>
      </c>
      <c r="AG5" s="10">
        <f t="shared" si="0"/>
        <v>44938</v>
      </c>
      <c r="AH5" s="10">
        <f t="shared" si="0"/>
        <v>44939</v>
      </c>
      <c r="AI5" s="10">
        <f t="shared" si="0"/>
        <v>44940</v>
      </c>
      <c r="AJ5" s="12">
        <f t="shared" si="0"/>
        <v>44941</v>
      </c>
      <c r="AK5" s="11">
        <f>AJ5+1</f>
        <v>44942</v>
      </c>
      <c r="AL5" s="10">
        <f>AK5+1</f>
        <v>44943</v>
      </c>
      <c r="AM5" s="10">
        <f t="shared" si="0"/>
        <v>44944</v>
      </c>
      <c r="AN5" s="10">
        <f t="shared" si="0"/>
        <v>44945</v>
      </c>
      <c r="AO5" s="10">
        <f t="shared" si="0"/>
        <v>44946</v>
      </c>
      <c r="AP5" s="10">
        <f t="shared" si="0"/>
        <v>44947</v>
      </c>
      <c r="AQ5" s="12">
        <f t="shared" si="0"/>
        <v>44948</v>
      </c>
      <c r="AR5" s="11">
        <f>AQ5+1</f>
        <v>44949</v>
      </c>
      <c r="AS5" s="10">
        <f>AR5+1</f>
        <v>44950</v>
      </c>
      <c r="AT5" s="10">
        <f t="shared" si="0"/>
        <v>44951</v>
      </c>
      <c r="AU5" s="10">
        <f t="shared" si="0"/>
        <v>44952</v>
      </c>
      <c r="AV5" s="10">
        <f t="shared" si="0"/>
        <v>44953</v>
      </c>
      <c r="AW5" s="10">
        <f t="shared" si="0"/>
        <v>44954</v>
      </c>
      <c r="AX5" s="12">
        <f t="shared" si="0"/>
        <v>44955</v>
      </c>
      <c r="AY5" s="11">
        <f>AX5+1</f>
        <v>44956</v>
      </c>
      <c r="AZ5" s="10">
        <f>AY5+1</f>
        <v>44957</v>
      </c>
      <c r="BA5" s="10">
        <f t="shared" ref="BA5:BE5" si="1">AZ5+1</f>
        <v>44958</v>
      </c>
      <c r="BB5" s="10">
        <f t="shared" si="1"/>
        <v>44959</v>
      </c>
      <c r="BC5" s="10">
        <f t="shared" si="1"/>
        <v>44960</v>
      </c>
      <c r="BD5" s="10">
        <f t="shared" si="1"/>
        <v>44961</v>
      </c>
      <c r="BE5" s="12">
        <f t="shared" si="1"/>
        <v>44962</v>
      </c>
      <c r="BF5" s="11">
        <f>BE5+1</f>
        <v>44963</v>
      </c>
      <c r="BG5" s="10">
        <f>BF5+1</f>
        <v>44964</v>
      </c>
      <c r="BH5" s="10">
        <f t="shared" ref="BH5:BL5" si="2">BG5+1</f>
        <v>44965</v>
      </c>
      <c r="BI5" s="10">
        <f t="shared" si="2"/>
        <v>44966</v>
      </c>
      <c r="BJ5" s="10">
        <f t="shared" si="2"/>
        <v>44967</v>
      </c>
      <c r="BK5" s="10">
        <f t="shared" si="2"/>
        <v>44968</v>
      </c>
      <c r="BL5" s="12">
        <f t="shared" si="2"/>
        <v>44969</v>
      </c>
    </row>
    <row r="6" spans="1:64" ht="30" customHeight="1" thickBot="1" x14ac:dyDescent="0.35">
      <c r="A6" s="58" t="s">
        <v>31</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7" t="s">
        <v>35</v>
      </c>
      <c r="C7" s="60"/>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27" customHeight="1" thickBot="1" x14ac:dyDescent="0.35">
      <c r="A8" s="58" t="s">
        <v>32</v>
      </c>
      <c r="B8" s="18" t="s">
        <v>37</v>
      </c>
      <c r="C8" s="69"/>
      <c r="D8" s="19"/>
      <c r="E8" s="20">
        <f>E9</f>
        <v>44917</v>
      </c>
      <c r="F8" s="20">
        <f>F10</f>
        <v>44925</v>
      </c>
      <c r="G8" s="17"/>
      <c r="H8" s="17">
        <f t="shared" ref="H8:H27" si="6">IF(OR(ISBLANK(task_start),ISBLANK(task_end)),"",task_end-task_start+1)</f>
        <v>9</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35">
      <c r="A9" s="58" t="s">
        <v>36</v>
      </c>
      <c r="B9" s="78" t="s">
        <v>53</v>
      </c>
      <c r="C9" s="70"/>
      <c r="D9" s="21">
        <v>0</v>
      </c>
      <c r="E9" s="64">
        <f>Project_Start</f>
        <v>44917</v>
      </c>
      <c r="F9" s="64">
        <f>E9+6</f>
        <v>44923</v>
      </c>
      <c r="G9" s="17"/>
      <c r="H9" s="17">
        <f t="shared" si="6"/>
        <v>7</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35">
      <c r="A10" s="57"/>
      <c r="B10" s="78" t="s">
        <v>40</v>
      </c>
      <c r="C10" s="70"/>
      <c r="D10" s="21">
        <v>0</v>
      </c>
      <c r="E10" s="64">
        <f>F9</f>
        <v>44923</v>
      </c>
      <c r="F10" s="64">
        <f>E10+2</f>
        <v>44925</v>
      </c>
      <c r="G10" s="17"/>
      <c r="H10" s="17">
        <f t="shared" si="6"/>
        <v>3</v>
      </c>
      <c r="I10" s="43"/>
      <c r="J10" s="43"/>
      <c r="K10" s="43"/>
      <c r="L10" s="43"/>
      <c r="M10" s="43"/>
      <c r="N10" s="43"/>
      <c r="O10" s="43"/>
      <c r="P10" s="43"/>
      <c r="Q10" s="43"/>
      <c r="R10" s="43"/>
      <c r="S10" s="43"/>
      <c r="T10" s="43"/>
      <c r="U10" s="43"/>
      <c r="V10" s="43"/>
      <c r="W10" s="43"/>
      <c r="X10" s="43"/>
      <c r="Y10" s="43"/>
      <c r="Z10" s="43"/>
      <c r="AA10" s="43" t="s">
        <v>49</v>
      </c>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35">
      <c r="A11" s="58" t="s">
        <v>33</v>
      </c>
      <c r="B11" s="22" t="s">
        <v>38</v>
      </c>
      <c r="C11" s="71"/>
      <c r="D11" s="23"/>
      <c r="E11" s="24">
        <f>E12</f>
        <v>44926</v>
      </c>
      <c r="F11" s="25">
        <f>F14</f>
        <v>44931</v>
      </c>
      <c r="G11" s="17"/>
      <c r="H11" s="17">
        <f t="shared" si="6"/>
        <v>6</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35">
      <c r="A12" s="58"/>
      <c r="B12" s="79" t="s">
        <v>41</v>
      </c>
      <c r="C12" s="72"/>
      <c r="D12" s="26">
        <v>0</v>
      </c>
      <c r="E12" s="65">
        <f>F10+1</f>
        <v>44926</v>
      </c>
      <c r="F12" s="65">
        <f>E12+1</f>
        <v>44927</v>
      </c>
      <c r="G12" s="17"/>
      <c r="H12" s="17">
        <f t="shared" si="6"/>
        <v>2</v>
      </c>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35">
      <c r="A13" s="57"/>
      <c r="B13" s="79" t="s">
        <v>42</v>
      </c>
      <c r="C13" s="72"/>
      <c r="D13" s="26">
        <v>0</v>
      </c>
      <c r="E13" s="65">
        <f>F12+1</f>
        <v>44928</v>
      </c>
      <c r="F13" s="65">
        <f>E13+1</f>
        <v>44929</v>
      </c>
      <c r="G13" s="17"/>
      <c r="H13" s="17">
        <f t="shared" si="6"/>
        <v>2</v>
      </c>
      <c r="I13" s="43"/>
      <c r="J13" s="43"/>
      <c r="K13" s="43"/>
      <c r="L13" s="43"/>
      <c r="M13" s="43"/>
      <c r="N13" s="43"/>
      <c r="O13" s="43"/>
      <c r="P13" s="43"/>
      <c r="Q13" s="43"/>
      <c r="R13" s="43"/>
      <c r="S13" s="43"/>
      <c r="T13" s="43"/>
      <c r="U13" s="44"/>
      <c r="V13" s="44"/>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35">
      <c r="A14" s="57"/>
      <c r="B14" s="79" t="s">
        <v>43</v>
      </c>
      <c r="C14" s="72"/>
      <c r="D14" s="26">
        <v>0</v>
      </c>
      <c r="E14" s="65">
        <f>F13+1</f>
        <v>44930</v>
      </c>
      <c r="F14" s="65">
        <f>E14+1</f>
        <v>44931</v>
      </c>
      <c r="G14" s="17"/>
      <c r="H14" s="17">
        <f t="shared" si="6"/>
        <v>2</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35">
      <c r="A15" s="57" t="s">
        <v>25</v>
      </c>
      <c r="B15" s="32" t="s">
        <v>39</v>
      </c>
      <c r="C15" s="75"/>
      <c r="D15" s="33"/>
      <c r="E15" s="34">
        <f>E16</f>
        <v>44932</v>
      </c>
      <c r="F15" s="35">
        <f>F16</f>
        <v>44938</v>
      </c>
      <c r="G15" s="17"/>
      <c r="H15" s="17">
        <f t="shared" si="6"/>
        <v>7</v>
      </c>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35">
      <c r="A16" s="57"/>
      <c r="B16" s="81" t="s">
        <v>45</v>
      </c>
      <c r="C16" s="76"/>
      <c r="D16" s="36">
        <v>0</v>
      </c>
      <c r="E16" s="67">
        <f>F14+1</f>
        <v>44932</v>
      </c>
      <c r="F16" s="67">
        <f>E16+6</f>
        <v>44938</v>
      </c>
      <c r="G16" s="17"/>
      <c r="H16" s="17">
        <f t="shared" si="6"/>
        <v>7</v>
      </c>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t="s">
        <v>50</v>
      </c>
      <c r="AV16" s="43"/>
      <c r="AW16" s="43"/>
      <c r="AX16" s="43"/>
      <c r="AY16" s="43"/>
      <c r="AZ16" s="43"/>
      <c r="BA16" s="43"/>
      <c r="BB16" s="43"/>
      <c r="BC16" s="43"/>
      <c r="BD16" s="43"/>
      <c r="BE16" s="43"/>
      <c r="BF16" s="43"/>
      <c r="BG16" s="43"/>
      <c r="BH16" s="43"/>
      <c r="BI16" s="43"/>
      <c r="BJ16" s="43"/>
      <c r="BK16" s="43"/>
      <c r="BL16" s="43"/>
    </row>
    <row r="17" spans="1:64" s="3" customFormat="1" ht="30" customHeight="1" thickBot="1" x14ac:dyDescent="0.35">
      <c r="A17" s="57"/>
      <c r="B17" s="101" t="s">
        <v>52</v>
      </c>
      <c r="C17" s="102"/>
      <c r="D17" s="87"/>
      <c r="E17" s="100">
        <f>E18</f>
        <v>44939</v>
      </c>
      <c r="F17" s="100">
        <f>F18</f>
        <v>44951</v>
      </c>
      <c r="G17" s="17"/>
      <c r="H17" s="17"/>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3" customFormat="1" ht="30" customHeight="1" thickBot="1" x14ac:dyDescent="0.35">
      <c r="A18" s="57"/>
      <c r="B18" s="88" t="s">
        <v>46</v>
      </c>
      <c r="C18" s="89"/>
      <c r="D18" s="90">
        <v>0</v>
      </c>
      <c r="E18" s="91">
        <f>F16+1</f>
        <v>44939</v>
      </c>
      <c r="F18" s="91">
        <f>E18+12</f>
        <v>44951</v>
      </c>
      <c r="G18" s="17"/>
      <c r="H18" s="17"/>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t="s">
        <v>51</v>
      </c>
      <c r="BK18" s="43"/>
      <c r="BL18" s="43"/>
    </row>
    <row r="19" spans="1:64" s="3" customFormat="1" ht="30" customHeight="1" thickBot="1" x14ac:dyDescent="0.35">
      <c r="A19" s="57"/>
      <c r="B19" s="92" t="s">
        <v>47</v>
      </c>
      <c r="C19" s="93"/>
      <c r="D19" s="94"/>
      <c r="E19" s="95">
        <f>E20</f>
        <v>44952</v>
      </c>
      <c r="F19" s="95">
        <f>F21</f>
        <v>44966</v>
      </c>
      <c r="G19" s="17"/>
      <c r="H19" s="17"/>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30" customHeight="1" thickBot="1" x14ac:dyDescent="0.35">
      <c r="A20" s="57"/>
      <c r="B20" s="96" t="s">
        <v>47</v>
      </c>
      <c r="C20" s="97"/>
      <c r="D20" s="98">
        <v>0</v>
      </c>
      <c r="E20" s="99">
        <f>F18+1</f>
        <v>44952</v>
      </c>
      <c r="F20" s="99">
        <f>E20+12</f>
        <v>44964</v>
      </c>
      <c r="G20" s="17"/>
      <c r="H20" s="17"/>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3" customFormat="1" ht="30" customHeight="1" thickBot="1" x14ac:dyDescent="0.35">
      <c r="A21" s="57"/>
      <c r="B21" s="96" t="s">
        <v>48</v>
      </c>
      <c r="C21" s="97"/>
      <c r="D21" s="98">
        <v>0</v>
      </c>
      <c r="E21" s="99">
        <f>F20+1</f>
        <v>44965</v>
      </c>
      <c r="F21" s="99">
        <f>E21+1</f>
        <v>44966</v>
      </c>
      <c r="G21" s="17"/>
      <c r="H21" s="17"/>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3" customFormat="1" ht="30" customHeight="1" thickBot="1" x14ac:dyDescent="0.35">
      <c r="A22" s="57" t="s">
        <v>25</v>
      </c>
      <c r="B22" s="27" t="s">
        <v>54</v>
      </c>
      <c r="C22" s="73"/>
      <c r="D22" s="28"/>
      <c r="E22" s="29">
        <f>E23</f>
        <v>44967</v>
      </c>
      <c r="F22" s="30">
        <f>F25</f>
        <v>44972</v>
      </c>
      <c r="G22" s="17"/>
      <c r="H22" s="17">
        <f t="shared" si="6"/>
        <v>6</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3" customFormat="1" ht="30" customHeight="1" thickBot="1" x14ac:dyDescent="0.35">
      <c r="A23" s="57"/>
      <c r="B23" s="80" t="s">
        <v>57</v>
      </c>
      <c r="C23" s="74"/>
      <c r="D23" s="31">
        <v>0</v>
      </c>
      <c r="E23" s="66">
        <f>F21+1</f>
        <v>44967</v>
      </c>
      <c r="F23" s="66">
        <f>E23+1</f>
        <v>44968</v>
      </c>
      <c r="G23" s="17"/>
      <c r="H23" s="17">
        <f t="shared" si="6"/>
        <v>2</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3" customFormat="1" ht="30" customHeight="1" thickBot="1" x14ac:dyDescent="0.35">
      <c r="A24" s="57"/>
      <c r="B24" s="80" t="s">
        <v>55</v>
      </c>
      <c r="C24" s="74"/>
      <c r="D24" s="31">
        <v>0</v>
      </c>
      <c r="E24" s="66">
        <f>F23+1</f>
        <v>44969</v>
      </c>
      <c r="F24" s="66">
        <f>E24+1</f>
        <v>44970</v>
      </c>
      <c r="G24" s="17"/>
      <c r="H24" s="17"/>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3" customFormat="1" ht="30" customHeight="1" thickBot="1" x14ac:dyDescent="0.35">
      <c r="A25" s="57"/>
      <c r="B25" s="80" t="s">
        <v>56</v>
      </c>
      <c r="C25" s="74"/>
      <c r="D25" s="31">
        <v>0</v>
      </c>
      <c r="E25" s="66">
        <f>F24+1</f>
        <v>44971</v>
      </c>
      <c r="F25" s="66">
        <f>E25+1</f>
        <v>44972</v>
      </c>
      <c r="G25" s="17"/>
      <c r="H25" s="17">
        <f t="shared" si="6"/>
        <v>2</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3" customFormat="1" ht="30" customHeight="1" thickBot="1" x14ac:dyDescent="0.35">
      <c r="A26" s="57" t="s">
        <v>27</v>
      </c>
      <c r="B26" s="82"/>
      <c r="C26" s="77"/>
      <c r="D26" s="16"/>
      <c r="E26" s="68"/>
      <c r="F26" s="68"/>
      <c r="G26" s="17"/>
      <c r="H26" s="17" t="str">
        <f t="shared" si="6"/>
        <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30" customHeight="1" thickBot="1" x14ac:dyDescent="0.35">
      <c r="A27" s="58" t="s">
        <v>26</v>
      </c>
      <c r="B27" s="37" t="s">
        <v>0</v>
      </c>
      <c r="C27" s="38"/>
      <c r="D27" s="39"/>
      <c r="E27" s="40"/>
      <c r="F27" s="41"/>
      <c r="G27" s="42"/>
      <c r="H27" s="42" t="str">
        <f t="shared" si="6"/>
        <v/>
      </c>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row>
    <row r="28" spans="1:64" ht="30" customHeight="1" x14ac:dyDescent="0.3">
      <c r="G28" s="6"/>
    </row>
    <row r="29" spans="1:64" ht="30" customHeight="1" x14ac:dyDescent="0.3">
      <c r="C29" s="14"/>
      <c r="F29" s="59"/>
    </row>
    <row r="30" spans="1:64" ht="30" customHeight="1" x14ac:dyDescent="0.3">
      <c r="C30" s="15"/>
    </row>
  </sheetData>
  <mergeCells count="12">
    <mergeCell ref="K2:L2"/>
    <mergeCell ref="C3:D3"/>
    <mergeCell ref="C4:D4"/>
    <mergeCell ref="AK4:AQ4"/>
    <mergeCell ref="AR4:AX4"/>
    <mergeCell ref="AY4:BE4"/>
    <mergeCell ref="BF4:BL4"/>
    <mergeCell ref="E3:F3"/>
    <mergeCell ref="I4:O4"/>
    <mergeCell ref="P4:V4"/>
    <mergeCell ref="W4:AC4"/>
    <mergeCell ref="AD4:AJ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7">
    <cfRule type="expression" dxfId="2" priority="33">
      <formula>AND(TODAY()&gt;=I$5,TODAY()&lt;J$5)</formula>
    </cfRule>
  </conditionalFormatting>
  <conditionalFormatting sqref="I7:BL27">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heetViews>
  <sheetFormatPr defaultColWidth="9.109375" defaultRowHeight="13.8" x14ac:dyDescent="0.3"/>
  <cols>
    <col min="1" max="1" width="87.109375" style="47" customWidth="1"/>
    <col min="2" max="16384" width="9.109375" style="2"/>
  </cols>
  <sheetData>
    <row r="1" spans="1:2" ht="46.5" customHeight="1" x14ac:dyDescent="0.3"/>
    <row r="2" spans="1:2" s="49" customFormat="1" ht="15.6" x14ac:dyDescent="0.3">
      <c r="A2" s="48" t="s">
        <v>12</v>
      </c>
      <c r="B2" s="48"/>
    </row>
    <row r="3" spans="1:2" s="53" customFormat="1" ht="27" customHeight="1" x14ac:dyDescent="0.3">
      <c r="A3" s="86" t="s">
        <v>17</v>
      </c>
      <c r="B3" s="54"/>
    </row>
    <row r="4" spans="1:2" s="50" customFormat="1" ht="25.8" x14ac:dyDescent="0.5">
      <c r="A4" s="51" t="s">
        <v>11</v>
      </c>
    </row>
    <row r="5" spans="1:2" ht="74.099999999999994" customHeight="1" x14ac:dyDescent="0.3">
      <c r="A5" s="52" t="s">
        <v>20</v>
      </c>
    </row>
    <row r="6" spans="1:2" ht="26.25" customHeight="1" x14ac:dyDescent="0.3">
      <c r="A6" s="51" t="s">
        <v>23</v>
      </c>
    </row>
    <row r="7" spans="1:2" s="47" customFormat="1" ht="204.9" customHeight="1" x14ac:dyDescent="0.3">
      <c r="A7" s="56" t="s">
        <v>22</v>
      </c>
    </row>
    <row r="8" spans="1:2" s="50" customFormat="1" ht="25.8" x14ac:dyDescent="0.5">
      <c r="A8" s="51" t="s">
        <v>13</v>
      </c>
    </row>
    <row r="9" spans="1:2" ht="57.6" x14ac:dyDescent="0.3">
      <c r="A9" s="52" t="s">
        <v>21</v>
      </c>
    </row>
    <row r="10" spans="1:2" s="47" customFormat="1" ht="27.9" customHeight="1" x14ac:dyDescent="0.3">
      <c r="A10" s="55" t="s">
        <v>19</v>
      </c>
    </row>
    <row r="11" spans="1:2" s="50" customFormat="1" ht="25.8" x14ac:dyDescent="0.5">
      <c r="A11" s="51" t="s">
        <v>10</v>
      </c>
    </row>
    <row r="12" spans="1:2" ht="28.8" x14ac:dyDescent="0.3">
      <c r="A12" s="52" t="s">
        <v>18</v>
      </c>
    </row>
    <row r="13" spans="1:2" s="47" customFormat="1" ht="27.9" customHeight="1" x14ac:dyDescent="0.3">
      <c r="A13" s="55" t="s">
        <v>4</v>
      </c>
    </row>
    <row r="14" spans="1:2" s="50" customFormat="1" ht="25.8" x14ac:dyDescent="0.5">
      <c r="A14" s="51" t="s">
        <v>14</v>
      </c>
    </row>
    <row r="15" spans="1:2" ht="75" customHeight="1" x14ac:dyDescent="0.3">
      <c r="A15" s="52" t="s">
        <v>15</v>
      </c>
    </row>
    <row r="16" spans="1:2" ht="72" x14ac:dyDescent="0.3">
      <c r="A16" s="52"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2023-01-06T23:47:04Z</dcterms:modified>
</cp:coreProperties>
</file>