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dividual Folders\Lisa.Ireland\2013-14 P210\2013-14 Report &amp; Appendices for Web\"/>
    </mc:Choice>
  </mc:AlternateContent>
  <bookViews>
    <workbookView xWindow="-4548" yWindow="696" windowWidth="24912" windowHeight="12012" activeTab="1"/>
  </bookViews>
  <sheets>
    <sheet name="2014 4-Year Cohort" sheetId="5" r:id="rId1"/>
    <sheet name="2014 5-Year Cohort" sheetId="6" r:id="rId2"/>
  </sheets>
  <calcPr calcId="152511"/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20" i="5" l="1"/>
  <c r="O20" i="6" l="1"/>
  <c r="N20" i="6"/>
  <c r="M20" i="6"/>
  <c r="O19" i="6"/>
  <c r="N19" i="6"/>
  <c r="M19" i="6"/>
  <c r="N20" i="5"/>
  <c r="M20" i="5"/>
  <c r="N19" i="5"/>
  <c r="M19" i="5"/>
  <c r="L19" i="5"/>
  <c r="N10" i="5" l="1"/>
  <c r="M10" i="5"/>
  <c r="N22" i="6" l="1"/>
  <c r="N21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22" i="6"/>
  <c r="M22" i="6"/>
  <c r="O21" i="6"/>
  <c r="M21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N22" i="5"/>
  <c r="M22" i="5"/>
  <c r="L22" i="5"/>
  <c r="N21" i="5"/>
  <c r="M21" i="5"/>
  <c r="L21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N12" i="5"/>
  <c r="M12" i="5"/>
  <c r="N11" i="5"/>
  <c r="M11" i="5"/>
  <c r="N9" i="5"/>
  <c r="M9" i="5"/>
  <c r="N8" i="5"/>
  <c r="M8" i="5"/>
  <c r="N7" i="5"/>
  <c r="M7" i="5"/>
  <c r="L7" i="5"/>
  <c r="N6" i="5"/>
  <c r="M6" i="5"/>
  <c r="L6" i="5"/>
  <c r="N5" i="5" l="1"/>
  <c r="M5" i="5"/>
  <c r="L5" i="5"/>
</calcChain>
</file>

<file path=xl/sharedStrings.xml><?xml version="1.0" encoding="utf-8"?>
<sst xmlns="http://schemas.openxmlformats.org/spreadsheetml/2006/main" count="67" uniqueCount="36">
  <si>
    <t>Graduates</t>
  </si>
  <si>
    <t>All Students</t>
  </si>
  <si>
    <t>American Indian</t>
  </si>
  <si>
    <t>Asian/Pacific Islanders</t>
  </si>
  <si>
    <t>Black</t>
  </si>
  <si>
    <t>Hispanic</t>
  </si>
  <si>
    <t>White</t>
  </si>
  <si>
    <t>Special Ed</t>
  </si>
  <si>
    <t>Bilingual</t>
  </si>
  <si>
    <t>Female</t>
  </si>
  <si>
    <t>Male</t>
  </si>
  <si>
    <t>Title I Migrant</t>
  </si>
  <si>
    <t>Asian</t>
  </si>
  <si>
    <t>Pacific Islanders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</si>
  <si>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</si>
  <si>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</si>
  <si>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</si>
  <si>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</si>
  <si>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</si>
  <si>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</si>
  <si>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</si>
  <si>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</si>
  <si>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</si>
  <si>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Continuing</t>
  </si>
  <si>
    <t>Cohort dropout rate</t>
  </si>
  <si>
    <t>Continuing Rate</t>
  </si>
  <si>
    <t>Student Category</t>
  </si>
  <si>
    <t>Two or More Races</t>
  </si>
  <si>
    <t>Low Income</t>
  </si>
  <si>
    <t>Year 5</t>
  </si>
  <si>
    <t>Adjusted 4-Year Cohort Graduation Rate</t>
  </si>
  <si>
    <t>Adjusted 5-Year Cohort Graduation Rate</t>
  </si>
  <si>
    <t>Homeless</t>
  </si>
  <si>
    <t>Foster Care</t>
  </si>
  <si>
    <t>2013-2014 School Year 5-Year Adjusted Cohort, Class of 2013</t>
  </si>
  <si>
    <t>2013-2014 School Year 4-Year Adjusted Cohort, Class of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</si>
</sst>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60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3" fillId="3" borderId="0" applyNumberFormat="0" applyBorder="0" applyAlignment="0" applyProtection="0"/>
    <xf numFmtId="0" fontId="24" fillId="6" borderId="5" applyNumberFormat="0" applyAlignment="0" applyProtection="0"/>
    <xf numFmtId="0" fontId="25" fillId="7" borderId="8" applyNumberFormat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5" applyNumberFormat="0" applyAlignment="0" applyProtection="0"/>
    <xf numFmtId="0" fontId="32" fillId="0" borderId="7" applyNumberFormat="0" applyFill="0" applyAlignment="0" applyProtection="0"/>
    <xf numFmtId="0" fontId="33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34" fillId="6" borderId="6" applyNumberFormat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" fontId="19" fillId="0" borderId="14" xfId="87" applyNumberFormat="1" applyFont="1" applyBorder="1" applyAlignment="1">
      <alignment horizontal="center" wrapText="1"/>
    </xf>
    <xf numFmtId="1" fontId="19" fillId="0" borderId="13" xfId="87" applyNumberFormat="1" applyFont="1" applyBorder="1" applyAlignment="1">
      <alignment horizontal="center" wrapText="1"/>
    </xf>
    <xf numFmtId="1" fontId="19" fillId="0" borderId="12" xfId="87" applyNumberFormat="1" applyFont="1" applyBorder="1" applyAlignment="1">
      <alignment horizontal="center" wrapText="1"/>
    </xf>
    <xf numFmtId="1" fontId="19" fillId="0" borderId="11" xfId="87" applyNumberFormat="1" applyFont="1" applyBorder="1" applyAlignment="1">
      <alignment horizontal="center" wrapText="1"/>
    </xf>
    <xf numFmtId="49" fontId="37" fillId="0" borderId="0" xfId="87" applyNumberFormat="1" applyFont="1" applyBorder="1" applyAlignment="1" applyProtection="1">
      <alignment horizontal="center"/>
    </xf>
    <xf numFmtId="164" fontId="20" fillId="0" borderId="0" xfId="87" applyNumberFormat="1" applyFont="1"/>
    <xf numFmtId="164" fontId="19" fillId="0" borderId="11" xfId="87" applyNumberFormat="1" applyFont="1" applyBorder="1" applyAlignment="1">
      <alignment horizontal="center" wrapText="1"/>
    </xf>
    <xf numFmtId="1" fontId="20" fillId="0" borderId="0" xfId="87" applyNumberFormat="1" applyFont="1"/>
    <xf numFmtId="0" fontId="38" fillId="0" borderId="1" xfId="0" applyFont="1" applyBorder="1" applyAlignment="1">
      <alignment horizontal="left"/>
    </xf>
    <xf numFmtId="0" fontId="40" fillId="0" borderId="0" xfId="0" applyFont="1"/>
    <xf numFmtId="164" fontId="38" fillId="0" borderId="0" xfId="0" applyNumberFormat="1" applyFont="1" applyAlignment="1">
      <alignment horizontal="right"/>
    </xf>
    <xf numFmtId="164" fontId="20" fillId="0" borderId="0" xfId="87" applyNumberFormat="1" applyFont="1" applyAlignment="1">
      <alignment horizontal="right"/>
    </xf>
    <xf numFmtId="1" fontId="19" fillId="0" borderId="17" xfId="87" applyNumberFormat="1" applyFont="1" applyBorder="1" applyAlignment="1">
      <alignment horizontal="center" wrapText="1"/>
    </xf>
    <xf numFmtId="1" fontId="19" fillId="0" borderId="18" xfId="87" applyNumberFormat="1" applyFont="1" applyBorder="1" applyAlignment="1">
      <alignment horizontal="center" wrapText="1"/>
    </xf>
    <xf numFmtId="1" fontId="19" fillId="0" borderId="15" xfId="87" applyNumberFormat="1" applyFont="1" applyBorder="1" applyAlignment="1">
      <alignment horizontal="center" wrapText="1"/>
    </xf>
    <xf numFmtId="1" fontId="19" fillId="0" borderId="19" xfId="87" applyNumberFormat="1" applyFont="1" applyBorder="1" applyAlignment="1">
      <alignment horizontal="center" wrapText="1"/>
    </xf>
    <xf numFmtId="0" fontId="38" fillId="0" borderId="16" xfId="0" applyFont="1" applyBorder="1"/>
    <xf numFmtId="0" fontId="38" fillId="0" borderId="11" xfId="0" applyFont="1" applyBorder="1"/>
    <xf numFmtId="165" fontId="40" fillId="0" borderId="0" xfId="359" applyNumberFormat="1" applyFont="1"/>
    <xf numFmtId="0" fontId="40" fillId="0" borderId="0" xfId="0" applyFont="1" applyFill="1"/>
    <xf numFmtId="164" fontId="20" fillId="0" borderId="0" xfId="87" applyNumberFormat="1" applyFont="1" applyFill="1"/>
    <xf numFmtId="164" fontId="19" fillId="0" borderId="11" xfId="87" applyNumberFormat="1" applyFont="1" applyFill="1" applyBorder="1" applyAlignment="1">
      <alignment horizontal="center" wrapText="1"/>
    </xf>
    <xf numFmtId="164" fontId="20" fillId="0" borderId="0" xfId="87" applyNumberFormat="1" applyFont="1" applyFill="1" applyAlignment="1">
      <alignment horizontal="right"/>
    </xf>
    <xf numFmtId="0" fontId="41" fillId="0" borderId="0" xfId="0" applyFont="1" applyAlignment="1">
      <alignment horizontal="left"/>
    </xf>
    <xf numFmtId="0" fontId="38" fillId="0" borderId="1" xfId="0" applyFont="1" applyFill="1" applyBorder="1" applyAlignment="1">
      <alignment horizontal="left"/>
    </xf>
    <xf numFmtId="0" fontId="38" fillId="0" borderId="16" xfId="0" applyFont="1" applyFill="1" applyBorder="1" applyAlignment="1">
      <alignment horizontal="left"/>
    </xf>
    <xf numFmtId="0" fontId="38" fillId="0" borderId="11" xfId="0" applyFont="1" applyFill="1" applyBorder="1"/>
    <xf numFmtId="164" fontId="38" fillId="0" borderId="0" xfId="0" applyNumberFormat="1" applyFont="1" applyFill="1" applyAlignment="1">
      <alignment horizontal="right"/>
    </xf>
    <xf numFmtId="0" fontId="38" fillId="0" borderId="16" xfId="0" applyFont="1" applyFill="1" applyBorder="1"/>
    <xf numFmtId="1" fontId="20" fillId="0" borderId="12" xfId="87" applyNumberFormat="1" applyFont="1" applyBorder="1" applyAlignment="1">
      <alignment horizontal="center"/>
    </xf>
    <xf numFmtId="1" fontId="20" fillId="0" borderId="13" xfId="87" applyNumberFormat="1" applyFont="1" applyBorder="1" applyAlignment="1">
      <alignment horizontal="center"/>
    </xf>
    <xf numFmtId="1" fontId="20" fillId="0" borderId="14" xfId="87" applyNumberFormat="1" applyFont="1" applyBorder="1" applyAlignment="1">
      <alignment horizontal="center"/>
    </xf>
    <xf numFmtId="1" fontId="20" fillId="0" borderId="15" xfId="87" applyNumberFormat="1" applyFont="1" applyBorder="1" applyAlignment="1">
      <alignment horizontal="center"/>
    </xf>
  </cellXfs>
  <cellStyles count="360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Comma" xfId="359" builtinId="3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119" xfId="79"/>
    <cellStyle name="Normal 119 2" xfId="80"/>
    <cellStyle name="Normal 120" xfId="81"/>
    <cellStyle name="Normal 120 2" xfId="82"/>
    <cellStyle name="Normal 121" xfId="83"/>
    <cellStyle name="Normal 121 2" xfId="84"/>
    <cellStyle name="Normal 122" xfId="85"/>
    <cellStyle name="Normal 122 2" xfId="86"/>
    <cellStyle name="Normal 123" xfId="87"/>
    <cellStyle name="Normal 124" xfId="88"/>
    <cellStyle name="Normal 124 2" xfId="89"/>
    <cellStyle name="Normal 125" xfId="90"/>
    <cellStyle name="Normal 125 2" xfId="91"/>
    <cellStyle name="Normal 126" xfId="92"/>
    <cellStyle name="Normal 126 2" xfId="93"/>
    <cellStyle name="Normal 127" xfId="94"/>
    <cellStyle name="Normal 127 2" xfId="95"/>
    <cellStyle name="Normal 128" xfId="96"/>
    <cellStyle name="Normal 128 2" xfId="97"/>
    <cellStyle name="Normal 129" xfId="98"/>
    <cellStyle name="Normal 129 2" xfId="99"/>
    <cellStyle name="Normal 130" xfId="100"/>
    <cellStyle name="Normal 130 2" xfId="101"/>
    <cellStyle name="Normal 131" xfId="102"/>
    <cellStyle name="Normal 131 2" xfId="103"/>
    <cellStyle name="Normal 132" xfId="104"/>
    <cellStyle name="Normal 132 2" xfId="105"/>
    <cellStyle name="Normal 133" xfId="106"/>
    <cellStyle name="Normal 133 2" xfId="107"/>
    <cellStyle name="Normal 134" xfId="108"/>
    <cellStyle name="Normal 134 2" xfId="109"/>
    <cellStyle name="Normal 135" xfId="110"/>
    <cellStyle name="Normal 135 2" xfId="111"/>
    <cellStyle name="Normal 136" xfId="112"/>
    <cellStyle name="Normal 136 2" xfId="113"/>
    <cellStyle name="Normal 137" xfId="114"/>
    <cellStyle name="Normal 137 2" xfId="115"/>
    <cellStyle name="Normal 138" xfId="116"/>
    <cellStyle name="Normal 138 2" xfId="117"/>
    <cellStyle name="Normal 139" xfId="118"/>
    <cellStyle name="Normal 139 2" xfId="119"/>
    <cellStyle name="Normal 140" xfId="120"/>
    <cellStyle name="Normal 140 2" xfId="121"/>
    <cellStyle name="Normal 141" xfId="122"/>
    <cellStyle name="Normal 141 2" xfId="123"/>
    <cellStyle name="Normal 142" xfId="124"/>
    <cellStyle name="Normal 142 2" xfId="125"/>
    <cellStyle name="Normal 143" xfId="126"/>
    <cellStyle name="Normal 143 2" xfId="127"/>
    <cellStyle name="Normal 144" xfId="128"/>
    <cellStyle name="Normal 144 2" xfId="129"/>
    <cellStyle name="Normal 145" xfId="130"/>
    <cellStyle name="Normal 145 2" xfId="131"/>
    <cellStyle name="Normal 146" xfId="132"/>
    <cellStyle name="Normal 146 2" xfId="133"/>
    <cellStyle name="Normal 147" xfId="134"/>
    <cellStyle name="Normal 147 2" xfId="135"/>
    <cellStyle name="Normal 148" xfId="136"/>
    <cellStyle name="Normal 148 2" xfId="137"/>
    <cellStyle name="Normal 149" xfId="138"/>
    <cellStyle name="Normal 149 2" xfId="139"/>
    <cellStyle name="Normal 150" xfId="140"/>
    <cellStyle name="Normal 150 2" xfId="141"/>
    <cellStyle name="Normal 151" xfId="142"/>
    <cellStyle name="Normal 151 2" xfId="143"/>
    <cellStyle name="Normal 152" xfId="144"/>
    <cellStyle name="Normal 152 2" xfId="145"/>
    <cellStyle name="Normal 153" xfId="146"/>
    <cellStyle name="Normal 153 2" xfId="147"/>
    <cellStyle name="Normal 154" xfId="148"/>
    <cellStyle name="Normal 154 2" xfId="149"/>
    <cellStyle name="Normal 155" xfId="150"/>
    <cellStyle name="Normal 155 2" xfId="151"/>
    <cellStyle name="Normal 156" xfId="152"/>
    <cellStyle name="Normal 156 2" xfId="153"/>
    <cellStyle name="Normal 157" xfId="154"/>
    <cellStyle name="Normal 157 2" xfId="155"/>
    <cellStyle name="Normal 158" xfId="156"/>
    <cellStyle name="Normal 158 2" xfId="157"/>
    <cellStyle name="Normal 159" xfId="158"/>
    <cellStyle name="Normal 159 2" xfId="159"/>
    <cellStyle name="Normal 160" xfId="160"/>
    <cellStyle name="Normal 160 2" xfId="161"/>
    <cellStyle name="Normal 161" xfId="162"/>
    <cellStyle name="Normal 161 2" xfId="163"/>
    <cellStyle name="Normal 162" xfId="164"/>
    <cellStyle name="Normal 162 2" xfId="165"/>
    <cellStyle name="Normal 163" xfId="166"/>
    <cellStyle name="Normal 163 2" xfId="167"/>
    <cellStyle name="Normal 164" xfId="168"/>
    <cellStyle name="Normal 164 2" xfId="169"/>
    <cellStyle name="Normal 165" xfId="170"/>
    <cellStyle name="Normal 165 2" xfId="171"/>
    <cellStyle name="Normal 166" xfId="172"/>
    <cellStyle name="Normal 166 2" xfId="173"/>
    <cellStyle name="Normal 167" xfId="174"/>
    <cellStyle name="Normal 167 2" xfId="175"/>
    <cellStyle name="Normal 168" xfId="176"/>
    <cellStyle name="Normal 168 2" xfId="177"/>
    <cellStyle name="Normal 169" xfId="178"/>
    <cellStyle name="Normal 169 2" xfId="179"/>
    <cellStyle name="Normal 170" xfId="180"/>
    <cellStyle name="Normal 170 2" xfId="181"/>
    <cellStyle name="Normal 171" xfId="182"/>
    <cellStyle name="Normal 171 2" xfId="183"/>
    <cellStyle name="Normal 172" xfId="184"/>
    <cellStyle name="Normal 172 2" xfId="185"/>
    <cellStyle name="Normal 173" xfId="186"/>
    <cellStyle name="Normal 173 2" xfId="187"/>
    <cellStyle name="Normal 174" xfId="188"/>
    <cellStyle name="Normal 174 2" xfId="189"/>
    <cellStyle name="Normal 175" xfId="190"/>
    <cellStyle name="Normal 175 2" xfId="191"/>
    <cellStyle name="Normal 176" xfId="192"/>
    <cellStyle name="Normal 176 2" xfId="193"/>
    <cellStyle name="Normal 177" xfId="194"/>
    <cellStyle name="Normal 177 2" xfId="195"/>
    <cellStyle name="Normal 178" xfId="196"/>
    <cellStyle name="Normal 178 2" xfId="197"/>
    <cellStyle name="Normal 179" xfId="198"/>
    <cellStyle name="Normal 179 2" xfId="199"/>
    <cellStyle name="Normal 180" xfId="200"/>
    <cellStyle name="Normal 180 2" xfId="201"/>
    <cellStyle name="Normal 181" xfId="202"/>
    <cellStyle name="Normal 181 2" xfId="203"/>
    <cellStyle name="Normal 182" xfId="204"/>
    <cellStyle name="Normal 182 2" xfId="205"/>
    <cellStyle name="Normal 183" xfId="206"/>
    <cellStyle name="Normal 183 2" xfId="207"/>
    <cellStyle name="Normal 184" xfId="208"/>
    <cellStyle name="Normal 184 2" xfId="209"/>
    <cellStyle name="Normal 185" xfId="210"/>
    <cellStyle name="Normal 185 2" xfId="211"/>
    <cellStyle name="Normal 186" xfId="212"/>
    <cellStyle name="Normal 186 2" xfId="213"/>
    <cellStyle name="Normal 187" xfId="214"/>
    <cellStyle name="Normal 187 2" xfId="215"/>
    <cellStyle name="Normal 2" xfId="42"/>
    <cellStyle name="Normal 2 2" xfId="216"/>
    <cellStyle name="Normal 3" xfId="355"/>
    <cellStyle name="Normal 3 2" xfId="358"/>
    <cellStyle name="Normal 3 3" xfId="356"/>
    <cellStyle name="Normal 4" xfId="357"/>
    <cellStyle name="Normal 5" xfId="354"/>
    <cellStyle name="Normal 5 2" xfId="217"/>
    <cellStyle name="Note" xfId="15" builtinId="10" customBuiltin="1"/>
    <cellStyle name="Note 2" xfId="218"/>
    <cellStyle name="Note 2 2" xfId="219"/>
    <cellStyle name="Note 3" xfId="220"/>
    <cellStyle name="Note 3 2" xfId="221"/>
    <cellStyle name="Note 4" xfId="222"/>
    <cellStyle name="Note 4 2" xfId="223"/>
    <cellStyle name="Note 5" xfId="224"/>
    <cellStyle name="Note 5 2" xfId="225"/>
    <cellStyle name="Note 6" xfId="226"/>
    <cellStyle name="Note 6 2" xfId="227"/>
    <cellStyle name="Output" xfId="10" builtinId="21" customBuiltin="1"/>
    <cellStyle name="Output 2" xfId="228"/>
    <cellStyle name="Percent 100" xfId="230"/>
    <cellStyle name="Percent 100 2" xfId="231"/>
    <cellStyle name="Percent 101" xfId="232"/>
    <cellStyle name="Percent 101 2" xfId="233"/>
    <cellStyle name="Percent 102" xfId="234"/>
    <cellStyle name="Percent 102 2" xfId="235"/>
    <cellStyle name="Percent 103" xfId="236"/>
    <cellStyle name="Percent 103 2" xfId="237"/>
    <cellStyle name="Percent 104" xfId="238"/>
    <cellStyle name="Percent 104 2" xfId="239"/>
    <cellStyle name="Percent 105" xfId="240"/>
    <cellStyle name="Percent 105 2" xfId="241"/>
    <cellStyle name="Percent 106" xfId="242"/>
    <cellStyle name="Percent 106 2" xfId="243"/>
    <cellStyle name="Percent 107" xfId="244"/>
    <cellStyle name="Percent 107 2" xfId="245"/>
    <cellStyle name="Percent 108" xfId="246"/>
    <cellStyle name="Percent 108 2" xfId="247"/>
    <cellStyle name="Percent 109" xfId="248"/>
    <cellStyle name="Percent 109 2" xfId="249"/>
    <cellStyle name="Percent 110" xfId="250"/>
    <cellStyle name="Percent 110 2" xfId="251"/>
    <cellStyle name="Percent 111" xfId="252"/>
    <cellStyle name="Percent 111 2" xfId="253"/>
    <cellStyle name="Percent 112" xfId="254"/>
    <cellStyle name="Percent 112 2" xfId="255"/>
    <cellStyle name="Percent 113" xfId="256"/>
    <cellStyle name="Percent 113 2" xfId="257"/>
    <cellStyle name="Percent 114" xfId="258"/>
    <cellStyle name="Percent 114 2" xfId="259"/>
    <cellStyle name="Percent 115" xfId="260"/>
    <cellStyle name="Percent 116" xfId="261"/>
    <cellStyle name="Percent 116 2" xfId="262"/>
    <cellStyle name="Percent 117" xfId="263"/>
    <cellStyle name="Percent 2" xfId="229"/>
    <cellStyle name="Percent 56" xfId="264"/>
    <cellStyle name="Percent 56 2" xfId="265"/>
    <cellStyle name="Percent 57" xfId="266"/>
    <cellStyle name="Percent 57 2" xfId="267"/>
    <cellStyle name="Percent 58" xfId="268"/>
    <cellStyle name="Percent 58 2" xfId="269"/>
    <cellStyle name="Percent 59" xfId="270"/>
    <cellStyle name="Percent 59 2" xfId="271"/>
    <cellStyle name="Percent 60" xfId="272"/>
    <cellStyle name="Percent 60 2" xfId="273"/>
    <cellStyle name="Percent 61" xfId="274"/>
    <cellStyle name="Percent 61 2" xfId="275"/>
    <cellStyle name="Percent 62" xfId="276"/>
    <cellStyle name="Percent 62 2" xfId="277"/>
    <cellStyle name="Percent 63" xfId="278"/>
    <cellStyle name="Percent 63 2" xfId="279"/>
    <cellStyle name="Percent 64" xfId="280"/>
    <cellStyle name="Percent 64 2" xfId="281"/>
    <cellStyle name="Percent 65" xfId="282"/>
    <cellStyle name="Percent 65 2" xfId="283"/>
    <cellStyle name="Percent 66" xfId="284"/>
    <cellStyle name="Percent 66 2" xfId="285"/>
    <cellStyle name="Percent 67" xfId="286"/>
    <cellStyle name="Percent 67 2" xfId="287"/>
    <cellStyle name="Percent 68" xfId="288"/>
    <cellStyle name="Percent 68 2" xfId="289"/>
    <cellStyle name="Percent 69" xfId="290"/>
    <cellStyle name="Percent 69 2" xfId="291"/>
    <cellStyle name="Percent 70" xfId="292"/>
    <cellStyle name="Percent 70 2" xfId="293"/>
    <cellStyle name="Percent 71" xfId="294"/>
    <cellStyle name="Percent 71 2" xfId="295"/>
    <cellStyle name="Percent 72" xfId="296"/>
    <cellStyle name="Percent 72 2" xfId="297"/>
    <cellStyle name="Percent 73" xfId="298"/>
    <cellStyle name="Percent 73 2" xfId="299"/>
    <cellStyle name="Percent 74" xfId="300"/>
    <cellStyle name="Percent 74 2" xfId="301"/>
    <cellStyle name="Percent 75" xfId="302"/>
    <cellStyle name="Percent 75 2" xfId="303"/>
    <cellStyle name="Percent 76" xfId="304"/>
    <cellStyle name="Percent 76 2" xfId="305"/>
    <cellStyle name="Percent 77" xfId="306"/>
    <cellStyle name="Percent 77 2" xfId="307"/>
    <cellStyle name="Percent 78" xfId="308"/>
    <cellStyle name="Percent 78 2" xfId="309"/>
    <cellStyle name="Percent 79" xfId="310"/>
    <cellStyle name="Percent 79 2" xfId="311"/>
    <cellStyle name="Percent 80" xfId="312"/>
    <cellStyle name="Percent 80 2" xfId="313"/>
    <cellStyle name="Percent 81" xfId="314"/>
    <cellStyle name="Percent 81 2" xfId="315"/>
    <cellStyle name="Percent 82" xfId="316"/>
    <cellStyle name="Percent 82 2" xfId="317"/>
    <cellStyle name="Percent 83" xfId="318"/>
    <cellStyle name="Percent 83 2" xfId="319"/>
    <cellStyle name="Percent 84" xfId="320"/>
    <cellStyle name="Percent 84 2" xfId="321"/>
    <cellStyle name="Percent 85" xfId="322"/>
    <cellStyle name="Percent 85 2" xfId="323"/>
    <cellStyle name="Percent 86" xfId="324"/>
    <cellStyle name="Percent 86 2" xfId="325"/>
    <cellStyle name="Percent 87" xfId="326"/>
    <cellStyle name="Percent 87 2" xfId="327"/>
    <cellStyle name="Percent 88" xfId="328"/>
    <cellStyle name="Percent 88 2" xfId="329"/>
    <cellStyle name="Percent 89" xfId="330"/>
    <cellStyle name="Percent 89 2" xfId="331"/>
    <cellStyle name="Percent 90" xfId="332"/>
    <cellStyle name="Percent 90 2" xfId="333"/>
    <cellStyle name="Percent 91" xfId="334"/>
    <cellStyle name="Percent 91 2" xfId="335"/>
    <cellStyle name="Percent 92" xfId="336"/>
    <cellStyle name="Percent 92 2" xfId="337"/>
    <cellStyle name="Percent 93" xfId="338"/>
    <cellStyle name="Percent 93 2" xfId="339"/>
    <cellStyle name="Percent 94" xfId="340"/>
    <cellStyle name="Percent 94 2" xfId="341"/>
    <cellStyle name="Percent 95" xfId="342"/>
    <cellStyle name="Percent 95 2" xfId="343"/>
    <cellStyle name="Percent 96" xfId="344"/>
    <cellStyle name="Percent 96 2" xfId="345"/>
    <cellStyle name="Percent 97" xfId="346"/>
    <cellStyle name="Percent 97 2" xfId="347"/>
    <cellStyle name="Percent 98" xfId="348"/>
    <cellStyle name="Percent 98 2" xfId="349"/>
    <cellStyle name="Percent 99" xfId="350"/>
    <cellStyle name="Percent 99 2" xfId="351"/>
    <cellStyle name="Title" xfId="1" builtinId="15" customBuiltin="1"/>
    <cellStyle name="Total" xfId="17" builtinId="25" customBuiltin="1"/>
    <cellStyle name="Total 2" xfId="352"/>
    <cellStyle name="Warning Text" xfId="14" builtinId="11" customBuiltin="1"/>
    <cellStyle name="Warning Text 2" xfId="35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4" zoomScaleNormal="100" workbookViewId="0">
      <selection activeCell="O5" sqref="O5:O22"/>
    </sheetView>
  </sheetViews>
  <sheetFormatPr defaultColWidth="8.88671875" defaultRowHeight="13.8" x14ac:dyDescent="0.25"/>
  <cols>
    <col min="1" max="1" width="19.33203125" style="10" customWidth="1"/>
    <col min="2" max="3" width="8.88671875" style="10" customWidth="1"/>
    <col min="4" max="7" width="6.21875" style="10" customWidth="1"/>
    <col min="8" max="11" width="7.6640625" style="10" customWidth="1"/>
    <col min="12" max="12" width="6.77734375" style="10" customWidth="1"/>
    <col min="13" max="13" width="6.77734375" style="20" customWidth="1"/>
    <col min="14" max="14" width="6.77734375" style="10" customWidth="1"/>
    <col min="15" max="15" width="11.33203125" style="10" bestFit="1" customWidth="1"/>
    <col min="16" max="16384" width="8.88671875" style="10"/>
  </cols>
  <sheetData>
    <row r="1" spans="1:15" x14ac:dyDescent="0.25">
      <c r="A1" s="24" t="s">
        <v>35</v>
      </c>
    </row>
    <row r="3" spans="1:15" x14ac:dyDescent="0.25">
      <c r="B3" s="8"/>
      <c r="C3" s="8"/>
      <c r="D3" s="30" t="s">
        <v>14</v>
      </c>
      <c r="E3" s="31"/>
      <c r="F3" s="31"/>
      <c r="G3" s="32"/>
      <c r="H3" s="8"/>
      <c r="I3" s="8"/>
      <c r="J3" s="8"/>
      <c r="K3" s="8"/>
      <c r="L3" s="6"/>
      <c r="M3" s="21"/>
      <c r="N3" s="6"/>
    </row>
    <row r="4" spans="1:15" ht="60" x14ac:dyDescent="0.25">
      <c r="A4" s="5" t="s">
        <v>26</v>
      </c>
      <c r="B4" s="4" t="s">
        <v>15</v>
      </c>
      <c r="C4" s="4" t="s">
        <v>16</v>
      </c>
      <c r="D4" s="3" t="s">
        <v>17</v>
      </c>
      <c r="E4" s="2" t="s">
        <v>18</v>
      </c>
      <c r="F4" s="2" t="s">
        <v>19</v>
      </c>
      <c r="G4" s="1" t="s">
        <v>20</v>
      </c>
      <c r="H4" s="4" t="s">
        <v>21</v>
      </c>
      <c r="I4" s="4" t="s">
        <v>22</v>
      </c>
      <c r="J4" s="4" t="s">
        <v>0</v>
      </c>
      <c r="K4" s="4" t="s">
        <v>23</v>
      </c>
      <c r="L4" s="7" t="s">
        <v>30</v>
      </c>
      <c r="M4" s="22" t="s">
        <v>24</v>
      </c>
      <c r="N4" s="7" t="s">
        <v>25</v>
      </c>
    </row>
    <row r="5" spans="1:15" x14ac:dyDescent="0.25">
      <c r="A5" s="9" t="s">
        <v>1</v>
      </c>
      <c r="B5" s="18">
        <v>78385</v>
      </c>
      <c r="C5" s="18">
        <v>12738</v>
      </c>
      <c r="D5" s="18">
        <v>610</v>
      </c>
      <c r="E5" s="18">
        <v>1104</v>
      </c>
      <c r="F5" s="18">
        <v>2288</v>
      </c>
      <c r="G5" s="18">
        <v>5668</v>
      </c>
      <c r="H5" s="18">
        <v>12567</v>
      </c>
      <c r="I5" s="18">
        <v>78556</v>
      </c>
      <c r="J5" s="18">
        <v>60680</v>
      </c>
      <c r="K5" s="18">
        <v>8206</v>
      </c>
      <c r="L5" s="12">
        <f>IF(I5=0,"n/a",J5/I5*100)</f>
        <v>77.244258872651358</v>
      </c>
      <c r="M5" s="23">
        <f>IF(I5=0,"n/a",(D5+E5+F5+G5)/I5*100)</f>
        <v>12.309689902744539</v>
      </c>
      <c r="N5" s="11">
        <f>IF(I5=0,"n/a",K5/I5*100)</f>
        <v>10.446051224604105</v>
      </c>
      <c r="O5" s="19"/>
    </row>
    <row r="6" spans="1:15" x14ac:dyDescent="0.25">
      <c r="A6" s="9" t="s">
        <v>2</v>
      </c>
      <c r="B6" s="18">
        <v>1318</v>
      </c>
      <c r="C6" s="18">
        <v>219</v>
      </c>
      <c r="D6" s="18">
        <v>22</v>
      </c>
      <c r="E6" s="18">
        <v>48</v>
      </c>
      <c r="F6" s="18">
        <v>100</v>
      </c>
      <c r="G6" s="18">
        <v>177</v>
      </c>
      <c r="H6" s="18">
        <v>234</v>
      </c>
      <c r="I6" s="18">
        <v>1303</v>
      </c>
      <c r="J6" s="18">
        <v>700</v>
      </c>
      <c r="K6" s="18">
        <v>256</v>
      </c>
      <c r="L6" s="12">
        <f t="shared" ref="L6:L22" si="0">IF(I6=0,"n/a",J6/I6*100)</f>
        <v>53.722179585571759</v>
      </c>
      <c r="M6" s="23">
        <f t="shared" ref="M6:M22" si="1">IF(I6=0,"n/a",(D6+E6+F6+G6)/I6*100)</f>
        <v>26.630851880276285</v>
      </c>
      <c r="N6" s="11">
        <f t="shared" ref="N6:N22" si="2">IF(I6=0,"n/a",K6/I6*100)</f>
        <v>19.646968534151956</v>
      </c>
      <c r="O6" s="19"/>
    </row>
    <row r="7" spans="1:15" x14ac:dyDescent="0.25">
      <c r="A7" s="9" t="s">
        <v>3</v>
      </c>
      <c r="B7" s="18">
        <v>6319</v>
      </c>
      <c r="C7" s="18">
        <v>1388</v>
      </c>
      <c r="D7" s="18">
        <v>47</v>
      </c>
      <c r="E7" s="18">
        <v>64</v>
      </c>
      <c r="F7" s="18">
        <v>100</v>
      </c>
      <c r="G7" s="18">
        <v>277</v>
      </c>
      <c r="H7" s="18">
        <v>1036</v>
      </c>
      <c r="I7" s="18">
        <v>6671</v>
      </c>
      <c r="J7" s="18">
        <v>5626</v>
      </c>
      <c r="K7" s="18">
        <v>557</v>
      </c>
      <c r="L7" s="12">
        <f t="shared" si="0"/>
        <v>84.335182131614445</v>
      </c>
      <c r="M7" s="23">
        <f t="shared" si="1"/>
        <v>7.3152450906910511</v>
      </c>
      <c r="N7" s="11">
        <f t="shared" si="2"/>
        <v>8.3495727776944992</v>
      </c>
      <c r="O7" s="19"/>
    </row>
    <row r="8" spans="1:15" ht="13.95" customHeight="1" x14ac:dyDescent="0.25">
      <c r="A8" s="9" t="s">
        <v>12</v>
      </c>
      <c r="B8" s="18">
        <v>5695</v>
      </c>
      <c r="C8" s="18">
        <v>1161</v>
      </c>
      <c r="D8" s="18">
        <v>37</v>
      </c>
      <c r="E8" s="18">
        <v>52</v>
      </c>
      <c r="F8" s="18">
        <v>74</v>
      </c>
      <c r="G8" s="18">
        <v>199</v>
      </c>
      <c r="H8" s="18">
        <v>848</v>
      </c>
      <c r="I8" s="18">
        <v>6008</v>
      </c>
      <c r="J8" s="18">
        <v>5198</v>
      </c>
      <c r="K8" s="18">
        <v>448</v>
      </c>
      <c r="L8" s="12">
        <f t="shared" si="0"/>
        <v>86.517976031957389</v>
      </c>
      <c r="M8" s="23">
        <f t="shared" si="1"/>
        <v>6.0252996005326231</v>
      </c>
      <c r="N8" s="11">
        <f t="shared" si="2"/>
        <v>7.4567243675099872</v>
      </c>
      <c r="O8" s="19"/>
    </row>
    <row r="9" spans="1:15" x14ac:dyDescent="0.25">
      <c r="A9" s="9" t="s">
        <v>13</v>
      </c>
      <c r="B9" s="18">
        <v>624</v>
      </c>
      <c r="C9" s="18">
        <v>227</v>
      </c>
      <c r="D9" s="18">
        <v>10</v>
      </c>
      <c r="E9" s="18">
        <v>12</v>
      </c>
      <c r="F9" s="18">
        <v>26</v>
      </c>
      <c r="G9" s="18">
        <v>78</v>
      </c>
      <c r="H9" s="18">
        <v>188</v>
      </c>
      <c r="I9" s="18">
        <v>663</v>
      </c>
      <c r="J9" s="18">
        <v>428</v>
      </c>
      <c r="K9" s="18">
        <v>109</v>
      </c>
      <c r="L9" s="12">
        <f t="shared" si="0"/>
        <v>64.555052790346906</v>
      </c>
      <c r="M9" s="23">
        <f t="shared" si="1"/>
        <v>19.004524886877828</v>
      </c>
      <c r="N9" s="11">
        <f t="shared" si="2"/>
        <v>16.440422322775262</v>
      </c>
      <c r="O9" s="19"/>
    </row>
    <row r="10" spans="1:15" x14ac:dyDescent="0.25">
      <c r="A10" s="9" t="s">
        <v>4</v>
      </c>
      <c r="B10" s="18">
        <v>3713</v>
      </c>
      <c r="C10" s="18">
        <v>900</v>
      </c>
      <c r="D10" s="18">
        <v>48</v>
      </c>
      <c r="E10" s="18">
        <v>61</v>
      </c>
      <c r="F10" s="18">
        <v>121</v>
      </c>
      <c r="G10" s="18">
        <v>339</v>
      </c>
      <c r="H10" s="18">
        <v>851</v>
      </c>
      <c r="I10" s="18">
        <v>3762</v>
      </c>
      <c r="J10" s="18">
        <v>2551</v>
      </c>
      <c r="K10" s="18">
        <v>642</v>
      </c>
      <c r="L10" s="12">
        <f t="shared" ref="L10" si="3">IF(I10=0,"n/a",J10/I10*100)</f>
        <v>67.809675704412541</v>
      </c>
      <c r="M10" s="23">
        <f t="shared" ref="M10" si="4">IF(I10=0,"n/a",(D10+E10+F10+G10)/I10*100)</f>
        <v>15.124933545986178</v>
      </c>
      <c r="N10" s="11">
        <f t="shared" ref="N10" si="5">IF(I10=0,"n/a",K10/I10*100)</f>
        <v>17.065390749601274</v>
      </c>
      <c r="O10" s="19"/>
    </row>
    <row r="11" spans="1:15" x14ac:dyDescent="0.25">
      <c r="A11" s="9" t="s">
        <v>5</v>
      </c>
      <c r="B11" s="18">
        <v>13188</v>
      </c>
      <c r="C11" s="18">
        <v>2842</v>
      </c>
      <c r="D11" s="18">
        <v>153</v>
      </c>
      <c r="E11" s="18">
        <v>275</v>
      </c>
      <c r="F11" s="18">
        <v>559</v>
      </c>
      <c r="G11" s="18">
        <v>1412</v>
      </c>
      <c r="H11" s="18">
        <v>2458</v>
      </c>
      <c r="I11" s="18">
        <v>13572</v>
      </c>
      <c r="J11" s="18">
        <v>9133</v>
      </c>
      <c r="K11" s="18">
        <v>2040</v>
      </c>
      <c r="L11" s="12">
        <f t="shared" si="0"/>
        <v>67.292956086059533</v>
      </c>
      <c r="M11" s="23">
        <f t="shared" si="1"/>
        <v>17.676097848511642</v>
      </c>
      <c r="N11" s="11">
        <f t="shared" si="2"/>
        <v>15.030946065428823</v>
      </c>
      <c r="O11" s="19"/>
    </row>
    <row r="12" spans="1:15" x14ac:dyDescent="0.25">
      <c r="A12" s="9" t="s">
        <v>6</v>
      </c>
      <c r="B12" s="18">
        <v>49540</v>
      </c>
      <c r="C12" s="18">
        <v>6794</v>
      </c>
      <c r="D12" s="18">
        <v>317</v>
      </c>
      <c r="E12" s="18">
        <v>603</v>
      </c>
      <c r="F12" s="18">
        <v>1249</v>
      </c>
      <c r="G12" s="18">
        <v>3129</v>
      </c>
      <c r="H12" s="18">
        <v>7344</v>
      </c>
      <c r="I12" s="18">
        <v>48990</v>
      </c>
      <c r="J12" s="18">
        <v>39458</v>
      </c>
      <c r="K12" s="18">
        <v>4234</v>
      </c>
      <c r="L12" s="12">
        <f t="shared" si="0"/>
        <v>80.542967952643394</v>
      </c>
      <c r="M12" s="23">
        <f t="shared" si="1"/>
        <v>10.814451928965095</v>
      </c>
      <c r="N12" s="11">
        <f t="shared" si="2"/>
        <v>8.6425801183915087</v>
      </c>
      <c r="O12" s="19"/>
    </row>
    <row r="13" spans="1:15" x14ac:dyDescent="0.25">
      <c r="A13" s="9" t="s">
        <v>27</v>
      </c>
      <c r="B13" s="18">
        <v>4304</v>
      </c>
      <c r="C13" s="18">
        <v>590</v>
      </c>
      <c r="D13" s="18">
        <v>23</v>
      </c>
      <c r="E13" s="18">
        <v>53</v>
      </c>
      <c r="F13" s="18">
        <v>159</v>
      </c>
      <c r="G13" s="18">
        <v>331</v>
      </c>
      <c r="H13" s="18">
        <v>639</v>
      </c>
      <c r="I13" s="18">
        <v>4255</v>
      </c>
      <c r="J13" s="18">
        <v>3212</v>
      </c>
      <c r="K13" s="18">
        <v>477</v>
      </c>
      <c r="L13" s="12">
        <f t="shared" si="0"/>
        <v>75.487661574618087</v>
      </c>
      <c r="M13" s="23">
        <f t="shared" si="1"/>
        <v>13.301997649823738</v>
      </c>
      <c r="N13" s="11">
        <f t="shared" si="2"/>
        <v>11.210340775558167</v>
      </c>
      <c r="O13" s="19"/>
    </row>
    <row r="14" spans="1:15" x14ac:dyDescent="0.25">
      <c r="A14" s="9" t="s">
        <v>7</v>
      </c>
      <c r="B14" s="18">
        <v>9494</v>
      </c>
      <c r="C14" s="18">
        <v>1117</v>
      </c>
      <c r="D14" s="18">
        <v>69</v>
      </c>
      <c r="E14" s="18">
        <v>177</v>
      </c>
      <c r="F14" s="18">
        <v>411</v>
      </c>
      <c r="G14" s="18">
        <v>1005</v>
      </c>
      <c r="H14" s="18">
        <v>1459</v>
      </c>
      <c r="I14" s="18">
        <v>9152</v>
      </c>
      <c r="J14" s="18">
        <v>5097</v>
      </c>
      <c r="K14" s="18">
        <v>2393</v>
      </c>
      <c r="L14" s="12">
        <f t="shared" si="0"/>
        <v>55.69274475524476</v>
      </c>
      <c r="M14" s="23">
        <f t="shared" si="1"/>
        <v>18.159965034965033</v>
      </c>
      <c r="N14" s="11">
        <f t="shared" si="2"/>
        <v>26.147290209790206</v>
      </c>
      <c r="O14" s="19"/>
    </row>
    <row r="15" spans="1:15" x14ac:dyDescent="0.25">
      <c r="A15" s="9" t="s">
        <v>8</v>
      </c>
      <c r="B15" s="18">
        <v>3691</v>
      </c>
      <c r="C15" s="18">
        <v>1584</v>
      </c>
      <c r="D15" s="18">
        <v>97</v>
      </c>
      <c r="E15" s="18">
        <v>130</v>
      </c>
      <c r="F15" s="18">
        <v>218</v>
      </c>
      <c r="G15" s="18">
        <v>577</v>
      </c>
      <c r="H15" s="18">
        <v>932</v>
      </c>
      <c r="I15" s="18">
        <v>4343</v>
      </c>
      <c r="J15" s="18">
        <v>2332</v>
      </c>
      <c r="K15" s="18">
        <v>989</v>
      </c>
      <c r="L15" s="12">
        <f t="shared" si="0"/>
        <v>53.695602118351374</v>
      </c>
      <c r="M15" s="23">
        <f t="shared" si="1"/>
        <v>23.532120653925858</v>
      </c>
      <c r="N15" s="11">
        <f t="shared" si="2"/>
        <v>22.772277227722775</v>
      </c>
      <c r="O15" s="19"/>
    </row>
    <row r="16" spans="1:15" x14ac:dyDescent="0.25">
      <c r="A16" s="25" t="s">
        <v>28</v>
      </c>
      <c r="B16" s="18">
        <v>39761</v>
      </c>
      <c r="C16" s="18">
        <v>6103</v>
      </c>
      <c r="D16" s="18">
        <v>339</v>
      </c>
      <c r="E16" s="18">
        <v>785</v>
      </c>
      <c r="F16" s="18">
        <v>1735</v>
      </c>
      <c r="G16" s="18">
        <v>4345</v>
      </c>
      <c r="H16" s="18">
        <v>6357</v>
      </c>
      <c r="I16" s="18">
        <v>39507</v>
      </c>
      <c r="J16" s="18">
        <v>26216</v>
      </c>
      <c r="K16" s="18">
        <v>6087</v>
      </c>
      <c r="L16" s="12">
        <f t="shared" si="0"/>
        <v>66.357860632293011</v>
      </c>
      <c r="M16" s="23">
        <f t="shared" si="1"/>
        <v>18.234743210064039</v>
      </c>
      <c r="N16" s="11">
        <f t="shared" si="2"/>
        <v>15.40739615764295</v>
      </c>
      <c r="O16" s="19"/>
    </row>
    <row r="17" spans="1:15" x14ac:dyDescent="0.25">
      <c r="A17" s="25" t="s">
        <v>11</v>
      </c>
      <c r="B17" s="18">
        <v>1868</v>
      </c>
      <c r="C17" s="18">
        <v>426</v>
      </c>
      <c r="D17" s="18">
        <v>14</v>
      </c>
      <c r="E17" s="18">
        <v>45</v>
      </c>
      <c r="F17" s="18">
        <v>101</v>
      </c>
      <c r="G17" s="18">
        <v>239</v>
      </c>
      <c r="H17" s="18">
        <v>289</v>
      </c>
      <c r="I17" s="18">
        <v>2005</v>
      </c>
      <c r="J17" s="18">
        <v>1276</v>
      </c>
      <c r="K17" s="18">
        <v>330</v>
      </c>
      <c r="L17" s="12">
        <f t="shared" si="0"/>
        <v>63.640897755610972</v>
      </c>
      <c r="M17" s="23">
        <f t="shared" si="1"/>
        <v>19.900249376558605</v>
      </c>
      <c r="N17" s="11">
        <f t="shared" si="2"/>
        <v>16.458852867830423</v>
      </c>
      <c r="O17" s="19"/>
    </row>
    <row r="18" spans="1:15" x14ac:dyDescent="0.25">
      <c r="A18" s="25">
        <v>504</v>
      </c>
      <c r="B18" s="18">
        <v>3816</v>
      </c>
      <c r="C18" s="18">
        <v>265</v>
      </c>
      <c r="D18" s="18">
        <v>19</v>
      </c>
      <c r="E18" s="18">
        <v>24</v>
      </c>
      <c r="F18" s="18">
        <v>104</v>
      </c>
      <c r="G18" s="18">
        <v>293</v>
      </c>
      <c r="H18" s="18">
        <v>380</v>
      </c>
      <c r="I18" s="18">
        <v>3701</v>
      </c>
      <c r="J18" s="18">
        <v>2767</v>
      </c>
      <c r="K18" s="18">
        <v>494</v>
      </c>
      <c r="L18" s="12">
        <f t="shared" si="0"/>
        <v>74.763577411510411</v>
      </c>
      <c r="M18" s="23">
        <f t="shared" si="1"/>
        <v>11.888678735476898</v>
      </c>
      <c r="N18" s="11">
        <f t="shared" si="2"/>
        <v>13.3477438530127</v>
      </c>
      <c r="O18" s="19"/>
    </row>
    <row r="19" spans="1:15" x14ac:dyDescent="0.25">
      <c r="A19" s="25" t="s">
        <v>32</v>
      </c>
      <c r="B19" s="18">
        <v>2903</v>
      </c>
      <c r="C19" s="18">
        <v>852</v>
      </c>
      <c r="D19" s="18">
        <v>24</v>
      </c>
      <c r="E19" s="18">
        <v>73</v>
      </c>
      <c r="F19" s="18">
        <v>185</v>
      </c>
      <c r="G19" s="18">
        <v>661</v>
      </c>
      <c r="H19" s="18">
        <v>757</v>
      </c>
      <c r="I19" s="18">
        <v>2998</v>
      </c>
      <c r="J19" s="18">
        <v>1381</v>
      </c>
      <c r="K19" s="18">
        <v>674</v>
      </c>
      <c r="L19" s="12">
        <f t="shared" ref="L19:L20" si="6">IF(I19=0,"n/a",J19/I19*100)</f>
        <v>46.064042695130084</v>
      </c>
      <c r="M19" s="23">
        <f t="shared" ref="M19:M20" si="7">IF(I19=0,"n/a",(D19+E19+F19+G19)/I19*100)</f>
        <v>31.454302868579052</v>
      </c>
      <c r="N19" s="11">
        <f t="shared" ref="N19:N20" si="8">IF(I19=0,"n/a",K19/I19*100)</f>
        <v>22.48165443629086</v>
      </c>
      <c r="O19" s="19"/>
    </row>
    <row r="20" spans="1:15" s="20" customFormat="1" x14ac:dyDescent="0.25">
      <c r="A20" s="25" t="s">
        <v>33</v>
      </c>
      <c r="B20" s="27">
        <v>798</v>
      </c>
      <c r="C20" s="27">
        <v>108</v>
      </c>
      <c r="D20" s="27">
        <v>7</v>
      </c>
      <c r="E20" s="27">
        <v>21</v>
      </c>
      <c r="F20" s="27">
        <v>78</v>
      </c>
      <c r="G20" s="27">
        <v>146</v>
      </c>
      <c r="H20" s="27">
        <v>164</v>
      </c>
      <c r="I20" s="27">
        <v>742</v>
      </c>
      <c r="J20" s="27">
        <v>308</v>
      </c>
      <c r="K20" s="27">
        <v>182</v>
      </c>
      <c r="L20" s="23">
        <f t="shared" si="6"/>
        <v>41.509433962264154</v>
      </c>
      <c r="M20" s="23">
        <f t="shared" si="7"/>
        <v>33.962264150943398</v>
      </c>
      <c r="N20" s="28">
        <f t="shared" si="8"/>
        <v>24.528301886792452</v>
      </c>
      <c r="O20" s="19"/>
    </row>
    <row r="21" spans="1:15" x14ac:dyDescent="0.25">
      <c r="A21" s="9" t="s">
        <v>9</v>
      </c>
      <c r="B21" s="18">
        <v>38330</v>
      </c>
      <c r="C21" s="18">
        <v>6111</v>
      </c>
      <c r="D21" s="18">
        <v>284</v>
      </c>
      <c r="E21" s="18">
        <v>501</v>
      </c>
      <c r="F21" s="18">
        <v>948</v>
      </c>
      <c r="G21" s="18">
        <v>2311</v>
      </c>
      <c r="H21" s="18">
        <v>5960</v>
      </c>
      <c r="I21" s="18">
        <v>38481</v>
      </c>
      <c r="J21" s="18">
        <v>31188</v>
      </c>
      <c r="K21" s="18">
        <v>3249</v>
      </c>
      <c r="L21" s="12">
        <f t="shared" si="0"/>
        <v>81.047789818351916</v>
      </c>
      <c r="M21" s="23">
        <f t="shared" si="1"/>
        <v>10.509082404303422</v>
      </c>
      <c r="N21" s="11">
        <f t="shared" si="2"/>
        <v>8.4431277773446638</v>
      </c>
      <c r="O21" s="19"/>
    </row>
    <row r="22" spans="1:15" x14ac:dyDescent="0.25">
      <c r="A22" s="9" t="s">
        <v>10</v>
      </c>
      <c r="B22" s="18">
        <v>40055</v>
      </c>
      <c r="C22" s="18">
        <v>6627</v>
      </c>
      <c r="D22" s="18">
        <v>326</v>
      </c>
      <c r="E22" s="18">
        <v>603</v>
      </c>
      <c r="F22" s="18">
        <v>1340</v>
      </c>
      <c r="G22" s="18">
        <v>3357</v>
      </c>
      <c r="H22" s="18">
        <v>6607</v>
      </c>
      <c r="I22" s="18">
        <v>40075</v>
      </c>
      <c r="J22" s="18">
        <v>29492</v>
      </c>
      <c r="K22" s="18">
        <v>4957</v>
      </c>
      <c r="L22" s="12">
        <f t="shared" si="0"/>
        <v>73.59201497192764</v>
      </c>
      <c r="M22" s="23">
        <f t="shared" si="1"/>
        <v>14.038677479725514</v>
      </c>
      <c r="N22" s="11">
        <f t="shared" si="2"/>
        <v>12.36930754834685</v>
      </c>
      <c r="O22" s="19"/>
    </row>
  </sheetData>
  <mergeCells count="1">
    <mergeCell ref="D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M22" sqref="M22"/>
    </sheetView>
  </sheetViews>
  <sheetFormatPr defaultColWidth="8.88671875" defaultRowHeight="13.8" x14ac:dyDescent="0.25"/>
  <cols>
    <col min="1" max="1" width="21" style="10" customWidth="1"/>
    <col min="2" max="3" width="8.88671875" style="10" customWidth="1"/>
    <col min="4" max="8" width="6.109375" style="10" customWidth="1"/>
    <col min="9" max="9" width="9.21875" style="10" customWidth="1"/>
    <col min="10" max="10" width="8" style="10" customWidth="1"/>
    <col min="11" max="12" width="7.109375" style="10" customWidth="1"/>
    <col min="13" max="15" width="6.88671875" style="10" customWidth="1"/>
    <col min="16" max="16384" width="8.88671875" style="10"/>
  </cols>
  <sheetData>
    <row r="1" spans="1:15" x14ac:dyDescent="0.25">
      <c r="A1" s="24" t="s">
        <v>34</v>
      </c>
    </row>
    <row r="3" spans="1:15" x14ac:dyDescent="0.25">
      <c r="B3" s="8"/>
      <c r="C3" s="8"/>
      <c r="D3" s="30" t="s">
        <v>14</v>
      </c>
      <c r="E3" s="31"/>
      <c r="F3" s="31"/>
      <c r="G3" s="33"/>
      <c r="H3" s="32"/>
      <c r="I3" s="8"/>
      <c r="J3" s="8"/>
      <c r="K3" s="8"/>
      <c r="L3" s="8"/>
      <c r="M3" s="6"/>
      <c r="N3" s="6"/>
      <c r="O3" s="6"/>
    </row>
    <row r="4" spans="1:15" ht="60" x14ac:dyDescent="0.25">
      <c r="A4" s="5" t="s">
        <v>26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5" t="s">
        <v>20</v>
      </c>
      <c r="H4" s="16" t="s">
        <v>29</v>
      </c>
      <c r="I4" s="13" t="s">
        <v>21</v>
      </c>
      <c r="J4" s="13" t="s">
        <v>22</v>
      </c>
      <c r="K4" s="13" t="s">
        <v>0</v>
      </c>
      <c r="L4" s="13" t="s">
        <v>23</v>
      </c>
      <c r="M4" s="7" t="s">
        <v>31</v>
      </c>
      <c r="N4" s="7" t="s">
        <v>24</v>
      </c>
      <c r="O4" s="7" t="s">
        <v>25</v>
      </c>
    </row>
    <row r="5" spans="1:15" x14ac:dyDescent="0.25">
      <c r="A5" s="26" t="s">
        <v>1</v>
      </c>
      <c r="B5" s="17">
        <v>78758</v>
      </c>
      <c r="C5" s="17">
        <v>14190</v>
      </c>
      <c r="D5" s="17">
        <v>639</v>
      </c>
      <c r="E5" s="17">
        <v>1098</v>
      </c>
      <c r="F5" s="17">
        <v>2335</v>
      </c>
      <c r="G5" s="17">
        <v>4911</v>
      </c>
      <c r="H5" s="17">
        <v>4002</v>
      </c>
      <c r="I5" s="17">
        <v>12722</v>
      </c>
      <c r="J5" s="17">
        <v>80224</v>
      </c>
      <c r="K5" s="17">
        <v>64083</v>
      </c>
      <c r="L5" s="17">
        <v>3156</v>
      </c>
      <c r="M5" s="12">
        <f>IF(J5=0,"n/a",K5/J5*100)</f>
        <v>79.880085759872358</v>
      </c>
      <c r="N5" s="12">
        <f>IF(J5=0,"n/a",(D5+E5+F5+G5+H5)/J5*100)</f>
        <v>16.185929397686476</v>
      </c>
      <c r="O5" s="11">
        <f>IF(J5=0,"n/a",L5/J5*100)</f>
        <v>3.933984842441165</v>
      </c>
    </row>
    <row r="6" spans="1:15" x14ac:dyDescent="0.25">
      <c r="A6" s="26" t="s">
        <v>2</v>
      </c>
      <c r="B6" s="17">
        <v>1283</v>
      </c>
      <c r="C6" s="17">
        <v>273</v>
      </c>
      <c r="D6" s="17">
        <v>24</v>
      </c>
      <c r="E6" s="17">
        <v>42</v>
      </c>
      <c r="F6" s="17">
        <v>86</v>
      </c>
      <c r="G6" s="17">
        <v>182</v>
      </c>
      <c r="H6" s="17">
        <v>125</v>
      </c>
      <c r="I6" s="17">
        <v>235</v>
      </c>
      <c r="J6" s="17">
        <v>1321</v>
      </c>
      <c r="K6" s="17">
        <v>766</v>
      </c>
      <c r="L6" s="17">
        <v>96</v>
      </c>
      <c r="M6" s="12">
        <f t="shared" ref="M6:M22" si="0">IF(J6=0,"n/a",K6/J6*100)</f>
        <v>57.98637395912187</v>
      </c>
      <c r="N6" s="12">
        <f t="shared" ref="N6:N22" si="1">IF(J6=0,"n/a",(D6+E6+F6+G6+H6)/J6*100)</f>
        <v>34.746404239212723</v>
      </c>
      <c r="O6" s="11">
        <f t="shared" ref="O6:O22" si="2">IF(J6=0,"n/a",L6/J6*100)</f>
        <v>7.2672218016654053</v>
      </c>
    </row>
    <row r="7" spans="1:15" x14ac:dyDescent="0.25">
      <c r="A7" s="26" t="s">
        <v>3</v>
      </c>
      <c r="B7" s="17">
        <v>6132</v>
      </c>
      <c r="C7" s="17">
        <v>1512</v>
      </c>
      <c r="D7" s="17">
        <v>55</v>
      </c>
      <c r="E7" s="17">
        <v>72</v>
      </c>
      <c r="F7" s="17">
        <v>96</v>
      </c>
      <c r="G7" s="17">
        <v>268</v>
      </c>
      <c r="H7" s="17">
        <v>218</v>
      </c>
      <c r="I7" s="17">
        <v>1027</v>
      </c>
      <c r="J7" s="17">
        <v>6617</v>
      </c>
      <c r="K7" s="17">
        <v>5674</v>
      </c>
      <c r="L7" s="17">
        <v>234</v>
      </c>
      <c r="M7" s="12">
        <f t="shared" si="0"/>
        <v>85.748828774369045</v>
      </c>
      <c r="N7" s="12">
        <f t="shared" si="1"/>
        <v>10.714825449599516</v>
      </c>
      <c r="O7" s="11">
        <f t="shared" si="2"/>
        <v>3.5363457760314341</v>
      </c>
    </row>
    <row r="8" spans="1:15" x14ac:dyDescent="0.25">
      <c r="A8" s="26" t="s">
        <v>12</v>
      </c>
      <c r="B8" s="17">
        <v>5552</v>
      </c>
      <c r="C8" s="17">
        <v>1298</v>
      </c>
      <c r="D8" s="17">
        <v>47</v>
      </c>
      <c r="E8" s="17">
        <v>66</v>
      </c>
      <c r="F8" s="17">
        <v>71</v>
      </c>
      <c r="G8" s="17">
        <v>200</v>
      </c>
      <c r="H8" s="17">
        <v>157</v>
      </c>
      <c r="I8" s="17">
        <v>849</v>
      </c>
      <c r="J8" s="17">
        <v>6001</v>
      </c>
      <c r="K8" s="17">
        <v>5258</v>
      </c>
      <c r="L8" s="17">
        <v>202</v>
      </c>
      <c r="M8" s="12">
        <f t="shared" si="0"/>
        <v>87.618730211631387</v>
      </c>
      <c r="N8" s="12">
        <f t="shared" si="1"/>
        <v>9.0151641393101158</v>
      </c>
      <c r="O8" s="11">
        <f t="shared" si="2"/>
        <v>3.3661056490584902</v>
      </c>
    </row>
    <row r="9" spans="1:15" x14ac:dyDescent="0.25">
      <c r="A9" s="26" t="s">
        <v>13</v>
      </c>
      <c r="B9" s="17">
        <v>580</v>
      </c>
      <c r="C9" s="17">
        <v>214</v>
      </c>
      <c r="D9" s="17">
        <v>8</v>
      </c>
      <c r="E9" s="17">
        <v>6</v>
      </c>
      <c r="F9" s="17">
        <v>25</v>
      </c>
      <c r="G9" s="17">
        <v>68</v>
      </c>
      <c r="H9" s="17">
        <v>61</v>
      </c>
      <c r="I9" s="17">
        <v>178</v>
      </c>
      <c r="J9" s="17">
        <v>616</v>
      </c>
      <c r="K9" s="17">
        <v>416</v>
      </c>
      <c r="L9" s="17">
        <v>32</v>
      </c>
      <c r="M9" s="12">
        <f t="shared" si="0"/>
        <v>67.532467532467535</v>
      </c>
      <c r="N9" s="12">
        <f t="shared" si="1"/>
        <v>27.27272727272727</v>
      </c>
      <c r="O9" s="11">
        <f t="shared" si="2"/>
        <v>5.1948051948051948</v>
      </c>
    </row>
    <row r="10" spans="1:15" x14ac:dyDescent="0.25">
      <c r="A10" s="26" t="s">
        <v>4</v>
      </c>
      <c r="B10" s="17">
        <v>3724</v>
      </c>
      <c r="C10" s="17">
        <v>1012</v>
      </c>
      <c r="D10" s="17">
        <v>47</v>
      </c>
      <c r="E10" s="17">
        <v>74</v>
      </c>
      <c r="F10" s="17">
        <v>129</v>
      </c>
      <c r="G10" s="17">
        <v>320</v>
      </c>
      <c r="H10" s="17">
        <v>263</v>
      </c>
      <c r="I10" s="17">
        <v>894</v>
      </c>
      <c r="J10" s="17">
        <v>3842</v>
      </c>
      <c r="K10" s="17">
        <v>2743</v>
      </c>
      <c r="L10" s="17">
        <v>266</v>
      </c>
      <c r="M10" s="12">
        <f t="shared" si="0"/>
        <v>71.395106715252481</v>
      </c>
      <c r="N10" s="12">
        <f t="shared" si="1"/>
        <v>21.681415929203538</v>
      </c>
      <c r="O10" s="11">
        <f t="shared" si="2"/>
        <v>6.9234773555439872</v>
      </c>
    </row>
    <row r="11" spans="1:15" x14ac:dyDescent="0.25">
      <c r="A11" s="26" t="s">
        <v>5</v>
      </c>
      <c r="B11" s="17">
        <v>12742</v>
      </c>
      <c r="C11" s="17">
        <v>3320</v>
      </c>
      <c r="D11" s="17">
        <v>206</v>
      </c>
      <c r="E11" s="17">
        <v>263</v>
      </c>
      <c r="F11" s="17">
        <v>557</v>
      </c>
      <c r="G11" s="17">
        <v>1140</v>
      </c>
      <c r="H11" s="17">
        <v>1044</v>
      </c>
      <c r="I11" s="17">
        <v>2441</v>
      </c>
      <c r="J11" s="17">
        <v>13621</v>
      </c>
      <c r="K11" s="17">
        <v>9637</v>
      </c>
      <c r="L11" s="17">
        <v>774</v>
      </c>
      <c r="M11" s="12">
        <f t="shared" si="0"/>
        <v>70.751046178694665</v>
      </c>
      <c r="N11" s="12">
        <f t="shared" si="1"/>
        <v>23.566551648190295</v>
      </c>
      <c r="O11" s="11">
        <f t="shared" si="2"/>
        <v>5.6824021731150429</v>
      </c>
    </row>
    <row r="12" spans="1:15" x14ac:dyDescent="0.25">
      <c r="A12" s="26" t="s">
        <v>6</v>
      </c>
      <c r="B12" s="17">
        <v>50848</v>
      </c>
      <c r="C12" s="17">
        <v>7405</v>
      </c>
      <c r="D12" s="17">
        <v>285</v>
      </c>
      <c r="E12" s="17">
        <v>598</v>
      </c>
      <c r="F12" s="17">
        <v>1345</v>
      </c>
      <c r="G12" s="17">
        <v>2748</v>
      </c>
      <c r="H12" s="17">
        <v>2108</v>
      </c>
      <c r="I12" s="17">
        <v>7585</v>
      </c>
      <c r="J12" s="17">
        <v>50666</v>
      </c>
      <c r="K12" s="17">
        <v>41944</v>
      </c>
      <c r="L12" s="17">
        <v>1638</v>
      </c>
      <c r="M12" s="12">
        <f t="shared" si="0"/>
        <v>82.785299806576404</v>
      </c>
      <c r="N12" s="12">
        <f t="shared" si="1"/>
        <v>13.98176291793313</v>
      </c>
      <c r="O12" s="11">
        <f t="shared" si="2"/>
        <v>3.2329372754904671</v>
      </c>
    </row>
    <row r="13" spans="1:15" x14ac:dyDescent="0.25">
      <c r="A13" s="26" t="s">
        <v>27</v>
      </c>
      <c r="B13" s="17">
        <v>4010</v>
      </c>
      <c r="C13" s="17">
        <v>653</v>
      </c>
      <c r="D13" s="17">
        <v>19</v>
      </c>
      <c r="E13" s="17">
        <v>45</v>
      </c>
      <c r="F13" s="17">
        <v>122</v>
      </c>
      <c r="G13" s="17">
        <v>253</v>
      </c>
      <c r="H13" s="17">
        <v>243</v>
      </c>
      <c r="I13" s="17">
        <v>515</v>
      </c>
      <c r="J13" s="17">
        <v>4148</v>
      </c>
      <c r="K13" s="17">
        <v>3318</v>
      </c>
      <c r="L13" s="17">
        <v>148</v>
      </c>
      <c r="M13" s="12">
        <f t="shared" si="0"/>
        <v>79.990356798457086</v>
      </c>
      <c r="N13" s="12">
        <f t="shared" si="1"/>
        <v>16.441658630665383</v>
      </c>
      <c r="O13" s="11">
        <f t="shared" si="2"/>
        <v>3.5679845708775311</v>
      </c>
    </row>
    <row r="14" spans="1:15" x14ac:dyDescent="0.25">
      <c r="A14" s="26" t="s">
        <v>7</v>
      </c>
      <c r="B14" s="17">
        <v>9147</v>
      </c>
      <c r="C14" s="17">
        <v>1309</v>
      </c>
      <c r="D14" s="17">
        <v>50</v>
      </c>
      <c r="E14" s="17">
        <v>135</v>
      </c>
      <c r="F14" s="17">
        <v>370</v>
      </c>
      <c r="G14" s="17">
        <v>809</v>
      </c>
      <c r="H14" s="17">
        <v>765</v>
      </c>
      <c r="I14" s="17">
        <v>1446</v>
      </c>
      <c r="J14" s="17">
        <v>9009</v>
      </c>
      <c r="K14" s="17">
        <v>5657</v>
      </c>
      <c r="L14" s="17">
        <v>1223</v>
      </c>
      <c r="M14" s="12">
        <f t="shared" si="0"/>
        <v>62.792762792762794</v>
      </c>
      <c r="N14" s="12">
        <f t="shared" si="1"/>
        <v>23.63192363192363</v>
      </c>
      <c r="O14" s="11">
        <f t="shared" si="2"/>
        <v>13.575313575313574</v>
      </c>
    </row>
    <row r="15" spans="1:15" x14ac:dyDescent="0.25">
      <c r="A15" s="26" t="s">
        <v>8</v>
      </c>
      <c r="B15" s="17">
        <v>3544</v>
      </c>
      <c r="C15" s="17">
        <v>1898</v>
      </c>
      <c r="D15" s="17">
        <v>121</v>
      </c>
      <c r="E15" s="17">
        <v>145</v>
      </c>
      <c r="F15" s="17">
        <v>235</v>
      </c>
      <c r="G15" s="17">
        <v>490</v>
      </c>
      <c r="H15" s="17">
        <v>424</v>
      </c>
      <c r="I15" s="17">
        <v>945</v>
      </c>
      <c r="J15" s="17">
        <v>4497</v>
      </c>
      <c r="K15" s="17">
        <v>2682</v>
      </c>
      <c r="L15" s="17">
        <v>400</v>
      </c>
      <c r="M15" s="12">
        <f t="shared" si="0"/>
        <v>59.639759839893259</v>
      </c>
      <c r="N15" s="12">
        <f t="shared" si="1"/>
        <v>31.46542139203914</v>
      </c>
      <c r="O15" s="11">
        <f t="shared" si="2"/>
        <v>8.8948187680675996</v>
      </c>
    </row>
    <row r="16" spans="1:15" x14ac:dyDescent="0.25">
      <c r="A16" s="26" t="s">
        <v>28</v>
      </c>
      <c r="B16" s="17">
        <v>38655</v>
      </c>
      <c r="C16" s="17">
        <v>7224</v>
      </c>
      <c r="D16" s="17">
        <v>363</v>
      </c>
      <c r="E16" s="17">
        <v>749</v>
      </c>
      <c r="F16" s="17">
        <v>1780</v>
      </c>
      <c r="G16" s="17">
        <v>3563</v>
      </c>
      <c r="H16" s="17">
        <v>3204</v>
      </c>
      <c r="I16" s="17">
        <v>6216</v>
      </c>
      <c r="J16" s="17">
        <v>39661</v>
      </c>
      <c r="K16" s="17">
        <v>27637</v>
      </c>
      <c r="L16" s="17">
        <v>2365</v>
      </c>
      <c r="M16" s="12">
        <f t="shared" si="0"/>
        <v>69.683063967121356</v>
      </c>
      <c r="N16" s="12">
        <f t="shared" si="1"/>
        <v>24.353899296538163</v>
      </c>
      <c r="O16" s="11">
        <f t="shared" si="2"/>
        <v>5.9630367363404861</v>
      </c>
    </row>
    <row r="17" spans="1:15" x14ac:dyDescent="0.25">
      <c r="A17" s="26" t="s">
        <v>11</v>
      </c>
      <c r="B17" s="17">
        <v>1973</v>
      </c>
      <c r="C17" s="17">
        <v>646</v>
      </c>
      <c r="D17" s="17">
        <v>37</v>
      </c>
      <c r="E17" s="17">
        <v>48</v>
      </c>
      <c r="F17" s="17">
        <v>111</v>
      </c>
      <c r="G17" s="17">
        <v>213</v>
      </c>
      <c r="H17" s="17">
        <v>195</v>
      </c>
      <c r="I17" s="17">
        <v>353</v>
      </c>
      <c r="J17" s="17">
        <v>2266</v>
      </c>
      <c r="K17" s="17">
        <v>1521</v>
      </c>
      <c r="L17" s="17">
        <v>141</v>
      </c>
      <c r="M17" s="12">
        <f t="shared" si="0"/>
        <v>67.122683142100612</v>
      </c>
      <c r="N17" s="12">
        <f t="shared" si="1"/>
        <v>26.654898499558694</v>
      </c>
      <c r="O17" s="11">
        <f t="shared" si="2"/>
        <v>6.2224183583406889</v>
      </c>
    </row>
    <row r="18" spans="1:15" x14ac:dyDescent="0.25">
      <c r="A18" s="26">
        <v>504</v>
      </c>
      <c r="B18" s="17">
        <v>3426</v>
      </c>
      <c r="C18" s="17">
        <v>271</v>
      </c>
      <c r="D18" s="17">
        <v>4</v>
      </c>
      <c r="E18" s="17">
        <v>23</v>
      </c>
      <c r="F18" s="17">
        <v>74</v>
      </c>
      <c r="G18" s="17">
        <v>219</v>
      </c>
      <c r="H18" s="17">
        <v>189</v>
      </c>
      <c r="I18" s="17">
        <v>323</v>
      </c>
      <c r="J18" s="17">
        <v>3374</v>
      </c>
      <c r="K18" s="17">
        <v>2692</v>
      </c>
      <c r="L18" s="17">
        <v>173</v>
      </c>
      <c r="M18" s="12">
        <f t="shared" si="0"/>
        <v>79.786603438055721</v>
      </c>
      <c r="N18" s="12">
        <f t="shared" si="1"/>
        <v>15.085951393005335</v>
      </c>
      <c r="O18" s="11">
        <f t="shared" si="2"/>
        <v>5.1274451689389444</v>
      </c>
    </row>
    <row r="19" spans="1:15" x14ac:dyDescent="0.25">
      <c r="A19" s="26" t="s">
        <v>32</v>
      </c>
      <c r="B19" s="17">
        <v>4010</v>
      </c>
      <c r="C19" s="17">
        <v>1157</v>
      </c>
      <c r="D19" s="17">
        <v>45</v>
      </c>
      <c r="E19" s="17">
        <v>91</v>
      </c>
      <c r="F19" s="17">
        <v>295</v>
      </c>
      <c r="G19" s="17">
        <v>615</v>
      </c>
      <c r="H19" s="17">
        <v>656</v>
      </c>
      <c r="I19" s="17">
        <v>803</v>
      </c>
      <c r="J19" s="17">
        <v>4364</v>
      </c>
      <c r="K19" s="17">
        <v>2264</v>
      </c>
      <c r="L19" s="17">
        <v>398</v>
      </c>
      <c r="M19" s="12">
        <f t="shared" ref="M19:M20" si="3">IF(J19=0,"n/a",K19/J19*100)</f>
        <v>51.879010082493124</v>
      </c>
      <c r="N19" s="12">
        <f t="shared" ref="N19:N20" si="4">IF(J19=0,"n/a",(D19+E19+F19+G19+H19)/J19*100)</f>
        <v>39.000916590284142</v>
      </c>
      <c r="O19" s="11">
        <f t="shared" ref="O19:O20" si="5">IF(J19=0,"n/a",L19/J19*100)</f>
        <v>9.1200733272227321</v>
      </c>
    </row>
    <row r="20" spans="1:15" x14ac:dyDescent="0.25">
      <c r="A20" s="26" t="s">
        <v>33</v>
      </c>
      <c r="B20" s="29">
        <v>806</v>
      </c>
      <c r="C20" s="29">
        <v>145</v>
      </c>
      <c r="D20" s="29">
        <v>11</v>
      </c>
      <c r="E20" s="29">
        <v>21</v>
      </c>
      <c r="F20" s="29">
        <v>72</v>
      </c>
      <c r="G20" s="29">
        <v>145</v>
      </c>
      <c r="H20" s="29">
        <v>103</v>
      </c>
      <c r="I20" s="29">
        <v>156</v>
      </c>
      <c r="J20" s="29">
        <v>795</v>
      </c>
      <c r="K20" s="29">
        <v>338</v>
      </c>
      <c r="L20" s="29">
        <v>105</v>
      </c>
      <c r="M20" s="23">
        <f t="shared" si="3"/>
        <v>42.515723270440255</v>
      </c>
      <c r="N20" s="23">
        <f t="shared" si="4"/>
        <v>44.276729559748432</v>
      </c>
      <c r="O20" s="28">
        <f t="shared" si="5"/>
        <v>13.20754716981132</v>
      </c>
    </row>
    <row r="21" spans="1:15" x14ac:dyDescent="0.25">
      <c r="A21" s="26" t="s">
        <v>9</v>
      </c>
      <c r="B21" s="17">
        <v>38701</v>
      </c>
      <c r="C21" s="17">
        <v>6991</v>
      </c>
      <c r="D21" s="17">
        <v>303</v>
      </c>
      <c r="E21" s="17">
        <v>513</v>
      </c>
      <c r="F21" s="17">
        <v>1010</v>
      </c>
      <c r="G21" s="17">
        <v>2015</v>
      </c>
      <c r="H21" s="17">
        <v>1591</v>
      </c>
      <c r="I21" s="17">
        <v>6161</v>
      </c>
      <c r="J21" s="17">
        <v>39531</v>
      </c>
      <c r="K21" s="17">
        <v>32853</v>
      </c>
      <c r="L21" s="17">
        <v>1246</v>
      </c>
      <c r="M21" s="12">
        <f t="shared" si="0"/>
        <v>83.106928739470291</v>
      </c>
      <c r="N21" s="12">
        <f t="shared" si="1"/>
        <v>13.741114568313476</v>
      </c>
      <c r="O21" s="11">
        <f t="shared" si="2"/>
        <v>3.1519566922162352</v>
      </c>
    </row>
    <row r="22" spans="1:15" x14ac:dyDescent="0.25">
      <c r="A22" s="26" t="s">
        <v>10</v>
      </c>
      <c r="B22" s="17">
        <v>40057</v>
      </c>
      <c r="C22" s="17">
        <v>7199</v>
      </c>
      <c r="D22" s="17">
        <v>336</v>
      </c>
      <c r="E22" s="17">
        <v>585</v>
      </c>
      <c r="F22" s="17">
        <v>1325</v>
      </c>
      <c r="G22" s="17">
        <v>2896</v>
      </c>
      <c r="H22" s="17">
        <v>2411</v>
      </c>
      <c r="I22" s="17">
        <v>6561</v>
      </c>
      <c r="J22" s="17">
        <v>40693</v>
      </c>
      <c r="K22" s="17">
        <v>31230</v>
      </c>
      <c r="L22" s="17">
        <v>1910</v>
      </c>
      <c r="M22" s="12">
        <f t="shared" si="0"/>
        <v>76.745386184356036</v>
      </c>
      <c r="N22" s="12">
        <f t="shared" si="1"/>
        <v>18.560931855601702</v>
      </c>
      <c r="O22" s="11">
        <f t="shared" si="2"/>
        <v>4.6936819600422677</v>
      </c>
    </row>
  </sheetData>
  <mergeCells count="1">
    <mergeCell ref="D3:H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799DD-781C-4BF6-82EE-5B9C25D59E46}"/>
</file>

<file path=customXml/itemProps2.xml><?xml version="1.0" encoding="utf-8"?>
<ds:datastoreItem xmlns:ds="http://schemas.openxmlformats.org/officeDocument/2006/customXml" ds:itemID="{7EF8926B-B50F-4524-9CF6-C127C38BBFB1}"/>
</file>

<file path=customXml/itemProps3.xml><?xml version="1.0" encoding="utf-8"?>
<ds:datastoreItem xmlns:ds="http://schemas.openxmlformats.org/officeDocument/2006/customXml" ds:itemID="{59B77B34-4CC4-44AB-9219-62527D3B9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4-Year Cohort</vt:lpstr>
      <vt:lpstr>2014 5-Year Cohort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Statewide Annual Estimated Graduation and Dropout Results, School Year 2011-12</dc:title>
  <dc:creator>Lisa Ireland</dc:creator>
  <cp:lastModifiedBy>Lisa Ireland</cp:lastModifiedBy>
  <cp:lastPrinted>2012-02-20T17:48:34Z</cp:lastPrinted>
  <dcterms:created xsi:type="dcterms:W3CDTF">2012-02-09T23:04:43Z</dcterms:created>
  <dcterms:modified xsi:type="dcterms:W3CDTF">2015-01-09T15:56:08Z</dcterms:modified>
</cp:coreProperties>
</file>