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1584/Documents/temp/R2-D2/LogicEngine/"/>
    </mc:Choice>
  </mc:AlternateContent>
  <xr:revisionPtr revIDLastSave="0" documentId="13_ncr:1_{76B168D1-6EB6-E344-A0BB-46E6EA974C45}" xr6:coauthVersionLast="45" xr6:coauthVersionMax="45" xr10:uidLastSave="{00000000-0000-0000-0000-000000000000}"/>
  <bookViews>
    <workbookView xWindow="45120" yWindow="-3940" windowWidth="36740" windowHeight="21020" activeTab="1" xr2:uid="{D0C086E3-4FF6-084D-A8BB-7E89E42C72C9}"/>
  </bookViews>
  <sheets>
    <sheet name="General" sheetId="1" r:id="rId1"/>
    <sheet name="Vol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2" i="2" l="1"/>
  <c r="AC23" i="2"/>
  <c r="AC21" i="2"/>
  <c r="AC19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Z31" i="2"/>
  <c r="Y31" i="2"/>
  <c r="T38" i="2"/>
  <c r="U38" i="2"/>
  <c r="V38" i="2"/>
  <c r="W38" i="2"/>
  <c r="X38" i="2"/>
  <c r="S38" i="2"/>
  <c r="Y33" i="2"/>
  <c r="Y11" i="2" s="1"/>
  <c r="Z33" i="2"/>
  <c r="Z11" i="2" s="1"/>
  <c r="Z30" i="2"/>
  <c r="Y30" i="2"/>
  <c r="X37" i="2" s="1"/>
  <c r="T37" i="2"/>
  <c r="U37" i="2"/>
  <c r="V37" i="2"/>
  <c r="W37" i="2"/>
  <c r="S37" i="2"/>
  <c r="Z10" i="2"/>
  <c r="Y10" i="2"/>
  <c r="T33" i="2"/>
  <c r="U33" i="2"/>
  <c r="V33" i="2"/>
  <c r="W33" i="2"/>
  <c r="X33" i="2"/>
  <c r="S33" i="2"/>
  <c r="T31" i="2"/>
  <c r="U31" i="2"/>
  <c r="V31" i="2"/>
  <c r="W31" i="2"/>
  <c r="X31" i="2"/>
  <c r="X15" i="2" s="1"/>
  <c r="X13" i="2"/>
  <c r="X14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11" i="2"/>
  <c r="U11" i="2"/>
  <c r="V11" i="2"/>
  <c r="W11" i="2"/>
  <c r="X11" i="2"/>
  <c r="S11" i="2"/>
  <c r="S31" i="2"/>
  <c r="T34" i="2"/>
  <c r="U34" i="2"/>
  <c r="V34" i="2"/>
  <c r="W34" i="2"/>
  <c r="X34" i="2"/>
  <c r="S34" i="2"/>
  <c r="T30" i="2"/>
  <c r="U30" i="2"/>
  <c r="V30" i="2"/>
  <c r="W30" i="2"/>
  <c r="X30" i="2"/>
  <c r="S30" i="2"/>
  <c r="W10" i="2"/>
  <c r="X10" i="2"/>
  <c r="T10" i="2"/>
  <c r="U10" i="2"/>
  <c r="V10" i="2"/>
  <c r="S10" i="2"/>
  <c r="X12" i="2" l="1"/>
  <c r="X16" i="2"/>
  <c r="S18" i="2"/>
  <c r="S26" i="2"/>
  <c r="S16" i="2"/>
  <c r="S19" i="2"/>
  <c r="S27" i="2"/>
  <c r="S29" i="2"/>
  <c r="S24" i="2"/>
  <c r="S12" i="2"/>
  <c r="S20" i="2"/>
  <c r="S28" i="2"/>
  <c r="S13" i="2"/>
  <c r="S21" i="2"/>
  <c r="S23" i="2"/>
  <c r="S17" i="2"/>
  <c r="S14" i="2"/>
  <c r="S22" i="2"/>
  <c r="S25" i="2"/>
  <c r="S15" i="2"/>
  <c r="AG17" i="1"/>
  <c r="AG13" i="1"/>
  <c r="AG14" i="1"/>
  <c r="AG15" i="1"/>
  <c r="AG12" i="1"/>
  <c r="AS16" i="1"/>
  <c r="AQ21" i="1"/>
  <c r="AQ18" i="1"/>
  <c r="AQ16" i="1"/>
</calcChain>
</file>

<file path=xl/sharedStrings.xml><?xml version="1.0" encoding="utf-8"?>
<sst xmlns="http://schemas.openxmlformats.org/spreadsheetml/2006/main" count="23" uniqueCount="17">
  <si>
    <t>Capacity %</t>
  </si>
  <si>
    <t>1S</t>
  </si>
  <si>
    <t>2S</t>
  </si>
  <si>
    <t>3S</t>
  </si>
  <si>
    <t>4S</t>
  </si>
  <si>
    <t>5S</t>
  </si>
  <si>
    <t>6S</t>
  </si>
  <si>
    <t>Range</t>
  </si>
  <si>
    <t>Avg</t>
  </si>
  <si>
    <t>range</t>
  </si>
  <si>
    <t>MIN</t>
  </si>
  <si>
    <t>7S</t>
  </si>
  <si>
    <t>8S</t>
  </si>
  <si>
    <t>Delta …</t>
  </si>
  <si>
    <t>Delta 2</t>
  </si>
  <si>
    <t>start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</si>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</sst>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rgb="FF1A1A1B"/>
      <name val="Helvetica Neue"/>
      <family val="2"/>
    </font>
    <font>
      <b/>
      <sz val="16"/>
      <color rgb="FF1A1A1B"/>
      <name val="Helvetica Neue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A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81E1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F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F41"/>
      <color rgb="FFFF8900"/>
      <color rgb="FFE81E18"/>
      <color rgb="FFA81611"/>
      <color rgb="FFFFDA00"/>
      <color rgb="FF007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D2C4-7876-7D4B-97E9-8A820E243E54}">
  <dimension ref="A1:AS27"/>
  <sheetViews>
    <sheetView workbookViewId="0">
      <selection activeCell="Z21" sqref="Z21"/>
    </sheetView>
  </sheetViews>
  <sheetFormatPr baseColWidth="10" defaultRowHeight="16" x14ac:dyDescent="0.2"/>
  <cols>
    <col min="1" max="26" width="3.1640625" bestFit="1" customWidth="1"/>
    <col min="31" max="31" width="7.1640625" bestFit="1" customWidth="1"/>
    <col min="33" max="33" width="22.5" customWidth="1"/>
  </cols>
  <sheetData>
    <row r="1" spans="1:4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-1</v>
      </c>
    </row>
    <row r="2" spans="1:45" x14ac:dyDescent="0.2">
      <c r="B2">
        <v>-1</v>
      </c>
      <c r="C2">
        <v>47</v>
      </c>
      <c r="D2">
        <v>46</v>
      </c>
      <c r="E2">
        <v>45</v>
      </c>
      <c r="F2">
        <v>44</v>
      </c>
      <c r="G2">
        <v>43</v>
      </c>
      <c r="H2">
        <v>42</v>
      </c>
      <c r="I2">
        <v>41</v>
      </c>
      <c r="J2">
        <v>40</v>
      </c>
      <c r="K2">
        <v>39</v>
      </c>
      <c r="L2">
        <v>38</v>
      </c>
      <c r="M2">
        <v>37</v>
      </c>
      <c r="N2">
        <v>36</v>
      </c>
      <c r="O2">
        <v>35</v>
      </c>
      <c r="P2">
        <v>34</v>
      </c>
      <c r="Q2">
        <v>33</v>
      </c>
      <c r="R2">
        <v>32</v>
      </c>
      <c r="S2">
        <v>31</v>
      </c>
      <c r="T2">
        <v>30</v>
      </c>
      <c r="U2">
        <v>29</v>
      </c>
      <c r="V2">
        <v>28</v>
      </c>
      <c r="W2">
        <v>27</v>
      </c>
      <c r="X2">
        <v>26</v>
      </c>
      <c r="Y2">
        <v>25</v>
      </c>
      <c r="Z2">
        <v>24</v>
      </c>
    </row>
    <row r="3" spans="1:45" x14ac:dyDescent="0.2">
      <c r="B3">
        <v>48</v>
      </c>
      <c r="C3">
        <v>49</v>
      </c>
      <c r="D3">
        <v>50</v>
      </c>
      <c r="E3">
        <v>51</v>
      </c>
      <c r="F3">
        <v>52</v>
      </c>
      <c r="G3">
        <v>53</v>
      </c>
      <c r="H3">
        <v>54</v>
      </c>
      <c r="I3">
        <v>55</v>
      </c>
      <c r="J3">
        <v>56</v>
      </c>
      <c r="K3">
        <v>57</v>
      </c>
      <c r="L3">
        <v>58</v>
      </c>
      <c r="M3">
        <v>59</v>
      </c>
      <c r="N3">
        <v>60</v>
      </c>
      <c r="O3">
        <v>61</v>
      </c>
      <c r="P3">
        <v>62</v>
      </c>
      <c r="Q3">
        <v>63</v>
      </c>
      <c r="R3">
        <v>64</v>
      </c>
      <c r="S3">
        <v>65</v>
      </c>
      <c r="T3">
        <v>66</v>
      </c>
      <c r="U3">
        <v>67</v>
      </c>
      <c r="V3">
        <v>68</v>
      </c>
      <c r="W3">
        <v>69</v>
      </c>
      <c r="X3">
        <v>70</v>
      </c>
      <c r="Y3">
        <v>71</v>
      </c>
      <c r="Z3">
        <v>-1</v>
      </c>
    </row>
    <row r="4" spans="1:45" x14ac:dyDescent="0.2">
      <c r="B4">
        <v>-1</v>
      </c>
      <c r="C4">
        <v>95</v>
      </c>
      <c r="D4">
        <v>94</v>
      </c>
      <c r="E4">
        <v>93</v>
      </c>
      <c r="F4">
        <v>92</v>
      </c>
      <c r="G4">
        <v>91</v>
      </c>
      <c r="H4">
        <v>90</v>
      </c>
      <c r="I4">
        <v>89</v>
      </c>
      <c r="J4">
        <v>88</v>
      </c>
      <c r="K4">
        <v>87</v>
      </c>
      <c r="L4">
        <v>86</v>
      </c>
      <c r="M4">
        <v>85</v>
      </c>
      <c r="N4">
        <v>84</v>
      </c>
      <c r="O4">
        <v>83</v>
      </c>
      <c r="P4">
        <v>82</v>
      </c>
      <c r="Q4">
        <v>81</v>
      </c>
      <c r="R4">
        <v>80</v>
      </c>
      <c r="S4">
        <v>79</v>
      </c>
      <c r="T4">
        <v>78</v>
      </c>
      <c r="U4">
        <v>77</v>
      </c>
      <c r="V4">
        <v>76</v>
      </c>
      <c r="W4">
        <v>75</v>
      </c>
      <c r="X4">
        <v>74</v>
      </c>
      <c r="Y4">
        <v>73</v>
      </c>
      <c r="Z4">
        <v>72</v>
      </c>
    </row>
    <row r="6" spans="1:45" x14ac:dyDescent="0.2">
      <c r="AG6">
        <v>101</v>
      </c>
    </row>
    <row r="7" spans="1:45" x14ac:dyDescent="0.2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-1</v>
      </c>
      <c r="Z7">
        <v>-1</v>
      </c>
      <c r="AG7">
        <v>110</v>
      </c>
    </row>
    <row r="8" spans="1:45" x14ac:dyDescent="0.2">
      <c r="A8">
        <v>-1</v>
      </c>
      <c r="B8">
        <v>47</v>
      </c>
      <c r="C8">
        <v>46</v>
      </c>
      <c r="D8">
        <v>45</v>
      </c>
      <c r="E8">
        <v>44</v>
      </c>
      <c r="F8">
        <v>43</v>
      </c>
      <c r="G8">
        <v>42</v>
      </c>
      <c r="H8">
        <v>41</v>
      </c>
      <c r="I8">
        <v>40</v>
      </c>
      <c r="J8">
        <v>39</v>
      </c>
      <c r="K8">
        <v>38</v>
      </c>
      <c r="L8">
        <v>37</v>
      </c>
      <c r="M8">
        <v>36</v>
      </c>
      <c r="N8">
        <v>35</v>
      </c>
      <c r="O8">
        <v>34</v>
      </c>
      <c r="P8">
        <v>33</v>
      </c>
      <c r="Q8">
        <v>32</v>
      </c>
      <c r="R8">
        <v>31</v>
      </c>
      <c r="S8">
        <v>30</v>
      </c>
      <c r="T8">
        <v>29</v>
      </c>
      <c r="U8">
        <v>28</v>
      </c>
      <c r="V8">
        <v>27</v>
      </c>
      <c r="W8">
        <v>26</v>
      </c>
      <c r="X8">
        <v>25</v>
      </c>
      <c r="Y8">
        <v>24</v>
      </c>
      <c r="Z8">
        <v>-1</v>
      </c>
      <c r="AG8">
        <v>10</v>
      </c>
    </row>
    <row r="9" spans="1:45" x14ac:dyDescent="0.2">
      <c r="A9">
        <v>-1</v>
      </c>
      <c r="B9">
        <v>48</v>
      </c>
      <c r="C9">
        <v>49</v>
      </c>
      <c r="D9">
        <v>50</v>
      </c>
      <c r="E9">
        <v>51</v>
      </c>
      <c r="F9">
        <v>52</v>
      </c>
      <c r="G9">
        <v>53</v>
      </c>
      <c r="H9">
        <v>54</v>
      </c>
      <c r="I9">
        <v>55</v>
      </c>
      <c r="J9">
        <v>56</v>
      </c>
      <c r="K9">
        <v>57</v>
      </c>
      <c r="L9">
        <v>58</v>
      </c>
      <c r="M9">
        <v>59</v>
      </c>
      <c r="N9">
        <v>60</v>
      </c>
      <c r="O9">
        <v>61</v>
      </c>
      <c r="P9">
        <v>62</v>
      </c>
      <c r="Q9">
        <v>63</v>
      </c>
      <c r="R9">
        <v>64</v>
      </c>
      <c r="S9">
        <v>65</v>
      </c>
      <c r="T9">
        <v>66</v>
      </c>
      <c r="U9">
        <v>67</v>
      </c>
      <c r="V9">
        <v>68</v>
      </c>
      <c r="W9">
        <v>69</v>
      </c>
      <c r="X9">
        <v>70</v>
      </c>
      <c r="Y9">
        <v>71</v>
      </c>
      <c r="Z9">
        <v>-1</v>
      </c>
      <c r="AG9">
        <v>1</v>
      </c>
    </row>
    <row r="10" spans="1:45" x14ac:dyDescent="0.2">
      <c r="A10">
        <v>-1</v>
      </c>
      <c r="B10">
        <v>-1</v>
      </c>
      <c r="C10">
        <v>95</v>
      </c>
      <c r="D10">
        <v>94</v>
      </c>
      <c r="E10">
        <v>93</v>
      </c>
      <c r="F10">
        <v>92</v>
      </c>
      <c r="G10">
        <v>91</v>
      </c>
      <c r="H10">
        <v>90</v>
      </c>
      <c r="I10">
        <v>89</v>
      </c>
      <c r="J10">
        <v>88</v>
      </c>
      <c r="K10">
        <v>87</v>
      </c>
      <c r="L10">
        <v>86</v>
      </c>
      <c r="M10">
        <v>85</v>
      </c>
      <c r="N10">
        <v>84</v>
      </c>
      <c r="O10">
        <v>83</v>
      </c>
      <c r="P10">
        <v>82</v>
      </c>
      <c r="Q10">
        <v>81</v>
      </c>
      <c r="R10">
        <v>80</v>
      </c>
      <c r="S10">
        <v>79</v>
      </c>
      <c r="T10">
        <v>78</v>
      </c>
      <c r="U10">
        <v>77</v>
      </c>
      <c r="V10">
        <v>76</v>
      </c>
      <c r="W10">
        <v>75</v>
      </c>
      <c r="X10">
        <v>74</v>
      </c>
      <c r="Y10">
        <v>73</v>
      </c>
      <c r="Z10">
        <v>72</v>
      </c>
    </row>
    <row r="12" spans="1:45" x14ac:dyDescent="0.2">
      <c r="AF12">
        <v>128</v>
      </c>
      <c r="AG12" t="str">
        <f>DEC2BIN(AF12, 8)</f>
        <v>10000000</v>
      </c>
    </row>
    <row r="13" spans="1:45" x14ac:dyDescent="0.2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 s="1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-1</v>
      </c>
      <c r="Z13">
        <v>-1</v>
      </c>
      <c r="AF13">
        <v>224</v>
      </c>
      <c r="AG13" t="str">
        <f>DEC2BIN(AF13, 8)</f>
        <v>11100000</v>
      </c>
    </row>
    <row r="14" spans="1:45" x14ac:dyDescent="0.2">
      <c r="A14">
        <v>-1</v>
      </c>
      <c r="B14">
        <v>47</v>
      </c>
      <c r="C14">
        <v>46</v>
      </c>
      <c r="D14">
        <v>45</v>
      </c>
      <c r="E14">
        <v>44</v>
      </c>
      <c r="F14">
        <v>43</v>
      </c>
      <c r="G14">
        <v>42</v>
      </c>
      <c r="H14">
        <v>41</v>
      </c>
      <c r="I14">
        <v>40</v>
      </c>
      <c r="J14">
        <v>39</v>
      </c>
      <c r="K14">
        <v>38</v>
      </c>
      <c r="L14">
        <v>37</v>
      </c>
      <c r="M14">
        <v>36</v>
      </c>
      <c r="N14">
        <v>35</v>
      </c>
      <c r="O14">
        <v>34</v>
      </c>
      <c r="P14">
        <v>33</v>
      </c>
      <c r="Q14" s="1">
        <v>32</v>
      </c>
      <c r="R14">
        <v>31</v>
      </c>
      <c r="S14">
        <v>30</v>
      </c>
      <c r="T14">
        <v>29</v>
      </c>
      <c r="U14">
        <v>28</v>
      </c>
      <c r="V14">
        <v>27</v>
      </c>
      <c r="W14">
        <v>26</v>
      </c>
      <c r="X14">
        <v>25</v>
      </c>
      <c r="Y14">
        <v>24</v>
      </c>
      <c r="Z14">
        <v>-1</v>
      </c>
      <c r="AF14">
        <v>160</v>
      </c>
      <c r="AG14" t="str">
        <f>DEC2BIN(AF14, 8)</f>
        <v>10100000</v>
      </c>
    </row>
    <row r="15" spans="1:45" x14ac:dyDescent="0.2">
      <c r="A15">
        <v>-1</v>
      </c>
      <c r="B15">
        <v>48</v>
      </c>
      <c r="C15">
        <v>49</v>
      </c>
      <c r="D15">
        <v>50</v>
      </c>
      <c r="E15">
        <v>51</v>
      </c>
      <c r="F15">
        <v>52</v>
      </c>
      <c r="G15">
        <v>53</v>
      </c>
      <c r="H15">
        <v>54</v>
      </c>
      <c r="I15">
        <v>55</v>
      </c>
      <c r="J15">
        <v>56</v>
      </c>
      <c r="K15">
        <v>57</v>
      </c>
      <c r="L15">
        <v>58</v>
      </c>
      <c r="M15">
        <v>59</v>
      </c>
      <c r="N15">
        <v>60</v>
      </c>
      <c r="O15">
        <v>61</v>
      </c>
      <c r="P15">
        <v>62</v>
      </c>
      <c r="Q15">
        <v>63</v>
      </c>
      <c r="R15">
        <v>64</v>
      </c>
      <c r="S15">
        <v>65</v>
      </c>
      <c r="T15">
        <v>66</v>
      </c>
      <c r="U15">
        <v>67</v>
      </c>
      <c r="V15">
        <v>68</v>
      </c>
      <c r="W15">
        <v>69</v>
      </c>
      <c r="X15">
        <v>70</v>
      </c>
      <c r="Y15">
        <v>71</v>
      </c>
      <c r="Z15">
        <v>-1</v>
      </c>
      <c r="AF15">
        <v>192</v>
      </c>
      <c r="AG15" t="str">
        <f>DEC2BIN(AF15, 8)</f>
        <v>11000000</v>
      </c>
    </row>
    <row r="16" spans="1:45" x14ac:dyDescent="0.2">
      <c r="A16">
        <v>-1</v>
      </c>
      <c r="B16">
        <v>-1</v>
      </c>
      <c r="C16">
        <v>95</v>
      </c>
      <c r="D16">
        <v>94</v>
      </c>
      <c r="E16">
        <v>93</v>
      </c>
      <c r="F16">
        <v>92</v>
      </c>
      <c r="G16">
        <v>91</v>
      </c>
      <c r="H16">
        <v>90</v>
      </c>
      <c r="I16">
        <v>89</v>
      </c>
      <c r="J16">
        <v>88</v>
      </c>
      <c r="K16">
        <v>87</v>
      </c>
      <c r="L16">
        <v>86</v>
      </c>
      <c r="M16">
        <v>85</v>
      </c>
      <c r="N16">
        <v>84</v>
      </c>
      <c r="O16">
        <v>83</v>
      </c>
      <c r="P16">
        <v>82</v>
      </c>
      <c r="Q16" s="1">
        <v>81</v>
      </c>
      <c r="R16">
        <v>80</v>
      </c>
      <c r="S16">
        <v>79</v>
      </c>
      <c r="T16">
        <v>78</v>
      </c>
      <c r="U16">
        <v>77</v>
      </c>
      <c r="V16">
        <v>76</v>
      </c>
      <c r="W16">
        <v>75</v>
      </c>
      <c r="X16">
        <v>74</v>
      </c>
      <c r="Y16">
        <v>73</v>
      </c>
      <c r="Z16">
        <v>72</v>
      </c>
      <c r="AQ16">
        <f>8.75/2</f>
        <v>4.375</v>
      </c>
      <c r="AS16">
        <f>8.75-7.25</f>
        <v>1.5</v>
      </c>
    </row>
    <row r="17" spans="1:43" x14ac:dyDescent="0.2">
      <c r="AG17" t="str">
        <f>DEC2BIN(AF17)</f>
        <v>0</v>
      </c>
    </row>
    <row r="18" spans="1:43" x14ac:dyDescent="0.2">
      <c r="A18" s="5">
        <v>0</v>
      </c>
      <c r="B18" s="3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3">
        <v>7</v>
      </c>
      <c r="I18" s="3">
        <v>8</v>
      </c>
      <c r="J18" s="3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 s="2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 s="5">
        <v>22</v>
      </c>
      <c r="X18" s="4">
        <v>23</v>
      </c>
      <c r="Y18">
        <v>-1</v>
      </c>
      <c r="Z18">
        <v>-1</v>
      </c>
      <c r="AQ18">
        <f>7.25/2</f>
        <v>3.625</v>
      </c>
    </row>
    <row r="19" spans="1:43" x14ac:dyDescent="0.2">
      <c r="A19">
        <v>-1</v>
      </c>
      <c r="B19" s="5">
        <v>47</v>
      </c>
      <c r="C19">
        <v>46</v>
      </c>
      <c r="D19">
        <v>45</v>
      </c>
      <c r="E19">
        <v>44</v>
      </c>
      <c r="F19">
        <v>43</v>
      </c>
      <c r="G19">
        <v>42</v>
      </c>
      <c r="H19">
        <v>41</v>
      </c>
      <c r="I19">
        <v>40</v>
      </c>
      <c r="J19">
        <v>39</v>
      </c>
      <c r="K19" s="3">
        <v>38</v>
      </c>
      <c r="L19" s="3">
        <v>37</v>
      </c>
      <c r="M19" s="3">
        <v>36</v>
      </c>
      <c r="N19" s="3">
        <v>35</v>
      </c>
      <c r="O19" s="3">
        <v>34</v>
      </c>
      <c r="P19" s="3">
        <v>33</v>
      </c>
      <c r="Q19" s="3">
        <v>32</v>
      </c>
      <c r="R19" s="3">
        <v>31</v>
      </c>
      <c r="S19" s="3">
        <v>30</v>
      </c>
      <c r="T19" s="3">
        <v>29</v>
      </c>
      <c r="U19">
        <v>28</v>
      </c>
      <c r="V19">
        <v>27</v>
      </c>
      <c r="W19">
        <v>26</v>
      </c>
      <c r="X19" s="5">
        <v>25</v>
      </c>
      <c r="Y19" s="4">
        <v>24</v>
      </c>
      <c r="Z19">
        <v>-1</v>
      </c>
    </row>
    <row r="20" spans="1:43" x14ac:dyDescent="0.2">
      <c r="A20">
        <v>-1</v>
      </c>
      <c r="B20" s="4">
        <v>48</v>
      </c>
      <c r="C20" s="5">
        <v>49</v>
      </c>
      <c r="D20">
        <v>50</v>
      </c>
      <c r="E20">
        <v>51</v>
      </c>
      <c r="F20">
        <v>52</v>
      </c>
      <c r="G20">
        <v>53</v>
      </c>
      <c r="H20">
        <v>54</v>
      </c>
      <c r="I20">
        <v>55</v>
      </c>
      <c r="J20">
        <v>56</v>
      </c>
      <c r="K20">
        <v>57</v>
      </c>
      <c r="L20">
        <v>58</v>
      </c>
      <c r="M20">
        <v>59</v>
      </c>
      <c r="N20">
        <v>60</v>
      </c>
      <c r="O20">
        <v>61</v>
      </c>
      <c r="P20">
        <v>62</v>
      </c>
      <c r="Q20" s="2">
        <v>63</v>
      </c>
      <c r="R20">
        <v>64</v>
      </c>
      <c r="S20">
        <v>65</v>
      </c>
      <c r="T20">
        <v>66</v>
      </c>
      <c r="U20" s="3">
        <v>67</v>
      </c>
      <c r="V20" s="3">
        <v>68</v>
      </c>
      <c r="W20" s="3">
        <v>69</v>
      </c>
      <c r="X20" s="3">
        <v>70</v>
      </c>
      <c r="Y20" s="5">
        <v>71</v>
      </c>
      <c r="Z20" s="3">
        <v>-1</v>
      </c>
    </row>
    <row r="21" spans="1:43" x14ac:dyDescent="0.2">
      <c r="A21">
        <v>-1</v>
      </c>
      <c r="B21">
        <v>-1</v>
      </c>
      <c r="C21" s="4">
        <v>95</v>
      </c>
      <c r="D21" s="5">
        <v>94</v>
      </c>
      <c r="E21">
        <v>93</v>
      </c>
      <c r="F21">
        <v>92</v>
      </c>
      <c r="G21">
        <v>91</v>
      </c>
      <c r="H21">
        <v>90</v>
      </c>
      <c r="I21">
        <v>89</v>
      </c>
      <c r="J21">
        <v>88</v>
      </c>
      <c r="K21">
        <v>87</v>
      </c>
      <c r="L21">
        <v>86</v>
      </c>
      <c r="M21">
        <v>85</v>
      </c>
      <c r="N21">
        <v>84</v>
      </c>
      <c r="O21">
        <v>83</v>
      </c>
      <c r="P21">
        <v>82</v>
      </c>
      <c r="Q21" s="2">
        <v>81</v>
      </c>
      <c r="R21">
        <v>80</v>
      </c>
      <c r="S21">
        <v>79</v>
      </c>
      <c r="T21">
        <v>78</v>
      </c>
      <c r="U21">
        <v>77</v>
      </c>
      <c r="V21">
        <v>76</v>
      </c>
      <c r="W21">
        <v>75</v>
      </c>
      <c r="X21">
        <v>74</v>
      </c>
      <c r="Y21">
        <v>73</v>
      </c>
      <c r="Z21" s="5">
        <v>72</v>
      </c>
      <c r="AQ21">
        <f>6/8 *2</f>
        <v>1.5</v>
      </c>
    </row>
    <row r="24" spans="1:43" x14ac:dyDescent="0.2">
      <c r="A24">
        <v>-1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 s="1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</row>
    <row r="25" spans="1:43" x14ac:dyDescent="0.2">
      <c r="A25">
        <v>-1</v>
      </c>
      <c r="B25">
        <v>47</v>
      </c>
      <c r="C25">
        <v>46</v>
      </c>
      <c r="D25">
        <v>45</v>
      </c>
      <c r="E25">
        <v>44</v>
      </c>
      <c r="F25">
        <v>43</v>
      </c>
      <c r="G25">
        <v>42</v>
      </c>
      <c r="H25">
        <v>41</v>
      </c>
      <c r="I25">
        <v>40</v>
      </c>
      <c r="J25">
        <v>39</v>
      </c>
      <c r="K25">
        <v>38</v>
      </c>
      <c r="L25">
        <v>37</v>
      </c>
      <c r="M25">
        <v>36</v>
      </c>
      <c r="N25">
        <v>35</v>
      </c>
      <c r="O25">
        <v>34</v>
      </c>
      <c r="P25">
        <v>33</v>
      </c>
      <c r="Q25" s="1">
        <v>32</v>
      </c>
      <c r="R25">
        <v>31</v>
      </c>
      <c r="S25">
        <v>30</v>
      </c>
      <c r="T25">
        <v>29</v>
      </c>
      <c r="U25">
        <v>28</v>
      </c>
      <c r="V25">
        <v>27</v>
      </c>
      <c r="W25">
        <v>26</v>
      </c>
      <c r="X25">
        <v>25</v>
      </c>
      <c r="Y25">
        <v>24</v>
      </c>
    </row>
    <row r="26" spans="1:43" x14ac:dyDescent="0.2">
      <c r="A26">
        <v>48</v>
      </c>
      <c r="B26">
        <v>49</v>
      </c>
      <c r="C26">
        <v>50</v>
      </c>
      <c r="D26">
        <v>51</v>
      </c>
      <c r="E26">
        <v>52</v>
      </c>
      <c r="F26">
        <v>53</v>
      </c>
      <c r="G26">
        <v>54</v>
      </c>
      <c r="H26">
        <v>55</v>
      </c>
      <c r="I26">
        <v>56</v>
      </c>
      <c r="J26">
        <v>57</v>
      </c>
      <c r="K26">
        <v>58</v>
      </c>
      <c r="L26">
        <v>59</v>
      </c>
      <c r="M26">
        <v>60</v>
      </c>
      <c r="N26">
        <v>61</v>
      </c>
      <c r="O26">
        <v>62</v>
      </c>
      <c r="P26">
        <v>63</v>
      </c>
      <c r="Q26">
        <v>64</v>
      </c>
      <c r="R26">
        <v>65</v>
      </c>
      <c r="S26">
        <v>66</v>
      </c>
      <c r="T26">
        <v>67</v>
      </c>
      <c r="U26">
        <v>68</v>
      </c>
      <c r="V26">
        <v>69</v>
      </c>
      <c r="W26">
        <v>70</v>
      </c>
      <c r="X26">
        <v>71</v>
      </c>
      <c r="Y26">
        <v>-1</v>
      </c>
    </row>
    <row r="27" spans="1:43" x14ac:dyDescent="0.2">
      <c r="A27">
        <v>95</v>
      </c>
      <c r="B27">
        <v>94</v>
      </c>
      <c r="C27">
        <v>93</v>
      </c>
      <c r="D27">
        <v>92</v>
      </c>
      <c r="E27">
        <v>91</v>
      </c>
      <c r="F27">
        <v>90</v>
      </c>
      <c r="G27">
        <v>89</v>
      </c>
      <c r="H27">
        <v>88</v>
      </c>
      <c r="I27">
        <v>87</v>
      </c>
      <c r="J27">
        <v>86</v>
      </c>
      <c r="K27">
        <v>85</v>
      </c>
      <c r="L27">
        <v>84</v>
      </c>
      <c r="M27">
        <v>83</v>
      </c>
      <c r="N27">
        <v>82</v>
      </c>
      <c r="O27" s="1">
        <v>81</v>
      </c>
      <c r="P27">
        <v>80</v>
      </c>
      <c r="Q27">
        <v>79</v>
      </c>
      <c r="R27">
        <v>78</v>
      </c>
      <c r="S27">
        <v>77</v>
      </c>
      <c r="T27">
        <v>76</v>
      </c>
      <c r="U27">
        <v>75</v>
      </c>
      <c r="V27">
        <v>74</v>
      </c>
      <c r="W27">
        <v>73</v>
      </c>
      <c r="X27">
        <v>72</v>
      </c>
      <c r="Y27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FC6C-B369-CE40-972E-A9619E123DDE}">
  <dimension ref="A1:AC38"/>
  <sheetViews>
    <sheetView tabSelected="1" topLeftCell="J8" zoomScale="130" zoomScaleNormal="130" workbookViewId="0">
      <selection activeCell="AC22" sqref="AC22"/>
    </sheetView>
  </sheetViews>
  <sheetFormatPr baseColWidth="10" defaultRowHeight="16" x14ac:dyDescent="0.2"/>
  <cols>
    <col min="1" max="1" width="4.5" customWidth="1"/>
    <col min="2" max="2" width="4.33203125" customWidth="1"/>
    <col min="3" max="3" width="4.83203125" customWidth="1"/>
    <col min="4" max="4" width="5.1640625" customWidth="1"/>
    <col min="5" max="5" width="4.83203125" customWidth="1"/>
    <col min="6" max="6" width="5.33203125" customWidth="1"/>
    <col min="7" max="8" width="4.83203125" customWidth="1"/>
  </cols>
  <sheetData>
    <row r="1" spans="1:26" x14ac:dyDescent="0.2">
      <c r="A1" s="6"/>
      <c r="B1" s="8"/>
      <c r="C1" s="7"/>
      <c r="D1" s="9"/>
      <c r="E1" s="10"/>
      <c r="F1" s="16"/>
      <c r="G1" s="15"/>
      <c r="H1" s="14"/>
    </row>
    <row r="2" spans="1:26" x14ac:dyDescent="0.2">
      <c r="A2" s="8"/>
      <c r="B2" s="7"/>
      <c r="C2" s="9"/>
      <c r="D2" s="10"/>
      <c r="E2" s="16"/>
      <c r="F2" s="15"/>
      <c r="G2" s="14"/>
      <c r="H2" s="17"/>
    </row>
    <row r="3" spans="1:26" x14ac:dyDescent="0.2">
      <c r="A3" s="7"/>
      <c r="B3" s="9"/>
      <c r="C3" s="10"/>
      <c r="D3" s="16"/>
      <c r="E3" s="15"/>
      <c r="F3" s="14"/>
      <c r="G3" s="17"/>
      <c r="H3" s="13"/>
    </row>
    <row r="4" spans="1:26" x14ac:dyDescent="0.2">
      <c r="A4" s="9"/>
      <c r="B4" s="10"/>
      <c r="C4" s="16"/>
      <c r="D4" s="15"/>
      <c r="E4" s="14"/>
      <c r="F4" s="17"/>
      <c r="G4" s="13"/>
      <c r="H4" s="11"/>
    </row>
    <row r="5" spans="1:26" x14ac:dyDescent="0.2">
      <c r="A5" s="10"/>
      <c r="B5" s="16"/>
      <c r="C5" s="15"/>
      <c r="D5" s="14"/>
      <c r="E5" s="17"/>
      <c r="F5" s="13"/>
      <c r="G5" s="11"/>
      <c r="H5" s="12"/>
    </row>
    <row r="6" spans="1:26" ht="122" customHeight="1" x14ac:dyDescent="0.2"/>
    <row r="9" spans="1:26" ht="20" x14ac:dyDescent="0.2">
      <c r="J9" s="18" t="s">
        <v>0</v>
      </c>
      <c r="K9" s="18" t="s">
        <v>1</v>
      </c>
      <c r="L9" s="18" t="s">
        <v>2</v>
      </c>
      <c r="M9" s="18" t="s">
        <v>3</v>
      </c>
      <c r="N9" s="18" t="s">
        <v>4</v>
      </c>
      <c r="O9" s="18" t="s">
        <v>5</v>
      </c>
      <c r="P9" s="18" t="s">
        <v>6</v>
      </c>
      <c r="S9" s="18" t="s">
        <v>1</v>
      </c>
      <c r="T9" s="18" t="s">
        <v>2</v>
      </c>
      <c r="U9" s="18" t="s">
        <v>3</v>
      </c>
      <c r="V9" s="18" t="s">
        <v>4</v>
      </c>
      <c r="W9" s="18" t="s">
        <v>5</v>
      </c>
      <c r="X9" s="18" t="s">
        <v>6</v>
      </c>
      <c r="Y9" s="18" t="s">
        <v>11</v>
      </c>
      <c r="Z9" s="18" t="s">
        <v>12</v>
      </c>
    </row>
    <row r="10" spans="1:26" ht="20" x14ac:dyDescent="0.2">
      <c r="J10" s="19">
        <v>100</v>
      </c>
      <c r="K10" s="19">
        <v>4.2</v>
      </c>
      <c r="L10" s="19">
        <v>8.4</v>
      </c>
      <c r="M10" s="19">
        <v>12.6</v>
      </c>
      <c r="N10" s="19">
        <v>16.8</v>
      </c>
      <c r="O10" s="19">
        <v>21</v>
      </c>
      <c r="P10" s="19">
        <v>25.2</v>
      </c>
      <c r="R10" s="19">
        <v>100</v>
      </c>
      <c r="S10">
        <f>K10</f>
        <v>4.2</v>
      </c>
      <c r="T10">
        <f>L10</f>
        <v>8.4</v>
      </c>
      <c r="U10">
        <f>M10</f>
        <v>12.6</v>
      </c>
      <c r="V10">
        <f>N10</f>
        <v>16.8</v>
      </c>
      <c r="W10">
        <f>O10</f>
        <v>21</v>
      </c>
      <c r="X10">
        <f>P10</f>
        <v>25.2</v>
      </c>
      <c r="Y10">
        <f>X10+S10</f>
        <v>29.4</v>
      </c>
      <c r="Z10">
        <f>Y10+S10</f>
        <v>33.6</v>
      </c>
    </row>
    <row r="11" spans="1:26" ht="20" x14ac:dyDescent="0.2">
      <c r="J11" s="19">
        <v>95</v>
      </c>
      <c r="K11" s="19">
        <v>4.1500000000000004</v>
      </c>
      <c r="L11" s="19">
        <v>8.3000000000000007</v>
      </c>
      <c r="M11" s="19">
        <v>12.45</v>
      </c>
      <c r="N11" s="19">
        <v>16.600000000000001</v>
      </c>
      <c r="O11" s="19">
        <v>20.75</v>
      </c>
      <c r="P11" s="19">
        <v>24.9</v>
      </c>
      <c r="R11" s="19">
        <v>95</v>
      </c>
      <c r="S11">
        <f>(($R11/100) * S$33) + S$31</f>
        <v>4.1705000000000005</v>
      </c>
      <c r="T11">
        <f t="shared" ref="T11:Z26" si="0">(($R11/100) * T$33) + T$31</f>
        <v>8.3410000000000011</v>
      </c>
      <c r="U11">
        <f t="shared" si="0"/>
        <v>12.5115</v>
      </c>
      <c r="V11">
        <f t="shared" si="0"/>
        <v>16.6815</v>
      </c>
      <c r="W11">
        <f t="shared" si="0"/>
        <v>20.852</v>
      </c>
      <c r="X11">
        <f t="shared" si="0"/>
        <v>25.022500000000001</v>
      </c>
      <c r="Y11">
        <f t="shared" si="0"/>
        <v>29.192999999999998</v>
      </c>
      <c r="Z11">
        <f t="shared" si="0"/>
        <v>33.363500000000002</v>
      </c>
    </row>
    <row r="12" spans="1:26" ht="20" x14ac:dyDescent="0.2">
      <c r="J12" s="19">
        <v>90</v>
      </c>
      <c r="K12" s="19">
        <v>4.1100000000000003</v>
      </c>
      <c r="L12" s="19">
        <v>8.2200000000000006</v>
      </c>
      <c r="M12" s="19">
        <v>12.33</v>
      </c>
      <c r="N12" s="19">
        <v>16.45</v>
      </c>
      <c r="O12" s="19">
        <v>20.56</v>
      </c>
      <c r="P12" s="19">
        <v>24.67</v>
      </c>
      <c r="R12" s="19">
        <v>90</v>
      </c>
      <c r="S12">
        <f t="shared" ref="S12:S29" si="1">((R12/100) * $S$33) + $S$31</f>
        <v>4.141</v>
      </c>
      <c r="T12">
        <f t="shared" si="0"/>
        <v>8.282</v>
      </c>
      <c r="U12">
        <f t="shared" si="0"/>
        <v>12.423</v>
      </c>
      <c r="V12">
        <f t="shared" si="0"/>
        <v>16.563000000000002</v>
      </c>
      <c r="W12">
        <f t="shared" si="0"/>
        <v>20.704000000000001</v>
      </c>
      <c r="X12">
        <f t="shared" si="0"/>
        <v>24.844999999999999</v>
      </c>
      <c r="Y12">
        <f t="shared" si="0"/>
        <v>28.985999999999997</v>
      </c>
      <c r="Z12">
        <f t="shared" si="0"/>
        <v>33.127000000000002</v>
      </c>
    </row>
    <row r="13" spans="1:26" ht="20" x14ac:dyDescent="0.2">
      <c r="J13" s="19">
        <v>85</v>
      </c>
      <c r="K13" s="19">
        <v>4.08</v>
      </c>
      <c r="L13" s="19">
        <v>8.16</v>
      </c>
      <c r="M13" s="19">
        <v>12.25</v>
      </c>
      <c r="N13" s="19">
        <v>16.329999999999998</v>
      </c>
      <c r="O13" s="19">
        <v>20.41</v>
      </c>
      <c r="P13" s="19">
        <v>24.49</v>
      </c>
      <c r="R13" s="19">
        <v>85</v>
      </c>
      <c r="S13">
        <f t="shared" si="1"/>
        <v>4.1115000000000004</v>
      </c>
      <c r="T13">
        <f t="shared" si="0"/>
        <v>8.2230000000000008</v>
      </c>
      <c r="U13">
        <f t="shared" si="0"/>
        <v>12.3345</v>
      </c>
      <c r="V13">
        <f t="shared" si="0"/>
        <v>16.444500000000001</v>
      </c>
      <c r="W13">
        <f t="shared" si="0"/>
        <v>20.556000000000001</v>
      </c>
      <c r="X13">
        <f t="shared" si="0"/>
        <v>24.6675</v>
      </c>
      <c r="Y13">
        <f t="shared" si="0"/>
        <v>28.779</v>
      </c>
      <c r="Z13">
        <f t="shared" si="0"/>
        <v>32.890500000000003</v>
      </c>
    </row>
    <row r="14" spans="1:26" ht="20" x14ac:dyDescent="0.2">
      <c r="J14" s="19">
        <v>80</v>
      </c>
      <c r="K14" s="19">
        <v>4.0199999999999996</v>
      </c>
      <c r="L14" s="19">
        <v>8.0500000000000007</v>
      </c>
      <c r="M14" s="19">
        <v>12.07</v>
      </c>
      <c r="N14" s="19">
        <v>16.09</v>
      </c>
      <c r="O14" s="19">
        <v>20.11</v>
      </c>
      <c r="P14" s="19">
        <v>24.14</v>
      </c>
      <c r="R14" s="19">
        <v>80</v>
      </c>
      <c r="S14">
        <f t="shared" si="1"/>
        <v>4.0819999999999999</v>
      </c>
      <c r="T14">
        <f t="shared" si="0"/>
        <v>8.1639999999999997</v>
      </c>
      <c r="U14">
        <f t="shared" si="0"/>
        <v>12.246</v>
      </c>
      <c r="V14">
        <f t="shared" si="0"/>
        <v>16.326000000000001</v>
      </c>
      <c r="W14">
        <f t="shared" si="0"/>
        <v>20.408000000000001</v>
      </c>
      <c r="X14">
        <f t="shared" si="0"/>
        <v>24.49</v>
      </c>
      <c r="Y14">
        <f t="shared" si="0"/>
        <v>28.571999999999999</v>
      </c>
      <c r="Z14">
        <f t="shared" si="0"/>
        <v>32.654000000000003</v>
      </c>
    </row>
    <row r="15" spans="1:26" ht="20" x14ac:dyDescent="0.2">
      <c r="J15" s="19">
        <v>75</v>
      </c>
      <c r="K15" s="19">
        <v>3.98</v>
      </c>
      <c r="L15" s="19">
        <v>7.97</v>
      </c>
      <c r="M15" s="19">
        <v>11.95</v>
      </c>
      <c r="N15" s="19">
        <v>15.93</v>
      </c>
      <c r="O15" s="19">
        <v>19.920000000000002</v>
      </c>
      <c r="P15" s="19">
        <v>23.9</v>
      </c>
      <c r="R15" s="19">
        <v>75</v>
      </c>
      <c r="S15">
        <f t="shared" si="1"/>
        <v>4.0525000000000002</v>
      </c>
      <c r="T15">
        <f t="shared" si="0"/>
        <v>8.1050000000000004</v>
      </c>
      <c r="U15">
        <f t="shared" si="0"/>
        <v>12.157499999999999</v>
      </c>
      <c r="V15">
        <f t="shared" si="0"/>
        <v>16.2075</v>
      </c>
      <c r="W15">
        <f t="shared" si="0"/>
        <v>20.259999999999998</v>
      </c>
      <c r="X15">
        <f t="shared" si="0"/>
        <v>24.3125</v>
      </c>
      <c r="Y15">
        <f t="shared" si="0"/>
        <v>28.364999999999998</v>
      </c>
      <c r="Z15">
        <f t="shared" si="0"/>
        <v>32.417500000000004</v>
      </c>
    </row>
    <row r="16" spans="1:26" ht="20" x14ac:dyDescent="0.2">
      <c r="J16" s="19">
        <v>70</v>
      </c>
      <c r="K16" s="19">
        <v>3.95</v>
      </c>
      <c r="L16" s="19">
        <v>7.91</v>
      </c>
      <c r="M16" s="19">
        <v>11.86</v>
      </c>
      <c r="N16" s="19">
        <v>15.81</v>
      </c>
      <c r="O16" s="19">
        <v>19.77</v>
      </c>
      <c r="P16" s="19">
        <v>23.72</v>
      </c>
      <c r="R16" s="19">
        <v>70</v>
      </c>
      <c r="S16">
        <f t="shared" si="1"/>
        <v>4.0229999999999997</v>
      </c>
      <c r="T16">
        <f t="shared" si="0"/>
        <v>8.0459999999999994</v>
      </c>
      <c r="U16">
        <f t="shared" si="0"/>
        <v>12.068999999999999</v>
      </c>
      <c r="V16">
        <f t="shared" si="0"/>
        <v>16.088999999999999</v>
      </c>
      <c r="W16">
        <f t="shared" si="0"/>
        <v>20.111999999999998</v>
      </c>
      <c r="X16">
        <f t="shared" si="0"/>
        <v>24.134999999999998</v>
      </c>
      <c r="Y16">
        <f t="shared" si="0"/>
        <v>28.157999999999998</v>
      </c>
      <c r="Z16">
        <f t="shared" si="0"/>
        <v>32.180999999999997</v>
      </c>
    </row>
    <row r="17" spans="10:29" ht="20" x14ac:dyDescent="0.2">
      <c r="J17" s="19">
        <v>65</v>
      </c>
      <c r="K17" s="19">
        <v>3.91</v>
      </c>
      <c r="L17" s="19">
        <v>7.83</v>
      </c>
      <c r="M17" s="19">
        <v>11.74</v>
      </c>
      <c r="N17" s="19">
        <v>15.66</v>
      </c>
      <c r="O17" s="19">
        <v>19.57</v>
      </c>
      <c r="P17" s="19">
        <v>23.48</v>
      </c>
      <c r="R17" s="19">
        <v>65</v>
      </c>
      <c r="S17">
        <f t="shared" si="1"/>
        <v>3.9935</v>
      </c>
      <c r="T17">
        <f t="shared" si="0"/>
        <v>7.9870000000000001</v>
      </c>
      <c r="U17">
        <f t="shared" si="0"/>
        <v>11.980499999999999</v>
      </c>
      <c r="V17">
        <f t="shared" si="0"/>
        <v>15.970500000000001</v>
      </c>
      <c r="W17">
        <f t="shared" si="0"/>
        <v>19.963999999999999</v>
      </c>
      <c r="X17">
        <f t="shared" si="0"/>
        <v>23.9575</v>
      </c>
      <c r="Y17">
        <f t="shared" si="0"/>
        <v>27.950999999999997</v>
      </c>
      <c r="Z17">
        <f t="shared" si="0"/>
        <v>31.944500000000001</v>
      </c>
    </row>
    <row r="18" spans="10:29" ht="20" x14ac:dyDescent="0.2">
      <c r="J18" s="19">
        <v>60</v>
      </c>
      <c r="K18" s="19">
        <v>3.87</v>
      </c>
      <c r="L18" s="19">
        <v>7.75</v>
      </c>
      <c r="M18" s="19">
        <v>11.62</v>
      </c>
      <c r="N18" s="19">
        <v>15.5</v>
      </c>
      <c r="O18" s="19">
        <v>19.37</v>
      </c>
      <c r="P18" s="19">
        <v>23.25</v>
      </c>
      <c r="R18" s="19">
        <v>60</v>
      </c>
      <c r="S18">
        <f t="shared" si="1"/>
        <v>3.964</v>
      </c>
      <c r="T18">
        <f t="shared" si="0"/>
        <v>7.9279999999999999</v>
      </c>
      <c r="U18">
        <f t="shared" si="0"/>
        <v>11.891999999999999</v>
      </c>
      <c r="V18">
        <f t="shared" si="0"/>
        <v>15.852</v>
      </c>
      <c r="W18">
        <f t="shared" si="0"/>
        <v>19.815999999999999</v>
      </c>
      <c r="X18">
        <f t="shared" si="0"/>
        <v>23.779999999999998</v>
      </c>
      <c r="Y18">
        <f t="shared" si="0"/>
        <v>27.744</v>
      </c>
      <c r="Z18">
        <f t="shared" si="0"/>
        <v>31.707999999999998</v>
      </c>
    </row>
    <row r="19" spans="10:29" ht="20" x14ac:dyDescent="0.2">
      <c r="J19" s="19">
        <v>55</v>
      </c>
      <c r="K19" s="19">
        <v>3.85</v>
      </c>
      <c r="L19" s="19">
        <v>7.71</v>
      </c>
      <c r="M19" s="19">
        <v>11.56</v>
      </c>
      <c r="N19" s="19">
        <v>15.42</v>
      </c>
      <c r="O19" s="19">
        <v>19.27</v>
      </c>
      <c r="P19" s="19">
        <v>23.13</v>
      </c>
      <c r="R19" s="19">
        <v>55</v>
      </c>
      <c r="S19">
        <f t="shared" si="1"/>
        <v>3.9344999999999999</v>
      </c>
      <c r="T19">
        <f t="shared" si="0"/>
        <v>7.8689999999999998</v>
      </c>
      <c r="U19">
        <f t="shared" si="0"/>
        <v>11.8035</v>
      </c>
      <c r="V19">
        <f t="shared" si="0"/>
        <v>15.733499999999999</v>
      </c>
      <c r="W19">
        <f t="shared" si="0"/>
        <v>19.667999999999999</v>
      </c>
      <c r="X19">
        <f t="shared" si="0"/>
        <v>23.602499999999999</v>
      </c>
      <c r="Y19">
        <f t="shared" si="0"/>
        <v>27.536999999999999</v>
      </c>
      <c r="Z19">
        <f t="shared" si="0"/>
        <v>31.471499999999999</v>
      </c>
      <c r="AC19">
        <f>((3.91-3.27) * 100)/3.27</f>
        <v>19.571865443425082</v>
      </c>
    </row>
    <row r="20" spans="10:29" ht="20" x14ac:dyDescent="0.2">
      <c r="J20" s="19">
        <v>50</v>
      </c>
      <c r="K20" s="19">
        <v>3.84</v>
      </c>
      <c r="L20" s="19">
        <v>7.67</v>
      </c>
      <c r="M20" s="19">
        <v>11.51</v>
      </c>
      <c r="N20" s="19">
        <v>15.34</v>
      </c>
      <c r="O20" s="19">
        <v>19.18</v>
      </c>
      <c r="P20" s="19">
        <v>23.01</v>
      </c>
      <c r="R20" s="19">
        <v>50</v>
      </c>
      <c r="S20">
        <f t="shared" si="1"/>
        <v>3.9050000000000002</v>
      </c>
      <c r="T20">
        <f t="shared" si="0"/>
        <v>7.8100000000000005</v>
      </c>
      <c r="U20">
        <f t="shared" si="0"/>
        <v>11.715</v>
      </c>
      <c r="V20">
        <f t="shared" si="0"/>
        <v>15.615</v>
      </c>
      <c r="W20">
        <f t="shared" si="0"/>
        <v>19.52</v>
      </c>
      <c r="X20">
        <f t="shared" si="0"/>
        <v>23.424999999999997</v>
      </c>
      <c r="Y20">
        <f t="shared" si="0"/>
        <v>27.33</v>
      </c>
      <c r="Z20">
        <f t="shared" si="0"/>
        <v>31.234999999999999</v>
      </c>
    </row>
    <row r="21" spans="10:29" ht="20" x14ac:dyDescent="0.2">
      <c r="J21" s="19">
        <v>45</v>
      </c>
      <c r="K21" s="19">
        <v>3.82</v>
      </c>
      <c r="L21" s="19">
        <v>7.63</v>
      </c>
      <c r="M21" s="19">
        <v>11.45</v>
      </c>
      <c r="N21" s="19">
        <v>15.26</v>
      </c>
      <c r="O21" s="19">
        <v>19.079999999999998</v>
      </c>
      <c r="P21" s="19">
        <v>22.89</v>
      </c>
      <c r="R21" s="19">
        <v>45</v>
      </c>
      <c r="S21">
        <f t="shared" si="1"/>
        <v>3.8755000000000002</v>
      </c>
      <c r="T21">
        <f t="shared" si="0"/>
        <v>7.7510000000000003</v>
      </c>
      <c r="U21">
        <f t="shared" si="0"/>
        <v>11.6265</v>
      </c>
      <c r="V21">
        <f t="shared" si="0"/>
        <v>15.496500000000001</v>
      </c>
      <c r="W21">
        <f t="shared" si="0"/>
        <v>19.372</v>
      </c>
      <c r="X21">
        <f t="shared" si="0"/>
        <v>23.247499999999999</v>
      </c>
      <c r="Y21">
        <f t="shared" si="0"/>
        <v>27.122999999999998</v>
      </c>
      <c r="Z21">
        <f t="shared" si="0"/>
        <v>30.9985</v>
      </c>
      <c r="AB21" t="s">
        <v>9</v>
      </c>
      <c r="AC21">
        <f>S10-S30</f>
        <v>0.93000000000000016</v>
      </c>
    </row>
    <row r="22" spans="10:29" ht="20" x14ac:dyDescent="0.2">
      <c r="J22" s="19">
        <v>40</v>
      </c>
      <c r="K22" s="19">
        <v>3.8</v>
      </c>
      <c r="L22" s="19">
        <v>7.59</v>
      </c>
      <c r="M22" s="19">
        <v>11.39</v>
      </c>
      <c r="N22" s="19">
        <v>15.18</v>
      </c>
      <c r="O22" s="19">
        <v>18.98</v>
      </c>
      <c r="P22" s="19">
        <v>22.77</v>
      </c>
      <c r="R22" s="19">
        <v>40</v>
      </c>
      <c r="S22">
        <f t="shared" si="1"/>
        <v>3.8460000000000001</v>
      </c>
      <c r="T22">
        <f t="shared" si="0"/>
        <v>7.6920000000000002</v>
      </c>
      <c r="U22">
        <f t="shared" si="0"/>
        <v>11.538</v>
      </c>
      <c r="V22">
        <f t="shared" si="0"/>
        <v>15.378</v>
      </c>
      <c r="W22">
        <f t="shared" si="0"/>
        <v>19.224</v>
      </c>
      <c r="X22">
        <f t="shared" si="0"/>
        <v>23.07</v>
      </c>
      <c r="Y22">
        <f t="shared" si="0"/>
        <v>26.915999999999997</v>
      </c>
      <c r="Z22">
        <f t="shared" si="0"/>
        <v>30.762</v>
      </c>
      <c r="AB22" t="s">
        <v>15</v>
      </c>
      <c r="AC22">
        <f>K26-K30</f>
        <v>0.45999999999999996</v>
      </c>
    </row>
    <row r="23" spans="10:29" ht="20" x14ac:dyDescent="0.2">
      <c r="J23" s="19">
        <v>35</v>
      </c>
      <c r="K23" s="19">
        <v>3.79</v>
      </c>
      <c r="L23" s="19">
        <v>7.57</v>
      </c>
      <c r="M23" s="19">
        <v>11.36</v>
      </c>
      <c r="N23" s="19">
        <v>15.14</v>
      </c>
      <c r="O23" s="19">
        <v>18.93</v>
      </c>
      <c r="P23" s="19">
        <v>22.72</v>
      </c>
      <c r="R23" s="19">
        <v>35</v>
      </c>
      <c r="S23">
        <f t="shared" si="1"/>
        <v>3.8165</v>
      </c>
      <c r="T23">
        <f t="shared" si="0"/>
        <v>7.633</v>
      </c>
      <c r="U23">
        <f t="shared" si="0"/>
        <v>11.4495</v>
      </c>
      <c r="V23">
        <f t="shared" si="0"/>
        <v>15.259499999999999</v>
      </c>
      <c r="W23">
        <f t="shared" si="0"/>
        <v>19.076000000000001</v>
      </c>
      <c r="X23">
        <f t="shared" si="0"/>
        <v>22.892499999999998</v>
      </c>
      <c r="Y23">
        <f t="shared" si="0"/>
        <v>26.709</v>
      </c>
      <c r="Z23">
        <f t="shared" si="0"/>
        <v>30.525499999999997</v>
      </c>
      <c r="AB23" t="s">
        <v>16</v>
      </c>
      <c r="AC23">
        <f>(AC22*100) / AC21</f>
        <v>49.462365591397841</v>
      </c>
    </row>
    <row r="24" spans="10:29" ht="20" x14ac:dyDescent="0.2">
      <c r="J24" s="19">
        <v>30</v>
      </c>
      <c r="K24" s="19">
        <v>3.77</v>
      </c>
      <c r="L24" s="19">
        <v>7.53</v>
      </c>
      <c r="M24" s="19">
        <v>11.3</v>
      </c>
      <c r="N24" s="19">
        <v>15.06</v>
      </c>
      <c r="O24" s="19">
        <v>18.829999999999998</v>
      </c>
      <c r="P24" s="19">
        <v>22.6</v>
      </c>
      <c r="R24" s="19">
        <v>30</v>
      </c>
      <c r="S24">
        <f t="shared" si="1"/>
        <v>3.7869999999999999</v>
      </c>
      <c r="T24">
        <f t="shared" si="0"/>
        <v>7.5739999999999998</v>
      </c>
      <c r="U24">
        <f t="shared" si="0"/>
        <v>11.361000000000001</v>
      </c>
      <c r="V24">
        <f t="shared" si="0"/>
        <v>15.141</v>
      </c>
      <c r="W24">
        <f t="shared" si="0"/>
        <v>18.928000000000001</v>
      </c>
      <c r="X24">
        <f t="shared" si="0"/>
        <v>22.715</v>
      </c>
      <c r="Y24">
        <f t="shared" si="0"/>
        <v>26.501999999999999</v>
      </c>
      <c r="Z24">
        <f t="shared" si="0"/>
        <v>30.288999999999998</v>
      </c>
    </row>
    <row r="25" spans="10:29" ht="20" x14ac:dyDescent="0.2">
      <c r="J25" s="19">
        <v>25</v>
      </c>
      <c r="K25" s="19">
        <v>3.75</v>
      </c>
      <c r="L25" s="19">
        <v>7.49</v>
      </c>
      <c r="M25" s="19">
        <v>11.24</v>
      </c>
      <c r="N25" s="19">
        <v>14.99</v>
      </c>
      <c r="O25" s="19">
        <v>18.73</v>
      </c>
      <c r="P25" s="19">
        <v>22.48</v>
      </c>
      <c r="R25" s="19">
        <v>25</v>
      </c>
      <c r="S25">
        <f t="shared" si="1"/>
        <v>3.7574999999999998</v>
      </c>
      <c r="T25">
        <f t="shared" si="0"/>
        <v>7.5149999999999997</v>
      </c>
      <c r="U25">
        <f t="shared" si="0"/>
        <v>11.272500000000001</v>
      </c>
      <c r="V25">
        <f t="shared" si="0"/>
        <v>15.022500000000001</v>
      </c>
      <c r="W25">
        <f t="shared" si="0"/>
        <v>18.78</v>
      </c>
      <c r="X25">
        <f t="shared" si="0"/>
        <v>22.537499999999998</v>
      </c>
      <c r="Y25">
        <f t="shared" si="0"/>
        <v>26.294999999999998</v>
      </c>
      <c r="Z25">
        <f t="shared" si="0"/>
        <v>30.052499999999998</v>
      </c>
    </row>
    <row r="26" spans="10:29" ht="20" x14ac:dyDescent="0.2">
      <c r="J26" s="19">
        <v>20</v>
      </c>
      <c r="K26" s="19">
        <v>3.73</v>
      </c>
      <c r="L26" s="19">
        <v>7.45</v>
      </c>
      <c r="M26" s="19">
        <v>11.18</v>
      </c>
      <c r="N26" s="19">
        <v>14.91</v>
      </c>
      <c r="O26" s="19">
        <v>18.63</v>
      </c>
      <c r="P26" s="19">
        <v>22.36</v>
      </c>
      <c r="R26" s="19">
        <v>20</v>
      </c>
      <c r="S26">
        <f t="shared" si="1"/>
        <v>3.7279999999999998</v>
      </c>
      <c r="T26">
        <f t="shared" si="0"/>
        <v>7.4559999999999995</v>
      </c>
      <c r="U26">
        <f t="shared" si="0"/>
        <v>11.183999999999999</v>
      </c>
      <c r="V26">
        <f t="shared" si="0"/>
        <v>14.904</v>
      </c>
      <c r="W26">
        <f t="shared" si="0"/>
        <v>18.631999999999998</v>
      </c>
      <c r="X26">
        <f t="shared" si="0"/>
        <v>22.36</v>
      </c>
      <c r="Y26">
        <f t="shared" si="0"/>
        <v>26.087999999999997</v>
      </c>
      <c r="Z26">
        <f t="shared" si="0"/>
        <v>29.815999999999999</v>
      </c>
    </row>
    <row r="27" spans="10:29" ht="20" x14ac:dyDescent="0.2">
      <c r="J27" s="19">
        <v>15</v>
      </c>
      <c r="K27" s="19">
        <v>3.71</v>
      </c>
      <c r="L27" s="19">
        <v>7.41</v>
      </c>
      <c r="M27" s="19">
        <v>11.12</v>
      </c>
      <c r="N27" s="19">
        <v>14.83</v>
      </c>
      <c r="O27" s="19">
        <v>18.54</v>
      </c>
      <c r="P27" s="19">
        <v>22.24</v>
      </c>
      <c r="R27" s="19">
        <v>15</v>
      </c>
      <c r="S27">
        <f t="shared" si="1"/>
        <v>3.6985000000000001</v>
      </c>
      <c r="T27">
        <f t="shared" ref="T27:Z29" si="2">(($R27/100) * T$33) + T$31</f>
        <v>7.3970000000000002</v>
      </c>
      <c r="U27">
        <f t="shared" si="2"/>
        <v>11.095499999999999</v>
      </c>
      <c r="V27">
        <f t="shared" si="2"/>
        <v>14.785499999999999</v>
      </c>
      <c r="W27">
        <f t="shared" si="2"/>
        <v>18.483999999999998</v>
      </c>
      <c r="X27">
        <f t="shared" si="2"/>
        <v>22.182499999999997</v>
      </c>
      <c r="Y27">
        <f t="shared" si="2"/>
        <v>25.880999999999997</v>
      </c>
      <c r="Z27">
        <f t="shared" si="2"/>
        <v>29.579499999999999</v>
      </c>
    </row>
    <row r="28" spans="10:29" ht="20" x14ac:dyDescent="0.2">
      <c r="J28" s="19">
        <v>10</v>
      </c>
      <c r="K28" s="19">
        <v>3.69</v>
      </c>
      <c r="L28" s="19">
        <v>7.37</v>
      </c>
      <c r="M28" s="19">
        <v>11.06</v>
      </c>
      <c r="N28" s="19">
        <v>14.75</v>
      </c>
      <c r="O28" s="19">
        <v>18.440000000000001</v>
      </c>
      <c r="P28" s="19">
        <v>22.12</v>
      </c>
      <c r="R28" s="19">
        <v>10</v>
      </c>
      <c r="S28">
        <f t="shared" si="1"/>
        <v>3.669</v>
      </c>
      <c r="T28">
        <f t="shared" si="2"/>
        <v>7.3380000000000001</v>
      </c>
      <c r="U28">
        <f t="shared" si="2"/>
        <v>11.007</v>
      </c>
      <c r="V28">
        <f t="shared" si="2"/>
        <v>14.667</v>
      </c>
      <c r="W28">
        <f t="shared" si="2"/>
        <v>18.335999999999999</v>
      </c>
      <c r="X28">
        <f t="shared" si="2"/>
        <v>22.004999999999999</v>
      </c>
      <c r="Y28">
        <f t="shared" si="2"/>
        <v>25.673999999999999</v>
      </c>
      <c r="Z28">
        <f t="shared" si="2"/>
        <v>29.342999999999996</v>
      </c>
    </row>
    <row r="29" spans="10:29" ht="20" x14ac:dyDescent="0.2">
      <c r="J29" s="19">
        <v>5</v>
      </c>
      <c r="K29" s="19">
        <v>3.61</v>
      </c>
      <c r="L29" s="19">
        <v>7.22</v>
      </c>
      <c r="M29" s="19">
        <v>10.83</v>
      </c>
      <c r="N29" s="19">
        <v>14.43</v>
      </c>
      <c r="O29" s="19">
        <v>18.04</v>
      </c>
      <c r="P29" s="19">
        <v>21.65</v>
      </c>
      <c r="R29" s="19">
        <v>5</v>
      </c>
      <c r="S29">
        <f t="shared" si="1"/>
        <v>3.6395</v>
      </c>
      <c r="T29">
        <f t="shared" si="2"/>
        <v>7.2789999999999999</v>
      </c>
      <c r="U29">
        <f t="shared" si="2"/>
        <v>10.9185</v>
      </c>
      <c r="V29">
        <f t="shared" si="2"/>
        <v>14.548500000000001</v>
      </c>
      <c r="W29">
        <f t="shared" si="2"/>
        <v>18.187999999999999</v>
      </c>
      <c r="X29">
        <f t="shared" si="2"/>
        <v>21.827499999999997</v>
      </c>
      <c r="Y29">
        <f t="shared" si="2"/>
        <v>25.466999999999999</v>
      </c>
      <c r="Z29">
        <f t="shared" si="2"/>
        <v>29.106499999999997</v>
      </c>
    </row>
    <row r="30" spans="10:29" ht="20" x14ac:dyDescent="0.2">
      <c r="J30" s="19">
        <v>0</v>
      </c>
      <c r="K30" s="19">
        <v>3.27</v>
      </c>
      <c r="L30" s="19">
        <v>6.55</v>
      </c>
      <c r="M30" s="19">
        <v>9.82</v>
      </c>
      <c r="N30" s="19">
        <v>13.09</v>
      </c>
      <c r="O30" s="19">
        <v>16.37</v>
      </c>
      <c r="P30" s="19">
        <v>19.64</v>
      </c>
      <c r="R30" s="19">
        <v>0</v>
      </c>
      <c r="S30">
        <f>K30</f>
        <v>3.27</v>
      </c>
      <c r="T30">
        <f t="shared" ref="T30:Y30" si="3">L30</f>
        <v>6.55</v>
      </c>
      <c r="U30">
        <f t="shared" si="3"/>
        <v>9.82</v>
      </c>
      <c r="V30">
        <f t="shared" si="3"/>
        <v>13.09</v>
      </c>
      <c r="W30">
        <f t="shared" si="3"/>
        <v>16.37</v>
      </c>
      <c r="X30">
        <f t="shared" si="3"/>
        <v>19.64</v>
      </c>
      <c r="Y30">
        <f>X30+3.28</f>
        <v>22.92</v>
      </c>
      <c r="Z30">
        <f>Y30+3.28</f>
        <v>26.200000000000003</v>
      </c>
    </row>
    <row r="31" spans="10:29" ht="20" x14ac:dyDescent="0.2">
      <c r="Q31" t="s">
        <v>10</v>
      </c>
      <c r="R31" s="19">
        <v>5</v>
      </c>
      <c r="S31">
        <f>K29</f>
        <v>3.61</v>
      </c>
      <c r="T31">
        <f t="shared" ref="T31:X31" si="4">L29</f>
        <v>7.22</v>
      </c>
      <c r="U31">
        <f t="shared" si="4"/>
        <v>10.83</v>
      </c>
      <c r="V31">
        <f t="shared" si="4"/>
        <v>14.43</v>
      </c>
      <c r="W31">
        <f t="shared" si="4"/>
        <v>18.04</v>
      </c>
      <c r="X31">
        <f t="shared" si="4"/>
        <v>21.65</v>
      </c>
      <c r="Y31">
        <f>X31+3.61</f>
        <v>25.259999999999998</v>
      </c>
      <c r="Z31">
        <f>Y31+3.61</f>
        <v>28.869999999999997</v>
      </c>
    </row>
    <row r="33" spans="18:26" x14ac:dyDescent="0.2">
      <c r="R33" t="s">
        <v>7</v>
      </c>
      <c r="S33">
        <f>S10-S31</f>
        <v>0.5900000000000003</v>
      </c>
      <c r="T33">
        <f t="shared" ref="T33:Z33" si="5">T10-T31</f>
        <v>1.1800000000000006</v>
      </c>
      <c r="U33">
        <f t="shared" si="5"/>
        <v>1.7699999999999996</v>
      </c>
      <c r="V33">
        <f t="shared" si="5"/>
        <v>2.370000000000001</v>
      </c>
      <c r="W33">
        <f t="shared" si="5"/>
        <v>2.9600000000000009</v>
      </c>
      <c r="X33">
        <f t="shared" si="5"/>
        <v>3.5500000000000007</v>
      </c>
      <c r="Y33">
        <f t="shared" si="5"/>
        <v>4.1400000000000006</v>
      </c>
      <c r="Z33">
        <f t="shared" si="5"/>
        <v>4.730000000000004</v>
      </c>
    </row>
    <row r="34" spans="18:26" x14ac:dyDescent="0.2">
      <c r="R34" t="s">
        <v>8</v>
      </c>
      <c r="S34">
        <f>(S10+S30)/2</f>
        <v>3.7350000000000003</v>
      </c>
      <c r="T34">
        <f>(T10+T30)/2</f>
        <v>7.4749999999999996</v>
      </c>
      <c r="U34">
        <f>(U10+U30)/2</f>
        <v>11.21</v>
      </c>
      <c r="V34">
        <f>(V10+V30)/2</f>
        <v>14.945</v>
      </c>
      <c r="W34">
        <f>(W10+W30)/2</f>
        <v>18.685000000000002</v>
      </c>
      <c r="X34">
        <f>(X10+X30)/2</f>
        <v>22.42</v>
      </c>
    </row>
    <row r="37" spans="18:26" x14ac:dyDescent="0.2">
      <c r="R37" t="s">
        <v>13</v>
      </c>
      <c r="S37">
        <f>T30-S30</f>
        <v>3.28</v>
      </c>
      <c r="T37">
        <f t="shared" ref="T37:X37" si="6">U30-T30</f>
        <v>3.2700000000000005</v>
      </c>
      <c r="U37">
        <f t="shared" si="6"/>
        <v>3.2699999999999996</v>
      </c>
      <c r="V37">
        <f t="shared" si="6"/>
        <v>3.2800000000000011</v>
      </c>
      <c r="W37">
        <f t="shared" si="6"/>
        <v>3.2699999999999996</v>
      </c>
      <c r="X37">
        <f t="shared" si="6"/>
        <v>3.2800000000000011</v>
      </c>
    </row>
    <row r="38" spans="18:26" x14ac:dyDescent="0.2">
      <c r="R38" t="s">
        <v>14</v>
      </c>
      <c r="S38">
        <f>L29-K29</f>
        <v>3.61</v>
      </c>
      <c r="T38">
        <f t="shared" ref="T38:X38" si="7">M29-L29</f>
        <v>3.6100000000000003</v>
      </c>
      <c r="U38">
        <f t="shared" si="7"/>
        <v>3.5999999999999996</v>
      </c>
      <c r="V38">
        <f t="shared" si="7"/>
        <v>3.6099999999999994</v>
      </c>
      <c r="W38">
        <f t="shared" si="7"/>
        <v>3.6099999999999994</v>
      </c>
      <c r="X38">
        <f t="shared" si="7"/>
        <v>-21.65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2020-05-22T15:24:46Z</dcterms:created>
  <dcterms:modified xsi:type="dcterms:W3CDTF">2020-09-18T17:18:16Z</dcterms:modified>
</cp:coreProperties>
</file>