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Risk Control Self Assessment\RCSA 2021\Testing\IT Strategy and Governance\"/>
    </mc:Choice>
  </mc:AlternateContent>
  <bookViews>
    <workbookView xWindow="0" yWindow="0" windowWidth="24810" windowHeight="11670" tabRatio="866" activeTab="6"/>
  </bookViews>
  <sheets>
    <sheet name="STR 2021" sheetId="2" r:id="rId1"/>
    <sheet name="Aggregate" sheetId="12" r:id="rId2"/>
    <sheet name="2020-2021" sheetId="11" r:id="rId3"/>
    <sheet name="RSCA 2020" sheetId="10" r:id="rId4"/>
    <sheet name="Lists for Data Validation" sheetId="5" r:id="rId5"/>
    <sheet name="Scope" sheetId="9" state="hidden" r:id="rId6"/>
    <sheet name="Impact &amp; Likelihood Matrix" sheetId="3" r:id="rId7"/>
    <sheet name="Testing Frequency " sheetId="6" state="hidden" r:id="rId8"/>
    <sheet name="Residual Risk Rating " sheetId="7" r:id="rId9"/>
    <sheet name="Control Rating" sheetId="8" state="hidden" r:id="rId10"/>
  </sheets>
  <definedNames>
    <definedName name="_xlnm._FilterDatabase" localSheetId="0" hidden="1">'STR 2021'!$A$1:$AK$16</definedName>
    <definedName name="AS2DocOpenMode" hidden="1">"AS2DocumentEdit"</definedName>
    <definedName name="AS2HasNoAutoHeaderFooter" hidden="1">" "</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43923.6387152778</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_xlnm.Print_Area" localSheetId="2">'2020-2021'!$B$1:$P$30</definedName>
    <definedName name="_xlnm.Print_Area" localSheetId="6">'Impact &amp; Likelihood Matrix'!$A$1:$M$72</definedName>
    <definedName name="_xlnm.Print_Area" localSheetId="0">'STR 2021'!$B$1:$AI$11</definedName>
    <definedName name="_xlnm.Print_Titles" localSheetId="0">'STR 2021'!$1:$2</definedName>
    <definedName name="TextRefCopyRangeCount" hidden="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2" i="12" l="1"/>
  <c r="F12" i="12" s="1"/>
  <c r="D12" i="12"/>
  <c r="C12" i="12"/>
  <c r="B12" i="12"/>
  <c r="A12" i="12"/>
  <c r="E11" i="12"/>
  <c r="D11" i="12"/>
  <c r="C11" i="12"/>
  <c r="B11" i="12"/>
  <c r="A11" i="12"/>
  <c r="E10" i="12"/>
  <c r="F10" i="12" s="1"/>
  <c r="D10" i="12"/>
  <c r="C10" i="12"/>
  <c r="B10" i="12"/>
  <c r="A10" i="12"/>
  <c r="E9" i="12"/>
  <c r="F9" i="12" s="1"/>
  <c r="D9" i="12"/>
  <c r="C9" i="12"/>
  <c r="B9" i="12"/>
  <c r="A9" i="12"/>
  <c r="E8" i="12"/>
  <c r="D8" i="12"/>
  <c r="B8" i="12"/>
  <c r="E7" i="12"/>
  <c r="D7" i="12"/>
  <c r="B7" i="12"/>
  <c r="E6" i="12"/>
  <c r="D6" i="12"/>
  <c r="C6" i="12"/>
  <c r="B6" i="12"/>
  <c r="A6" i="12"/>
  <c r="E5" i="12"/>
  <c r="D5" i="12"/>
  <c r="B5" i="12"/>
  <c r="E4" i="12"/>
  <c r="D4" i="12"/>
  <c r="B4" i="12"/>
  <c r="E3" i="12"/>
  <c r="D3" i="12"/>
  <c r="B3" i="12"/>
  <c r="E2" i="12"/>
  <c r="D2" i="12"/>
  <c r="C2" i="12"/>
  <c r="B2" i="12"/>
  <c r="A2" i="12"/>
  <c r="B6" i="11"/>
  <c r="D21" i="12"/>
  <c r="C21" i="12"/>
  <c r="F11" i="12"/>
  <c r="C15" i="12" l="1"/>
  <c r="D15" i="12"/>
  <c r="D16" i="12"/>
  <c r="E17" i="12"/>
  <c r="E16" i="12"/>
  <c r="E15" i="12"/>
  <c r="C17" i="12"/>
  <c r="E18" i="12"/>
  <c r="C18" i="12"/>
  <c r="C16" i="12"/>
  <c r="D17" i="12"/>
  <c r="D19" i="12" s="1"/>
  <c r="C19" i="12" l="1"/>
  <c r="E19" i="12"/>
  <c r="A15" i="11" l="1"/>
  <c r="A14" i="11"/>
  <c r="A13" i="11"/>
  <c r="A12" i="11"/>
  <c r="A11" i="11"/>
  <c r="A8" i="11"/>
  <c r="A3" i="11"/>
  <c r="P15" i="11" l="1"/>
  <c r="O15" i="11"/>
  <c r="N15" i="11"/>
  <c r="M15" i="11"/>
  <c r="L15" i="11"/>
  <c r="K15" i="11"/>
  <c r="J15" i="11"/>
  <c r="P14" i="11"/>
  <c r="O14" i="11"/>
  <c r="N14" i="11"/>
  <c r="M14" i="11"/>
  <c r="L14" i="11"/>
  <c r="K14" i="11"/>
  <c r="J14" i="11"/>
  <c r="P13" i="11"/>
  <c r="O13" i="11"/>
  <c r="N13" i="11"/>
  <c r="M13" i="11"/>
  <c r="L13" i="11"/>
  <c r="K13" i="11"/>
  <c r="J13" i="11"/>
  <c r="P12" i="11"/>
  <c r="O12" i="11"/>
  <c r="N12" i="11"/>
  <c r="M12" i="11"/>
  <c r="L12" i="11"/>
  <c r="K12" i="11"/>
  <c r="J12" i="11"/>
  <c r="P11" i="11"/>
  <c r="O11" i="11"/>
  <c r="N11" i="11"/>
  <c r="M11" i="11"/>
  <c r="L11" i="11"/>
  <c r="K11" i="11"/>
  <c r="J11" i="11"/>
  <c r="P10" i="11"/>
  <c r="O10" i="11"/>
  <c r="N10" i="11"/>
  <c r="M10" i="11"/>
  <c r="L10" i="11"/>
  <c r="K10" i="11"/>
  <c r="J10" i="11"/>
  <c r="P9" i="11"/>
  <c r="O9" i="11"/>
  <c r="N9" i="11"/>
  <c r="M9" i="11"/>
  <c r="L9" i="11"/>
  <c r="K9" i="11"/>
  <c r="J9" i="11"/>
  <c r="P8" i="11"/>
  <c r="O8" i="11"/>
  <c r="N8" i="11"/>
  <c r="M8" i="11"/>
  <c r="L8" i="11"/>
  <c r="K8" i="11"/>
  <c r="J8" i="11"/>
  <c r="P7" i="11"/>
  <c r="O7" i="11"/>
  <c r="N7" i="11"/>
  <c r="M7" i="11"/>
  <c r="L7" i="11"/>
  <c r="K7" i="11"/>
  <c r="J7" i="11"/>
  <c r="P5" i="11"/>
  <c r="O5" i="11"/>
  <c r="N5" i="11"/>
  <c r="M5" i="11"/>
  <c r="L5" i="11"/>
  <c r="K5" i="11"/>
  <c r="J5" i="11"/>
  <c r="P4" i="11"/>
  <c r="O4" i="11"/>
  <c r="N4" i="11"/>
  <c r="M4" i="11"/>
  <c r="L4" i="11"/>
  <c r="K4" i="11"/>
  <c r="J4" i="11"/>
  <c r="B15" i="11"/>
  <c r="B14" i="11"/>
  <c r="B13" i="11"/>
  <c r="B12" i="11"/>
  <c r="B11" i="11"/>
  <c r="B10" i="11"/>
  <c r="B9" i="11"/>
  <c r="B8" i="11"/>
  <c r="B7" i="11"/>
  <c r="B5" i="11" l="1"/>
  <c r="B4" i="11"/>
  <c r="S15" i="11" l="1"/>
  <c r="S14" i="11"/>
  <c r="S13" i="11"/>
  <c r="S12" i="11"/>
  <c r="S10" i="11"/>
  <c r="S9" i="11"/>
  <c r="S8" i="11"/>
  <c r="S7" i="11"/>
  <c r="S5" i="11"/>
  <c r="S4" i="11"/>
  <c r="N3" i="11"/>
  <c r="P3" i="11"/>
  <c r="O3" i="11"/>
  <c r="M3" i="11"/>
  <c r="L3" i="11"/>
  <c r="K3" i="11"/>
  <c r="J3" i="11"/>
  <c r="S3" i="11" s="1"/>
  <c r="I15" i="11"/>
  <c r="H15" i="11"/>
  <c r="G15" i="11"/>
  <c r="F15" i="11"/>
  <c r="E15" i="11"/>
  <c r="D15" i="11"/>
  <c r="I14" i="11"/>
  <c r="H14" i="11"/>
  <c r="G14" i="11"/>
  <c r="F14" i="11"/>
  <c r="E14" i="11"/>
  <c r="D14" i="11"/>
  <c r="I13" i="11"/>
  <c r="H13" i="11"/>
  <c r="G13" i="11"/>
  <c r="F13" i="11"/>
  <c r="E13" i="11"/>
  <c r="D13" i="11"/>
  <c r="I12" i="11"/>
  <c r="H12" i="11"/>
  <c r="G12" i="11"/>
  <c r="F12" i="11"/>
  <c r="E12" i="11"/>
  <c r="D12" i="11"/>
  <c r="I11" i="11"/>
  <c r="H11" i="11"/>
  <c r="G11" i="11"/>
  <c r="F11" i="11"/>
  <c r="E11" i="11"/>
  <c r="D11" i="11"/>
  <c r="I10" i="11"/>
  <c r="H10" i="11"/>
  <c r="G10" i="11"/>
  <c r="F10" i="11"/>
  <c r="E10" i="11"/>
  <c r="D10" i="11"/>
  <c r="I9" i="11"/>
  <c r="H9" i="11"/>
  <c r="G9" i="11"/>
  <c r="F9" i="11"/>
  <c r="E9" i="11"/>
  <c r="D9" i="11"/>
  <c r="I8" i="11"/>
  <c r="H8" i="11"/>
  <c r="G8" i="11"/>
  <c r="F8" i="11"/>
  <c r="E8" i="11"/>
  <c r="D8" i="11"/>
  <c r="I7" i="11"/>
  <c r="H7" i="11"/>
  <c r="G7" i="11"/>
  <c r="F7" i="11"/>
  <c r="E7" i="11"/>
  <c r="D7" i="11"/>
  <c r="I6" i="11"/>
  <c r="H6" i="11"/>
  <c r="G6" i="11"/>
  <c r="F6" i="11"/>
  <c r="E6" i="11"/>
  <c r="D6" i="11"/>
  <c r="I5" i="11"/>
  <c r="H5" i="11"/>
  <c r="G5" i="11"/>
  <c r="F5" i="11"/>
  <c r="E5" i="11"/>
  <c r="D5" i="11"/>
  <c r="I4" i="11"/>
  <c r="I23" i="11" s="1"/>
  <c r="H4" i="11"/>
  <c r="G4" i="11"/>
  <c r="F4" i="11"/>
  <c r="E4" i="11"/>
  <c r="D4" i="11"/>
  <c r="I3" i="11"/>
  <c r="H3" i="11"/>
  <c r="G3" i="11"/>
  <c r="G21" i="11" s="1"/>
  <c r="F3" i="11"/>
  <c r="E3" i="11"/>
  <c r="D3" i="11"/>
  <c r="B3" i="11"/>
  <c r="S11" i="11"/>
  <c r="T11" i="11" s="1"/>
  <c r="U11" i="11" s="1"/>
  <c r="S6" i="11"/>
  <c r="G22" i="11" l="1"/>
  <c r="E22" i="11"/>
  <c r="G27" i="11"/>
  <c r="L22" i="11"/>
  <c r="T5" i="11"/>
  <c r="U5" i="11" s="1"/>
  <c r="V5" i="11" s="1"/>
  <c r="T9" i="11"/>
  <c r="U9" i="11" s="1"/>
  <c r="T13" i="11"/>
  <c r="U13" i="11" s="1"/>
  <c r="V13" i="11" s="1"/>
  <c r="T7" i="11"/>
  <c r="U7" i="11" s="1"/>
  <c r="V7" i="11" s="1"/>
  <c r="T4" i="11"/>
  <c r="U4" i="11" s="1"/>
  <c r="V4" i="11" s="1"/>
  <c r="T8" i="11"/>
  <c r="U8" i="11" s="1"/>
  <c r="V8" i="11" s="1"/>
  <c r="T3" i="11"/>
  <c r="U3" i="11" s="1"/>
  <c r="V3" i="11" s="1"/>
  <c r="M28" i="11"/>
  <c r="T12" i="11"/>
  <c r="U12" i="11" s="1"/>
  <c r="V12" i="11" s="1"/>
  <c r="H27" i="11"/>
  <c r="K22" i="11"/>
  <c r="O23" i="11"/>
  <c r="F22" i="11"/>
  <c r="H28" i="11"/>
  <c r="G28" i="11"/>
  <c r="T6" i="11"/>
  <c r="U6" i="11" s="1"/>
  <c r="V6" i="11" s="1"/>
  <c r="T14" i="11"/>
  <c r="U14" i="11" s="1"/>
  <c r="V14" i="11" s="1"/>
  <c r="T15" i="11"/>
  <c r="U15" i="11" s="1"/>
  <c r="V15" i="11" s="1"/>
  <c r="V9" i="11"/>
  <c r="G29" i="11"/>
  <c r="T10" i="11"/>
  <c r="U10" i="11" s="1"/>
  <c r="V10" i="11" s="1"/>
  <c r="V11" i="11"/>
  <c r="M22" i="11"/>
  <c r="E20" i="11"/>
  <c r="K20" i="11"/>
  <c r="E21" i="11"/>
  <c r="K21" i="11"/>
  <c r="M27" i="11"/>
  <c r="M20" i="11"/>
  <c r="F20" i="11"/>
  <c r="L20" i="11"/>
  <c r="F21" i="11"/>
  <c r="L21" i="11"/>
  <c r="G20" i="11"/>
  <c r="G23" i="11" s="1"/>
  <c r="M21" i="11"/>
  <c r="M29" i="11"/>
  <c r="I20" i="11"/>
  <c r="O20" i="11"/>
  <c r="I21" i="11"/>
  <c r="O21" i="11"/>
  <c r="I22" i="11"/>
  <c r="O22" i="11"/>
  <c r="H29" i="11" l="1"/>
  <c r="L23" i="11"/>
  <c r="E23" i="11"/>
  <c r="F23" i="11"/>
  <c r="O24" i="11"/>
  <c r="I24" i="11"/>
  <c r="M23" i="11"/>
  <c r="K23" i="11"/>
  <c r="M30" i="11"/>
</calcChain>
</file>

<file path=xl/sharedStrings.xml><?xml version="1.0" encoding="utf-8"?>
<sst xmlns="http://schemas.openxmlformats.org/spreadsheetml/2006/main" count="1670" uniqueCount="422">
  <si>
    <t>Key Process</t>
  </si>
  <si>
    <t>Key Risks</t>
  </si>
  <si>
    <t>Inherent Risk Rating</t>
  </si>
  <si>
    <t>Recommendation</t>
  </si>
  <si>
    <t xml:space="preserve">Owner </t>
  </si>
  <si>
    <t>Due Date</t>
  </si>
  <si>
    <t>Risk ID</t>
  </si>
  <si>
    <t>Process ID</t>
  </si>
  <si>
    <t>Control (Automated or Manual)</t>
  </si>
  <si>
    <t>Type of Control (Preventive or Detective)</t>
  </si>
  <si>
    <t>Remediation Plan</t>
  </si>
  <si>
    <t>RCSA #</t>
  </si>
  <si>
    <t>Testing Frequency</t>
  </si>
  <si>
    <t>Sample Size</t>
  </si>
  <si>
    <t>Testing Results</t>
  </si>
  <si>
    <t>Findings</t>
  </si>
  <si>
    <t>Impact Rating</t>
  </si>
  <si>
    <t>Probability Rating</t>
  </si>
  <si>
    <t>Control Design Effectiveness</t>
  </si>
  <si>
    <t>Control Operating Effectiveness</t>
  </si>
  <si>
    <t>Control Rating</t>
  </si>
  <si>
    <t>1.2.0 - Credit Risk - Concentration</t>
  </si>
  <si>
    <t>1.3.0 - Credit Risk - Settlement</t>
  </si>
  <si>
    <t>1.4.0 - Credit Risk - Collateral / Credit Mitigation</t>
  </si>
  <si>
    <t>2.1.0 - Liquidity Risk - Funding Liquidity</t>
  </si>
  <si>
    <t>2.2.0 - Liquidity Risk - Non Traded Market</t>
  </si>
  <si>
    <t>3.1.0 - Capital Risk - Capital Adequacy</t>
  </si>
  <si>
    <t>4.1.1 - Market Risk - Interest Rate - Delta</t>
  </si>
  <si>
    <t>4.1.2 - Market Risk - Interest Rate - Gamma (Convexity)</t>
  </si>
  <si>
    <t>4.1.3 - Market Risk - Interest Rate - Vega</t>
  </si>
  <si>
    <t>4.1.4 - Market Risk - Interest Rate - Theta</t>
  </si>
  <si>
    <t>4.1.5 - Market Risk - Interest Rate - Correlation</t>
  </si>
  <si>
    <t>4.1.6 - Market Risk - Interest Rate - Event</t>
  </si>
  <si>
    <t>4.1.7 - Market Risk - Interest Rate - Discount Rate</t>
  </si>
  <si>
    <t>4.1.8 - Market Risk - Interest Rate - Prepayment</t>
  </si>
  <si>
    <t>4.3.1 - Market Risk - Equity - Delta</t>
  </si>
  <si>
    <t>4.3.2 - Market Risk - Equity - Gamma (Convexity)</t>
  </si>
  <si>
    <t>4.3.3 - Market Risk - Equity - Vega</t>
  </si>
  <si>
    <t>4.3.4 - Market Risk - Equity - Theta</t>
  </si>
  <si>
    <t>4.3.5 - Market Risk - Equity - Correlation</t>
  </si>
  <si>
    <t>4.3.6 - Market Risk - Equity - Event</t>
  </si>
  <si>
    <t>4.3.7 - Market Risk - Equity - Dividend</t>
  </si>
  <si>
    <t>4.3.8 - Market Risk - Equity - Borrow Cost</t>
  </si>
  <si>
    <t>4.4.1 - Market Risk - Commodity - Delta</t>
  </si>
  <si>
    <t>4.4.2 - Market Risk - Commodity - Gamma (Convexity)</t>
  </si>
  <si>
    <t>4.4.3 - Market Risk - Commodity - Theta</t>
  </si>
  <si>
    <t>4.4.4 - Market Risk - Commodity - Correlation</t>
  </si>
  <si>
    <t>4.4.5 - Market Risk - Commodity - Event</t>
  </si>
  <si>
    <t>5.2.0 - Model Risk - Model Design</t>
  </si>
  <si>
    <t>5.3.0 - Model Risk - Model Usage</t>
  </si>
  <si>
    <t>6.2.0 - Business Risk - Failure to Adapt to Long-Term Strategic Trends</t>
  </si>
  <si>
    <t>6.4.0 - Business Risk - Investment</t>
  </si>
  <si>
    <t>Finding ID</t>
  </si>
  <si>
    <t>Residual Risk Rating</t>
  </si>
  <si>
    <t>Direction of Risk</t>
  </si>
  <si>
    <t>Risk Taxonomy</t>
  </si>
  <si>
    <t>Process ID Number</t>
  </si>
  <si>
    <t>RCSA ID Number</t>
  </si>
  <si>
    <t>Risk ID Number</t>
  </si>
  <si>
    <t>Control ID Number</t>
  </si>
  <si>
    <t>Type of Risk</t>
  </si>
  <si>
    <t>Select the risk category based on the bankwide risk taxonomy</t>
  </si>
  <si>
    <t>Name of the key process that is being performed.</t>
  </si>
  <si>
    <t xml:space="preserve">Describe the risk in detail.  
A key risk that is significant and deemed critical to a process, and is a result in the process that is not desired.  It can be identified as previously disclosed errors, losses, failed internal processes, people, systems, or from external events. </t>
  </si>
  <si>
    <t xml:space="preserve">Describe the control in detail.
A key control that is significant and deemed critical to a given process, and must be performed effectively to reduce the inherent risk that it is associated with, to an acceptable level.  </t>
  </si>
  <si>
    <t>Describe the actions being taken to close the finding.</t>
  </si>
  <si>
    <t>Finding ID Number</t>
  </si>
  <si>
    <t>What is the issue or gap for this key process?</t>
  </si>
  <si>
    <t>What is the sample size for control testing?</t>
  </si>
  <si>
    <t>Is the design of the control complete and effective?
Select from:
Strong
Adequate
Weak</t>
  </si>
  <si>
    <t>Is the control operating as designed and effective?
Select from:
Strong
Adequate
Weak</t>
  </si>
  <si>
    <t>What is the control rating?
Select from:
Strong
Adequate
Weak</t>
  </si>
  <si>
    <t>Based on the issue identified, what is the recommendation to mitigate the risk?</t>
  </si>
  <si>
    <t>Name of the owner of the issue.</t>
  </si>
  <si>
    <t>The date when the remediation action will be completed.</t>
  </si>
  <si>
    <t>Is the control automated or manual?
Select from:
Automated,
Manual</t>
  </si>
  <si>
    <t>Key Steps in the Process</t>
  </si>
  <si>
    <t>Describe the key activity or tasks performed within this process.</t>
  </si>
  <si>
    <t>Detective</t>
  </si>
  <si>
    <t>Manual</t>
  </si>
  <si>
    <t>Automated</t>
  </si>
  <si>
    <t>Daily</t>
  </si>
  <si>
    <t>Strong</t>
  </si>
  <si>
    <t xml:space="preserve">What is the level of risk before controls, based on the impact and probability?
Select from:
Very High
High
Moderate
Low
</t>
  </si>
  <si>
    <t>Possible/Adverse</t>
  </si>
  <si>
    <t xml:space="preserve">Very High
</t>
  </si>
  <si>
    <t xml:space="preserve">High
</t>
  </si>
  <si>
    <t xml:space="preserve">Moderate
</t>
  </si>
  <si>
    <t>Low</t>
  </si>
  <si>
    <t>Adequate</t>
  </si>
  <si>
    <t>Weak</t>
  </si>
  <si>
    <t>Monthly</t>
  </si>
  <si>
    <t>Weekly</t>
  </si>
  <si>
    <t>Quarterly</t>
  </si>
  <si>
    <t>Annually</t>
  </si>
  <si>
    <t>Increasing</t>
  </si>
  <si>
    <t>Decreasing</t>
  </si>
  <si>
    <t>What are the results of this  RCSA?</t>
  </si>
  <si>
    <t>Control Occurrence</t>
  </si>
  <si>
    <t xml:space="preserve">How often is this control(s) being tested?
Select from:
Daily,
Weekly,
Monthly,
Quarterly,
Annually
</t>
  </si>
  <si>
    <t xml:space="preserve"> </t>
  </si>
  <si>
    <t>Preventative</t>
  </si>
  <si>
    <t>Very High</t>
  </si>
  <si>
    <t xml:space="preserve">High </t>
  </si>
  <si>
    <t>6.3.0 - Business Risk - New Business and Change Management</t>
  </si>
  <si>
    <t>Stable</t>
  </si>
  <si>
    <t>Type of Control (Preventative or Detective)</t>
  </si>
  <si>
    <t>Is the control preventative or detective?
Select from:
Preventative,
Detective</t>
  </si>
  <si>
    <t xml:space="preserve">What is the probability of the risk occurring?
Select from: Possible/Adverse, Probable/Baseline
</t>
  </si>
  <si>
    <t>5.1.0 - Model Risk - Intrinsic Uncertainty</t>
  </si>
  <si>
    <t>Is the residual risk level increasing, decreasing or stable?</t>
  </si>
  <si>
    <t xml:space="preserve">Key / Non Key </t>
  </si>
  <si>
    <t>Control</t>
  </si>
  <si>
    <t>Key</t>
  </si>
  <si>
    <t xml:space="preserve">Non Key </t>
  </si>
  <si>
    <t xml:space="preserve">Key/Non Key </t>
  </si>
  <si>
    <r>
      <t>Reference the application involved (</t>
    </r>
    <r>
      <rPr>
        <i/>
        <sz val="10"/>
        <color theme="1"/>
        <rFont val="Calibri"/>
        <family val="2"/>
        <scheme val="minor"/>
      </rPr>
      <t>for key risks only</t>
    </r>
    <r>
      <rPr>
        <sz val="10"/>
        <color theme="1"/>
        <rFont val="Calibri"/>
        <family val="2"/>
        <scheme val="minor"/>
      </rPr>
      <t>)</t>
    </r>
  </si>
  <si>
    <t xml:space="preserve">Application Involved </t>
  </si>
  <si>
    <t>Transactional</t>
  </si>
  <si>
    <t xml:space="preserve">How often does the control occur?                       Select from:            
Daily,
Weekly,
Monthly,
Quarterly,
Annually, Transactional </t>
  </si>
  <si>
    <t>5.4.0 - Model Risk - Model Documentation</t>
  </si>
  <si>
    <t>5.5.0 - Model Risk - Model Validation</t>
  </si>
  <si>
    <t>8.8.4 - Operational Risk  - Terrorism, Vandalism and Physical Security</t>
  </si>
  <si>
    <t>What is the level of risk after controls?
Select from:
Very High
High
Moderate
Low</t>
  </si>
  <si>
    <t>Moderate</t>
  </si>
  <si>
    <t>What is the impact of this risk? 
Select from:  
Very High,
High,
Moderate, 
Low</t>
  </si>
  <si>
    <t>Control Frequency</t>
  </si>
  <si>
    <t>Assumed Population size</t>
  </si>
  <si>
    <t>Minimum Sample Size</t>
  </si>
  <si>
    <t>Annual</t>
  </si>
  <si>
    <t>Residual Risk</t>
  </si>
  <si>
    <t xml:space="preserve">Control Rating </t>
  </si>
  <si>
    <t>Operating Effectiveness</t>
  </si>
  <si>
    <t>Design Effectiveness</t>
  </si>
  <si>
    <t xml:space="preserve">Weak </t>
  </si>
  <si>
    <t xml:space="preserve">Low </t>
  </si>
  <si>
    <t xml:space="preserve">Very High </t>
  </si>
  <si>
    <t xml:space="preserve">Control </t>
  </si>
  <si>
    <t xml:space="preserve">Adequate </t>
  </si>
  <si>
    <t xml:space="preserve">Strong </t>
  </si>
  <si>
    <t xml:space="preserve">Moderate </t>
  </si>
  <si>
    <t xml:space="preserve">Inherent Risk </t>
  </si>
  <si>
    <t>Control Test #</t>
  </si>
  <si>
    <t>Control ID (GRC)</t>
  </si>
  <si>
    <t>1.1.0 - Credit Risk - Counterparty</t>
  </si>
  <si>
    <t>4.2.1 - Market Risk - Foreign Exchange/Currency - Delta</t>
  </si>
  <si>
    <t>4.2.2 - Market Risk - Foreign Exchange/Currency - Gamma (Convexity)</t>
  </si>
  <si>
    <t>4.2.3 - Market Risk - Foreign Exchange/Currency - Vega</t>
  </si>
  <si>
    <t>4.2.4 - Market Risk - Foreign Exchange/Currency - Theta</t>
  </si>
  <si>
    <t>4.2.5 - Market Risk - Foreign Exchange/Currency - Correlation</t>
  </si>
  <si>
    <t>4.2.6 - Market Risk - Foreign Exchange/Currency - Event</t>
  </si>
  <si>
    <t>6.1.0 - Business Risk - Failure to Meet Earnings Target</t>
  </si>
  <si>
    <t>7.1.1.1 - Reputational Risk - Product - Product Liability - Financial Product Safety</t>
  </si>
  <si>
    <t>7.1.1.2 - Reputational Risk - Product - Product Liability - Responsible Investment</t>
  </si>
  <si>
    <t>7.2.1.1 - Reputational Risk - Environmental - Climate Change - Greenhouse Gas (GHG) Emissions</t>
  </si>
  <si>
    <t xml:space="preserve">7.2.2.1 - Reputational Risk - Environmental - Natural Resources - Operating from Resource Stressed Locations - Water availability, etc. </t>
  </si>
  <si>
    <t>7.2.3.1 - Reputational Risk - Environmental - Pollution and Waste - Carbon Footprint</t>
  </si>
  <si>
    <t>7.2.3.2. - Reputational Risk - Environmental - Pollution and Waste - Energy Efficiency</t>
  </si>
  <si>
    <t>7.3.1.1 - Reputational Risk - Societal - Human Capital - Diversity and Inclusion (MBE owned, etc.)</t>
  </si>
  <si>
    <t>7.3.1.2 - Reputational Risk - Societal - Human Capital - Health and Safety</t>
  </si>
  <si>
    <t>7.3.1.3 - Reputational Risk - Societal - Human Capital - Economic Contribution - Community Re-investment</t>
  </si>
  <si>
    <t>7.4.1.1 - Reputational Risk - Governance - Corporate Behavior - Anti Bribery Policy</t>
  </si>
  <si>
    <t>7.4.1.2 - Reputational Risk - Governance - Corporate Behavior - Anti Corruption Policy</t>
  </si>
  <si>
    <t>7.4.1.3 - Reputational Risk - Governance - Corporate Behavior - Protected Ethics Advice &amp; Reporting Mechanisms</t>
  </si>
  <si>
    <t>8.1.1 - Operational Risk - Financial Crime - Fraud, Theft or Misappropriation of Assets</t>
  </si>
  <si>
    <t xml:space="preserve">8.1.2 - Operational Risk - Financial Crime - Data Theft or Misuse </t>
  </si>
  <si>
    <t>8.1.3 - Operational Risk - Financial Crime - Data Protection &amp; Customer Confidentiality</t>
  </si>
  <si>
    <t>8.1.4 - Operational Risk - Financial Crime - False Representation &amp; Suitability and Appropriateness</t>
  </si>
  <si>
    <t>8.1.5 - Operational Risk - Financial Crime - AML | BSA</t>
  </si>
  <si>
    <t>8.1.6 - Operational Risk - Financial Crime - Sanctions</t>
  </si>
  <si>
    <t>8.2.1 - Operational Risk - Compliance - Branch and ATM Operations</t>
  </si>
  <si>
    <t>8.2.2 - Operational Risk - Compliance - Funds Deposit and Transfers/Transactions</t>
  </si>
  <si>
    <t>8.2.3 - Operational Risk - Compliance - Credit Origination</t>
  </si>
  <si>
    <t>8.2.4 - Operational Risk - Compliance - Account Setup and Opening</t>
  </si>
  <si>
    <t>8.2.5 - Operational Risk - Compliance - Customer Communications and Marketing Material</t>
  </si>
  <si>
    <t>8.2.6 - Operational Risk - Compliance - Account Maintenance and Servicing</t>
  </si>
  <si>
    <t xml:space="preserve">8.2.7 - Operational Risk - Compliance - Customer Protection </t>
  </si>
  <si>
    <t xml:space="preserve">8.2.8 - Operational Risk - Compliance - Record Keeping and Customer Reporting </t>
  </si>
  <si>
    <t>8.2.9 - Operational Risk - Compliance - Corporate/Business Practices</t>
  </si>
  <si>
    <t>8.2.10 - Operational Risk - Compliance - Regulatory Reporting</t>
  </si>
  <si>
    <t>8.2.11 - Operational Risk - Compliance - Internal Reporting and Monitoring</t>
  </si>
  <si>
    <t>8.3.1 - Operational Risk - People and Conduct - Employment Laws and HR Practices</t>
  </si>
  <si>
    <t>8.3.2 - Operational Risk - People and Conduct - Discrimination, Harassment or Bullying</t>
  </si>
  <si>
    <t>8.3.3 - Operational Risk - People and Conduct - Diversity, Code of Conduct and Ethical Behavior</t>
  </si>
  <si>
    <t>8.3.4 - Operational Risk - People and Conduct - Compliance with Policies and Procedures</t>
  </si>
  <si>
    <t>8.4.1 - Operational Risk - Processes - Branch and ATM Operations</t>
  </si>
  <si>
    <t>8.4.2 - Operational Risk - Processes - Funds Deposit and Transfers/Transactions</t>
  </si>
  <si>
    <t>8.4.3 - Operational Risk - Processes - Credit Origination</t>
  </si>
  <si>
    <t>8.4.4 - Operational Risk - Processes - Account Setup and Opening</t>
  </si>
  <si>
    <t>8.4.5 - Operational Risk - Processes - Customer Communications and Marketing Material</t>
  </si>
  <si>
    <t>8.4.6 - Operational Risk - Processes - Account Maintenance and Servicing</t>
  </si>
  <si>
    <t xml:space="preserve">8.4.7 - Operational Risk - Processes - Customer Protection </t>
  </si>
  <si>
    <t>8.4.8 - Operational Risk - Processes - Record Keeping and Customer Reporting</t>
  </si>
  <si>
    <t>8.4.9 - Operational Risk - Processes - Corporate/Business Practices</t>
  </si>
  <si>
    <t>8.4.10 - Operational Risk - Processes - Regulatory Reporting</t>
  </si>
  <si>
    <t>8.4.11 - Operational Risk - Processes - Internal Reporting and Monitoring</t>
  </si>
  <si>
    <t>8.5.1 - Operational Risk - Systems - IT Technology, Infrastructure and Platform Stability</t>
  </si>
  <si>
    <t>8.5.2 - Operational Risk - Systems - Application Maintenance, Asset Management and Change Control</t>
  </si>
  <si>
    <t>8.5.3 - Operational Risk - Systems - Application &amp; Process Design, Development and Testing</t>
  </si>
  <si>
    <t>8.5.4 - Operational Risk - Systems - End User Computing</t>
  </si>
  <si>
    <t>8.5.5 - Operational Risk - Systems - Identity Access Management</t>
  </si>
  <si>
    <t>8.5.6 - Operational Risk - Systems - Data Integrity and Quality</t>
  </si>
  <si>
    <t>8.5.7 - Operational Risk - Systems - Data Architecture and Governance</t>
  </si>
  <si>
    <t>8.6.1 - Operational Risk - Third-Party Suppliers, Vendors and Outsourcing - Selection</t>
  </si>
  <si>
    <t>8.6.2 - Operational Risk - Third-Party Suppliers, Vendors and Outsourcing - Contracting</t>
  </si>
  <si>
    <t>8.6.3 - Operational Risk - Third-Party Suppliers, Vendors and Outsourcing  - Due Diligence</t>
  </si>
  <si>
    <t>8.6.4 - Operational Risk - Third-Party Suppliers, Vendors and Outsourcing - Inadequate Monitoring</t>
  </si>
  <si>
    <t>8.6.5 - Operational Risk - Third Party Suppliers, Vendors and Outsourcing  - Supplier Failure</t>
  </si>
  <si>
    <t>8.6.6 - Operational Risk - Third Party Suppliers, Vendors and outsourcing - Fourth Party</t>
  </si>
  <si>
    <t>8.6.7 - Operational Risk - Third Party Suppliers, Vendors and Outsourcing - Offboarding</t>
  </si>
  <si>
    <t>8.7.1 - Operational Risk - Cyber - Appropriate Hardening</t>
  </si>
  <si>
    <t>8.7.2 - Operational Risk - Cyber - Secure Configuration/ Configuration Management</t>
  </si>
  <si>
    <t>8.7.3 - Operational Risk - Cyber - Patch Management</t>
  </si>
  <si>
    <t>8.7.4 - Operational Risk - Cyber - Security Architecture</t>
  </si>
  <si>
    <t xml:space="preserve">8.7.5 - Operational Risk - Cyber - Vulnerability Management/ Zero-Day Vulnerabilities </t>
  </si>
  <si>
    <t>8.7.6 - Operational Risk - Cyber - Anomalies &amp; Events</t>
  </si>
  <si>
    <t>8.7.7 - Operational Risk - Cyber - Protective Technology</t>
  </si>
  <si>
    <t>8.7.8 - Operational Risk - Cyber - Security Continuous Monitoring</t>
  </si>
  <si>
    <t>8.8.1 - Operational Risk - Resiliency - Business Continuity Plan</t>
  </si>
  <si>
    <t>8.8.2 - Operational Risk - Resiliency - Disaster Recovery</t>
  </si>
  <si>
    <t>8.8.3 - Operational Risk - Resiliency - Backups</t>
  </si>
  <si>
    <t>8.8.4 - Operational Risk - Resiliency - Terrorism, Vandalism and Physical Security</t>
  </si>
  <si>
    <t>2021 New Process Wording</t>
  </si>
  <si>
    <t>2021 New Risk Wording</t>
  </si>
  <si>
    <t>2021 New Control Wording</t>
  </si>
  <si>
    <r>
      <rPr>
        <sz val="10"/>
        <color theme="1"/>
        <rFont val="Calibri"/>
        <family val="2"/>
        <scheme val="minor"/>
      </rPr>
      <t xml:space="preserve">IT Strategic Planning Process
1. The Strategic Plan is a 3 year plan that is updated annually.  The plan is a Bankwide plan where the IT initiatives are added to the plan.  Updates include:
- Necessary Initiatives to support the Business Units
- IT only initiatives for infrastructure
2. Tracking of the Initiatives occurs at the COPC meetings.  The meetings include the CEO/Board Member and the Management Team
</t>
    </r>
    <r>
      <rPr>
        <b/>
        <sz val="10"/>
        <color theme="1"/>
        <rFont val="Calibri"/>
        <family val="2"/>
        <scheme val="minor"/>
      </rPr>
      <t xml:space="preserve">
3.  Meeting Minutes are maintained to provide for a permanent record of discussions.</t>
    </r>
  </si>
  <si>
    <t>The Information Technology Group may not be aligned with the Business Units which could lead to unsupported Business needs.</t>
  </si>
  <si>
    <t>IT STR-R1</t>
  </si>
  <si>
    <t>8.3.9 - Operational Risk - Processes - Corporate/Business Practices</t>
  </si>
  <si>
    <t>IT STR-P1</t>
  </si>
  <si>
    <t>Possible/Adverse Stress</t>
  </si>
  <si>
    <t>The Bank has implemented a multiyear plan that incorporates IT into the Strategic Initiatives</t>
  </si>
  <si>
    <t>Monthly COPC meeting occur that include the CEO and Senior Management team which one of the topics discussed are the progress of the Bank's initiatives</t>
  </si>
  <si>
    <t>To provide a permanent record of the COPC meetings, minutes are maintained.</t>
  </si>
  <si>
    <t xml:space="preserve">Key </t>
  </si>
  <si>
    <t>IT STR-C1</t>
  </si>
  <si>
    <t>IT STR-C2</t>
  </si>
  <si>
    <t>IT STR-C3</t>
  </si>
  <si>
    <t xml:space="preserve">Annually </t>
  </si>
  <si>
    <t>Pass</t>
  </si>
  <si>
    <t>N/A</t>
  </si>
  <si>
    <t xml:space="preserve">Monthly </t>
  </si>
  <si>
    <t>The Bank will be implementing Hardware Asset Management module that is available for ServiceNow and these will allow the Bank to reconcile the inventory to  fixed assets data maintained  by Accounting Department. 
Apple Bank is conducting a physical Inventory of Hardware Assets.</t>
  </si>
  <si>
    <t>Debi Gupta/Jose Mendez</t>
  </si>
  <si>
    <t>0 Not a Key Control</t>
  </si>
  <si>
    <t>IT Strategy and Governance</t>
  </si>
  <si>
    <t xml:space="preserve">4.  The Bankwide Strategic plan is provided to the Board of Directors for review and approval.
5. Within the CTO Job description this includes IT Strategic planning.
</t>
  </si>
  <si>
    <t>Continued</t>
  </si>
  <si>
    <t>To ensure that the Board of Directors is informed of the Bankwide strategic plan, which include the IT initiatives, the Plan is provided to the Board of Directors for review and approval.</t>
  </si>
  <si>
    <t>IT STR-C4</t>
  </si>
  <si>
    <t xml:space="preserve">The Bank will be implementing Software  Asset Management module that is available for ServiceNow. ServiceNow SAM will go out to the software vendor portals to collect data about EOL timeline and allow the Bank to monitor this well before EOL. Once that is done, IT will reach out to these application owners to identify a  path forward for upgrading/replacing these applications running EOL operating systems. </t>
  </si>
  <si>
    <t>The CTO Job Description includes Strategic Planning</t>
  </si>
  <si>
    <t>IT STR-C5</t>
  </si>
  <si>
    <t xml:space="preserve">The Bank has implemented ServiceNow/CMDB module that scans the Bank's IT universe and identifies all software applications that running, This list will be used to eliminate software that are no longer needed and help standardize the application vendors. </t>
  </si>
  <si>
    <r>
      <rPr>
        <b/>
        <sz val="10"/>
        <color theme="1"/>
        <rFont val="Calibri"/>
        <family val="2"/>
        <scheme val="minor"/>
      </rPr>
      <t xml:space="preserve">IT Organization Business Units/Functions
</t>
    </r>
    <r>
      <rPr>
        <sz val="10"/>
        <color theme="1"/>
        <rFont val="Calibri"/>
        <family val="2"/>
        <scheme val="minor"/>
      </rPr>
      <t xml:space="preserve">
1. The IT Department is separated into various groups of responsibilities which permits for a segregation of duties.  This is displayed in the IT Organization chart 
2. The Information Security Group is separate form the IT Group which allows for independent monitoring and reporting.
3. For each role there are documented Job descriptions that have been developed to ensure each position is defined and that the IT employees understand their job requirements.
</t>
    </r>
  </si>
  <si>
    <t>IT STR-P2</t>
  </si>
  <si>
    <t>Information Technology and Information Security employees could have the similar functional responsibilities or identical reporting lines which could impact independence and control effectiveness.</t>
  </si>
  <si>
    <t>The Information Technology Group has been set up to ensure that appropriated segregation of duties is in place as certain IT functions should be separated.</t>
  </si>
  <si>
    <t>The Bank has separated the Information Security Function outside of the IT Group to ensure that independent monitoring can be achieved.</t>
  </si>
  <si>
    <t>For each job title at the Bank there are job descriptions that are in place.</t>
  </si>
  <si>
    <t>IT STR-C6</t>
  </si>
  <si>
    <t>1 - IT Organization Chart</t>
  </si>
  <si>
    <t>IT STR-C7</t>
  </si>
  <si>
    <t>1 - IT Organization Chart
1- Information Security Reporting Organization Chart</t>
  </si>
  <si>
    <t>IT STR-C8</t>
  </si>
  <si>
    <t>5 Sample Job Descriptions</t>
  </si>
  <si>
    <t>IT STR-C9</t>
  </si>
  <si>
    <t>4 Meeting Minutes</t>
  </si>
  <si>
    <r>
      <rPr>
        <b/>
        <sz val="10"/>
        <color theme="1"/>
        <rFont val="Calibri"/>
        <family val="2"/>
        <scheme val="minor"/>
      </rPr>
      <t>Information Technology Committee</t>
    </r>
    <r>
      <rPr>
        <sz val="10"/>
        <color theme="1"/>
        <rFont val="Calibri"/>
        <family val="2"/>
        <scheme val="minor"/>
      </rPr>
      <t xml:space="preserve">
1. The Information Technology group has Biweekly meetings that include the CTO and direct reports.  The discussions include:
- Issues
- Staffing changes and needs
- Projects
- CTO Actions Items
- Other
2. A separate IT Operation meeting is held weekly</t>
    </r>
  </si>
  <si>
    <t>IT STR-P3</t>
  </si>
  <si>
    <t>Without internal documented meetings of the IT Activities there may not be then necessary communication of events within the IT Group to protect the Banks Assets.</t>
  </si>
  <si>
    <r>
      <rPr>
        <b/>
        <sz val="10"/>
        <color theme="1"/>
        <rFont val="Calibri"/>
        <family val="2"/>
        <scheme val="minor"/>
      </rPr>
      <t>Information Technology Policy and Procedures</t>
    </r>
    <r>
      <rPr>
        <sz val="10"/>
        <color theme="1"/>
        <rFont val="Calibri"/>
        <family val="2"/>
        <scheme val="minor"/>
      </rPr>
      <t xml:space="preserve">
1. There are Information Technology Policies and Procedures that are in place at the Bank.  These are defined based on criticality:
Level 1 - Reviewed and updated annually
Level 2 - Reviewed and updated every other year
Level 3 - Reviewed and updated every 3 years.
2. Each year the Policies within the category above are presented to the Board of Directors for review and approval
3. Procedure are maintained however are not provided to Board for approval.  These are in place to document each process that is in place with technology- </t>
    </r>
  </si>
  <si>
    <t>IT STR-P4</t>
  </si>
  <si>
    <t>IT Policies and procedures may not be in place, updated and approved.  This could result in non conformity with the Bank intentions with the use of technology.</t>
  </si>
  <si>
    <r>
      <rPr>
        <b/>
        <sz val="10"/>
        <color theme="1"/>
        <rFont val="Calibri"/>
        <family val="2"/>
        <scheme val="minor"/>
      </rPr>
      <t xml:space="preserve">Defining and Prioritizing Assets
</t>
    </r>
    <r>
      <rPr>
        <sz val="10"/>
        <color theme="1"/>
        <rFont val="Calibri"/>
        <family val="2"/>
        <scheme val="minor"/>
      </rPr>
      <t xml:space="preserve">
1.  The Information Security Group has developed a Data Classification Policy to document the following levels of data: 
a) Confidential
b) Restricted
c) Internal
d) Public
</t>
    </r>
  </si>
  <si>
    <t>IT STR-P5</t>
  </si>
  <si>
    <t>Data Classification may not be in place, updated and approved.  Protection of sensitive data may not be consistently applied which could increase the risk of customer data protection issues.</t>
  </si>
  <si>
    <r>
      <rPr>
        <b/>
        <sz val="10"/>
        <color theme="1"/>
        <rFont val="Calibri"/>
        <family val="2"/>
        <scheme val="minor"/>
      </rPr>
      <t>IT and IS Staff Training</t>
    </r>
    <r>
      <rPr>
        <sz val="10"/>
        <color theme="1"/>
        <rFont val="Calibri"/>
        <family val="2"/>
        <scheme val="minor"/>
      </rPr>
      <t xml:space="preserve">
1.  Many of the Information Technology employees have certification and are required to earn continuing educational credits to maintain such designations.
2.  The Bank offers training through various channels.  This requires the employee to submit requests and obtain approvals.</t>
    </r>
  </si>
  <si>
    <t>IT STR-P6</t>
  </si>
  <si>
    <t>Information Technology and Information Security employees may not receive the necessary training for their role at that Bank.  Lack of training could reduce the overall performance of the technology and increase security risks.</t>
  </si>
  <si>
    <r>
      <rPr>
        <b/>
        <sz val="10"/>
        <color theme="1"/>
        <rFont val="Calibri"/>
        <family val="2"/>
        <scheme val="minor"/>
      </rPr>
      <t>Capital Expenditures</t>
    </r>
    <r>
      <rPr>
        <sz val="10"/>
        <color theme="1"/>
        <rFont val="Calibri"/>
        <family val="2"/>
        <scheme val="minor"/>
      </rPr>
      <t xml:space="preserve">
1. Software and Hardware costs are allocated as such:
 - Hardware is allocated to IT
 - Application software is allocated to the appropriate Business Unit
2. Costs are amortized over the life of the Asset consistent with schedule below:
- Equipment - 7 Years
- Budget Process
- Budget vs Actual
</t>
    </r>
  </si>
  <si>
    <t>IT STR-P7</t>
  </si>
  <si>
    <t>Information Technology Assets may not be appropriately accounted for which could overstate or understate the value.  Further, the non reconciliation of IT Assets could lead to shrinkage.</t>
  </si>
  <si>
    <t>The IT Department's Biweekly meeting occur to ensure that there is coordination and communication among the team.  Meeting minutes are maintained as a permanent record.</t>
  </si>
  <si>
    <t xml:space="preserve">The Bank has set up Information Technology Policies and Procedures to the company guidance for the use of technology.  </t>
  </si>
  <si>
    <t>8.4.7 - Operational Risk - Systems - Data Architecture and Governance</t>
  </si>
  <si>
    <t>The Bank has established a Data Classification approach so that the company can identify and take all commercially reasonable steps necessary to confirm that its data assets are protected appropriately.</t>
  </si>
  <si>
    <t>The Bank provides training to the employees to maintain their skill sets.  Such training costs are included in the Budget</t>
  </si>
  <si>
    <t>The Bank manages the IT Hardware and Software Assets to ensure that each is appropriately accounted for, expensed and reported.</t>
  </si>
  <si>
    <t>IT STR-C10</t>
  </si>
  <si>
    <t>5 - IT Policy and Procedures with Approvals</t>
  </si>
  <si>
    <t>IT STR-C11</t>
  </si>
  <si>
    <t>1-Data Classification Policy</t>
  </si>
  <si>
    <t>IT STR-C12</t>
  </si>
  <si>
    <t>Discussion with CTO and HR</t>
  </si>
  <si>
    <t>IT STR-C13</t>
  </si>
  <si>
    <t xml:space="preserve">Monthly Reports
</t>
  </si>
  <si>
    <t>Testing Results -2020</t>
  </si>
  <si>
    <t>Review Scope 2021</t>
  </si>
  <si>
    <t>No Change from 2020</t>
  </si>
  <si>
    <t>Potential elmination from Scope</t>
  </si>
  <si>
    <t>Remove from Scope - Covered in Separate RCSA</t>
  </si>
  <si>
    <t>Control Rating 2020</t>
  </si>
  <si>
    <t>`</t>
  </si>
  <si>
    <t xml:space="preserve">Increase  Scope Coverage </t>
  </si>
  <si>
    <t xml:space="preserve">Potential Change from 2020 </t>
  </si>
  <si>
    <t>2021 New Control Wording  proposed</t>
  </si>
  <si>
    <t xml:space="preserve">The Bank has implemented a multiyear plan that incorporates IT into the Strategic Initiatives. </t>
  </si>
  <si>
    <t>Control Description</t>
  </si>
  <si>
    <t xml:space="preserve">Key or Non Key </t>
  </si>
  <si>
    <t>Control ID</t>
  </si>
  <si>
    <t xml:space="preserve">Control Occurrence </t>
  </si>
  <si>
    <t>Application Involved</t>
  </si>
  <si>
    <t>Notes</t>
  </si>
  <si>
    <t>What is the impact of this risk? 
Select from:  
Very High , 
High,   
Medium, 
Low</t>
  </si>
  <si>
    <t xml:space="preserve">What is the probability of the risk occurring?
Select from:  Possible/Adverse Stress, Probable/Baseline Conditions
</t>
  </si>
  <si>
    <t xml:space="preserve">Is this a Key Control? 
 Select From: Key, Non Key </t>
  </si>
  <si>
    <t>How often is this Control invoked?       
Select From: Daily, Weekly, Monthly, Quarterly, Annually, Transactional</t>
  </si>
  <si>
    <t>How often is this control(s) being tested?
Select from:
Daily,
Weekly,
Monthly,
Quarterly,
Annually</t>
  </si>
  <si>
    <t>What is the level of risk after controls?
Select from:
Very High
High
Moderate
Low</t>
  </si>
  <si>
    <t xml:space="preserve">Is the residual risk level increasing or decreasing?
Select from:
Increasing Decreasing  Stable </t>
  </si>
  <si>
    <t>Finding Number</t>
  </si>
  <si>
    <t xml:space="preserve">Which application is performing the key control </t>
  </si>
  <si>
    <t>IT STR 1</t>
  </si>
  <si>
    <r>
      <rPr>
        <b/>
        <sz val="10"/>
        <color theme="1"/>
        <rFont val="Calibri"/>
        <family val="2"/>
        <scheme val="minor"/>
      </rPr>
      <t xml:space="preserve">IT Strategic Planning Process
</t>
    </r>
    <r>
      <rPr>
        <sz val="10"/>
        <color theme="1"/>
        <rFont val="Calibri"/>
        <family val="2"/>
        <scheme val="minor"/>
      </rPr>
      <t xml:space="preserve">
1. The Strategic Plan is a 3 year plan that is updated annually.  The plan is a Bankwide plan where the IT initiatives are added to the plan.  Updates include:
- Necessary Initiatives to support the Business Units
- IT only initiatives for infrastructure
2. Tracking of the Initiatives occurs at the COPC meetings.  The meetings include the CEO/Board Member and the Management Team
3.  Meeting Minutes are maintained to provide for a permanent record of discussions.
</t>
    </r>
  </si>
  <si>
    <t>6 - IT Policy and Procedures with Approvals</t>
  </si>
  <si>
    <t>Training Emails</t>
  </si>
  <si>
    <t>High</t>
  </si>
  <si>
    <t>Probable/Baseline</t>
  </si>
  <si>
    <t>Non Key</t>
  </si>
  <si>
    <t>2020-21</t>
  </si>
  <si>
    <t>Residual Rating Verification</t>
  </si>
  <si>
    <t>LOOKUP Table</t>
  </si>
  <si>
    <t>Inherent Risk</t>
  </si>
  <si>
    <t>Test Results</t>
  </si>
  <si>
    <t>Residual Rating</t>
  </si>
  <si>
    <t>Risk Trending</t>
  </si>
  <si>
    <t>Combination &lt;Control-Inherent Risk&gt;</t>
  </si>
  <si>
    <t>Residual Rating
(Calculated)</t>
  </si>
  <si>
    <t>Matching 
("L" vs. "R")?</t>
  </si>
  <si>
    <t>Weak-Low</t>
  </si>
  <si>
    <t>Weak-Moderate</t>
  </si>
  <si>
    <t>Weak-High</t>
  </si>
  <si>
    <t>Weak-Very High</t>
  </si>
  <si>
    <t>Adequate-Low</t>
  </si>
  <si>
    <t>Adequate-Moderate</t>
  </si>
  <si>
    <t>Adequate-High</t>
  </si>
  <si>
    <t>Adequate-Very High</t>
  </si>
  <si>
    <t>Strong-Low</t>
  </si>
  <si>
    <t>Strong-Moderate</t>
  </si>
  <si>
    <t>Strong-High</t>
  </si>
  <si>
    <t>Strong-Very High</t>
  </si>
  <si>
    <t>Test 2020</t>
  </si>
  <si>
    <t>Test 2021</t>
  </si>
  <si>
    <t>Fail</t>
  </si>
  <si>
    <t>None</t>
  </si>
  <si>
    <t>No changes</t>
  </si>
  <si>
    <r>
      <rPr>
        <b/>
        <sz val="10"/>
        <color theme="1"/>
        <rFont val="Calibri"/>
        <family val="2"/>
        <scheme val="minor"/>
      </rPr>
      <t xml:space="preserve">IT Organization Business Units/Functions
</t>
    </r>
    <r>
      <rPr>
        <sz val="10"/>
        <color theme="1"/>
        <rFont val="Calibri"/>
        <family val="2"/>
        <scheme val="minor"/>
      </rPr>
      <t xml:space="preserve">
1. The  Information Technology  ("IT") has the first-line role, and is organized into groups with specific responsibilities that ensure segregation of duties.  The IT roles and responsibilities are displayed in the IT Organization chart 
2. The Information Security ("InfoSec") Group has the second-line role and is independent from the IT Department.  This allows the group to perform independent monitoring and reporting.
3. The roles in IT and InfoSec are documented in job descriptions.  These descriptions have been developed to ensure each position is defined and that the IT employees understand their job requirements.</t>
    </r>
  </si>
  <si>
    <t xml:space="preserve">Critical IT activities are not appropriately and timely coordinated because there is no regular meeting within the Information Technology ("IT") group.  This may result in IT being unable to adequately support the Bank's priorities and objectives. </t>
  </si>
  <si>
    <t xml:space="preserve">Sensitive and critical information assets are not appropriately protected because the data classification strategy, policies and procedures are not adequately and timely developed, updated and approved.  This may result in severely negative impacts to the Bank due to the loss or exposure of its data.   </t>
  </si>
  <si>
    <t>The Information Technology ("IT") group develops and maintains a process to manage and report the IT-related capital expenditures and operating expenses</t>
  </si>
  <si>
    <t xml:space="preserve">The Information Technology Assets may not be appropriately accounted for because the process to manage and report the IT-related capital expenditures and operating expenses is not appropriately defined and maintained.  This may result in the Bank wasting human,  financial and technical resources and missing strategic opportunities. </t>
  </si>
  <si>
    <t>The Bank develops, updates and approves a data classification approach to effectively protect its information assets.</t>
  </si>
  <si>
    <t>Strategic planning is included in the job description of the Chief Technology Officer ("CTO")</t>
  </si>
  <si>
    <t>The discussions during the monthly TOPC meetings are documented in meeting minutes</t>
  </si>
  <si>
    <t>The performance of the Information Technology ("IT") group may be negative impacted because the IT staff do not receive appropriate and timely training that is necessary for their roles and responsibilities.  This may result in IT being unable to adequately support the Bank's priorities and objectives.</t>
  </si>
  <si>
    <t>The monthly TOPC meeting includes the CEO and Senior Management from the  Information Technology ("IT")  group. Topics such as IT operations, IT-related regulations and audit findings are discussed.</t>
  </si>
  <si>
    <t>The effectiveness of the design and operating of the technology-related controls at the Bank may not be assured because there is no clear segregation of duties in the roles and responsibilities within the Information Technology ("IT") group and the Information Security ("InfoSec") group.  This may create an insecure operational environment that results in severely negative impacts to the Bank.</t>
  </si>
  <si>
    <t>The Information Technology ("IT") group is organized so that there is adequate and appropriate segregation of duties.</t>
  </si>
  <si>
    <t>The information security ("InfoSec") group reports to the Chief Risk Officer of the Risk Management department, which is independent from the Information Technology ("IT") group.</t>
  </si>
  <si>
    <t>Each position in the Information Technology ("IT") group has a corresponding description of the roles and responsibilities within IT and the Bank</t>
  </si>
  <si>
    <t>The Information Technology ("IT") group holds a biweekly meeting to discuss IT-related priorities and issues. The CTO meets with the IT Managers to ensure that there is adequate and timely coordination and communication within IT.</t>
  </si>
  <si>
    <r>
      <rPr>
        <b/>
        <sz val="10"/>
        <color theme="1"/>
        <rFont val="Calibri"/>
        <family val="2"/>
        <scheme val="minor"/>
      </rPr>
      <t>Information Technology Committee</t>
    </r>
    <r>
      <rPr>
        <sz val="10"/>
        <color theme="1"/>
        <rFont val="Calibri"/>
        <family val="2"/>
        <scheme val="minor"/>
      </rPr>
      <t xml:space="preserve">
1. The Information Technology group has Monthly  meetings that include the CTO and direct reports.  The discussions include:
- Issues
- Staffing changes and needs
- Projects
- CTO Actions Items
- Other
2. A separate IT Operation meeting is held weekly</t>
    </r>
  </si>
  <si>
    <t xml:space="preserve">The Information Technology ("IT") group develops and maintains a training program for the IT staff to maintain and develop their skill sets. The training program is adequately budgeted each year.  </t>
  </si>
  <si>
    <r>
      <rPr>
        <b/>
        <sz val="10"/>
        <color theme="1"/>
        <rFont val="Calibri"/>
        <family val="2"/>
        <scheme val="minor"/>
      </rPr>
      <t>Capital Expenditures</t>
    </r>
    <r>
      <rPr>
        <sz val="10"/>
        <color theme="1"/>
        <rFont val="Calibri"/>
        <family val="2"/>
        <scheme val="minor"/>
      </rPr>
      <t xml:space="preserve">
1. Software and Hardware costs are allocated as following:
 - Hardware costs are allocated to IT
 - Costs of application software are allocated to the appropriate Business Unit
2. Costs are amortized over the life of the asset as per the accounting policies.
</t>
    </r>
  </si>
  <si>
    <t>The Bank has implemented a multiyear plan that incorporates IT into the Strategic Initiatives. This plan includes strategy and projections for both human resources and related investments The plan is aligned with the Technology Management Frame Work (TMF), which outlines the corporate strategic objectives. The Plan is reviewed and approved by the board of directors.</t>
  </si>
  <si>
    <t>The Bank develops, updates and approves the appropriate Information Technology ("IT") policies and procedures to provide guidance and monitor the IT activities and its consumption. These policies are in alignment with the Bank's higher level policies and the applicable regulatory requirements.</t>
  </si>
  <si>
    <r>
      <rPr>
        <b/>
        <sz val="10"/>
        <color theme="1"/>
        <rFont val="Calibri"/>
        <family val="2"/>
        <scheme val="minor"/>
      </rPr>
      <t>Information Technology Policy and Procedures</t>
    </r>
    <r>
      <rPr>
        <sz val="10"/>
        <color theme="1"/>
        <rFont val="Calibri"/>
        <family val="2"/>
        <scheme val="minor"/>
      </rPr>
      <t xml:space="preserve">
1. Information Technology Policies and Procedures are in place at the Bank.  These documents are defined based on their criticality:
Level 1 - Reviewed and updated annually
Level 2 - Reviewed and updated every other year
Level 3 - Reviewed and updated every 3 years.
2. The Information Policies are in alignment with the Bank's higher level policies, including the Information Security Program Policy and the Risk Management policies.
3.  The Information Policies are in alignment with the applicable regulatory requirements (at the federal, state and the industry level) as well as the relevant IT industry standards and practices.
4. Annually, the Policies are submitted to the Board of Directors for review and approval
5. The procedures are developed and maintained to document the key processes within the Information Technology group. The procedures are reviewed by the CTO and are not submitted to the Board for approval</t>
    </r>
  </si>
  <si>
    <t xml:space="preserve">The governance of the Information Technology ("IT") group may not be effective because the IT Policies and procedures are not adequately and timely developed, updated and approved.  In addition, the   policies may not align to the Bank's higher level policies or regulatory requirements. This may result in IT being unable to adequately support the Bank's priorities and objectives.     
</t>
  </si>
  <si>
    <t>Select the risk category based on the bank wide risk taxonomy</t>
  </si>
  <si>
    <r>
      <rPr>
        <b/>
        <sz val="10"/>
        <color theme="1"/>
        <rFont val="Calibri"/>
        <family val="2"/>
        <scheme val="minor"/>
      </rPr>
      <t xml:space="preserve">IT Strategic Planning Process
</t>
    </r>
    <r>
      <rPr>
        <sz val="10"/>
        <color theme="1"/>
        <rFont val="Calibri"/>
        <family val="2"/>
        <scheme val="minor"/>
      </rPr>
      <t xml:space="preserve">
1. The Strategic Plan is a 3 year plan that is updated annually.  The plan is a Bank wide plan where the IT initiatives are added to the plan.  Updates include:
- Necessary Initiatives to support the Business Units
- IT only initiatives for infrastructure
2. Tracking of the Initiatives occurs at the COPC meetings.  The meetings include the CEO/Board Member and the Management Team
3.  Meeting Minutes are maintained to provide for a permanent record of discussions.
4.  The Bank wide Strategic plan is provided to the Board of Directors for review and approval.
5. Within the CTO Job description this includes IT Strategic planning.
</t>
    </r>
  </si>
  <si>
    <t>Debi Gupta</t>
  </si>
  <si>
    <r>
      <rPr>
        <b/>
        <sz val="10"/>
        <color theme="1"/>
        <rFont val="Calibri"/>
        <family val="2"/>
        <scheme val="minor"/>
      </rPr>
      <t>IT and IS Staff Training</t>
    </r>
    <r>
      <rPr>
        <sz val="10"/>
        <color theme="1"/>
        <rFont val="Calibri"/>
        <family val="2"/>
        <scheme val="minor"/>
      </rPr>
      <t xml:space="preserve">
1.  Most professionals in the Information Technology group ("IT") have professional certifications and relevant designations.  They are required to earn continuing educational credits to maintain these certifications and designations.
2.  The Bank offers training through various channels.  IT employees are required to submit requests and obtain approvals for the relevant training.
3. Each IT manager maintains a yearly budget for training.</t>
    </r>
  </si>
  <si>
    <t>"IT Separation of duties" is incorporated in the IT organization chart, which shows the job functions and responsibilities.</t>
  </si>
  <si>
    <t xml:space="preserve">We recommend to transfer this control from IT RCSA Strategy and Governance into InfoSec RCSA? </t>
  </si>
  <si>
    <t xml:space="preserve">We recommend to establish a program of training requirements as part of the career development of IT professionals at Apple Bank. </t>
  </si>
  <si>
    <t>No change</t>
  </si>
  <si>
    <t>Consolidated with STR-C1</t>
  </si>
  <si>
    <t>IT Strategic multi-year plan</t>
  </si>
  <si>
    <t>Monthly TOPC meeting</t>
  </si>
  <si>
    <t>Monthly TOPC meeting minutes</t>
  </si>
  <si>
    <t>CTO Job description</t>
  </si>
  <si>
    <t>IT Segregation of duties</t>
  </si>
  <si>
    <t>Independence of InfoSec</t>
  </si>
  <si>
    <t>IT Management Meeting</t>
  </si>
  <si>
    <t>IT Policies and Procedures</t>
  </si>
  <si>
    <t>Data Classification</t>
  </si>
  <si>
    <t>IT Training Program</t>
  </si>
  <si>
    <t>Accounting and reporting IT expenses</t>
  </si>
  <si>
    <t>IT Roles &amp; Responsibilities Definition</t>
  </si>
  <si>
    <r>
      <t>IT Strategic Planning Process</t>
    </r>
    <r>
      <rPr>
        <sz val="10"/>
        <rFont val="Calibri"/>
        <family val="2"/>
        <scheme val="minor"/>
      </rPr>
      <t xml:space="preserve">
1. The Strategic Plan is a 3-year plan for the Bank wide IT initiatives.  The plan is updated annually with the following:
- Additional initiatives to support the Business Units and IT Infrastructure.
- Additional IT-only initiatives for IT infrastructure
2. Tracking of the IT initiatives occurs at the TOPC meetings.  The meetings include the CEO/Board Member and the Management Team
3. Management has developed a Technology Management Framework (TMF), which outlines the corporate strategic objectives. This framework is used to align the IT strategic initiatives with the Bank's strategy.
</t>
    </r>
    <r>
      <rPr>
        <b/>
        <sz val="10"/>
        <rFont val="Calibri"/>
        <family val="2"/>
        <scheme val="minor"/>
      </rPr>
      <t xml:space="preserve">
</t>
    </r>
    <r>
      <rPr>
        <sz val="10"/>
        <rFont val="Calibri"/>
        <family val="2"/>
        <scheme val="minor"/>
      </rPr>
      <t xml:space="preserve">4.  Minutes of IT-related meetings are maintained to provide for a permanent record of discussions.
5.  The Bank wide IT Strategic plan is provided to the Board of Directors for review and approval.
6. The CTO Job description includes the responsibilities and functions related to IT Strategic planning.
</t>
    </r>
  </si>
  <si>
    <t xml:space="preserve">The Information Technology Group ("IT") may mis-align its activities and priorities against the Bank's strategic objectives because the IT strategic planning is not adequately managed and communicated.  This may result in IT being unable to adequately support the Bank's priorities and objectives. 
</t>
  </si>
  <si>
    <t>Deprecated in 2021</t>
  </si>
  <si>
    <t>IT STR-R2</t>
  </si>
  <si>
    <t>IT STR-R3</t>
  </si>
  <si>
    <t>IT STR-R4</t>
  </si>
  <si>
    <t>IT STR-R5</t>
  </si>
  <si>
    <t>IT STR-R6</t>
  </si>
  <si>
    <t>IT STR-R7</t>
  </si>
  <si>
    <t>Submission of Plan to the Board</t>
  </si>
  <si>
    <t>Removed in 2021 (Consolidated with STR-C1)</t>
  </si>
  <si>
    <t xml:space="preserve">Aggr. Residual Rating </t>
  </si>
  <si>
    <t>Risk Rating</t>
  </si>
  <si>
    <t>Count Inherent Risk</t>
  </si>
  <si>
    <t>Count Control Rating</t>
  </si>
  <si>
    <t>Count Residual Risk</t>
  </si>
  <si>
    <t>Aggregate</t>
  </si>
  <si>
    <t>We recommend to create a library of regulatory requirements (FFIEC, SWIFT and FED Wire) and industry standards (NIST) for relevant IT-related processes and controls. This library can be instrumental to ensure the alignment of the IT processes and controls against those applicable to the Bank.
There is no defined process or  procedures within the IT Group to ensure that the IT Policies and Procedures are aligned against or address the applicable regulatory requirements.</t>
  </si>
  <si>
    <t>FINAL Assessment</t>
  </si>
  <si>
    <t>Inherent Risk Determination</t>
  </si>
  <si>
    <t>If the Probabliity = Possible/ Adverse Stress, then the Inherent Risk Value is reduced 1 level from from the Impact Rating</t>
  </si>
  <si>
    <t>If the Probablity = If Probable/Baseline Conditions the Inherent Risk Value the same as the Impact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</si>
</sst>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b/>
      <sz val="11"/>
      <color theme="1"/>
      <name val="Calibri"/>
      <family val="2"/>
      <scheme val="minor"/>
    </font>
    <font>
      <sz val="10"/>
      <color theme="1"/>
      <name val="Calibri"/>
      <family val="2"/>
      <scheme val="minor"/>
    </font>
    <font>
      <b/>
      <sz val="10"/>
      <color theme="4" tint="-0.249977111117893"/>
      <name val="Calibri"/>
      <family val="2"/>
      <scheme val="minor"/>
    </font>
    <font>
      <b/>
      <sz val="10"/>
      <color theme="1"/>
      <name val="Calibri"/>
      <family val="2"/>
      <scheme val="minor"/>
    </font>
    <font>
      <b/>
      <sz val="10"/>
      <color theme="8"/>
      <name val="Calibri"/>
      <family val="2"/>
      <scheme val="minor"/>
    </font>
    <font>
      <i/>
      <sz val="10"/>
      <color theme="1"/>
      <name val="Calibri"/>
      <family val="2"/>
      <scheme val="minor"/>
    </font>
    <font>
      <b/>
      <sz val="11"/>
      <color rgb="FFFFFFFF"/>
      <name val="Calibri"/>
      <family val="2"/>
    </font>
    <font>
      <sz val="11"/>
      <color theme="1"/>
      <name val="Calibri"/>
      <family val="2"/>
    </font>
    <font>
      <b/>
      <sz val="11"/>
      <color rgb="FF000000"/>
      <name val="Calibri"/>
      <family val="2"/>
    </font>
    <font>
      <sz val="11"/>
      <color rgb="FF000000"/>
      <name val="Calibri"/>
      <family val="2"/>
    </font>
    <font>
      <sz val="18"/>
      <name val="Arial"/>
      <family val="2"/>
    </font>
    <font>
      <sz val="11"/>
      <color rgb="FF000000"/>
      <name val="Calibri"/>
      <family val="2"/>
    </font>
    <font>
      <sz val="9"/>
      <color rgb="FF000000"/>
      <name val="Calibri"/>
      <family val="2"/>
    </font>
    <font>
      <b/>
      <sz val="11"/>
      <color rgb="FF000000"/>
      <name val="Calibri"/>
      <family val="2"/>
    </font>
    <font>
      <sz val="10"/>
      <color rgb="FF000000"/>
      <name val="Calibri"/>
      <family val="2"/>
    </font>
    <font>
      <sz val="10"/>
      <name val="Calibri"/>
      <family val="2"/>
    </font>
    <font>
      <sz val="10"/>
      <name val="Times New Roman"/>
      <family val="1"/>
    </font>
    <font>
      <b/>
      <sz val="11"/>
      <name val="Calibri"/>
      <family val="2"/>
      <scheme val="minor"/>
    </font>
    <font>
      <b/>
      <sz val="10"/>
      <name val="Calibri"/>
      <family val="2"/>
      <scheme val="minor"/>
    </font>
    <font>
      <sz val="12"/>
      <color theme="1"/>
      <name val="Calibri"/>
      <family val="2"/>
      <scheme val="minor"/>
    </font>
    <font>
      <b/>
      <sz val="11"/>
      <color theme="0"/>
      <name val="Calibri"/>
      <family val="2"/>
      <scheme val="minor"/>
    </font>
    <font>
      <sz val="10"/>
      <name val="Calibri"/>
      <family val="2"/>
      <scheme val="minor"/>
    </font>
    <font>
      <strike/>
      <sz val="11"/>
      <color theme="1"/>
      <name val="Calibri"/>
      <family val="2"/>
      <scheme val="minor"/>
    </font>
  </fonts>
  <fills count="21">
    <fill>
      <patternFill patternType="none"/>
    </fill>
    <fill>
      <patternFill patternType="gray125"/>
    </fill>
    <fill>
      <patternFill patternType="solid">
        <fgColor theme="7" tint="0.79998168889431442"/>
        <bgColor indexed="64"/>
      </patternFill>
    </fill>
    <fill>
      <patternFill patternType="solid">
        <fgColor theme="2"/>
        <bgColor indexed="64"/>
      </patternFill>
    </fill>
    <fill>
      <patternFill patternType="solid">
        <fgColor theme="4" tint="0.39997558519241921"/>
        <bgColor indexed="64"/>
      </patternFill>
    </fill>
    <fill>
      <patternFill patternType="solid">
        <fgColor rgb="FFE7E6E6"/>
        <bgColor indexed="64"/>
      </patternFill>
    </fill>
    <fill>
      <patternFill patternType="solid">
        <fgColor theme="4" tint="0.59999389629810485"/>
        <bgColor indexed="64"/>
      </patternFill>
    </fill>
    <fill>
      <patternFill patternType="solid">
        <fgColor rgb="FFEAEFF7"/>
        <bgColor indexed="64"/>
      </patternFill>
    </fill>
    <fill>
      <patternFill patternType="solid">
        <fgColor rgb="FFD2DEEF"/>
        <bgColor indexed="64"/>
      </patternFill>
    </fill>
    <fill>
      <patternFill patternType="solid">
        <fgColor rgb="FFBDD7EE"/>
        <bgColor indexed="64"/>
      </patternFill>
    </fill>
    <fill>
      <patternFill patternType="solid">
        <fgColor rgb="FF70AD47"/>
        <bgColor indexed="64"/>
      </patternFill>
    </fill>
    <fill>
      <patternFill patternType="solid">
        <fgColor rgb="FFFFC000"/>
        <bgColor indexed="64"/>
      </patternFill>
    </fill>
    <fill>
      <patternFill patternType="solid">
        <fgColor rgb="FFFF5050"/>
        <bgColor indexed="64"/>
      </patternFill>
    </fill>
    <fill>
      <patternFill patternType="solid">
        <fgColor rgb="FFFF0000"/>
        <bgColor indexed="64"/>
      </patternFill>
    </fill>
    <fill>
      <patternFill patternType="solid">
        <fgColor rgb="FFFFFF00"/>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6"/>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style="medium">
        <color rgb="FFFFFFFF"/>
      </left>
      <right/>
      <top style="thin">
        <color indexed="64"/>
      </top>
      <bottom style="thick">
        <color rgb="FFFFFFFF"/>
      </bottom>
      <diagonal/>
    </border>
    <border>
      <left/>
      <right/>
      <top style="thin">
        <color indexed="64"/>
      </top>
      <bottom style="thick">
        <color rgb="FFFFFFFF"/>
      </bottom>
      <diagonal/>
    </border>
    <border>
      <left/>
      <right style="thin">
        <color indexed="64"/>
      </right>
      <top style="thin">
        <color indexed="64"/>
      </top>
      <bottom style="thick">
        <color rgb="FFFFFFFF"/>
      </bottom>
      <diagonal/>
    </border>
    <border>
      <left style="thin">
        <color indexed="64"/>
      </left>
      <right/>
      <top/>
      <bottom style="thick">
        <color rgb="FFFFFFFF"/>
      </bottom>
      <diagonal/>
    </border>
    <border>
      <left/>
      <right/>
      <top/>
      <bottom style="thick">
        <color rgb="FFFFFFFF"/>
      </bottom>
      <diagonal/>
    </border>
    <border>
      <left style="thick">
        <color rgb="FFFFFFFF"/>
      </left>
      <right style="medium">
        <color rgb="FFFFFFFF"/>
      </right>
      <top style="thick">
        <color rgb="FFFFFFFF"/>
      </top>
      <bottom style="medium">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thin">
        <color indexed="64"/>
      </right>
      <top style="thick">
        <color rgb="FFFFFFFF"/>
      </top>
      <bottom style="medium">
        <color rgb="FFFFFFFF"/>
      </bottom>
      <diagonal/>
    </border>
    <border>
      <left style="thin">
        <color indexed="64"/>
      </left>
      <right style="medium">
        <color rgb="FFFFFFFF"/>
      </right>
      <top style="thick">
        <color rgb="FFFFFFFF"/>
      </top>
      <bottom/>
      <diagonal/>
    </border>
    <border>
      <left style="medium">
        <color rgb="FFFFFFFF"/>
      </left>
      <right style="medium">
        <color rgb="FFFFFFFF"/>
      </right>
      <top style="medium">
        <color rgb="FFFFFFFF"/>
      </top>
      <bottom style="medium">
        <color rgb="FFFFFFFF"/>
      </bottom>
      <diagonal/>
    </border>
    <border>
      <left style="medium">
        <color rgb="FFFFFFFF"/>
      </left>
      <right style="thin">
        <color indexed="64"/>
      </right>
      <top style="medium">
        <color rgb="FFFFFFFF"/>
      </top>
      <bottom style="medium">
        <color rgb="FFFFFFFF"/>
      </bottom>
      <diagonal/>
    </border>
    <border>
      <left style="thin">
        <color indexed="64"/>
      </left>
      <right style="medium">
        <color rgb="FFFFFFFF"/>
      </right>
      <top/>
      <bottom/>
      <diagonal/>
    </border>
    <border>
      <left style="thin">
        <color indexed="64"/>
      </left>
      <right style="medium">
        <color rgb="FFFFFFFF"/>
      </right>
      <top/>
      <bottom style="thin">
        <color indexed="64"/>
      </bottom>
      <diagonal/>
    </border>
    <border>
      <left style="medium">
        <color rgb="FFFFFFFF"/>
      </left>
      <right style="medium">
        <color rgb="FFFFFFFF"/>
      </right>
      <top style="medium">
        <color rgb="FFFFFFFF"/>
      </top>
      <bottom style="thin">
        <color indexed="64"/>
      </bottom>
      <diagonal/>
    </border>
    <border>
      <left style="medium">
        <color rgb="FFFFFFFF"/>
      </left>
      <right style="thin">
        <color indexed="64"/>
      </right>
      <top style="medium">
        <color rgb="FFFFFFFF"/>
      </top>
      <bottom style="thin">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top/>
      <bottom style="thin">
        <color rgb="FF000000"/>
      </bottom>
      <diagonal/>
    </border>
    <border>
      <left/>
      <right style="medium">
        <color rgb="FF000000"/>
      </right>
      <top/>
      <bottom/>
      <diagonal/>
    </border>
    <border>
      <left style="medium">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diagonal/>
    </border>
    <border>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right/>
      <top/>
      <bottom style="medium">
        <color indexed="64"/>
      </bottom>
      <diagonal/>
    </border>
  </borders>
  <cellStyleXfs count="2">
    <xf numFmtId="0" fontId="0" fillId="0" borderId="0"/>
    <xf numFmtId="0" fontId="17" fillId="0" borderId="0"/>
  </cellStyleXfs>
  <cellXfs count="292">
    <xf numFmtId="0" fontId="0" fillId="0" borderId="0" xfId="0"/>
    <xf numFmtId="0" fontId="1" fillId="0" borderId="0" xfId="0" applyFont="1"/>
    <xf numFmtId="0" fontId="0" fillId="0" borderId="0" xfId="0" applyAlignment="1">
      <alignment vertical="top" wrapText="1"/>
    </xf>
    <xf numFmtId="0" fontId="2" fillId="0" borderId="0" xfId="0" applyFont="1" applyAlignment="1">
      <alignment vertical="top" wrapText="1"/>
    </xf>
    <xf numFmtId="0" fontId="3" fillId="0" borderId="1" xfId="0" applyFont="1" applyFill="1" applyBorder="1" applyAlignment="1">
      <alignment vertical="top" wrapText="1"/>
    </xf>
    <xf numFmtId="0" fontId="3" fillId="0" borderId="0" xfId="0" applyFont="1" applyFill="1" applyAlignment="1">
      <alignment vertical="top" wrapText="1"/>
    </xf>
    <xf numFmtId="0" fontId="2" fillId="2" borderId="1" xfId="0" applyFont="1" applyFill="1" applyBorder="1" applyAlignment="1">
      <alignment vertical="top" wrapText="1"/>
    </xf>
    <xf numFmtId="0" fontId="3" fillId="0" borderId="2" xfId="0" applyFont="1" applyFill="1" applyBorder="1" applyAlignment="1">
      <alignment vertical="top" wrapText="1"/>
    </xf>
    <xf numFmtId="0" fontId="3" fillId="0" borderId="10" xfId="0" applyFont="1" applyFill="1" applyBorder="1" applyAlignment="1">
      <alignment vertical="top" wrapText="1"/>
    </xf>
    <xf numFmtId="0" fontId="2" fillId="0" borderId="0" xfId="0" applyFont="1" applyAlignment="1">
      <alignment vertical="top"/>
    </xf>
    <xf numFmtId="0" fontId="2" fillId="0" borderId="8" xfId="0" applyFont="1" applyBorder="1" applyAlignment="1">
      <alignment vertical="top"/>
    </xf>
    <xf numFmtId="0" fontId="2" fillId="0" borderId="3" xfId="0" applyFont="1" applyBorder="1" applyAlignment="1">
      <alignment vertical="top"/>
    </xf>
    <xf numFmtId="0" fontId="2" fillId="0" borderId="3" xfId="0" applyFont="1" applyBorder="1" applyAlignment="1">
      <alignment vertical="top" wrapText="1"/>
    </xf>
    <xf numFmtId="0" fontId="2" fillId="0" borderId="4" xfId="0" applyFont="1" applyBorder="1" applyAlignment="1">
      <alignment vertical="top"/>
    </xf>
    <xf numFmtId="0" fontId="2" fillId="0" borderId="9" xfId="0" applyFont="1" applyBorder="1" applyAlignment="1">
      <alignment vertical="top"/>
    </xf>
    <xf numFmtId="0" fontId="2" fillId="0" borderId="9" xfId="0" applyFont="1" applyBorder="1" applyAlignment="1">
      <alignment vertical="top" wrapText="1"/>
    </xf>
    <xf numFmtId="0" fontId="0" fillId="0" borderId="1" xfId="0" applyBorder="1" applyAlignment="1">
      <alignment horizontal="left" vertical="top" wrapText="1"/>
    </xf>
    <xf numFmtId="0" fontId="2" fillId="0" borderId="1" xfId="0" applyFont="1" applyFill="1" applyBorder="1" applyAlignment="1">
      <alignment vertical="top" wrapText="1"/>
    </xf>
    <xf numFmtId="0" fontId="2" fillId="3" borderId="1" xfId="0" applyFont="1" applyFill="1" applyBorder="1" applyAlignment="1">
      <alignment vertical="top" wrapText="1"/>
    </xf>
    <xf numFmtId="0" fontId="2" fillId="3" borderId="1" xfId="0" applyFont="1" applyFill="1" applyBorder="1" applyAlignment="1">
      <alignment horizontal="left" vertical="top" wrapText="1"/>
    </xf>
    <xf numFmtId="0" fontId="2" fillId="0" borderId="0" xfId="0" applyFont="1" applyFill="1" applyAlignment="1">
      <alignment vertical="top" wrapText="1"/>
    </xf>
    <xf numFmtId="0" fontId="2" fillId="0" borderId="12" xfId="0" applyFont="1" applyBorder="1" applyAlignment="1">
      <alignment vertical="top"/>
    </xf>
    <xf numFmtId="0" fontId="3" fillId="0" borderId="13" xfId="0" applyFont="1" applyFill="1" applyBorder="1" applyAlignment="1">
      <alignment vertical="top" wrapText="1"/>
    </xf>
    <xf numFmtId="0" fontId="2" fillId="0" borderId="13" xfId="0" applyFont="1" applyBorder="1" applyAlignment="1">
      <alignment vertical="top"/>
    </xf>
    <xf numFmtId="0" fontId="2" fillId="0" borderId="1" xfId="0" applyFont="1" applyFill="1" applyBorder="1" applyAlignment="1">
      <alignment horizontal="left" vertical="top" wrapText="1"/>
    </xf>
    <xf numFmtId="0" fontId="2" fillId="0" borderId="11" xfId="0" applyFont="1" applyBorder="1" applyAlignment="1">
      <alignment vertical="top"/>
    </xf>
    <xf numFmtId="0" fontId="2" fillId="0" borderId="0" xfId="0" applyFont="1" applyBorder="1" applyAlignment="1">
      <alignment vertical="top" wrapText="1"/>
    </xf>
    <xf numFmtId="0" fontId="5" fillId="0" borderId="2" xfId="0" applyFont="1" applyBorder="1" applyAlignment="1">
      <alignment vertical="top"/>
    </xf>
    <xf numFmtId="0" fontId="4" fillId="4" borderId="1" xfId="0" applyFont="1" applyFill="1" applyBorder="1" applyAlignment="1">
      <alignment vertical="top" wrapText="1"/>
    </xf>
    <xf numFmtId="0" fontId="2" fillId="4" borderId="1" xfId="0" applyFont="1" applyFill="1" applyBorder="1" applyAlignment="1">
      <alignment vertical="top" wrapText="1"/>
    </xf>
    <xf numFmtId="0" fontId="1" fillId="5" borderId="2" xfId="0" applyFont="1" applyFill="1" applyBorder="1" applyAlignment="1">
      <alignment horizontal="justify" vertical="center" wrapText="1"/>
    </xf>
    <xf numFmtId="0" fontId="1" fillId="5" borderId="14" xfId="0" applyFont="1" applyFill="1" applyBorder="1" applyAlignment="1">
      <alignment horizontal="justify" vertical="center" wrapText="1"/>
    </xf>
    <xf numFmtId="0" fontId="0" fillId="0" borderId="4" xfId="0" applyBorder="1" applyAlignment="1">
      <alignment horizontal="justify" vertical="center" wrapText="1"/>
    </xf>
    <xf numFmtId="0" fontId="0" fillId="0" borderId="12" xfId="0" applyBorder="1" applyAlignment="1">
      <alignment horizontal="justify" vertical="center" wrapText="1"/>
    </xf>
    <xf numFmtId="0" fontId="9" fillId="6" borderId="22" xfId="0" applyFont="1" applyFill="1" applyBorder="1" applyAlignment="1">
      <alignment horizontal="left" vertical="center" wrapText="1" readingOrder="1"/>
    </xf>
    <xf numFmtId="0" fontId="9" fillId="6" borderId="23" xfId="0" applyFont="1" applyFill="1" applyBorder="1" applyAlignment="1">
      <alignment horizontal="left" vertical="center" wrapText="1" readingOrder="1"/>
    </xf>
    <xf numFmtId="0" fontId="9" fillId="6" borderId="24" xfId="0" applyFont="1" applyFill="1" applyBorder="1" applyAlignment="1">
      <alignment horizontal="left" vertical="center" wrapText="1" readingOrder="1"/>
    </xf>
    <xf numFmtId="0" fontId="10" fillId="7" borderId="26" xfId="0" applyFont="1" applyFill="1" applyBorder="1" applyAlignment="1">
      <alignment horizontal="left" vertical="center" wrapText="1" readingOrder="1"/>
    </xf>
    <xf numFmtId="0" fontId="10" fillId="7" borderId="27" xfId="0" applyFont="1" applyFill="1" applyBorder="1" applyAlignment="1">
      <alignment horizontal="left" vertical="center" wrapText="1" readingOrder="1"/>
    </xf>
    <xf numFmtId="0" fontId="9" fillId="6" borderId="26" xfId="0" applyFont="1" applyFill="1" applyBorder="1" applyAlignment="1">
      <alignment horizontal="left" vertical="center" wrapText="1" readingOrder="1"/>
    </xf>
    <xf numFmtId="0" fontId="10" fillId="8" borderId="26" xfId="0" applyFont="1" applyFill="1" applyBorder="1" applyAlignment="1">
      <alignment horizontal="left" vertical="center" wrapText="1" readingOrder="1"/>
    </xf>
    <xf numFmtId="0" fontId="10" fillId="8" borderId="27" xfId="0" applyFont="1" applyFill="1" applyBorder="1" applyAlignment="1">
      <alignment horizontal="left" vertical="center" wrapText="1" readingOrder="1"/>
    </xf>
    <xf numFmtId="0" fontId="9" fillId="6" borderId="30" xfId="0" applyFont="1" applyFill="1" applyBorder="1" applyAlignment="1">
      <alignment horizontal="left" vertical="center" wrapText="1" readingOrder="1"/>
    </xf>
    <xf numFmtId="0" fontId="10" fillId="7" borderId="30" xfId="0" applyFont="1" applyFill="1" applyBorder="1" applyAlignment="1">
      <alignment horizontal="left" vertical="center" wrapText="1" readingOrder="1"/>
    </xf>
    <xf numFmtId="0" fontId="10" fillId="7" borderId="31" xfId="0" applyFont="1" applyFill="1" applyBorder="1" applyAlignment="1">
      <alignment horizontal="left" vertical="center" wrapText="1" readingOrder="1"/>
    </xf>
    <xf numFmtId="0" fontId="12" fillId="0" borderId="32" xfId="0" applyFont="1" applyBorder="1" applyAlignment="1">
      <alignment horizontal="left" wrapText="1" readingOrder="1"/>
    </xf>
    <xf numFmtId="0" fontId="12" fillId="0" borderId="33" xfId="0" applyFont="1" applyBorder="1" applyAlignment="1">
      <alignment horizontal="left" wrapText="1" readingOrder="1"/>
    </xf>
    <xf numFmtId="0" fontId="12" fillId="0" borderId="34" xfId="0" applyFont="1" applyBorder="1" applyAlignment="1">
      <alignment horizontal="left" wrapText="1" readingOrder="1"/>
    </xf>
    <xf numFmtId="0" fontId="12" fillId="0" borderId="35" xfId="0" applyFont="1" applyBorder="1" applyAlignment="1">
      <alignment horizontal="left" wrapText="1" readingOrder="1"/>
    </xf>
    <xf numFmtId="0" fontId="11" fillId="0" borderId="36" xfId="0" applyFont="1" applyBorder="1" applyAlignment="1">
      <alignment wrapText="1"/>
    </xf>
    <xf numFmtId="0" fontId="12" fillId="0" borderId="37" xfId="0" applyFont="1" applyBorder="1" applyAlignment="1">
      <alignment horizontal="left" wrapText="1" readingOrder="1"/>
    </xf>
    <xf numFmtId="0" fontId="12" fillId="0" borderId="38" xfId="0" applyFont="1" applyBorder="1" applyAlignment="1">
      <alignment horizontal="left" wrapText="1" readingOrder="1"/>
    </xf>
    <xf numFmtId="0" fontId="13" fillId="9" borderId="39" xfId="0" applyFont="1" applyFill="1" applyBorder="1" applyAlignment="1">
      <alignment horizontal="center" vertical="center" textRotation="90" wrapText="1" readingOrder="1"/>
    </xf>
    <xf numFmtId="0" fontId="13" fillId="10" borderId="39" xfId="0" applyFont="1" applyFill="1" applyBorder="1" applyAlignment="1">
      <alignment horizontal="center" wrapText="1" readingOrder="1"/>
    </xf>
    <xf numFmtId="0" fontId="13" fillId="11" borderId="39" xfId="0" applyFont="1" applyFill="1" applyBorder="1" applyAlignment="1">
      <alignment horizontal="center" wrapText="1" readingOrder="1"/>
    </xf>
    <xf numFmtId="0" fontId="13" fillId="12" borderId="39" xfId="0" applyFont="1" applyFill="1" applyBorder="1" applyAlignment="1">
      <alignment horizontal="center" wrapText="1" readingOrder="1"/>
    </xf>
    <xf numFmtId="0" fontId="13" fillId="13" borderId="39" xfId="0" applyFont="1" applyFill="1" applyBorder="1" applyAlignment="1">
      <alignment horizontal="center" wrapText="1" readingOrder="1"/>
    </xf>
    <xf numFmtId="0" fontId="12" fillId="0" borderId="40" xfId="0" applyFont="1" applyBorder="1" applyAlignment="1">
      <alignment horizontal="left" wrapText="1" readingOrder="1"/>
    </xf>
    <xf numFmtId="0" fontId="14" fillId="0" borderId="38" xfId="0" applyFont="1" applyBorder="1" applyAlignment="1">
      <alignment horizontal="center" vertical="center" textRotation="90" wrapText="1" readingOrder="1"/>
    </xf>
    <xf numFmtId="0" fontId="12" fillId="9" borderId="39" xfId="0" applyFont="1" applyFill="1" applyBorder="1" applyAlignment="1">
      <alignment horizontal="center" wrapText="1" readingOrder="1"/>
    </xf>
    <xf numFmtId="0" fontId="13" fillId="9" borderId="39" xfId="0" applyFont="1" applyFill="1" applyBorder="1" applyAlignment="1">
      <alignment horizontal="center" wrapText="1" readingOrder="1"/>
    </xf>
    <xf numFmtId="0" fontId="11" fillId="0" borderId="41" xfId="0" applyFont="1" applyBorder="1" applyAlignment="1">
      <alignment wrapText="1"/>
    </xf>
    <xf numFmtId="0" fontId="12" fillId="0" borderId="42" xfId="0" applyFont="1" applyBorder="1" applyAlignment="1">
      <alignment horizontal="left" wrapText="1" readingOrder="1"/>
    </xf>
    <xf numFmtId="0" fontId="12" fillId="0" borderId="43" xfId="0" applyFont="1" applyBorder="1" applyAlignment="1">
      <alignment horizontal="left" wrapText="1" readingOrder="1"/>
    </xf>
    <xf numFmtId="0" fontId="12" fillId="0" borderId="44" xfId="0" applyFont="1" applyBorder="1" applyAlignment="1">
      <alignment horizontal="left" wrapText="1" readingOrder="1"/>
    </xf>
    <xf numFmtId="0" fontId="3" fillId="0"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0" borderId="0" xfId="0" applyFont="1" applyFill="1" applyAlignment="1">
      <alignment horizontal="left" vertical="top" wrapText="1"/>
    </xf>
    <xf numFmtId="0" fontId="3" fillId="0" borderId="14" xfId="0" applyFont="1" applyFill="1" applyBorder="1" applyAlignment="1">
      <alignment vertical="top" wrapText="1"/>
    </xf>
    <xf numFmtId="0" fontId="3" fillId="0" borderId="13" xfId="0" applyFont="1" applyFill="1" applyBorder="1" applyAlignment="1">
      <alignment vertical="top"/>
    </xf>
    <xf numFmtId="0" fontId="15" fillId="0" borderId="45" xfId="0" applyFont="1" applyFill="1" applyBorder="1" applyAlignment="1">
      <alignment horizontal="left" vertical="center"/>
    </xf>
    <xf numFmtId="0" fontId="15" fillId="0" borderId="45" xfId="0" applyFont="1" applyFill="1" applyBorder="1" applyAlignment="1">
      <alignment vertical="center"/>
    </xf>
    <xf numFmtId="0" fontId="16" fillId="0" borderId="45" xfId="0" applyFont="1" applyFill="1" applyBorder="1" applyAlignment="1">
      <alignment vertical="center"/>
    </xf>
    <xf numFmtId="0" fontId="15" fillId="0" borderId="45" xfId="0" applyFont="1" applyFill="1" applyBorder="1" applyAlignment="1">
      <alignment vertical="top"/>
    </xf>
    <xf numFmtId="0" fontId="0" fillId="0" borderId="46" xfId="0" applyFont="1" applyFill="1" applyBorder="1"/>
    <xf numFmtId="0" fontId="3" fillId="14" borderId="1" xfId="0" applyFont="1" applyFill="1" applyBorder="1" applyAlignment="1">
      <alignment vertical="top" wrapText="1"/>
    </xf>
    <xf numFmtId="0" fontId="2" fillId="0" borderId="1" xfId="0" applyFont="1" applyBorder="1" applyAlignment="1">
      <alignment vertical="top" wrapText="1"/>
    </xf>
    <xf numFmtId="0" fontId="18" fillId="0" borderId="1" xfId="1" applyFont="1" applyFill="1" applyBorder="1" applyAlignment="1">
      <alignment vertical="top" wrapText="1"/>
    </xf>
    <xf numFmtId="0" fontId="19" fillId="0" borderId="1" xfId="1" applyFont="1" applyFill="1" applyBorder="1" applyAlignment="1">
      <alignment vertical="top" wrapText="1"/>
    </xf>
    <xf numFmtId="0" fontId="2" fillId="0" borderId="47" xfId="0" applyFont="1" applyFill="1" applyBorder="1" applyAlignment="1">
      <alignment vertical="top" wrapText="1"/>
    </xf>
    <xf numFmtId="0" fontId="2" fillId="0" borderId="5" xfId="0" applyFont="1" applyFill="1" applyBorder="1" applyAlignment="1">
      <alignment vertical="top" wrapText="1"/>
    </xf>
    <xf numFmtId="0" fontId="2" fillId="0" borderId="7" xfId="0" applyFont="1" applyFill="1" applyBorder="1" applyAlignment="1">
      <alignment vertical="top" wrapText="1"/>
    </xf>
    <xf numFmtId="0" fontId="3" fillId="0" borderId="7" xfId="0" applyFont="1" applyFill="1" applyBorder="1" applyAlignment="1">
      <alignment vertical="top" wrapText="1"/>
    </xf>
    <xf numFmtId="0" fontId="2" fillId="4" borderId="7" xfId="0" applyFont="1" applyFill="1" applyBorder="1" applyAlignment="1">
      <alignment vertical="top" wrapText="1"/>
    </xf>
    <xf numFmtId="0" fontId="3" fillId="14" borderId="2" xfId="0" applyFont="1" applyFill="1" applyBorder="1" applyAlignment="1">
      <alignment vertical="top" wrapText="1"/>
    </xf>
    <xf numFmtId="0" fontId="3" fillId="0" borderId="2" xfId="0" applyFont="1" applyFill="1" applyBorder="1" applyAlignment="1">
      <alignment horizontal="center" vertical="top" wrapText="1"/>
    </xf>
    <xf numFmtId="0" fontId="3" fillId="0" borderId="2" xfId="0" applyFont="1" applyFill="1" applyBorder="1" applyAlignment="1">
      <alignment horizontal="left" vertical="top" wrapText="1"/>
    </xf>
    <xf numFmtId="0" fontId="2" fillId="3" borderId="2" xfId="0" applyFont="1" applyFill="1" applyBorder="1" applyAlignment="1">
      <alignment horizontal="left" vertical="top" wrapText="1"/>
    </xf>
    <xf numFmtId="0" fontId="4" fillId="4" borderId="2" xfId="0" applyFont="1" applyFill="1" applyBorder="1" applyAlignment="1">
      <alignment vertical="top" wrapText="1"/>
    </xf>
    <xf numFmtId="0" fontId="2" fillId="4" borderId="2" xfId="0" applyFont="1" applyFill="1" applyBorder="1" applyAlignment="1">
      <alignment vertical="top" wrapText="1"/>
    </xf>
    <xf numFmtId="0" fontId="2" fillId="4" borderId="2" xfId="0" applyFont="1" applyFill="1" applyBorder="1" applyAlignment="1">
      <alignment horizontal="left" vertical="top" wrapText="1"/>
    </xf>
    <xf numFmtId="0" fontId="2" fillId="0" borderId="2" xfId="0" applyFont="1" applyFill="1" applyBorder="1" applyAlignment="1">
      <alignment vertical="top" wrapText="1"/>
    </xf>
    <xf numFmtId="0" fontId="2" fillId="0" borderId="2" xfId="0" applyFont="1" applyFill="1" applyBorder="1" applyAlignment="1">
      <alignment horizontal="left" vertical="top" wrapText="1"/>
    </xf>
    <xf numFmtId="0" fontId="4" fillId="0" borderId="2" xfId="0" applyFont="1" applyFill="1" applyBorder="1" applyAlignment="1">
      <alignment horizontal="left" vertical="top" wrapText="1"/>
    </xf>
    <xf numFmtId="0" fontId="0" fillId="0" borderId="2" xfId="0" applyFont="1" applyBorder="1" applyAlignment="1">
      <alignment vertical="top" wrapText="1"/>
    </xf>
    <xf numFmtId="0" fontId="0" fillId="0" borderId="2" xfId="0" applyFont="1" applyFill="1" applyBorder="1" applyAlignment="1">
      <alignment vertical="top" wrapText="1"/>
    </xf>
    <xf numFmtId="0" fontId="18" fillId="0" borderId="2" xfId="1" applyFont="1" applyFill="1" applyBorder="1" applyAlignment="1">
      <alignment vertical="top" wrapText="1"/>
    </xf>
    <xf numFmtId="0" fontId="19" fillId="0" borderId="2" xfId="1" applyFont="1" applyFill="1" applyBorder="1" applyAlignment="1">
      <alignment vertical="top" wrapText="1"/>
    </xf>
    <xf numFmtId="0" fontId="0" fillId="0" borderId="2" xfId="0" applyFill="1" applyBorder="1" applyAlignment="1">
      <alignment vertical="top" wrapText="1"/>
    </xf>
    <xf numFmtId="0" fontId="2" fillId="0" borderId="1" xfId="0" applyFont="1" applyFill="1" applyBorder="1" applyAlignment="1" applyProtection="1">
      <alignment vertical="top" wrapText="1"/>
      <protection locked="0"/>
    </xf>
    <xf numFmtId="0" fontId="3" fillId="0" borderId="1" xfId="0" applyFont="1" applyFill="1" applyBorder="1" applyAlignment="1">
      <alignment horizontal="center" vertical="top" wrapText="1"/>
    </xf>
    <xf numFmtId="0" fontId="3" fillId="0" borderId="5" xfId="0" applyFont="1" applyFill="1" applyBorder="1" applyAlignment="1">
      <alignment horizontal="center" vertical="top" wrapText="1"/>
    </xf>
    <xf numFmtId="0" fontId="2" fillId="2" borderId="47" xfId="0" applyFont="1" applyFill="1" applyBorder="1" applyAlignment="1">
      <alignment vertical="top" wrapText="1"/>
    </xf>
    <xf numFmtId="0" fontId="6" fillId="0" borderId="1" xfId="0" applyFont="1" applyBorder="1" applyAlignment="1">
      <alignment vertical="top" wrapText="1"/>
    </xf>
    <xf numFmtId="0" fontId="2" fillId="0" borderId="0" xfId="0" applyFont="1" applyFill="1" applyBorder="1" applyAlignment="1">
      <alignment vertical="top" wrapText="1"/>
    </xf>
    <xf numFmtId="0" fontId="20" fillId="0" borderId="0" xfId="0" applyFont="1" applyFill="1" applyBorder="1" applyAlignment="1">
      <alignment horizontal="left" vertical="center" wrapText="1"/>
    </xf>
    <xf numFmtId="0" fontId="20" fillId="0" borderId="0" xfId="0" applyFont="1" applyFill="1" applyBorder="1" applyAlignment="1">
      <alignment horizontal="left" wrapText="1"/>
    </xf>
    <xf numFmtId="0" fontId="2" fillId="0" borderId="7" xfId="0" applyFont="1" applyBorder="1" applyAlignment="1">
      <alignment vertical="top" wrapText="1"/>
    </xf>
    <xf numFmtId="0" fontId="0" fillId="0" borderId="7" xfId="0" applyBorder="1" applyAlignment="1">
      <alignment vertical="top" wrapText="1"/>
    </xf>
    <xf numFmtId="0" fontId="3" fillId="0" borderId="7" xfId="0" applyFont="1" applyFill="1" applyBorder="1" applyAlignment="1">
      <alignment horizontal="center" vertical="center" wrapText="1"/>
    </xf>
    <xf numFmtId="0" fontId="1" fillId="0" borderId="0" xfId="0" applyFont="1" applyAlignment="1">
      <alignment horizontal="center"/>
    </xf>
    <xf numFmtId="0" fontId="5" fillId="0" borderId="2" xfId="0" applyFont="1" applyBorder="1" applyAlignment="1">
      <alignment vertical="top" wrapText="1"/>
    </xf>
    <xf numFmtId="0" fontId="0" fillId="4" borderId="0" xfId="0" applyFill="1"/>
    <xf numFmtId="0" fontId="0" fillId="4" borderId="9" xfId="0" applyFill="1" applyBorder="1"/>
    <xf numFmtId="0" fontId="1" fillId="4" borderId="10" xfId="0" applyFont="1" applyFill="1" applyBorder="1" applyAlignment="1">
      <alignment horizontal="center"/>
    </xf>
    <xf numFmtId="0" fontId="1" fillId="4" borderId="0" xfId="0" applyFont="1" applyFill="1" applyAlignment="1">
      <alignment horizontal="center" vertical="center" wrapText="1"/>
    </xf>
    <xf numFmtId="0" fontId="1" fillId="4" borderId="52" xfId="0" applyFont="1" applyFill="1" applyBorder="1" applyAlignment="1">
      <alignment horizontal="center" vertical="center" wrapText="1"/>
    </xf>
    <xf numFmtId="0" fontId="1" fillId="4" borderId="53"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0" fillId="0" borderId="0" xfId="0" applyAlignment="1">
      <alignment horizontal="center" vertical="center" wrapText="1"/>
    </xf>
    <xf numFmtId="0" fontId="1" fillId="16" borderId="0" xfId="0" applyFont="1" applyFill="1" applyAlignment="1">
      <alignment horizontal="center" vertical="center" wrapText="1"/>
    </xf>
    <xf numFmtId="0" fontId="1" fillId="0" borderId="0" xfId="0" applyFont="1" applyAlignment="1">
      <alignment horizontal="center" vertical="center" wrapText="1"/>
    </xf>
    <xf numFmtId="0" fontId="1" fillId="0" borderId="54" xfId="0" applyFont="1" applyBorder="1" applyAlignment="1">
      <alignment horizontal="center" vertical="center" wrapText="1"/>
    </xf>
    <xf numFmtId="0" fontId="0" fillId="0" borderId="55" xfId="0" applyBorder="1"/>
    <xf numFmtId="0" fontId="0" fillId="0" borderId="1" xfId="0" applyBorder="1" applyAlignment="1">
      <alignment horizontal="center" vertical="center"/>
    </xf>
    <xf numFmtId="0" fontId="0" fillId="0" borderId="57" xfId="0" applyBorder="1" applyAlignment="1">
      <alignment horizontal="center" vertical="center"/>
    </xf>
    <xf numFmtId="0" fontId="0" fillId="0" borderId="58" xfId="0" applyBorder="1" applyAlignment="1">
      <alignment horizontal="center" vertical="center"/>
    </xf>
    <xf numFmtId="0" fontId="0" fillId="0" borderId="56" xfId="0" applyBorder="1" applyAlignment="1">
      <alignment horizontal="center" vertical="center"/>
    </xf>
    <xf numFmtId="0" fontId="0" fillId="0" borderId="59" xfId="0" applyBorder="1" applyAlignment="1">
      <alignment horizontal="center" vertical="center"/>
    </xf>
    <xf numFmtId="0" fontId="0" fillId="0" borderId="58" xfId="0" applyFill="1" applyBorder="1" applyAlignment="1">
      <alignment horizontal="center" vertical="center"/>
    </xf>
    <xf numFmtId="0" fontId="0" fillId="0" borderId="0" xfId="0" applyAlignment="1">
      <alignment horizontal="center" vertical="top" wrapText="1"/>
    </xf>
    <xf numFmtId="0" fontId="0" fillId="0" borderId="0" xfId="0" applyAlignment="1">
      <alignment horizontal="center" vertical="center"/>
    </xf>
    <xf numFmtId="0" fontId="0" fillId="0" borderId="8" xfId="0" applyBorder="1"/>
    <xf numFmtId="0" fontId="0" fillId="0" borderId="11" xfId="0" applyBorder="1"/>
    <xf numFmtId="0" fontId="0" fillId="0" borderId="61" xfId="0" applyBorder="1" applyAlignment="1">
      <alignment horizontal="left" vertical="top" wrapText="1"/>
    </xf>
    <xf numFmtId="0" fontId="0" fillId="0" borderId="5" xfId="0" applyBorder="1" applyAlignment="1">
      <alignment horizontal="center" vertical="center"/>
    </xf>
    <xf numFmtId="0" fontId="0" fillId="0" borderId="45" xfId="0" applyBorder="1" applyAlignment="1">
      <alignment horizontal="center" vertical="center"/>
    </xf>
    <xf numFmtId="0" fontId="0" fillId="0" borderId="60" xfId="0" applyBorder="1" applyAlignment="1">
      <alignment horizontal="center" vertical="center"/>
    </xf>
    <xf numFmtId="0" fontId="0" fillId="0" borderId="45" xfId="0" applyFill="1" applyBorder="1" applyAlignment="1">
      <alignment horizontal="center" vertical="center"/>
    </xf>
    <xf numFmtId="0" fontId="0" fillId="0" borderId="0" xfId="0" applyAlignment="1">
      <alignment vertical="center"/>
    </xf>
    <xf numFmtId="0" fontId="0" fillId="0" borderId="9" xfId="0" applyBorder="1"/>
    <xf numFmtId="0" fontId="0" fillId="0" borderId="12" xfId="0" applyBorder="1"/>
    <xf numFmtId="0" fontId="0" fillId="0" borderId="62" xfId="0" applyFill="1" applyBorder="1" applyAlignment="1">
      <alignment horizontal="left" vertical="top" wrapText="1"/>
    </xf>
    <xf numFmtId="0" fontId="0" fillId="0" borderId="63" xfId="0" applyBorder="1" applyAlignment="1">
      <alignment horizontal="center"/>
    </xf>
    <xf numFmtId="0" fontId="0" fillId="0" borderId="64" xfId="0" applyBorder="1" applyAlignment="1">
      <alignment horizontal="center"/>
    </xf>
    <xf numFmtId="0" fontId="0" fillId="0" borderId="64" xfId="0" applyBorder="1" applyAlignment="1">
      <alignment horizontal="center" vertical="center"/>
    </xf>
    <xf numFmtId="0" fontId="0" fillId="0" borderId="46" xfId="0" applyFill="1" applyBorder="1" applyAlignment="1">
      <alignment horizontal="center" vertical="center"/>
    </xf>
    <xf numFmtId="0" fontId="0" fillId="0" borderId="0" xfId="0" applyAlignment="1">
      <alignment vertical="center" wrapText="1"/>
    </xf>
    <xf numFmtId="0" fontId="0" fillId="0" borderId="0" xfId="0" applyFill="1" applyBorder="1" applyAlignment="1">
      <alignment horizontal="left" vertical="top" wrapText="1"/>
    </xf>
    <xf numFmtId="0" fontId="1" fillId="4" borderId="50" xfId="0" applyFont="1" applyFill="1" applyBorder="1" applyAlignment="1">
      <alignment horizontal="center"/>
    </xf>
    <xf numFmtId="0" fontId="1" fillId="4" borderId="50" xfId="0" applyFont="1" applyFill="1" applyBorder="1" applyAlignment="1">
      <alignment horizontal="center" vertical="center" wrapText="1"/>
    </xf>
    <xf numFmtId="0" fontId="1" fillId="4" borderId="14" xfId="0" applyFont="1" applyFill="1" applyBorder="1" applyAlignment="1">
      <alignment horizontal="center" vertical="center" wrapText="1"/>
    </xf>
    <xf numFmtId="0" fontId="1" fillId="6" borderId="10" xfId="0" applyFont="1" applyFill="1" applyBorder="1" applyAlignment="1">
      <alignment horizontal="center" vertical="center" wrapText="1"/>
    </xf>
    <xf numFmtId="0" fontId="0" fillId="0" borderId="0" xfId="0" applyAlignment="1">
      <alignment horizontal="right"/>
    </xf>
    <xf numFmtId="0" fontId="0" fillId="0" borderId="0" xfId="0" applyFont="1" applyAlignment="1">
      <alignment horizontal="center"/>
    </xf>
    <xf numFmtId="1" fontId="0" fillId="0" borderId="0" xfId="0" applyNumberFormat="1"/>
    <xf numFmtId="0" fontId="1" fillId="0" borderId="16" xfId="0" applyFont="1" applyBorder="1"/>
    <xf numFmtId="2" fontId="0" fillId="0" borderId="0" xfId="0" applyNumberFormat="1" applyFont="1" applyAlignment="1">
      <alignment horizontal="center"/>
    </xf>
    <xf numFmtId="1" fontId="1" fillId="0" borderId="0" xfId="0" applyNumberFormat="1" applyFont="1"/>
    <xf numFmtId="2" fontId="1" fillId="0" borderId="0" xfId="0" applyNumberFormat="1" applyFont="1"/>
    <xf numFmtId="0" fontId="1" fillId="0" borderId="10" xfId="0" applyFont="1" applyBorder="1"/>
    <xf numFmtId="0" fontId="1" fillId="0" borderId="14" xfId="0" applyFont="1" applyBorder="1"/>
    <xf numFmtId="0" fontId="1" fillId="0" borderId="0" xfId="0" applyFont="1" applyBorder="1"/>
    <xf numFmtId="0" fontId="0" fillId="0" borderId="8" xfId="0" applyBorder="1" applyAlignment="1">
      <alignment horizontal="center"/>
    </xf>
    <xf numFmtId="0" fontId="0" fillId="0" borderId="11" xfId="0" applyBorder="1" applyAlignment="1">
      <alignment horizontal="center"/>
    </xf>
    <xf numFmtId="0" fontId="0" fillId="0" borderId="0" xfId="0" applyBorder="1" applyAlignment="1">
      <alignment horizontal="center"/>
    </xf>
    <xf numFmtId="0" fontId="1" fillId="0" borderId="8" xfId="0" applyFont="1" applyBorder="1" applyAlignment="1">
      <alignment horizontal="center"/>
    </xf>
    <xf numFmtId="0" fontId="0" fillId="0" borderId="9" xfId="0" applyBorder="1" applyAlignment="1">
      <alignment horizontal="center"/>
    </xf>
    <xf numFmtId="0" fontId="0" fillId="0" borderId="12" xfId="0" applyBorder="1" applyAlignment="1">
      <alignment horizontal="center"/>
    </xf>
    <xf numFmtId="0" fontId="1" fillId="0" borderId="9" xfId="0" applyFont="1" applyBorder="1" applyAlignment="1">
      <alignment horizontal="center"/>
    </xf>
    <xf numFmtId="0" fontId="0" fillId="0" borderId="56" xfId="0" applyBorder="1" applyAlignment="1">
      <alignment horizontal="center" vertical="center" wrapText="1"/>
    </xf>
    <xf numFmtId="0" fontId="0" fillId="0" borderId="46" xfId="0" applyBorder="1" applyAlignment="1">
      <alignment horizontal="center"/>
    </xf>
    <xf numFmtId="0" fontId="22" fillId="0" borderId="1" xfId="0" applyFont="1" applyFill="1" applyBorder="1" applyAlignment="1">
      <alignment horizontal="left" vertical="top" wrapText="1"/>
    </xf>
    <xf numFmtId="0" fontId="0" fillId="0" borderId="7" xfId="0" applyFont="1" applyBorder="1" applyAlignment="1">
      <alignment vertical="top" wrapText="1"/>
    </xf>
    <xf numFmtId="0" fontId="2" fillId="0" borderId="47" xfId="0" applyFont="1" applyFill="1" applyBorder="1" applyAlignment="1">
      <alignment horizontal="left" vertical="top" wrapText="1"/>
    </xf>
    <xf numFmtId="0" fontId="0" fillId="0" borderId="64" xfId="0" applyBorder="1"/>
    <xf numFmtId="0" fontId="0" fillId="0" borderId="49" xfId="0" applyBorder="1" applyAlignment="1">
      <alignment horizontal="left" vertical="top" wrapText="1"/>
    </xf>
    <xf numFmtId="0" fontId="0" fillId="0" borderId="68" xfId="0" applyBorder="1" applyAlignment="1">
      <alignment horizontal="left" vertical="top" wrapText="1"/>
    </xf>
    <xf numFmtId="0" fontId="0" fillId="4" borderId="51" xfId="0" applyFill="1" applyBorder="1" applyAlignment="1">
      <alignment horizontal="center" vertical="center" wrapText="1"/>
    </xf>
    <xf numFmtId="0" fontId="1" fillId="4" borderId="69" xfId="0" applyFont="1" applyFill="1" applyBorder="1" applyAlignment="1">
      <alignment horizontal="center" vertical="center" wrapText="1"/>
    </xf>
    <xf numFmtId="0" fontId="1" fillId="4" borderId="70" xfId="0" applyFont="1" applyFill="1" applyBorder="1" applyAlignment="1">
      <alignment horizontal="center" vertical="center" wrapText="1"/>
    </xf>
    <xf numFmtId="0" fontId="19" fillId="0" borderId="47" xfId="1" applyFont="1" applyFill="1" applyBorder="1" applyAlignment="1">
      <alignment vertical="top" wrapText="1"/>
    </xf>
    <xf numFmtId="0" fontId="0" fillId="17" borderId="1" xfId="0" applyFill="1" applyBorder="1" applyAlignment="1">
      <alignment vertical="top" wrapText="1"/>
    </xf>
    <xf numFmtId="0" fontId="4" fillId="17" borderId="1" xfId="0" applyFont="1" applyFill="1" applyBorder="1" applyAlignment="1">
      <alignment vertical="top" wrapText="1"/>
    </xf>
    <xf numFmtId="0" fontId="2" fillId="17" borderId="1" xfId="0" applyFont="1" applyFill="1" applyBorder="1" applyAlignment="1">
      <alignment vertical="top" wrapText="1"/>
    </xf>
    <xf numFmtId="0" fontId="2" fillId="17" borderId="1" xfId="0" applyFont="1" applyFill="1" applyBorder="1" applyAlignment="1">
      <alignment horizontal="left" vertical="top" wrapText="1"/>
    </xf>
    <xf numFmtId="0" fontId="0" fillId="17" borderId="1" xfId="0" applyFont="1" applyFill="1" applyBorder="1" applyAlignment="1">
      <alignment vertical="top" wrapText="1"/>
    </xf>
    <xf numFmtId="0" fontId="0" fillId="0" borderId="60" xfId="0" applyBorder="1" applyAlignment="1">
      <alignment horizontal="center"/>
    </xf>
    <xf numFmtId="0" fontId="0" fillId="0" borderId="60" xfId="0" applyBorder="1" applyAlignment="1">
      <alignment horizontal="center" vertical="center" wrapText="1"/>
    </xf>
    <xf numFmtId="0" fontId="0" fillId="0" borderId="63" xfId="0" applyBorder="1" applyAlignment="1">
      <alignment horizontal="center" vertical="center"/>
    </xf>
    <xf numFmtId="0" fontId="0" fillId="0" borderId="61" xfId="0" applyFill="1" applyBorder="1" applyAlignment="1">
      <alignment horizontal="left" vertical="top" wrapText="1"/>
    </xf>
    <xf numFmtId="0" fontId="1" fillId="6" borderId="0" xfId="0" applyFont="1" applyFill="1" applyAlignment="1">
      <alignment horizontal="center" vertical="center" wrapText="1"/>
    </xf>
    <xf numFmtId="0" fontId="0" fillId="0" borderId="16" xfId="0" applyBorder="1"/>
    <xf numFmtId="0" fontId="0" fillId="0" borderId="0" xfId="0" applyBorder="1"/>
    <xf numFmtId="0" fontId="1" fillId="16" borderId="0" xfId="0" applyFont="1" applyFill="1" applyAlignment="1">
      <alignment horizontal="center" vertical="center"/>
    </xf>
    <xf numFmtId="0" fontId="2" fillId="0" borderId="13" xfId="0" applyFont="1" applyBorder="1" applyAlignment="1">
      <alignment horizontal="center" vertical="top" wrapText="1"/>
    </xf>
    <xf numFmtId="0" fontId="2" fillId="0" borderId="13" xfId="0" applyFont="1" applyBorder="1" applyAlignment="1">
      <alignment horizontal="center" vertical="center"/>
    </xf>
    <xf numFmtId="0" fontId="2" fillId="0" borderId="3" xfId="0" applyFont="1" applyBorder="1" applyAlignment="1">
      <alignment horizontal="center" vertical="top" wrapText="1"/>
    </xf>
    <xf numFmtId="0" fontId="2" fillId="0" borderId="3" xfId="0" applyFont="1" applyBorder="1" applyAlignment="1">
      <alignment horizontal="center" vertical="center"/>
    </xf>
    <xf numFmtId="0" fontId="0" fillId="0" borderId="0" xfId="0" applyFont="1"/>
    <xf numFmtId="0" fontId="2" fillId="0" borderId="4" xfId="0" applyFont="1" applyBorder="1" applyAlignment="1">
      <alignment horizontal="center" vertical="center"/>
    </xf>
    <xf numFmtId="0" fontId="1" fillId="18" borderId="0" xfId="0" applyFont="1" applyFill="1"/>
    <xf numFmtId="0" fontId="2" fillId="0" borderId="4" xfId="0" applyFont="1" applyBorder="1" applyAlignment="1">
      <alignment horizontal="center" vertical="top"/>
    </xf>
    <xf numFmtId="0" fontId="1" fillId="0" borderId="0" xfId="0" applyFont="1" applyAlignment="1">
      <alignment horizontal="center" vertical="center"/>
    </xf>
    <xf numFmtId="0" fontId="1" fillId="19" borderId="0" xfId="0" applyFont="1" applyFill="1" applyAlignment="1">
      <alignment horizontal="center" vertical="center"/>
    </xf>
    <xf numFmtId="0" fontId="0" fillId="0" borderId="53" xfId="0" applyBorder="1"/>
    <xf numFmtId="0" fontId="0" fillId="0" borderId="73" xfId="0" applyBorder="1"/>
    <xf numFmtId="0" fontId="0" fillId="0" borderId="54" xfId="0" applyBorder="1"/>
    <xf numFmtId="0" fontId="23" fillId="0" borderId="60" xfId="0" applyFont="1" applyBorder="1" applyAlignment="1">
      <alignment horizontal="center"/>
    </xf>
    <xf numFmtId="0" fontId="23" fillId="0" borderId="1" xfId="0" applyFont="1" applyBorder="1" applyAlignment="1">
      <alignment horizontal="left" vertical="top"/>
    </xf>
    <xf numFmtId="0" fontId="23" fillId="0" borderId="61" xfId="0" applyFont="1" applyBorder="1" applyAlignment="1">
      <alignment horizontal="left" vertical="top"/>
    </xf>
    <xf numFmtId="0" fontId="23" fillId="0" borderId="60" xfId="0" applyFont="1" applyBorder="1" applyAlignment="1">
      <alignment horizontal="center" vertical="center"/>
    </xf>
    <xf numFmtId="0" fontId="23" fillId="0" borderId="1" xfId="0" applyFont="1" applyBorder="1" applyAlignment="1">
      <alignment horizontal="center" vertical="center"/>
    </xf>
    <xf numFmtId="0" fontId="23" fillId="0" borderId="5" xfId="0" applyFont="1" applyBorder="1" applyAlignment="1">
      <alignment horizontal="center" vertical="center"/>
    </xf>
    <xf numFmtId="0" fontId="23" fillId="0" borderId="45" xfId="0" applyFont="1" applyBorder="1" applyAlignment="1">
      <alignment horizontal="center" vertical="center"/>
    </xf>
    <xf numFmtId="0" fontId="23" fillId="0" borderId="45" xfId="0" applyFont="1" applyFill="1" applyBorder="1" applyAlignment="1">
      <alignment horizontal="center" vertical="center"/>
    </xf>
    <xf numFmtId="0" fontId="23" fillId="0" borderId="0" xfId="0" applyFont="1" applyAlignment="1"/>
    <xf numFmtId="0" fontId="23" fillId="0" borderId="0" xfId="0" applyFont="1" applyAlignment="1">
      <alignment vertical="center"/>
    </xf>
    <xf numFmtId="0" fontId="23" fillId="0" borderId="0" xfId="0" applyFont="1" applyAlignment="1">
      <alignment horizontal="center" vertical="center"/>
    </xf>
    <xf numFmtId="0" fontId="23" fillId="0" borderId="8" xfId="0" applyFont="1" applyBorder="1" applyAlignment="1"/>
    <xf numFmtId="0" fontId="23" fillId="0" borderId="11" xfId="0" applyFont="1" applyBorder="1" applyAlignment="1"/>
    <xf numFmtId="0" fontId="2" fillId="20" borderId="0" xfId="0" applyFont="1" applyFill="1" applyAlignment="1">
      <alignment vertical="top" wrapText="1"/>
    </xf>
    <xf numFmtId="0" fontId="19" fillId="20" borderId="1" xfId="1" applyFont="1" applyFill="1" applyBorder="1" applyAlignment="1">
      <alignment vertical="top" wrapText="1"/>
    </xf>
    <xf numFmtId="0" fontId="2" fillId="20" borderId="1" xfId="0" applyFont="1" applyFill="1" applyBorder="1" applyAlignment="1">
      <alignment vertical="top" wrapText="1"/>
    </xf>
    <xf numFmtId="0" fontId="2" fillId="20" borderId="1" xfId="0" applyFont="1" applyFill="1" applyBorder="1" applyAlignment="1">
      <alignment horizontal="left" vertical="top" wrapText="1"/>
    </xf>
    <xf numFmtId="0" fontId="2" fillId="20" borderId="47" xfId="0" applyFont="1" applyFill="1" applyBorder="1" applyAlignment="1">
      <alignment vertical="top" wrapText="1"/>
    </xf>
    <xf numFmtId="0" fontId="0" fillId="14" borderId="0" xfId="0" applyFill="1" applyAlignment="1">
      <alignment horizontal="center" vertical="center"/>
    </xf>
    <xf numFmtId="0" fontId="2" fillId="0" borderId="47" xfId="0" applyFont="1" applyFill="1" applyBorder="1" applyAlignment="1">
      <alignment horizontal="left" vertical="top" wrapText="1"/>
    </xf>
    <xf numFmtId="0" fontId="2" fillId="0" borderId="48" xfId="0" applyFont="1" applyFill="1" applyBorder="1" applyAlignment="1">
      <alignment horizontal="left" vertical="top" wrapText="1"/>
    </xf>
    <xf numFmtId="0" fontId="2" fillId="0" borderId="49" xfId="0" applyFont="1" applyFill="1" applyBorder="1" applyAlignment="1">
      <alignment horizontal="left" vertical="top" wrapText="1"/>
    </xf>
    <xf numFmtId="0" fontId="0" fillId="0" borderId="48" xfId="0" applyFont="1" applyBorder="1" applyAlignment="1">
      <alignment horizontal="left" vertical="top" wrapText="1"/>
    </xf>
    <xf numFmtId="0" fontId="0" fillId="0" borderId="49" xfId="0" applyFont="1" applyBorder="1" applyAlignment="1">
      <alignment horizontal="left" vertical="top" wrapText="1"/>
    </xf>
    <xf numFmtId="0" fontId="18" fillId="0" borderId="47" xfId="1" applyFont="1" applyFill="1" applyBorder="1" applyAlignment="1">
      <alignment horizontal="left" vertical="top" wrapText="1"/>
    </xf>
    <xf numFmtId="0" fontId="18" fillId="0" borderId="48" xfId="1" applyFont="1" applyFill="1" applyBorder="1" applyAlignment="1">
      <alignment horizontal="left" vertical="top" wrapText="1"/>
    </xf>
    <xf numFmtId="0" fontId="18" fillId="0" borderId="49" xfId="1" applyFont="1" applyFill="1" applyBorder="1" applyAlignment="1">
      <alignment horizontal="left" vertical="top" wrapText="1"/>
    </xf>
    <xf numFmtId="0" fontId="2" fillId="0" borderId="47" xfId="0" applyFont="1" applyFill="1" applyBorder="1" applyAlignment="1">
      <alignment horizontal="center" vertical="top" wrapText="1"/>
    </xf>
    <xf numFmtId="0" fontId="2" fillId="0" borderId="48" xfId="0" applyFont="1" applyFill="1" applyBorder="1" applyAlignment="1">
      <alignment horizontal="center" vertical="top" wrapText="1"/>
    </xf>
    <xf numFmtId="0" fontId="2" fillId="0" borderId="49" xfId="0" applyFont="1" applyFill="1" applyBorder="1" applyAlignment="1">
      <alignment horizontal="center" vertical="top" wrapText="1"/>
    </xf>
    <xf numFmtId="0" fontId="2" fillId="3" borderId="47" xfId="0" applyFont="1" applyFill="1" applyBorder="1" applyAlignment="1">
      <alignment horizontal="center" vertical="top" wrapText="1"/>
    </xf>
    <xf numFmtId="0" fontId="2" fillId="3" borderId="48" xfId="0" applyFont="1" applyFill="1" applyBorder="1" applyAlignment="1">
      <alignment horizontal="center" vertical="top" wrapText="1"/>
    </xf>
    <xf numFmtId="0" fontId="2" fillId="3" borderId="49" xfId="0" applyFont="1" applyFill="1" applyBorder="1" applyAlignment="1">
      <alignment horizontal="center" vertical="top" wrapText="1"/>
    </xf>
    <xf numFmtId="0" fontId="4" fillId="0" borderId="47" xfId="0" applyFont="1" applyFill="1" applyBorder="1" applyAlignment="1">
      <alignment horizontal="left" vertical="top" wrapText="1"/>
    </xf>
    <xf numFmtId="0" fontId="4" fillId="0" borderId="48" xfId="0" applyFont="1" applyFill="1" applyBorder="1" applyAlignment="1">
      <alignment horizontal="left" vertical="top" wrapText="1"/>
    </xf>
    <xf numFmtId="0" fontId="4" fillId="0" borderId="49" xfId="0" applyFont="1" applyFill="1" applyBorder="1" applyAlignment="1">
      <alignment horizontal="left" vertical="top" wrapText="1"/>
    </xf>
    <xf numFmtId="0" fontId="19" fillId="0" borderId="47" xfId="0" applyFont="1" applyFill="1" applyBorder="1" applyAlignment="1">
      <alignment horizontal="left" vertical="top" wrapText="1"/>
    </xf>
    <xf numFmtId="0" fontId="19" fillId="0" borderId="48" xfId="0" applyFont="1" applyFill="1" applyBorder="1" applyAlignment="1">
      <alignment horizontal="left" vertical="top" wrapText="1"/>
    </xf>
    <xf numFmtId="0" fontId="19" fillId="0" borderId="49" xfId="0" applyFont="1" applyFill="1" applyBorder="1" applyAlignment="1">
      <alignment horizontal="left" vertical="top" wrapText="1"/>
    </xf>
    <xf numFmtId="0" fontId="4" fillId="0" borderId="47" xfId="0" applyFont="1" applyFill="1" applyBorder="1" applyAlignment="1">
      <alignment horizontal="center" vertical="top" wrapText="1"/>
    </xf>
    <xf numFmtId="0" fontId="4" fillId="0" borderId="48" xfId="0" applyFont="1" applyFill="1" applyBorder="1" applyAlignment="1">
      <alignment horizontal="center" vertical="top" wrapText="1"/>
    </xf>
    <xf numFmtId="0" fontId="4" fillId="0" borderId="49" xfId="0" applyFont="1" applyFill="1" applyBorder="1" applyAlignment="1">
      <alignment horizontal="center" vertical="top" wrapText="1"/>
    </xf>
    <xf numFmtId="0" fontId="0" fillId="0" borderId="54"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horizontal="left" vertical="center"/>
    </xf>
    <xf numFmtId="0" fontId="21" fillId="15" borderId="0" xfId="0" applyFont="1" applyFill="1" applyAlignment="1">
      <alignment horizontal="center"/>
    </xf>
    <xf numFmtId="0" fontId="1" fillId="4" borderId="10" xfId="0" applyFont="1" applyFill="1" applyBorder="1" applyAlignment="1">
      <alignment horizontal="center"/>
    </xf>
    <xf numFmtId="0" fontId="1" fillId="4" borderId="50" xfId="0" applyFont="1" applyFill="1" applyBorder="1" applyAlignment="1">
      <alignment horizontal="center"/>
    </xf>
    <xf numFmtId="0" fontId="1" fillId="4" borderId="14" xfId="0" applyFont="1" applyFill="1" applyBorder="1" applyAlignment="1">
      <alignment horizontal="center"/>
    </xf>
    <xf numFmtId="0" fontId="1" fillId="6" borderId="10" xfId="0" applyFont="1" applyFill="1" applyBorder="1" applyAlignment="1">
      <alignment horizontal="center" vertical="center" wrapText="1"/>
    </xf>
    <xf numFmtId="0" fontId="1" fillId="6" borderId="14" xfId="0" applyFont="1" applyFill="1" applyBorder="1" applyAlignment="1">
      <alignment horizontal="center" vertical="center" wrapText="1"/>
    </xf>
    <xf numFmtId="0" fontId="0" fillId="0" borderId="52" xfId="0" applyBorder="1" applyAlignment="1">
      <alignment horizontal="center" vertical="center"/>
    </xf>
    <xf numFmtId="0" fontId="0" fillId="0" borderId="71" xfId="0" applyBorder="1" applyAlignment="1">
      <alignment horizontal="center" vertical="center"/>
    </xf>
    <xf numFmtId="0" fontId="0" fillId="0" borderId="67" xfId="0" applyBorder="1" applyAlignment="1">
      <alignment horizontal="center" vertical="center"/>
    </xf>
    <xf numFmtId="0" fontId="0" fillId="0" borderId="72" xfId="0" applyBorder="1" applyAlignment="1">
      <alignment horizontal="center" vertical="center"/>
    </xf>
    <xf numFmtId="0" fontId="1" fillId="0" borderId="10" xfId="0" applyFont="1" applyFill="1" applyBorder="1" applyAlignment="1">
      <alignment horizontal="center" vertical="center"/>
    </xf>
    <xf numFmtId="0" fontId="1" fillId="0" borderId="14" xfId="0" applyFont="1" applyFill="1" applyBorder="1" applyAlignment="1">
      <alignment horizontal="center" vertical="center"/>
    </xf>
    <xf numFmtId="0" fontId="0" fillId="14" borderId="65" xfId="0" applyFill="1" applyBorder="1" applyAlignment="1">
      <alignment horizontal="center" vertical="center"/>
    </xf>
    <xf numFmtId="0" fontId="0" fillId="14" borderId="6" xfId="0" applyFill="1" applyBorder="1" applyAlignment="1">
      <alignment horizontal="center" vertical="center"/>
    </xf>
    <xf numFmtId="0" fontId="0" fillId="14" borderId="66" xfId="0" applyFill="1" applyBorder="1" applyAlignment="1">
      <alignment horizontal="center" vertical="center"/>
    </xf>
    <xf numFmtId="0" fontId="6" fillId="0" borderId="47" xfId="0" applyFont="1" applyBorder="1" applyAlignment="1">
      <alignment horizontal="left" vertical="top" wrapText="1"/>
    </xf>
    <xf numFmtId="0" fontId="6" fillId="0" borderId="48" xfId="0" applyFont="1" applyBorder="1" applyAlignment="1">
      <alignment horizontal="left" vertical="top" wrapText="1"/>
    </xf>
    <xf numFmtId="0" fontId="6" fillId="0" borderId="49" xfId="0" applyFont="1" applyBorder="1" applyAlignment="1">
      <alignment horizontal="left" vertical="top" wrapText="1"/>
    </xf>
    <xf numFmtId="0" fontId="6" fillId="0" borderId="47" xfId="0" applyFont="1" applyBorder="1" applyAlignment="1">
      <alignment horizontal="center" vertical="top" wrapText="1"/>
    </xf>
    <xf numFmtId="0" fontId="6" fillId="0" borderId="48" xfId="0" applyFont="1" applyBorder="1" applyAlignment="1">
      <alignment horizontal="center" vertical="top" wrapText="1"/>
    </xf>
    <xf numFmtId="0" fontId="6" fillId="0" borderId="49" xfId="0" applyFont="1" applyBorder="1" applyAlignment="1">
      <alignment horizontal="center" vertical="top" wrapText="1"/>
    </xf>
    <xf numFmtId="0" fontId="2" fillId="0" borderId="2" xfId="0" applyFont="1" applyFill="1" applyBorder="1" applyAlignment="1">
      <alignment horizontal="left" vertical="top" wrapText="1"/>
    </xf>
    <xf numFmtId="0" fontId="18" fillId="0" borderId="2" xfId="1" applyFont="1" applyFill="1" applyBorder="1" applyAlignment="1">
      <alignment horizontal="left" vertical="top" wrapText="1"/>
    </xf>
    <xf numFmtId="0" fontId="0" fillId="0" borderId="2" xfId="0" applyBorder="1" applyAlignment="1">
      <alignment horizontal="left" vertical="top" wrapText="1"/>
    </xf>
    <xf numFmtId="0" fontId="4" fillId="0" borderId="2" xfId="0" applyFont="1" applyFill="1" applyBorder="1" applyAlignment="1">
      <alignment horizontal="left" vertical="top" wrapText="1"/>
    </xf>
    <xf numFmtId="0" fontId="14" fillId="0" borderId="43" xfId="0" applyFont="1" applyBorder="1" applyAlignment="1">
      <alignment horizontal="left" wrapText="1" readingOrder="1"/>
    </xf>
    <xf numFmtId="0" fontId="1" fillId="0" borderId="0" xfId="0" applyFont="1" applyAlignment="1">
      <alignment horizontal="center"/>
    </xf>
    <xf numFmtId="0" fontId="7" fillId="6" borderId="15" xfId="0" applyFont="1" applyFill="1" applyBorder="1" applyAlignment="1">
      <alignment horizontal="left" vertical="center" wrapText="1" readingOrder="1"/>
    </xf>
    <xf numFmtId="0" fontId="7" fillId="6" borderId="16" xfId="0" applyFont="1" applyFill="1" applyBorder="1" applyAlignment="1">
      <alignment horizontal="left" vertical="center" wrapText="1" readingOrder="1"/>
    </xf>
    <xf numFmtId="0" fontId="7" fillId="6" borderId="20" xfId="0" applyFont="1" applyFill="1" applyBorder="1" applyAlignment="1">
      <alignment horizontal="left" vertical="center" wrapText="1" readingOrder="1"/>
    </xf>
    <xf numFmtId="0" fontId="7" fillId="6" borderId="21" xfId="0" applyFont="1" applyFill="1" applyBorder="1" applyAlignment="1">
      <alignment horizontal="left" vertical="center" wrapText="1" readingOrder="1"/>
    </xf>
    <xf numFmtId="0" fontId="8" fillId="6" borderId="17" xfId="0" applyFont="1" applyFill="1" applyBorder="1" applyAlignment="1">
      <alignment horizontal="center" vertical="center" wrapText="1" readingOrder="1"/>
    </xf>
    <xf numFmtId="0" fontId="8" fillId="6" borderId="18" xfId="0" applyFont="1" applyFill="1" applyBorder="1" applyAlignment="1">
      <alignment horizontal="center" vertical="center" wrapText="1" readingOrder="1"/>
    </xf>
    <xf numFmtId="0" fontId="8" fillId="6" borderId="19" xfId="0" applyFont="1" applyFill="1" applyBorder="1" applyAlignment="1">
      <alignment horizontal="center" vertical="center" wrapText="1" readingOrder="1"/>
    </xf>
    <xf numFmtId="0" fontId="8" fillId="6" borderId="25" xfId="0" applyFont="1" applyFill="1" applyBorder="1" applyAlignment="1">
      <alignment horizontal="center" vertical="center" wrapText="1" readingOrder="1"/>
    </xf>
    <xf numFmtId="0" fontId="8" fillId="6" borderId="28" xfId="0" applyFont="1" applyFill="1" applyBorder="1" applyAlignment="1">
      <alignment horizontal="center" vertical="center" wrapText="1" readingOrder="1"/>
    </xf>
    <xf numFmtId="0" fontId="8" fillId="6" borderId="29" xfId="0" applyFont="1" applyFill="1" applyBorder="1" applyAlignment="1">
      <alignment horizontal="center" vertical="center" wrapText="1" readingOrder="1"/>
    </xf>
  </cellXfs>
  <cellStyles count="2">
    <cellStyle name="Normal" xfId="0" builtinId="0"/>
    <cellStyle name="Normal 2" xfId="1"/>
  </cellStyles>
  <dxfs count="33">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25400</xdr:colOff>
      <xdr:row>1</xdr:row>
      <xdr:rowOff>0</xdr:rowOff>
    </xdr:from>
    <xdr:to>
      <xdr:col>11</xdr:col>
      <xdr:colOff>244475</xdr:colOff>
      <xdr:row>51</xdr:row>
      <xdr:rowOff>47625</xdr:rowOff>
    </xdr:to>
    <xdr:pic>
      <xdr:nvPicPr>
        <xdr:cNvPr id="3" name="Picture 2">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0" y="184150"/>
          <a:ext cx="6315075" cy="9255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285750</xdr:colOff>
      <xdr:row>57</xdr:row>
      <xdr:rowOff>38100</xdr:rowOff>
    </xdr:from>
    <xdr:to>
      <xdr:col>9</xdr:col>
      <xdr:colOff>295275</xdr:colOff>
      <xdr:row>70</xdr:row>
      <xdr:rowOff>180975</xdr:rowOff>
    </xdr:to>
    <xdr:pic>
      <xdr:nvPicPr>
        <xdr:cNvPr id="6" name="Picture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04900" y="10896600"/>
          <a:ext cx="4276725" cy="2619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25"/>
  <sheetViews>
    <sheetView topLeftCell="E1" zoomScale="80" zoomScaleNormal="80" zoomScaleSheetLayoutView="70" workbookViewId="0">
      <pane ySplit="3" topLeftCell="A13" activePane="bottomLeft" state="frozen"/>
      <selection pane="bottomLeft" activeCell="H15" sqref="H15"/>
    </sheetView>
  </sheetViews>
  <sheetFormatPr defaultColWidth="9.140625" defaultRowHeight="12.75" x14ac:dyDescent="0.25"/>
  <cols>
    <col min="1" max="1" width="6.85546875" style="20" customWidth="1"/>
    <col min="2" max="2" width="16.85546875" style="20" customWidth="1"/>
    <col min="3" max="3" width="31.42578125" style="3" customWidth="1"/>
    <col min="4" max="4" width="52.140625" style="20" customWidth="1"/>
    <col min="5" max="5" width="10.85546875" style="20" customWidth="1"/>
    <col min="6" max="6" width="19.5703125" style="20" customWidth="1"/>
    <col min="7" max="7" width="36" style="20" customWidth="1"/>
    <col min="8" max="8" width="11.5703125" style="20" customWidth="1"/>
    <col min="9" max="9" width="15.140625" style="20" customWidth="1"/>
    <col min="10" max="10" width="13.140625" style="20" customWidth="1"/>
    <col min="11" max="11" width="18" style="20" customWidth="1"/>
    <col min="12" max="12" width="16.5703125" style="20" customWidth="1"/>
    <col min="13" max="13" width="25.140625" style="20" customWidth="1"/>
    <col min="14" max="14" width="58.28515625" style="20" customWidth="1"/>
    <col min="15" max="15" width="10.85546875" style="20" customWidth="1"/>
    <col min="16" max="16" width="11.140625" style="68" customWidth="1"/>
    <col min="17" max="17" width="13.5703125" style="68" customWidth="1"/>
    <col min="18" max="18" width="15.85546875" style="20" customWidth="1"/>
    <col min="19" max="19" width="13.85546875" style="20" customWidth="1"/>
    <col min="20" max="21" width="16.140625" style="20" customWidth="1"/>
    <col min="22" max="22" width="14.140625" style="20" customWidth="1"/>
    <col min="23" max="23" width="15.140625" style="20" customWidth="1"/>
    <col min="24" max="24" width="12.140625" style="20" customWidth="1"/>
    <col min="25" max="25" width="12.85546875" style="68" customWidth="1"/>
    <col min="26" max="27" width="12.85546875" style="20" customWidth="1"/>
    <col min="28" max="28" width="14.140625" style="20" customWidth="1"/>
    <col min="29" max="29" width="26.42578125" style="20" customWidth="1"/>
    <col min="30" max="30" width="11.5703125" style="20" customWidth="1"/>
    <col min="31" max="31" width="16.42578125" style="20" customWidth="1"/>
    <col min="32" max="32" width="44.42578125" style="20" customWidth="1"/>
    <col min="33" max="33" width="29.140625" style="20" customWidth="1"/>
    <col min="34" max="35" width="12.42578125" style="20" customWidth="1"/>
    <col min="36" max="36" width="43.140625" style="20" customWidth="1"/>
    <col min="37" max="16384" width="9.140625" style="20"/>
  </cols>
  <sheetData>
    <row r="1" spans="1:37" s="5" customFormat="1" ht="38.25" x14ac:dyDescent="0.25">
      <c r="A1" s="4" t="s">
        <v>11</v>
      </c>
      <c r="B1" s="4" t="s">
        <v>0</v>
      </c>
      <c r="C1" s="101" t="s">
        <v>76</v>
      </c>
      <c r="D1" s="76" t="s">
        <v>222</v>
      </c>
      <c r="E1" s="4" t="s">
        <v>7</v>
      </c>
      <c r="F1" s="4" t="s">
        <v>1</v>
      </c>
      <c r="G1" s="76" t="s">
        <v>223</v>
      </c>
      <c r="H1" s="4" t="s">
        <v>6</v>
      </c>
      <c r="I1" s="4" t="s">
        <v>60</v>
      </c>
      <c r="J1" s="4" t="s">
        <v>16</v>
      </c>
      <c r="K1" s="4" t="s">
        <v>17</v>
      </c>
      <c r="L1" s="4" t="s">
        <v>2</v>
      </c>
      <c r="M1" s="4" t="s">
        <v>112</v>
      </c>
      <c r="N1" s="76" t="s">
        <v>306</v>
      </c>
      <c r="O1" s="4" t="s">
        <v>111</v>
      </c>
      <c r="P1" s="65" t="s">
        <v>143</v>
      </c>
      <c r="Q1" s="65" t="s">
        <v>142</v>
      </c>
      <c r="R1" s="4" t="s">
        <v>106</v>
      </c>
      <c r="S1" s="4" t="s">
        <v>8</v>
      </c>
      <c r="T1" s="4" t="s">
        <v>18</v>
      </c>
      <c r="U1" s="4" t="s">
        <v>19</v>
      </c>
      <c r="V1" s="4" t="s">
        <v>20</v>
      </c>
      <c r="W1" s="4" t="s">
        <v>98</v>
      </c>
      <c r="X1" s="4" t="s">
        <v>12</v>
      </c>
      <c r="Y1" s="65" t="s">
        <v>13</v>
      </c>
      <c r="Z1" s="4" t="s">
        <v>53</v>
      </c>
      <c r="AA1" s="4" t="s">
        <v>54</v>
      </c>
      <c r="AB1" s="4" t="s">
        <v>14</v>
      </c>
      <c r="AC1" s="4" t="s">
        <v>15</v>
      </c>
      <c r="AD1" s="4" t="s">
        <v>52</v>
      </c>
      <c r="AE1" s="4" t="s">
        <v>3</v>
      </c>
      <c r="AF1" s="4" t="s">
        <v>10</v>
      </c>
      <c r="AG1" s="4" t="s">
        <v>4</v>
      </c>
      <c r="AH1" s="4" t="s">
        <v>5</v>
      </c>
      <c r="AI1" s="4" t="s">
        <v>117</v>
      </c>
      <c r="AJ1" s="110" t="s">
        <v>313</v>
      </c>
    </row>
    <row r="2" spans="1:37" s="3" customFormat="1" ht="38.25" customHeight="1" x14ac:dyDescent="0.25">
      <c r="A2" s="18" t="s">
        <v>57</v>
      </c>
      <c r="B2" s="6" t="s">
        <v>62</v>
      </c>
      <c r="C2" s="6" t="s">
        <v>77</v>
      </c>
      <c r="D2" s="6"/>
      <c r="E2" s="6" t="s">
        <v>56</v>
      </c>
      <c r="F2" s="6" t="s">
        <v>63</v>
      </c>
      <c r="G2" s="6"/>
      <c r="H2" s="6" t="s">
        <v>58</v>
      </c>
      <c r="I2" s="6" t="s">
        <v>379</v>
      </c>
      <c r="J2" s="6" t="s">
        <v>125</v>
      </c>
      <c r="K2" s="6" t="s">
        <v>108</v>
      </c>
      <c r="L2" s="6" t="s">
        <v>83</v>
      </c>
      <c r="M2" s="6" t="s">
        <v>64</v>
      </c>
      <c r="N2" s="6"/>
      <c r="O2" s="6"/>
      <c r="P2" s="66" t="s">
        <v>59</v>
      </c>
      <c r="Q2" s="66"/>
      <c r="R2" s="6" t="s">
        <v>107</v>
      </c>
      <c r="S2" s="6" t="s">
        <v>75</v>
      </c>
      <c r="T2" s="6" t="s">
        <v>69</v>
      </c>
      <c r="U2" s="6" t="s">
        <v>70</v>
      </c>
      <c r="V2" s="6" t="s">
        <v>71</v>
      </c>
      <c r="W2" s="6" t="s">
        <v>119</v>
      </c>
      <c r="X2" s="6" t="s">
        <v>99</v>
      </c>
      <c r="Y2" s="66" t="s">
        <v>68</v>
      </c>
      <c r="Z2" s="6" t="s">
        <v>123</v>
      </c>
      <c r="AA2" s="6" t="s">
        <v>110</v>
      </c>
      <c r="AB2" s="6" t="s">
        <v>97</v>
      </c>
      <c r="AC2" s="6" t="s">
        <v>67</v>
      </c>
      <c r="AD2" s="6" t="s">
        <v>66</v>
      </c>
      <c r="AE2" s="6" t="s">
        <v>72</v>
      </c>
      <c r="AF2" s="6" t="s">
        <v>65</v>
      </c>
      <c r="AG2" s="6" t="s">
        <v>73</v>
      </c>
      <c r="AH2" s="6" t="s">
        <v>74</v>
      </c>
      <c r="AI2" s="6" t="s">
        <v>116</v>
      </c>
      <c r="AJ2" s="6"/>
    </row>
    <row r="3" spans="1:37" s="3" customFormat="1" ht="9.75" customHeight="1" x14ac:dyDescent="0.25">
      <c r="A3" s="19" t="s">
        <v>100</v>
      </c>
      <c r="B3" s="28"/>
      <c r="C3" s="103"/>
      <c r="D3" s="29"/>
      <c r="E3" s="29"/>
      <c r="F3" s="29"/>
      <c r="G3" s="29"/>
      <c r="H3" s="29"/>
      <c r="I3" s="29"/>
      <c r="J3" s="29"/>
      <c r="K3" s="29"/>
      <c r="L3" s="29"/>
      <c r="M3" s="29"/>
      <c r="N3" s="29"/>
      <c r="O3" s="29"/>
      <c r="P3" s="67"/>
      <c r="Q3" s="67"/>
      <c r="R3" s="29"/>
      <c r="S3" s="29"/>
      <c r="T3" s="29"/>
      <c r="U3" s="29"/>
      <c r="V3" s="29"/>
      <c r="W3" s="29"/>
      <c r="X3" s="29"/>
      <c r="Y3" s="67"/>
      <c r="Z3" s="29"/>
      <c r="AA3" s="29"/>
      <c r="AB3" s="29"/>
      <c r="AC3" s="29"/>
      <c r="AD3" s="29"/>
      <c r="AE3" s="29"/>
      <c r="AF3" s="29"/>
      <c r="AG3" s="29"/>
      <c r="AH3" s="29"/>
      <c r="AI3" s="29"/>
      <c r="AJ3" s="29"/>
      <c r="AK3" s="3" t="s">
        <v>100</v>
      </c>
    </row>
    <row r="4" spans="1:37" s="2" customFormat="1" ht="108" customHeight="1" x14ac:dyDescent="0.25">
      <c r="A4" s="240" t="s">
        <v>100</v>
      </c>
      <c r="B4" s="243" t="s">
        <v>245</v>
      </c>
      <c r="C4" s="229" t="s">
        <v>380</v>
      </c>
      <c r="D4" s="246" t="s">
        <v>400</v>
      </c>
      <c r="E4" s="249" t="s">
        <v>229</v>
      </c>
      <c r="F4" s="229" t="s">
        <v>226</v>
      </c>
      <c r="G4" s="229" t="s">
        <v>401</v>
      </c>
      <c r="H4" s="237" t="s">
        <v>227</v>
      </c>
      <c r="I4" s="229" t="s">
        <v>193</v>
      </c>
      <c r="J4" s="17" t="s">
        <v>86</v>
      </c>
      <c r="K4" s="17" t="s">
        <v>84</v>
      </c>
      <c r="L4" s="17" t="s">
        <v>124</v>
      </c>
      <c r="M4" s="24" t="s">
        <v>307</v>
      </c>
      <c r="N4" s="24" t="s">
        <v>375</v>
      </c>
      <c r="O4" s="17" t="s">
        <v>234</v>
      </c>
      <c r="P4" s="24" t="s">
        <v>235</v>
      </c>
      <c r="Q4" s="24" t="s">
        <v>386</v>
      </c>
      <c r="R4" s="17" t="s">
        <v>101</v>
      </c>
      <c r="S4" s="17" t="s">
        <v>79</v>
      </c>
      <c r="T4" s="17" t="s">
        <v>82</v>
      </c>
      <c r="U4" s="17" t="s">
        <v>82</v>
      </c>
      <c r="V4" s="100" t="s">
        <v>82</v>
      </c>
      <c r="W4" s="17" t="s">
        <v>238</v>
      </c>
      <c r="X4" s="17" t="s">
        <v>94</v>
      </c>
      <c r="Y4" s="17">
        <v>5</v>
      </c>
      <c r="Z4" s="17" t="s">
        <v>88</v>
      </c>
      <c r="AA4" s="17" t="s">
        <v>105</v>
      </c>
      <c r="AB4" s="17" t="s">
        <v>239</v>
      </c>
      <c r="AC4" s="17" t="s">
        <v>355</v>
      </c>
      <c r="AD4" s="17" t="s">
        <v>355</v>
      </c>
      <c r="AE4" s="17" t="s">
        <v>355</v>
      </c>
      <c r="AF4" s="17" t="s">
        <v>355</v>
      </c>
      <c r="AG4" s="17" t="s">
        <v>381</v>
      </c>
      <c r="AH4" s="17" t="s">
        <v>355</v>
      </c>
      <c r="AI4" s="17" t="s">
        <v>355</v>
      </c>
      <c r="AJ4" s="109" t="s">
        <v>355</v>
      </c>
    </row>
    <row r="5" spans="1:37" s="2" customFormat="1" ht="75.599999999999994" customHeight="1" x14ac:dyDescent="0.25">
      <c r="A5" s="241"/>
      <c r="B5" s="244"/>
      <c r="C5" s="230"/>
      <c r="D5" s="247"/>
      <c r="E5" s="250"/>
      <c r="F5" s="230"/>
      <c r="G5" s="230"/>
      <c r="H5" s="238"/>
      <c r="I5" s="230"/>
      <c r="J5" s="17" t="s">
        <v>86</v>
      </c>
      <c r="K5" s="17" t="s">
        <v>84</v>
      </c>
      <c r="L5" s="17" t="s">
        <v>124</v>
      </c>
      <c r="M5" s="24" t="s">
        <v>232</v>
      </c>
      <c r="N5" s="174" t="s">
        <v>366</v>
      </c>
      <c r="O5" s="17" t="s">
        <v>234</v>
      </c>
      <c r="P5" s="24" t="s">
        <v>236</v>
      </c>
      <c r="Q5" s="24" t="s">
        <v>386</v>
      </c>
      <c r="R5" s="17" t="s">
        <v>78</v>
      </c>
      <c r="S5" s="17" t="s">
        <v>79</v>
      </c>
      <c r="T5" s="17" t="s">
        <v>82</v>
      </c>
      <c r="U5" s="17" t="s">
        <v>82</v>
      </c>
      <c r="V5" s="17" t="s">
        <v>82</v>
      </c>
      <c r="W5" s="17" t="s">
        <v>241</v>
      </c>
      <c r="X5" s="17" t="s">
        <v>91</v>
      </c>
      <c r="Y5" s="17">
        <v>3</v>
      </c>
      <c r="Z5" s="17" t="s">
        <v>88</v>
      </c>
      <c r="AA5" s="17" t="s">
        <v>105</v>
      </c>
      <c r="AB5" s="17" t="s">
        <v>239</v>
      </c>
      <c r="AC5" s="17" t="s">
        <v>355</v>
      </c>
      <c r="AD5" s="17" t="s">
        <v>355</v>
      </c>
      <c r="AE5" s="17" t="s">
        <v>355</v>
      </c>
      <c r="AF5" s="17" t="s">
        <v>355</v>
      </c>
      <c r="AG5" s="17" t="s">
        <v>381</v>
      </c>
      <c r="AH5" s="17" t="s">
        <v>355</v>
      </c>
      <c r="AI5" s="17" t="s">
        <v>355</v>
      </c>
      <c r="AJ5" s="109" t="s">
        <v>355</v>
      </c>
    </row>
    <row r="6" spans="1:37" s="2" customFormat="1" ht="77.45" customHeight="1" x14ac:dyDescent="0.25">
      <c r="A6" s="241"/>
      <c r="B6" s="244"/>
      <c r="C6" s="230"/>
      <c r="D6" s="247"/>
      <c r="E6" s="250"/>
      <c r="F6" s="230"/>
      <c r="G6" s="230"/>
      <c r="H6" s="238"/>
      <c r="I6" s="230"/>
      <c r="J6" s="17" t="s">
        <v>86</v>
      </c>
      <c r="K6" s="17" t="s">
        <v>84</v>
      </c>
      <c r="L6" s="17" t="s">
        <v>124</v>
      </c>
      <c r="M6" s="24" t="s">
        <v>233</v>
      </c>
      <c r="N6" s="24" t="s">
        <v>364</v>
      </c>
      <c r="O6" s="17" t="s">
        <v>114</v>
      </c>
      <c r="P6" s="24" t="s">
        <v>237</v>
      </c>
      <c r="Q6" s="24" t="s">
        <v>386</v>
      </c>
      <c r="R6" s="17" t="s">
        <v>78</v>
      </c>
      <c r="S6" s="17" t="s">
        <v>79</v>
      </c>
      <c r="T6" s="17" t="s">
        <v>82</v>
      </c>
      <c r="U6" s="17" t="s">
        <v>82</v>
      </c>
      <c r="V6" s="17" t="s">
        <v>82</v>
      </c>
      <c r="W6" s="17" t="s">
        <v>241</v>
      </c>
      <c r="X6" s="17" t="s">
        <v>91</v>
      </c>
      <c r="Y6" s="17">
        <v>3</v>
      </c>
      <c r="Z6" s="17" t="s">
        <v>88</v>
      </c>
      <c r="AA6" s="17" t="s">
        <v>105</v>
      </c>
      <c r="AB6" s="17" t="s">
        <v>239</v>
      </c>
      <c r="AC6" s="17" t="s">
        <v>355</v>
      </c>
      <c r="AD6" s="17" t="s">
        <v>355</v>
      </c>
      <c r="AE6" s="17" t="s">
        <v>355</v>
      </c>
      <c r="AF6" s="17" t="s">
        <v>355</v>
      </c>
      <c r="AG6" s="17" t="s">
        <v>381</v>
      </c>
      <c r="AH6" s="17" t="s">
        <v>355</v>
      </c>
      <c r="AI6" s="17" t="s">
        <v>355</v>
      </c>
      <c r="AJ6" s="109" t="s">
        <v>355</v>
      </c>
    </row>
    <row r="7" spans="1:37" s="2" customFormat="1" ht="150" customHeight="1" x14ac:dyDescent="0.25">
      <c r="A7" s="242"/>
      <c r="B7" s="245"/>
      <c r="C7" s="231"/>
      <c r="D7" s="248"/>
      <c r="E7" s="251"/>
      <c r="F7" s="231"/>
      <c r="G7" s="231"/>
      <c r="H7" s="239"/>
      <c r="I7" s="231"/>
      <c r="J7" s="17" t="s">
        <v>86</v>
      </c>
      <c r="K7" s="17" t="s">
        <v>84</v>
      </c>
      <c r="L7" s="17" t="s">
        <v>124</v>
      </c>
      <c r="M7" s="24" t="s">
        <v>251</v>
      </c>
      <c r="N7" s="24" t="s">
        <v>363</v>
      </c>
      <c r="O7" s="17" t="s">
        <v>114</v>
      </c>
      <c r="P7" s="24" t="s">
        <v>252</v>
      </c>
      <c r="Q7" s="24" t="s">
        <v>386</v>
      </c>
      <c r="R7" s="17" t="s">
        <v>101</v>
      </c>
      <c r="S7" s="17" t="s">
        <v>79</v>
      </c>
      <c r="T7" s="17" t="s">
        <v>82</v>
      </c>
      <c r="U7" s="17" t="s">
        <v>82</v>
      </c>
      <c r="V7" s="17" t="s">
        <v>82</v>
      </c>
      <c r="W7" s="17" t="s">
        <v>94</v>
      </c>
      <c r="X7" s="17" t="s">
        <v>238</v>
      </c>
      <c r="Y7" s="17">
        <v>1</v>
      </c>
      <c r="Z7" s="17" t="s">
        <v>88</v>
      </c>
      <c r="AA7" s="17" t="s">
        <v>105</v>
      </c>
      <c r="AB7" s="17" t="s">
        <v>239</v>
      </c>
      <c r="AC7" s="17" t="s">
        <v>355</v>
      </c>
      <c r="AD7" s="17" t="s">
        <v>355</v>
      </c>
      <c r="AE7" s="17" t="s">
        <v>355</v>
      </c>
      <c r="AF7" s="17" t="s">
        <v>355</v>
      </c>
      <c r="AG7" s="17" t="s">
        <v>381</v>
      </c>
      <c r="AH7" s="17" t="s">
        <v>355</v>
      </c>
      <c r="AI7" s="17" t="s">
        <v>355</v>
      </c>
      <c r="AJ7" s="175" t="s">
        <v>355</v>
      </c>
    </row>
    <row r="8" spans="1:37" s="3" customFormat="1" ht="64.7" customHeight="1" x14ac:dyDescent="0.25">
      <c r="A8" s="19"/>
      <c r="B8" s="234" t="s">
        <v>245</v>
      </c>
      <c r="C8" s="229" t="s">
        <v>254</v>
      </c>
      <c r="D8" s="229" t="s">
        <v>357</v>
      </c>
      <c r="E8" s="229" t="s">
        <v>255</v>
      </c>
      <c r="F8" s="229" t="s">
        <v>256</v>
      </c>
      <c r="G8" s="229" t="s">
        <v>367</v>
      </c>
      <c r="H8" s="229" t="s">
        <v>403</v>
      </c>
      <c r="I8" s="229" t="s">
        <v>193</v>
      </c>
      <c r="J8" s="17" t="s">
        <v>86</v>
      </c>
      <c r="K8" s="17" t="s">
        <v>84</v>
      </c>
      <c r="L8" s="17" t="s">
        <v>124</v>
      </c>
      <c r="M8" s="24" t="s">
        <v>257</v>
      </c>
      <c r="N8" s="24" t="s">
        <v>368</v>
      </c>
      <c r="O8" s="17" t="s">
        <v>234</v>
      </c>
      <c r="P8" s="24" t="s">
        <v>260</v>
      </c>
      <c r="Q8" s="24" t="s">
        <v>386</v>
      </c>
      <c r="R8" s="17" t="s">
        <v>101</v>
      </c>
      <c r="S8" s="17" t="s">
        <v>79</v>
      </c>
      <c r="T8" s="17" t="s">
        <v>82</v>
      </c>
      <c r="U8" s="17" t="s">
        <v>82</v>
      </c>
      <c r="V8" s="17" t="s">
        <v>82</v>
      </c>
      <c r="W8" s="17" t="s">
        <v>238</v>
      </c>
      <c r="X8" s="17" t="s">
        <v>94</v>
      </c>
      <c r="Y8" s="17" t="s">
        <v>261</v>
      </c>
      <c r="Z8" s="17" t="s">
        <v>88</v>
      </c>
      <c r="AA8" s="17" t="s">
        <v>105</v>
      </c>
      <c r="AB8" s="17" t="s">
        <v>239</v>
      </c>
      <c r="AC8" s="17" t="s">
        <v>355</v>
      </c>
      <c r="AD8" s="17" t="s">
        <v>355</v>
      </c>
      <c r="AE8" s="17" t="s">
        <v>355</v>
      </c>
      <c r="AF8" s="17" t="s">
        <v>355</v>
      </c>
      <c r="AG8" s="17" t="s">
        <v>381</v>
      </c>
      <c r="AH8" s="17" t="s">
        <v>355</v>
      </c>
      <c r="AI8" s="17" t="s">
        <v>355</v>
      </c>
      <c r="AJ8" s="108" t="s">
        <v>383</v>
      </c>
    </row>
    <row r="9" spans="1:37" s="3" customFormat="1" ht="102" x14ac:dyDescent="0.25">
      <c r="A9" s="19"/>
      <c r="B9" s="235"/>
      <c r="C9" s="230"/>
      <c r="D9" s="230"/>
      <c r="E9" s="230"/>
      <c r="F9" s="230"/>
      <c r="G9" s="232"/>
      <c r="H9" s="230"/>
      <c r="I9" s="230"/>
      <c r="J9" s="17" t="s">
        <v>86</v>
      </c>
      <c r="K9" s="17" t="s">
        <v>84</v>
      </c>
      <c r="L9" s="17" t="s">
        <v>124</v>
      </c>
      <c r="M9" s="24" t="s">
        <v>258</v>
      </c>
      <c r="N9" s="24" t="s">
        <v>369</v>
      </c>
      <c r="O9" s="17" t="s">
        <v>234</v>
      </c>
      <c r="P9" s="24" t="s">
        <v>262</v>
      </c>
      <c r="Q9" s="24" t="s">
        <v>386</v>
      </c>
      <c r="R9" s="17" t="s">
        <v>101</v>
      </c>
      <c r="S9" s="17" t="s">
        <v>79</v>
      </c>
      <c r="T9" s="17" t="s">
        <v>82</v>
      </c>
      <c r="U9" s="17" t="s">
        <v>82</v>
      </c>
      <c r="V9" s="17" t="s">
        <v>82</v>
      </c>
      <c r="W9" s="17" t="s">
        <v>238</v>
      </c>
      <c r="X9" s="17" t="s">
        <v>94</v>
      </c>
      <c r="Y9" s="17" t="s">
        <v>263</v>
      </c>
      <c r="Z9" s="17" t="s">
        <v>88</v>
      </c>
      <c r="AA9" s="17" t="s">
        <v>105</v>
      </c>
      <c r="AB9" s="17" t="s">
        <v>239</v>
      </c>
      <c r="AC9" s="17" t="s">
        <v>355</v>
      </c>
      <c r="AD9" s="17" t="s">
        <v>355</v>
      </c>
      <c r="AE9" s="17" t="s">
        <v>355</v>
      </c>
      <c r="AF9" s="17" t="s">
        <v>355</v>
      </c>
      <c r="AG9" s="17" t="s">
        <v>381</v>
      </c>
      <c r="AH9" s="17" t="s">
        <v>355</v>
      </c>
      <c r="AI9" s="17" t="s">
        <v>355</v>
      </c>
      <c r="AJ9" s="108" t="s">
        <v>355</v>
      </c>
    </row>
    <row r="10" spans="1:37" s="3" customFormat="1" ht="57.75" customHeight="1" x14ac:dyDescent="0.25">
      <c r="A10" s="19"/>
      <c r="B10" s="236"/>
      <c r="C10" s="231"/>
      <c r="D10" s="231"/>
      <c r="E10" s="231"/>
      <c r="F10" s="231"/>
      <c r="G10" s="233"/>
      <c r="H10" s="231"/>
      <c r="I10" s="231"/>
      <c r="J10" s="17" t="s">
        <v>327</v>
      </c>
      <c r="K10" s="17" t="s">
        <v>84</v>
      </c>
      <c r="L10" s="17" t="s">
        <v>124</v>
      </c>
      <c r="M10" s="24" t="s">
        <v>259</v>
      </c>
      <c r="N10" s="24" t="s">
        <v>370</v>
      </c>
      <c r="O10" s="17" t="s">
        <v>234</v>
      </c>
      <c r="P10" s="24" t="s">
        <v>264</v>
      </c>
      <c r="Q10" s="24" t="s">
        <v>386</v>
      </c>
      <c r="R10" s="17" t="s">
        <v>101</v>
      </c>
      <c r="S10" s="17" t="s">
        <v>79</v>
      </c>
      <c r="T10" s="17" t="s">
        <v>82</v>
      </c>
      <c r="U10" s="17" t="s">
        <v>82</v>
      </c>
      <c r="V10" s="17" t="s">
        <v>82</v>
      </c>
      <c r="W10" s="17" t="s">
        <v>238</v>
      </c>
      <c r="X10" s="17" t="s">
        <v>94</v>
      </c>
      <c r="Y10" s="17" t="s">
        <v>265</v>
      </c>
      <c r="Z10" s="17" t="s">
        <v>88</v>
      </c>
      <c r="AA10" s="17" t="s">
        <v>105</v>
      </c>
      <c r="AB10" s="17" t="s">
        <v>239</v>
      </c>
      <c r="AC10" s="17" t="s">
        <v>355</v>
      </c>
      <c r="AD10" s="17" t="s">
        <v>355</v>
      </c>
      <c r="AE10" s="17" t="s">
        <v>355</v>
      </c>
      <c r="AF10" s="17" t="s">
        <v>355</v>
      </c>
      <c r="AG10" s="17" t="s">
        <v>381</v>
      </c>
      <c r="AH10" s="17" t="s">
        <v>355</v>
      </c>
      <c r="AI10" s="17" t="s">
        <v>355</v>
      </c>
      <c r="AJ10" s="108" t="s">
        <v>384</v>
      </c>
    </row>
    <row r="11" spans="1:37" s="3" customFormat="1" ht="68.25" customHeight="1" x14ac:dyDescent="0.25">
      <c r="A11" s="19"/>
      <c r="B11" s="78" t="s">
        <v>245</v>
      </c>
      <c r="C11" s="17" t="s">
        <v>268</v>
      </c>
      <c r="D11" s="17" t="s">
        <v>372</v>
      </c>
      <c r="E11" s="24" t="s">
        <v>269</v>
      </c>
      <c r="F11" s="17" t="s">
        <v>270</v>
      </c>
      <c r="G11" s="24" t="s">
        <v>358</v>
      </c>
      <c r="H11" s="80" t="s">
        <v>404</v>
      </c>
      <c r="I11" s="17" t="s">
        <v>193</v>
      </c>
      <c r="J11" s="17" t="s">
        <v>87</v>
      </c>
      <c r="K11" s="17" t="s">
        <v>84</v>
      </c>
      <c r="L11" s="17" t="s">
        <v>88</v>
      </c>
      <c r="M11" s="24" t="s">
        <v>283</v>
      </c>
      <c r="N11" s="24" t="s">
        <v>371</v>
      </c>
      <c r="O11" s="17" t="s">
        <v>234</v>
      </c>
      <c r="P11" s="24" t="s">
        <v>266</v>
      </c>
      <c r="Q11" s="24" t="s">
        <v>386</v>
      </c>
      <c r="R11" s="17" t="s">
        <v>101</v>
      </c>
      <c r="S11" s="17" t="s">
        <v>79</v>
      </c>
      <c r="T11" s="17" t="s">
        <v>82</v>
      </c>
      <c r="U11" s="17" t="s">
        <v>82</v>
      </c>
      <c r="V11" s="17" t="s">
        <v>82</v>
      </c>
      <c r="W11" s="17" t="s">
        <v>241</v>
      </c>
      <c r="X11" s="17" t="s">
        <v>91</v>
      </c>
      <c r="Y11" s="17" t="s">
        <v>267</v>
      </c>
      <c r="Z11" s="17" t="s">
        <v>88</v>
      </c>
      <c r="AA11" s="17" t="s">
        <v>105</v>
      </c>
      <c r="AB11" s="17" t="s">
        <v>239</v>
      </c>
      <c r="AC11" s="17" t="s">
        <v>355</v>
      </c>
      <c r="AD11" s="17" t="s">
        <v>355</v>
      </c>
      <c r="AE11" s="17" t="s">
        <v>355</v>
      </c>
      <c r="AF11" s="17" t="s">
        <v>355</v>
      </c>
      <c r="AG11" s="17" t="s">
        <v>381</v>
      </c>
      <c r="AH11" s="17" t="s">
        <v>355</v>
      </c>
      <c r="AI11" s="17" t="s">
        <v>355</v>
      </c>
      <c r="AJ11" s="77" t="s">
        <v>355</v>
      </c>
    </row>
    <row r="12" spans="1:37" ht="330.75" customHeight="1" x14ac:dyDescent="0.25">
      <c r="B12" s="79" t="s">
        <v>245</v>
      </c>
      <c r="C12" s="17" t="s">
        <v>271</v>
      </c>
      <c r="D12" s="17" t="s">
        <v>377</v>
      </c>
      <c r="E12" s="24" t="s">
        <v>272</v>
      </c>
      <c r="F12" s="17" t="s">
        <v>273</v>
      </c>
      <c r="G12" s="24" t="s">
        <v>378</v>
      </c>
      <c r="H12" s="80" t="s">
        <v>405</v>
      </c>
      <c r="I12" s="17" t="s">
        <v>193</v>
      </c>
      <c r="J12" s="17" t="s">
        <v>86</v>
      </c>
      <c r="K12" s="17" t="s">
        <v>84</v>
      </c>
      <c r="L12" s="17" t="s">
        <v>124</v>
      </c>
      <c r="M12" s="24" t="s">
        <v>284</v>
      </c>
      <c r="N12" s="24" t="s">
        <v>376</v>
      </c>
      <c r="O12" s="17" t="s">
        <v>234</v>
      </c>
      <c r="P12" s="24" t="s">
        <v>289</v>
      </c>
      <c r="Q12" s="24" t="s">
        <v>386</v>
      </c>
      <c r="R12" s="17" t="s">
        <v>101</v>
      </c>
      <c r="S12" s="17" t="s">
        <v>79</v>
      </c>
      <c r="T12" s="17" t="s">
        <v>89</v>
      </c>
      <c r="U12" s="17" t="s">
        <v>89</v>
      </c>
      <c r="V12" s="17" t="s">
        <v>89</v>
      </c>
      <c r="W12" s="17" t="s">
        <v>238</v>
      </c>
      <c r="X12" s="17" t="s">
        <v>94</v>
      </c>
      <c r="Y12" s="17" t="s">
        <v>325</v>
      </c>
      <c r="Z12" s="17" t="s">
        <v>124</v>
      </c>
      <c r="AA12" s="17" t="s">
        <v>105</v>
      </c>
      <c r="AB12" s="17" t="s">
        <v>239</v>
      </c>
      <c r="AC12" s="17" t="s">
        <v>355</v>
      </c>
      <c r="AD12" s="17" t="s">
        <v>355</v>
      </c>
      <c r="AE12" s="17" t="s">
        <v>355</v>
      </c>
      <c r="AF12" s="17" t="s">
        <v>355</v>
      </c>
      <c r="AG12" s="17" t="s">
        <v>381</v>
      </c>
      <c r="AH12" s="17" t="s">
        <v>355</v>
      </c>
      <c r="AI12" s="17" t="s">
        <v>355</v>
      </c>
      <c r="AJ12" s="17" t="s">
        <v>417</v>
      </c>
    </row>
    <row r="13" spans="1:37" ht="171" customHeight="1" x14ac:dyDescent="0.25">
      <c r="B13" s="79" t="s">
        <v>245</v>
      </c>
      <c r="C13" s="17" t="s">
        <v>277</v>
      </c>
      <c r="D13" s="17" t="s">
        <v>382</v>
      </c>
      <c r="E13" s="24" t="s">
        <v>278</v>
      </c>
      <c r="F13" s="17" t="s">
        <v>279</v>
      </c>
      <c r="G13" s="24" t="s">
        <v>365</v>
      </c>
      <c r="H13" s="81" t="s">
        <v>407</v>
      </c>
      <c r="I13" s="17" t="s">
        <v>193</v>
      </c>
      <c r="J13" s="82" t="s">
        <v>87</v>
      </c>
      <c r="K13" s="17" t="s">
        <v>84</v>
      </c>
      <c r="L13" s="17" t="s">
        <v>88</v>
      </c>
      <c r="M13" s="24" t="s">
        <v>287</v>
      </c>
      <c r="N13" s="24" t="s">
        <v>373</v>
      </c>
      <c r="O13" s="17" t="s">
        <v>234</v>
      </c>
      <c r="P13" s="24" t="s">
        <v>293</v>
      </c>
      <c r="Q13" s="24" t="s">
        <v>386</v>
      </c>
      <c r="R13" s="17" t="s">
        <v>101</v>
      </c>
      <c r="S13" s="17" t="s">
        <v>79</v>
      </c>
      <c r="T13" s="17" t="s">
        <v>89</v>
      </c>
      <c r="U13" s="17" t="s">
        <v>89</v>
      </c>
      <c r="V13" s="17" t="s">
        <v>89</v>
      </c>
      <c r="W13" s="17" t="s">
        <v>238</v>
      </c>
      <c r="X13" s="17" t="s">
        <v>94</v>
      </c>
      <c r="Y13" s="17" t="s">
        <v>326</v>
      </c>
      <c r="Z13" s="17" t="s">
        <v>88</v>
      </c>
      <c r="AA13" s="17" t="s">
        <v>105</v>
      </c>
      <c r="AB13" s="17" t="s">
        <v>239</v>
      </c>
      <c r="AC13" s="17" t="s">
        <v>355</v>
      </c>
      <c r="AD13" s="17" t="s">
        <v>355</v>
      </c>
      <c r="AE13" s="17" t="s">
        <v>355</v>
      </c>
      <c r="AF13" s="17" t="s">
        <v>355</v>
      </c>
      <c r="AG13" s="17" t="s">
        <v>381</v>
      </c>
      <c r="AH13" s="17" t="s">
        <v>355</v>
      </c>
      <c r="AI13" s="17" t="s">
        <v>355</v>
      </c>
      <c r="AJ13" s="17" t="s">
        <v>385</v>
      </c>
    </row>
    <row r="14" spans="1:37" ht="216.75" x14ac:dyDescent="0.25">
      <c r="B14" s="183" t="s">
        <v>245</v>
      </c>
      <c r="C14" s="80" t="s">
        <v>280</v>
      </c>
      <c r="D14" s="80" t="s">
        <v>374</v>
      </c>
      <c r="E14" s="176" t="s">
        <v>281</v>
      </c>
      <c r="F14" s="80" t="s">
        <v>282</v>
      </c>
      <c r="G14" s="176" t="s">
        <v>361</v>
      </c>
      <c r="H14" s="80" t="s">
        <v>408</v>
      </c>
      <c r="I14" s="17" t="s">
        <v>193</v>
      </c>
      <c r="J14" s="80" t="s">
        <v>87</v>
      </c>
      <c r="K14" s="80" t="s">
        <v>84</v>
      </c>
      <c r="L14" s="80" t="s">
        <v>88</v>
      </c>
      <c r="M14" s="176" t="s">
        <v>288</v>
      </c>
      <c r="N14" s="176" t="s">
        <v>360</v>
      </c>
      <c r="O14" s="80" t="s">
        <v>234</v>
      </c>
      <c r="P14" s="176" t="s">
        <v>295</v>
      </c>
      <c r="Q14" s="176" t="s">
        <v>386</v>
      </c>
      <c r="R14" s="80" t="s">
        <v>78</v>
      </c>
      <c r="S14" s="80" t="s">
        <v>79</v>
      </c>
      <c r="T14" s="80" t="s">
        <v>89</v>
      </c>
      <c r="U14" s="80" t="s">
        <v>89</v>
      </c>
      <c r="V14" s="80" t="s">
        <v>89</v>
      </c>
      <c r="W14" s="80" t="s">
        <v>241</v>
      </c>
      <c r="X14" s="80" t="s">
        <v>91</v>
      </c>
      <c r="Y14" s="80" t="s">
        <v>296</v>
      </c>
      <c r="Z14" s="80" t="s">
        <v>88</v>
      </c>
      <c r="AA14" s="80" t="s">
        <v>105</v>
      </c>
      <c r="AB14" s="80" t="s">
        <v>239</v>
      </c>
      <c r="AC14" s="80" t="s">
        <v>355</v>
      </c>
      <c r="AD14" s="80" t="s">
        <v>355</v>
      </c>
      <c r="AE14" s="80" t="s">
        <v>355</v>
      </c>
      <c r="AF14" s="80" t="s">
        <v>355</v>
      </c>
      <c r="AG14" s="80" t="s">
        <v>381</v>
      </c>
      <c r="AH14" s="80" t="s">
        <v>355</v>
      </c>
      <c r="AI14" s="80" t="s">
        <v>355</v>
      </c>
      <c r="AJ14" s="80" t="s">
        <v>355</v>
      </c>
    </row>
    <row r="15" spans="1:37" s="2" customFormat="1" ht="109.5" customHeight="1" x14ac:dyDescent="0.25">
      <c r="A15" s="184"/>
      <c r="B15" s="185" t="s">
        <v>245</v>
      </c>
      <c r="C15" s="186" t="s">
        <v>402</v>
      </c>
      <c r="D15" s="186" t="s">
        <v>402</v>
      </c>
      <c r="E15" s="186" t="s">
        <v>402</v>
      </c>
      <c r="F15" s="186" t="s">
        <v>402</v>
      </c>
      <c r="G15" s="186" t="s">
        <v>402</v>
      </c>
      <c r="H15" s="186"/>
      <c r="I15" s="186"/>
      <c r="J15" s="186" t="s">
        <v>327</v>
      </c>
      <c r="K15" s="186" t="s">
        <v>84</v>
      </c>
      <c r="L15" s="187" t="s">
        <v>355</v>
      </c>
      <c r="M15" s="187" t="s">
        <v>248</v>
      </c>
      <c r="N15" s="187" t="s">
        <v>355</v>
      </c>
      <c r="O15" s="186" t="s">
        <v>329</v>
      </c>
      <c r="P15" s="187" t="s">
        <v>249</v>
      </c>
      <c r="Q15" s="187" t="s">
        <v>387</v>
      </c>
      <c r="R15" s="186" t="s">
        <v>101</v>
      </c>
      <c r="S15" s="186" t="s">
        <v>79</v>
      </c>
      <c r="T15" s="188" t="s">
        <v>355</v>
      </c>
      <c r="U15" s="188" t="s">
        <v>355</v>
      </c>
      <c r="V15" s="188" t="s">
        <v>355</v>
      </c>
      <c r="W15" s="188" t="s">
        <v>355</v>
      </c>
      <c r="X15" s="188" t="s">
        <v>355</v>
      </c>
      <c r="Y15" s="188" t="s">
        <v>355</v>
      </c>
      <c r="Z15" s="188" t="s">
        <v>355</v>
      </c>
      <c r="AA15" s="188" t="s">
        <v>355</v>
      </c>
      <c r="AB15" s="188" t="s">
        <v>355</v>
      </c>
      <c r="AC15" s="188" t="s">
        <v>355</v>
      </c>
      <c r="AD15" s="188" t="s">
        <v>355</v>
      </c>
      <c r="AE15" s="188" t="s">
        <v>355</v>
      </c>
      <c r="AF15" s="188" t="s">
        <v>355</v>
      </c>
      <c r="AG15" s="188" t="s">
        <v>355</v>
      </c>
      <c r="AH15" s="188" t="s">
        <v>355</v>
      </c>
      <c r="AI15" s="188" t="s">
        <v>355</v>
      </c>
      <c r="AJ15" s="184" t="s">
        <v>355</v>
      </c>
    </row>
    <row r="16" spans="1:37" s="223" customFormat="1" ht="165.75" x14ac:dyDescent="0.25">
      <c r="B16" s="224" t="s">
        <v>245</v>
      </c>
      <c r="C16" s="225" t="s">
        <v>274</v>
      </c>
      <c r="D16" s="226" t="s">
        <v>356</v>
      </c>
      <c r="E16" s="226" t="s">
        <v>275</v>
      </c>
      <c r="F16" s="225" t="s">
        <v>276</v>
      </c>
      <c r="G16" s="226" t="s">
        <v>359</v>
      </c>
      <c r="H16" s="227" t="s">
        <v>406</v>
      </c>
      <c r="I16" s="227" t="s">
        <v>285</v>
      </c>
      <c r="J16" s="225" t="s">
        <v>85</v>
      </c>
      <c r="K16" s="225" t="s">
        <v>84</v>
      </c>
      <c r="L16" s="225" t="s">
        <v>327</v>
      </c>
      <c r="M16" s="226" t="s">
        <v>286</v>
      </c>
      <c r="N16" s="226" t="s">
        <v>362</v>
      </c>
      <c r="O16" s="225" t="s">
        <v>234</v>
      </c>
      <c r="P16" s="226" t="s">
        <v>291</v>
      </c>
      <c r="Q16" s="226" t="s">
        <v>386</v>
      </c>
      <c r="R16" s="225" t="s">
        <v>101</v>
      </c>
      <c r="S16" s="225" t="s">
        <v>79</v>
      </c>
      <c r="T16" s="225" t="s">
        <v>89</v>
      </c>
      <c r="U16" s="225" t="s">
        <v>89</v>
      </c>
      <c r="V16" s="225" t="s">
        <v>89</v>
      </c>
      <c r="W16" s="225" t="s">
        <v>238</v>
      </c>
      <c r="X16" s="225" t="s">
        <v>94</v>
      </c>
      <c r="Y16" s="225" t="s">
        <v>292</v>
      </c>
      <c r="Z16" s="225" t="s">
        <v>124</v>
      </c>
      <c r="AA16" s="225" t="s">
        <v>105</v>
      </c>
      <c r="AB16" s="225" t="s">
        <v>239</v>
      </c>
      <c r="AC16" s="225" t="s">
        <v>355</v>
      </c>
      <c r="AD16" s="225" t="s">
        <v>355</v>
      </c>
      <c r="AE16" s="225" t="s">
        <v>355</v>
      </c>
      <c r="AF16" s="225" t="s">
        <v>355</v>
      </c>
      <c r="AG16" s="225" t="s">
        <v>381</v>
      </c>
      <c r="AH16" s="225" t="s">
        <v>355</v>
      </c>
      <c r="AI16" s="225" t="s">
        <v>355</v>
      </c>
      <c r="AJ16" s="225" t="s">
        <v>355</v>
      </c>
    </row>
    <row r="17" spans="3:3" ht="15.75" x14ac:dyDescent="0.25">
      <c r="C17" s="106"/>
    </row>
    <row r="18" spans="3:3" ht="15.75" x14ac:dyDescent="0.25">
      <c r="C18" s="106"/>
    </row>
    <row r="19" spans="3:3" ht="15.75" x14ac:dyDescent="0.25">
      <c r="C19" s="106"/>
    </row>
    <row r="20" spans="3:3" ht="15.75" x14ac:dyDescent="0.25">
      <c r="C20" s="106"/>
    </row>
    <row r="21" spans="3:3" ht="15.75" x14ac:dyDescent="0.25">
      <c r="C21" s="106"/>
    </row>
    <row r="22" spans="3:3" ht="15.75" x14ac:dyDescent="0.25">
      <c r="C22" s="106"/>
    </row>
    <row r="23" spans="3:3" ht="15.75" x14ac:dyDescent="0.25">
      <c r="C23" s="107"/>
    </row>
    <row r="24" spans="3:3" x14ac:dyDescent="0.25">
      <c r="C24" s="26"/>
    </row>
    <row r="25" spans="3:3" x14ac:dyDescent="0.25">
      <c r="C25" s="26"/>
    </row>
  </sheetData>
  <autoFilter ref="A1:AK16"/>
  <mergeCells count="17">
    <mergeCell ref="H4:H7"/>
    <mergeCell ref="I4:I7"/>
    <mergeCell ref="A4:A7"/>
    <mergeCell ref="B4:B7"/>
    <mergeCell ref="C4:C7"/>
    <mergeCell ref="D4:D7"/>
    <mergeCell ref="E4:E7"/>
    <mergeCell ref="B8:B10"/>
    <mergeCell ref="C8:C10"/>
    <mergeCell ref="D8:D10"/>
    <mergeCell ref="F4:F7"/>
    <mergeCell ref="G4:G7"/>
    <mergeCell ref="I8:I10"/>
    <mergeCell ref="G8:G10"/>
    <mergeCell ref="E8:E10"/>
    <mergeCell ref="F8:F10"/>
    <mergeCell ref="H8:H10"/>
  </mergeCells>
  <conditionalFormatting sqref="AB4:AB14 AB16">
    <cfRule type="cellIs" dxfId="32" priority="1" operator="equal">
      <formula>"Pass"</formula>
    </cfRule>
  </conditionalFormatting>
  <pageMargins left="0.45" right="0.45" top="0.5" bottom="0.5" header="0.3" footer="0.3"/>
  <pageSetup paperSize="17" scale="38" fitToHeight="0" orientation="landscape" r:id="rId1"/>
  <headerFooter>
    <oddHeader>&amp;LCyber Security RCSA</oddHeader>
    <oddFooter>Page &amp;P of &amp;N</oddFooter>
  </headerFooter>
  <extLst>
    <ext xmlns:x14="http://schemas.microsoft.com/office/spreadsheetml/2009/9/main" uri="{CCE6A557-97BC-4b89-ADB6-D9C93CAAB3DF}">
      <x14:dataValidations xmlns:xm="http://schemas.microsoft.com/office/excel/2006/main" count="17">
        <x14:dataValidation type="list" allowBlank="1" showInputMessage="1" showErrorMessage="1">
          <x14:formula1>
            <xm:f>'Lists for Data Validation'!$J$2:$J$6</xm:f>
          </x14:formula1>
          <xm:sqref>W3:X3</xm:sqref>
        </x14:dataValidation>
        <x14:dataValidation type="list" allowBlank="1" showInputMessage="1" showErrorMessage="1">
          <x14:formula1>
            <xm:f>'Lists for Data Validation'!$A$2:$A$105</xm:f>
          </x14:formula1>
          <xm:sqref>I1:I3 I17:I1048576</xm:sqref>
        </x14:dataValidation>
        <x14:dataValidation type="list" allowBlank="1" showInputMessage="1" showErrorMessage="1">
          <x14:formula1>
            <xm:f>'Lists for Data Validation'!$O$2:$O$3</xm:f>
          </x14:formula1>
          <xm:sqref>AB6:AB9 AB16 AB12:AB14</xm:sqref>
        </x14:dataValidation>
        <x14:dataValidation type="list" allowBlank="1" showInputMessage="1" showErrorMessage="1">
          <x14:formula1>
            <xm:f>'Lists for Data Validation'!$G$2:$G$4</xm:f>
          </x14:formula1>
          <xm:sqref>T16 T3:T14</xm:sqref>
        </x14:dataValidation>
        <x14:dataValidation type="list" allowBlank="1" showInputMessage="1" showErrorMessage="1">
          <x14:formula1>
            <xm:f>'Lists for Data Validation'!$H$2:$H$4</xm:f>
          </x14:formula1>
          <xm:sqref>U16 U3:U14</xm:sqref>
        </x14:dataValidation>
        <x14:dataValidation type="list" allowBlank="1" showInputMessage="1" showErrorMessage="1">
          <x14:formula1>
            <xm:f>'Lists for Data Validation'!$I$2:$I$4</xm:f>
          </x14:formula1>
          <xm:sqref>V16 V3:V14</xm:sqref>
        </x14:dataValidation>
        <x14:dataValidation type="list" allowBlank="1" showInputMessage="1" showErrorMessage="1">
          <x14:formula1>
            <xm:f>'Lists for Data Validation'!$K$2:$K$5</xm:f>
          </x14:formula1>
          <xm:sqref>Z16 Z3:Z14</xm:sqref>
        </x14:dataValidation>
        <x14:dataValidation type="list" allowBlank="1" showInputMessage="1" showErrorMessage="1">
          <x14:formula1>
            <xm:f>'Lists for Data Validation'!$D$2:$D$5</xm:f>
          </x14:formula1>
          <xm:sqref>L16 L3:L14</xm:sqref>
        </x14:dataValidation>
        <x14:dataValidation type="list" allowBlank="1" showInputMessage="1" showErrorMessage="1">
          <x14:formula1>
            <xm:f>'Lists for Data Validation'!$L$2:$L$4</xm:f>
          </x14:formula1>
          <xm:sqref>AA16 AA4:AA14</xm:sqref>
        </x14:dataValidation>
        <x14:dataValidation type="list" allowBlank="1" showInputMessage="1" showErrorMessage="1">
          <x14:formula1>
            <xm:f>'Lists for Data Validation'!$J$2:$J$7</xm:f>
          </x14:formula1>
          <xm:sqref>X16 X4:X14</xm:sqref>
        </x14:dataValidation>
        <x14:dataValidation type="list" allowBlank="1" showInputMessage="1" showErrorMessage="1">
          <x14:formula1>
            <xm:f>'Lists for Data Validation'!$A$2:$A$115</xm:f>
          </x14:formula1>
          <xm:sqref>I4 I16 I8:I14</xm:sqref>
        </x14:dataValidation>
        <x14:dataValidation type="list" allowBlank="1" showInputMessage="1" showErrorMessage="1">
          <x14:formula1>
            <xm:f>'Lists for Data Validation'!$N$2:$N$7</xm:f>
          </x14:formula1>
          <xm:sqref>W16 W4:W14</xm:sqref>
        </x14:dataValidation>
        <x14:dataValidation type="list" allowBlank="1" showInputMessage="1" showErrorMessage="1">
          <x14:formula1>
            <xm:f>'Lists for Data Validation'!$E$2:$E$3</xm:f>
          </x14:formula1>
          <xm:sqref>R3:R16</xm:sqref>
        </x14:dataValidation>
        <x14:dataValidation type="list" allowBlank="1" showInputMessage="1" showErrorMessage="1">
          <x14:formula1>
            <xm:f>'Lists for Data Validation'!$B$2:$B$5</xm:f>
          </x14:formula1>
          <xm:sqref>J3:J16</xm:sqref>
        </x14:dataValidation>
        <x14:dataValidation type="list" allowBlank="1" showInputMessage="1" showErrorMessage="1">
          <x14:formula1>
            <xm:f>'Lists for Data Validation'!$F$2:$F$3</xm:f>
          </x14:formula1>
          <xm:sqref>S3:S16</xm:sqref>
        </x14:dataValidation>
        <x14:dataValidation type="list" allowBlank="1" showInputMessage="1" showErrorMessage="1">
          <x14:formula1>
            <xm:f>'Lists for Data Validation'!$C$2:$C$3</xm:f>
          </x14:formula1>
          <xm:sqref>K3:K16</xm:sqref>
        </x14:dataValidation>
        <x14:dataValidation type="list" allowBlank="1" showInputMessage="1" showErrorMessage="1">
          <x14:formula1>
            <xm:f>'Lists for Data Validation'!$M$2:$M$3</xm:f>
          </x14:formula1>
          <xm:sqref>O4:O16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8"/>
  <sheetViews>
    <sheetView workbookViewId="0">
      <selection activeCell="F14" sqref="F14"/>
    </sheetView>
  </sheetViews>
  <sheetFormatPr defaultRowHeight="15" x14ac:dyDescent="0.25"/>
  <cols>
    <col min="2" max="2" width="13.42578125" customWidth="1"/>
    <col min="3" max="6" width="11.42578125" customWidth="1"/>
  </cols>
  <sheetData>
    <row r="2" spans="2:6" x14ac:dyDescent="0.25">
      <c r="C2" s="281" t="s">
        <v>131</v>
      </c>
      <c r="D2" s="281"/>
    </row>
    <row r="4" spans="2:6" ht="15.75" thickBot="1" x14ac:dyDescent="0.3">
      <c r="B4" s="282"/>
      <c r="C4" s="283"/>
      <c r="D4" s="286" t="s">
        <v>132</v>
      </c>
      <c r="E4" s="287"/>
      <c r="F4" s="288"/>
    </row>
    <row r="5" spans="2:6" ht="16.5" thickTop="1" thickBot="1" x14ac:dyDescent="0.3">
      <c r="B5" s="284"/>
      <c r="C5" s="285"/>
      <c r="D5" s="34" t="s">
        <v>82</v>
      </c>
      <c r="E5" s="35" t="s">
        <v>89</v>
      </c>
      <c r="F5" s="36" t="s">
        <v>90</v>
      </c>
    </row>
    <row r="6" spans="2:6" ht="16.5" thickTop="1" thickBot="1" x14ac:dyDescent="0.3">
      <c r="B6" s="289" t="s">
        <v>133</v>
      </c>
      <c r="C6" s="35" t="s">
        <v>82</v>
      </c>
      <c r="D6" s="37" t="s">
        <v>82</v>
      </c>
      <c r="E6" s="37" t="s">
        <v>89</v>
      </c>
      <c r="F6" s="38" t="s">
        <v>90</v>
      </c>
    </row>
    <row r="7" spans="2:6" ht="15.75" thickBot="1" x14ac:dyDescent="0.3">
      <c r="B7" s="290"/>
      <c r="C7" s="39" t="s">
        <v>89</v>
      </c>
      <c r="D7" s="40" t="s">
        <v>89</v>
      </c>
      <c r="E7" s="40" t="s">
        <v>89</v>
      </c>
      <c r="F7" s="41" t="s">
        <v>90</v>
      </c>
    </row>
    <row r="8" spans="2:6" x14ac:dyDescent="0.25">
      <c r="B8" s="291"/>
      <c r="C8" s="42" t="s">
        <v>90</v>
      </c>
      <c r="D8" s="43" t="s">
        <v>90</v>
      </c>
      <c r="E8" s="43" t="s">
        <v>90</v>
      </c>
      <c r="F8" s="44" t="s">
        <v>90</v>
      </c>
    </row>
  </sheetData>
  <mergeCells count="4">
    <mergeCell ref="C2:D2"/>
    <mergeCell ref="B4:C5"/>
    <mergeCell ref="D4:F4"/>
    <mergeCell ref="B6:B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F16" sqref="F16"/>
    </sheetView>
  </sheetViews>
  <sheetFormatPr defaultRowHeight="15" x14ac:dyDescent="0.25"/>
  <cols>
    <col min="1" max="1" width="14.42578125" customWidth="1"/>
    <col min="2" max="2" width="17.5703125" customWidth="1"/>
    <col min="3" max="5" width="12.7109375" customWidth="1"/>
    <col min="6" max="6" width="13.7109375" customWidth="1"/>
  </cols>
  <sheetData>
    <row r="1" spans="1:6" ht="30.75" thickBot="1" x14ac:dyDescent="0.3">
      <c r="A1" s="193" t="s">
        <v>6</v>
      </c>
      <c r="B1" s="193" t="s">
        <v>310</v>
      </c>
      <c r="C1" s="193" t="s">
        <v>2</v>
      </c>
      <c r="D1" s="193" t="s">
        <v>20</v>
      </c>
      <c r="E1" s="193" t="s">
        <v>335</v>
      </c>
      <c r="F1" s="193" t="s">
        <v>411</v>
      </c>
    </row>
    <row r="2" spans="1:6" x14ac:dyDescent="0.25">
      <c r="A2" s="252" t="str">
        <f>'STR 2021'!H4</f>
        <v>IT STR-R1</v>
      </c>
      <c r="B2" s="207" t="str">
        <f>'STR 2021'!P4</f>
        <v>IT STR-C1</v>
      </c>
      <c r="C2" s="207" t="str">
        <f>'STR 2021'!L4</f>
        <v>Moderate</v>
      </c>
      <c r="D2" s="207" t="str">
        <f>'STR 2021'!V4</f>
        <v>Strong</v>
      </c>
      <c r="E2" s="207" t="str">
        <f>'STR 2021'!Z4</f>
        <v>Low</v>
      </c>
      <c r="F2" s="125" t="s">
        <v>88</v>
      </c>
    </row>
    <row r="3" spans="1:6" x14ac:dyDescent="0.25">
      <c r="A3" s="253"/>
      <c r="B3" s="195" t="str">
        <f>'STR 2021'!P5</f>
        <v>IT STR-C2</v>
      </c>
      <c r="C3" s="195"/>
      <c r="D3" s="195" t="str">
        <f>'STR 2021'!V5</f>
        <v>Strong</v>
      </c>
      <c r="E3" s="195" t="str">
        <f>'STR 2021'!Z5</f>
        <v>Low</v>
      </c>
      <c r="F3" s="135"/>
    </row>
    <row r="4" spans="1:6" x14ac:dyDescent="0.25">
      <c r="A4" s="253"/>
      <c r="B4" s="195" t="str">
        <f>'STR 2021'!P6</f>
        <v>IT STR-C3</v>
      </c>
      <c r="C4" s="195"/>
      <c r="D4" s="195" t="str">
        <f>'STR 2021'!V6</f>
        <v>Strong</v>
      </c>
      <c r="E4" s="195" t="str">
        <f>'STR 2021'!Z6</f>
        <v>Low</v>
      </c>
      <c r="F4" s="135"/>
    </row>
    <row r="5" spans="1:6" ht="15.75" thickBot="1" x14ac:dyDescent="0.3">
      <c r="A5" s="254"/>
      <c r="B5" s="208" t="str">
        <f>'STR 2021'!P7</f>
        <v>IT STR-C5</v>
      </c>
      <c r="C5" s="208"/>
      <c r="D5" s="208" t="str">
        <f>'STR 2021'!V7</f>
        <v>Strong</v>
      </c>
      <c r="E5" s="208" t="str">
        <f>'STR 2021'!Z7</f>
        <v>Low</v>
      </c>
      <c r="F5" s="143"/>
    </row>
    <row r="6" spans="1:6" x14ac:dyDescent="0.25">
      <c r="A6" s="252" t="str">
        <f>'STR 2021'!H8</f>
        <v>IT STR-R2</v>
      </c>
      <c r="B6" s="207" t="str">
        <f>'STR 2021'!P8</f>
        <v>IT STR-C6</v>
      </c>
      <c r="C6" s="207" t="str">
        <f>'STR 2021'!L8</f>
        <v>Moderate</v>
      </c>
      <c r="D6" s="207" t="str">
        <f>'STR 2021'!V8</f>
        <v>Strong</v>
      </c>
      <c r="E6" s="207" t="str">
        <f>'STR 2021'!Z8</f>
        <v>Low</v>
      </c>
      <c r="F6" s="125" t="s">
        <v>88</v>
      </c>
    </row>
    <row r="7" spans="1:6" x14ac:dyDescent="0.25">
      <c r="A7" s="253"/>
      <c r="B7" s="195" t="str">
        <f>'STR 2021'!P9</f>
        <v>IT STR-C7</v>
      </c>
      <c r="C7" s="195"/>
      <c r="D7" s="195" t="str">
        <f>'STR 2021'!V9</f>
        <v>Strong</v>
      </c>
      <c r="E7" s="195" t="str">
        <f>'STR 2021'!Z9</f>
        <v>Low</v>
      </c>
      <c r="F7" s="135"/>
    </row>
    <row r="8" spans="1:6" ht="15.75" thickBot="1" x14ac:dyDescent="0.3">
      <c r="A8" s="254"/>
      <c r="B8" s="208" t="str">
        <f>'STR 2021'!P10</f>
        <v>IT STR-C8</v>
      </c>
      <c r="C8" s="208"/>
      <c r="D8" s="208" t="str">
        <f>'STR 2021'!V10</f>
        <v>Strong</v>
      </c>
      <c r="E8" s="208" t="str">
        <f>'STR 2021'!Z10</f>
        <v>Low</v>
      </c>
      <c r="F8" s="143"/>
    </row>
    <row r="9" spans="1:6" x14ac:dyDescent="0.25">
      <c r="A9" s="209" t="str">
        <f>'STR 2021'!H11</f>
        <v>IT STR-R3</v>
      </c>
      <c r="B9" s="207" t="str">
        <f>'STR 2021'!P11</f>
        <v>IT STR-C9</v>
      </c>
      <c r="C9" s="207" t="str">
        <f>'STR 2021'!L11</f>
        <v>Low</v>
      </c>
      <c r="D9" s="207" t="str">
        <f>'STR 2021'!V11</f>
        <v>Strong</v>
      </c>
      <c r="E9" s="207" t="str">
        <f>'STR 2021'!Z11</f>
        <v>Low</v>
      </c>
      <c r="F9" s="125" t="str">
        <f t="shared" ref="F9:F12" si="0">E9</f>
        <v>Low</v>
      </c>
    </row>
    <row r="10" spans="1:6" x14ac:dyDescent="0.25">
      <c r="A10" s="134" t="str">
        <f>'STR 2021'!H12</f>
        <v>IT STR-R4</v>
      </c>
      <c r="B10" s="195" t="str">
        <f>'STR 2021'!P12</f>
        <v>IT STR-C10</v>
      </c>
      <c r="C10" s="195" t="str">
        <f>'STR 2021'!L12</f>
        <v>Moderate</v>
      </c>
      <c r="D10" s="195" t="str">
        <f>'STR 2021'!V12</f>
        <v>Adequate</v>
      </c>
      <c r="E10" s="195" t="str">
        <f>'STR 2021'!Z12</f>
        <v>Moderate</v>
      </c>
      <c r="F10" s="135" t="str">
        <f>E10</f>
        <v>Moderate</v>
      </c>
    </row>
    <row r="11" spans="1:6" x14ac:dyDescent="0.25">
      <c r="A11" s="134" t="str">
        <f>'STR 2021'!H13</f>
        <v>IT STR-R6</v>
      </c>
      <c r="B11" s="195" t="str">
        <f>'STR 2021'!P13</f>
        <v>IT STR-C12</v>
      </c>
      <c r="C11" s="195" t="str">
        <f>'STR 2021'!L13</f>
        <v>Low</v>
      </c>
      <c r="D11" s="195" t="str">
        <f>'STR 2021'!V13</f>
        <v>Adequate</v>
      </c>
      <c r="E11" s="195" t="str">
        <f>'STR 2021'!Z13</f>
        <v>Low</v>
      </c>
      <c r="F11" s="135" t="str">
        <f t="shared" si="0"/>
        <v>Low</v>
      </c>
    </row>
    <row r="12" spans="1:6" ht="15.75" thickBot="1" x14ac:dyDescent="0.3">
      <c r="A12" s="142" t="str">
        <f>'STR 2021'!H14</f>
        <v>IT STR-R7</v>
      </c>
      <c r="B12" s="208" t="str">
        <f>'STR 2021'!P14</f>
        <v>IT STR-C13</v>
      </c>
      <c r="C12" s="208" t="str">
        <f>'STR 2021'!L14</f>
        <v>Low</v>
      </c>
      <c r="D12" s="208" t="str">
        <f>'STR 2021'!V14</f>
        <v>Adequate</v>
      </c>
      <c r="E12" s="208" t="str">
        <f>'STR 2021'!Z14</f>
        <v>Low</v>
      </c>
      <c r="F12" s="143" t="str">
        <f t="shared" si="0"/>
        <v>Low</v>
      </c>
    </row>
    <row r="13" spans="1:6" x14ac:dyDescent="0.25">
      <c r="A13" s="195"/>
      <c r="B13" s="195"/>
      <c r="C13" s="195"/>
      <c r="D13" s="195"/>
      <c r="E13" s="195"/>
      <c r="F13" s="195"/>
    </row>
    <row r="14" spans="1:6" ht="45.75" thickBot="1" x14ac:dyDescent="0.3">
      <c r="A14" s="196" t="s">
        <v>412</v>
      </c>
      <c r="B14" s="196" t="s">
        <v>20</v>
      </c>
      <c r="C14" s="193" t="s">
        <v>413</v>
      </c>
      <c r="D14" s="193" t="s">
        <v>414</v>
      </c>
      <c r="E14" s="193" t="s">
        <v>415</v>
      </c>
    </row>
    <row r="15" spans="1:6" x14ac:dyDescent="0.25">
      <c r="A15" s="197" t="s">
        <v>102</v>
      </c>
      <c r="B15" s="198" t="s">
        <v>82</v>
      </c>
      <c r="C15">
        <f t="shared" ref="C15:D17" si="1">COUNTIF(C$2:C$12,A15)</f>
        <v>0</v>
      </c>
      <c r="D15" s="203">
        <f t="shared" si="1"/>
        <v>8</v>
      </c>
      <c r="E15">
        <f>COUNTIF(F$2:F$12,A15)</f>
        <v>0</v>
      </c>
    </row>
    <row r="16" spans="1:6" x14ac:dyDescent="0.25">
      <c r="A16" s="199" t="s">
        <v>327</v>
      </c>
      <c r="B16" s="200" t="s">
        <v>89</v>
      </c>
      <c r="C16" s="201">
        <f t="shared" si="1"/>
        <v>0</v>
      </c>
      <c r="D16">
        <f t="shared" si="1"/>
        <v>3</v>
      </c>
      <c r="E16">
        <f>COUNTIF(F$2:F$12,A16)</f>
        <v>0</v>
      </c>
    </row>
    <row r="17" spans="1:5" ht="15.75" thickBot="1" x14ac:dyDescent="0.3">
      <c r="A17" s="199" t="s">
        <v>124</v>
      </c>
      <c r="B17" s="202" t="s">
        <v>90</v>
      </c>
      <c r="C17" s="203">
        <f t="shared" si="1"/>
        <v>3</v>
      </c>
      <c r="D17">
        <f t="shared" si="1"/>
        <v>0</v>
      </c>
      <c r="E17" s="201">
        <f>COUNTIF(F$2:F$12,A17)</f>
        <v>1</v>
      </c>
    </row>
    <row r="18" spans="1:5" ht="15.75" thickBot="1" x14ac:dyDescent="0.3">
      <c r="A18" s="204" t="s">
        <v>88</v>
      </c>
      <c r="C18">
        <f>COUNTIF(C$2:C$12,A18)</f>
        <v>3</v>
      </c>
      <c r="E18" s="203">
        <f>COUNTIF(F$2:F$12,A18)</f>
        <v>5</v>
      </c>
    </row>
    <row r="19" spans="1:5" x14ac:dyDescent="0.25">
      <c r="C19" s="194">
        <f>SUM(C15:C18)</f>
        <v>6</v>
      </c>
      <c r="D19" s="194">
        <f t="shared" ref="D19:E19" si="2">SUM(D15:D18)</f>
        <v>11</v>
      </c>
      <c r="E19" s="194">
        <f t="shared" si="2"/>
        <v>6</v>
      </c>
    </row>
    <row r="21" spans="1:5" x14ac:dyDescent="0.25">
      <c r="B21" s="205" t="s">
        <v>416</v>
      </c>
      <c r="C21" s="206" t="str">
        <f>A17</f>
        <v>Moderate</v>
      </c>
      <c r="D21" s="206" t="str">
        <f>B15</f>
        <v>Strong</v>
      </c>
      <c r="E21" s="206" t="s">
        <v>88</v>
      </c>
    </row>
    <row r="23" spans="1:5" x14ac:dyDescent="0.25">
      <c r="B23" t="s">
        <v>418</v>
      </c>
      <c r="C23" s="228" t="s">
        <v>124</v>
      </c>
      <c r="D23" s="228" t="s">
        <v>82</v>
      </c>
      <c r="E23" s="228" t="s">
        <v>88</v>
      </c>
    </row>
  </sheetData>
  <mergeCells count="2">
    <mergeCell ref="A2:A5"/>
    <mergeCell ref="A6:A8"/>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AA30"/>
  <sheetViews>
    <sheetView topLeftCell="C1" zoomScaleNormal="100" workbookViewId="0">
      <pane ySplit="2" topLeftCell="A3" activePane="bottomLeft" state="frozen"/>
      <selection pane="bottomLeft" activeCell="D19" sqref="D19"/>
    </sheetView>
  </sheetViews>
  <sheetFormatPr defaultRowHeight="15" outlineLevelCol="1" x14ac:dyDescent="0.25"/>
  <cols>
    <col min="1" max="1" width="11.42578125" customWidth="1"/>
    <col min="2" max="2" width="12.5703125" customWidth="1"/>
    <col min="3" max="3" width="33.42578125" customWidth="1"/>
    <col min="4" max="4" width="13.28515625" customWidth="1" outlineLevel="1"/>
    <col min="5" max="7" width="12.7109375" customWidth="1" outlineLevel="1"/>
    <col min="8" max="8" width="12" customWidth="1" outlineLevel="1"/>
    <col min="9" max="9" width="12.85546875" customWidth="1" outlineLevel="1"/>
    <col min="10" max="10" width="12.85546875" customWidth="1"/>
    <col min="11" max="13" width="12.7109375" customWidth="1"/>
    <col min="14" max="14" width="12.28515625" customWidth="1"/>
    <col min="15" max="15" width="12.85546875" customWidth="1"/>
    <col min="16" max="16" width="14.85546875" customWidth="1"/>
    <col min="18" max="18" width="31.85546875" customWidth="1"/>
    <col min="19" max="19" width="15.28515625" customWidth="1" outlineLevel="1"/>
    <col min="20" max="20" width="22.7109375" customWidth="1" outlineLevel="1"/>
    <col min="21" max="21" width="17.28515625" customWidth="1" outlineLevel="1"/>
    <col min="22" max="22" width="15.5703125" customWidth="1" outlineLevel="1"/>
    <col min="23" max="23" width="3.42578125" customWidth="1" outlineLevel="1"/>
    <col min="24" max="24" width="21.28515625" customWidth="1" outlineLevel="1"/>
    <col min="25" max="25" width="13.5703125" customWidth="1" outlineLevel="1"/>
    <col min="26" max="26" width="8.7109375" customWidth="1" outlineLevel="1"/>
    <col min="27" max="27" width="19.5703125" bestFit="1" customWidth="1"/>
  </cols>
  <sheetData>
    <row r="1" spans="1:27" ht="15.75" thickBot="1" x14ac:dyDescent="0.3">
      <c r="A1" s="113"/>
      <c r="B1" s="113"/>
      <c r="C1" s="113"/>
      <c r="D1" s="114"/>
      <c r="E1" s="257">
        <v>2020</v>
      </c>
      <c r="F1" s="257"/>
      <c r="G1" s="257"/>
      <c r="H1" s="257"/>
      <c r="I1" s="258"/>
      <c r="J1" s="115"/>
      <c r="K1" s="257">
        <v>2021</v>
      </c>
      <c r="L1" s="257"/>
      <c r="M1" s="257"/>
      <c r="N1" s="257"/>
      <c r="O1" s="257"/>
      <c r="P1" s="116" t="s">
        <v>330</v>
      </c>
      <c r="S1" s="255" t="s">
        <v>331</v>
      </c>
      <c r="T1" s="255"/>
      <c r="U1" s="255"/>
      <c r="X1" s="111" t="s">
        <v>332</v>
      </c>
    </row>
    <row r="2" spans="1:27" s="121" customFormat="1" ht="45.75" thickBot="1" x14ac:dyDescent="0.3">
      <c r="A2" s="180" t="s">
        <v>6</v>
      </c>
      <c r="B2" s="181" t="s">
        <v>310</v>
      </c>
      <c r="C2" s="182" t="s">
        <v>308</v>
      </c>
      <c r="D2" s="117" t="s">
        <v>333</v>
      </c>
      <c r="E2" s="118" t="s">
        <v>133</v>
      </c>
      <c r="F2" s="118" t="s">
        <v>132</v>
      </c>
      <c r="G2" s="118" t="s">
        <v>20</v>
      </c>
      <c r="H2" s="118" t="s">
        <v>334</v>
      </c>
      <c r="I2" s="119" t="s">
        <v>335</v>
      </c>
      <c r="J2" s="120" t="s">
        <v>333</v>
      </c>
      <c r="K2" s="118" t="s">
        <v>133</v>
      </c>
      <c r="L2" s="118" t="s">
        <v>132</v>
      </c>
      <c r="M2" s="118" t="s">
        <v>20</v>
      </c>
      <c r="N2" s="118" t="s">
        <v>334</v>
      </c>
      <c r="O2" s="118" t="s">
        <v>335</v>
      </c>
      <c r="P2" s="119" t="s">
        <v>336</v>
      </c>
      <c r="S2" s="122" t="s">
        <v>2</v>
      </c>
      <c r="T2" s="122" t="s">
        <v>337</v>
      </c>
      <c r="U2" s="122" t="s">
        <v>338</v>
      </c>
      <c r="V2" s="123" t="s">
        <v>339</v>
      </c>
      <c r="X2" s="124" t="s">
        <v>337</v>
      </c>
      <c r="Y2" s="125"/>
    </row>
    <row r="3" spans="1:27" x14ac:dyDescent="0.25">
      <c r="A3" s="261" t="str">
        <f>'STR 2021'!H4</f>
        <v>IT STR-R1</v>
      </c>
      <c r="B3" s="178" t="str">
        <f>'STR 2021'!P4</f>
        <v>IT STR-C1</v>
      </c>
      <c r="C3" s="179" t="s">
        <v>388</v>
      </c>
      <c r="D3" s="172" t="str">
        <f>'RSCA 2020'!J4</f>
        <v>Moderate</v>
      </c>
      <c r="E3" s="126" t="str">
        <f>'RSCA 2020'!P4</f>
        <v>Strong</v>
      </c>
      <c r="F3" s="126" t="str">
        <f>'RSCA 2020'!Q4</f>
        <v>Strong</v>
      </c>
      <c r="G3" s="126" t="str">
        <f>'RSCA 2020'!R4</f>
        <v>Strong</v>
      </c>
      <c r="H3" s="127" t="str">
        <f>'RSCA 2020'!X4</f>
        <v>Pass</v>
      </c>
      <c r="I3" s="128" t="str">
        <f>'RSCA 2020'!V4</f>
        <v>Low</v>
      </c>
      <c r="J3" s="129" t="str">
        <f>'STR 2021'!L4</f>
        <v>Moderate</v>
      </c>
      <c r="K3" s="130" t="str">
        <f>'STR 2021'!T4</f>
        <v>Strong</v>
      </c>
      <c r="L3" s="130" t="str">
        <f>'STR 2021'!U4</f>
        <v>Strong</v>
      </c>
      <c r="M3" s="130" t="str">
        <f>'STR 2021'!V4</f>
        <v>Strong</v>
      </c>
      <c r="N3" s="130" t="str">
        <f>'STR 2021'!AB4</f>
        <v>Pass</v>
      </c>
      <c r="O3" s="127" t="str">
        <f>'STR 2021'!Z4</f>
        <v>Low</v>
      </c>
      <c r="P3" s="131" t="str">
        <f>'STR 2021'!AA4</f>
        <v>Stable</v>
      </c>
      <c r="S3" s="132" t="str">
        <f>J3</f>
        <v>Moderate</v>
      </c>
      <c r="T3" t="str">
        <f t="shared" ref="T3:T15" si="0">M3&amp;"-"&amp;S3</f>
        <v>Strong-Moderate</v>
      </c>
      <c r="U3" t="str">
        <f>VLOOKUP(T3,X$3:Y$14,2,FALSE)</f>
        <v>Low</v>
      </c>
      <c r="V3" s="133" t="b">
        <f t="shared" ref="V3:V15" si="1">(O3=U3)</f>
        <v>1</v>
      </c>
      <c r="X3" s="134" t="s">
        <v>340</v>
      </c>
      <c r="Y3" s="135" t="s">
        <v>88</v>
      </c>
      <c r="AA3" s="2"/>
    </row>
    <row r="4" spans="1:27" x14ac:dyDescent="0.25">
      <c r="A4" s="262"/>
      <c r="B4" s="16" t="str">
        <f>'STR 2021'!P5</f>
        <v>IT STR-C2</v>
      </c>
      <c r="C4" s="136" t="s">
        <v>389</v>
      </c>
      <c r="D4" s="190" t="str">
        <f>'RSCA 2020'!J5</f>
        <v>Moderate</v>
      </c>
      <c r="E4" s="126" t="str">
        <f>'RSCA 2020'!P5</f>
        <v>Strong</v>
      </c>
      <c r="F4" s="126" t="str">
        <f>'RSCA 2020'!Q5</f>
        <v>Strong</v>
      </c>
      <c r="G4" s="126" t="str">
        <f>'RSCA 2020'!R5</f>
        <v>Strong</v>
      </c>
      <c r="H4" s="137" t="str">
        <f>'RSCA 2020'!X5</f>
        <v>Pass</v>
      </c>
      <c r="I4" s="138" t="str">
        <f>'RSCA 2020'!V5</f>
        <v>Low</v>
      </c>
      <c r="J4" s="139" t="str">
        <f>'STR 2021'!L5</f>
        <v>Moderate</v>
      </c>
      <c r="K4" s="126" t="str">
        <f>'STR 2021'!T5</f>
        <v>Strong</v>
      </c>
      <c r="L4" s="126" t="str">
        <f>'STR 2021'!U5</f>
        <v>Strong</v>
      </c>
      <c r="M4" s="126" t="str">
        <f>'STR 2021'!V5</f>
        <v>Strong</v>
      </c>
      <c r="N4" s="126" t="str">
        <f>'STR 2021'!AB5</f>
        <v>Pass</v>
      </c>
      <c r="O4" s="137" t="str">
        <f>'STR 2021'!Z5</f>
        <v>Low</v>
      </c>
      <c r="P4" s="140" t="str">
        <f>'STR 2021'!AA5</f>
        <v>Stable</v>
      </c>
      <c r="S4" s="132" t="str">
        <f t="shared" ref="S4:S15" si="2">J4</f>
        <v>Moderate</v>
      </c>
      <c r="T4" t="str">
        <f t="shared" si="0"/>
        <v>Strong-Moderate</v>
      </c>
      <c r="U4" t="str">
        <f t="shared" ref="U4:U15" si="3">VLOOKUP(T4,X$3:Y$14,2,FALSE)</f>
        <v>Low</v>
      </c>
      <c r="V4" s="133" t="b">
        <f t="shared" si="1"/>
        <v>1</v>
      </c>
      <c r="X4" s="134" t="s">
        <v>341</v>
      </c>
      <c r="Y4" s="135" t="s">
        <v>124</v>
      </c>
    </row>
    <row r="5" spans="1:27" x14ac:dyDescent="0.25">
      <c r="A5" s="262"/>
      <c r="B5" s="16" t="str">
        <f>'STR 2021'!P6</f>
        <v>IT STR-C3</v>
      </c>
      <c r="C5" s="136" t="s">
        <v>390</v>
      </c>
      <c r="D5" s="190" t="str">
        <f>'RSCA 2020'!J6</f>
        <v>Moderate</v>
      </c>
      <c r="E5" s="126" t="str">
        <f>'RSCA 2020'!P6</f>
        <v>Strong</v>
      </c>
      <c r="F5" s="126" t="str">
        <f>'RSCA 2020'!Q6</f>
        <v>Strong</v>
      </c>
      <c r="G5" s="126" t="str">
        <f>'RSCA 2020'!R6</f>
        <v>Strong</v>
      </c>
      <c r="H5" s="137" t="str">
        <f>'RSCA 2020'!X6</f>
        <v>N/A</v>
      </c>
      <c r="I5" s="138" t="str">
        <f>'RSCA 2020'!V6</f>
        <v>Low</v>
      </c>
      <c r="J5" s="139" t="str">
        <f>'STR 2021'!L6</f>
        <v>Moderate</v>
      </c>
      <c r="K5" s="126" t="str">
        <f>'STR 2021'!T6</f>
        <v>Strong</v>
      </c>
      <c r="L5" s="126" t="str">
        <f>'STR 2021'!U6</f>
        <v>Strong</v>
      </c>
      <c r="M5" s="126" t="str">
        <f>'STR 2021'!V6</f>
        <v>Strong</v>
      </c>
      <c r="N5" s="126" t="str">
        <f>'STR 2021'!AB6</f>
        <v>Pass</v>
      </c>
      <c r="O5" s="137" t="str">
        <f>'STR 2021'!Z6</f>
        <v>Low</v>
      </c>
      <c r="P5" s="140" t="str">
        <f>'STR 2021'!AA6</f>
        <v>Stable</v>
      </c>
      <c r="S5" s="132" t="str">
        <f t="shared" si="2"/>
        <v>Moderate</v>
      </c>
      <c r="T5" t="str">
        <f t="shared" si="0"/>
        <v>Strong-Moderate</v>
      </c>
      <c r="U5" t="str">
        <f t="shared" si="3"/>
        <v>Low</v>
      </c>
      <c r="V5" s="133" t="b">
        <f t="shared" si="1"/>
        <v>1</v>
      </c>
      <c r="X5" s="134" t="s">
        <v>342</v>
      </c>
      <c r="Y5" s="135" t="s">
        <v>327</v>
      </c>
    </row>
    <row r="6" spans="1:27" ht="18" customHeight="1" x14ac:dyDescent="0.25">
      <c r="A6" s="262"/>
      <c r="B6" s="16" t="str">
        <f>'STR 2021'!P15</f>
        <v>IT STR-C4</v>
      </c>
      <c r="C6" s="192" t="s">
        <v>409</v>
      </c>
      <c r="D6" s="190" t="str">
        <f>'RSCA 2020'!J7</f>
        <v>Moderate</v>
      </c>
      <c r="E6" s="126" t="str">
        <f>'RSCA 2020'!P7</f>
        <v>Strong</v>
      </c>
      <c r="F6" s="126" t="str">
        <f>'RSCA 2020'!Q7</f>
        <v>Strong</v>
      </c>
      <c r="G6" s="126" t="str">
        <f>'RSCA 2020'!R7</f>
        <v>Strong</v>
      </c>
      <c r="H6" s="137" t="str">
        <f>'RSCA 2020'!X7</f>
        <v>N/A</v>
      </c>
      <c r="I6" s="138" t="str">
        <f>'RSCA 2020'!V7</f>
        <v>Low</v>
      </c>
      <c r="J6" s="267" t="s">
        <v>410</v>
      </c>
      <c r="K6" s="268"/>
      <c r="L6" s="268"/>
      <c r="M6" s="268"/>
      <c r="N6" s="268"/>
      <c r="O6" s="268"/>
      <c r="P6" s="269"/>
      <c r="R6" s="141"/>
      <c r="S6" s="121" t="str">
        <f t="shared" si="2"/>
        <v>Removed in 2021 (Consolidated with STR-C1)</v>
      </c>
      <c r="T6" s="141" t="str">
        <f t="shared" si="0"/>
        <v>-Removed in 2021 (Consolidated with STR-C1)</v>
      </c>
      <c r="U6" s="141" t="e">
        <f t="shared" si="3"/>
        <v>#N/A</v>
      </c>
      <c r="V6" s="133" t="e">
        <f t="shared" si="1"/>
        <v>#N/A</v>
      </c>
      <c r="X6" s="134" t="s">
        <v>343</v>
      </c>
      <c r="Y6" s="135" t="s">
        <v>102</v>
      </c>
    </row>
    <row r="7" spans="1:27" x14ac:dyDescent="0.25">
      <c r="A7" s="263"/>
      <c r="B7" s="16" t="str">
        <f>'STR 2021'!P7</f>
        <v>IT STR-C5</v>
      </c>
      <c r="C7" s="136" t="s">
        <v>391</v>
      </c>
      <c r="D7" s="190" t="str">
        <f>'RSCA 2020'!J8</f>
        <v>Moderate</v>
      </c>
      <c r="E7" s="126" t="str">
        <f>'RSCA 2020'!P8</f>
        <v>Strong</v>
      </c>
      <c r="F7" s="126" t="str">
        <f>'RSCA 2020'!Q8</f>
        <v>Strong</v>
      </c>
      <c r="G7" s="126" t="str">
        <f>'RSCA 2020'!R8</f>
        <v>Strong</v>
      </c>
      <c r="H7" s="137" t="str">
        <f>'RSCA 2020'!X8</f>
        <v>N/A</v>
      </c>
      <c r="I7" s="138" t="str">
        <f>'RSCA 2020'!V8</f>
        <v>Low</v>
      </c>
      <c r="J7" s="139" t="str">
        <f>'STR 2021'!L7</f>
        <v>Moderate</v>
      </c>
      <c r="K7" s="126" t="str">
        <f>'STR 2021'!T7</f>
        <v>Strong</v>
      </c>
      <c r="L7" s="126" t="str">
        <f>'STR 2021'!U7</f>
        <v>Strong</v>
      </c>
      <c r="M7" s="126" t="str">
        <f>'STR 2021'!V7</f>
        <v>Strong</v>
      </c>
      <c r="N7" s="126" t="str">
        <f>'STR 2021'!AB7</f>
        <v>Pass</v>
      </c>
      <c r="O7" s="137" t="str">
        <f>'STR 2021'!Z7</f>
        <v>Low</v>
      </c>
      <c r="P7" s="140" t="str">
        <f>'STR 2021'!AA7</f>
        <v>Stable</v>
      </c>
      <c r="R7" s="141"/>
      <c r="S7" s="121" t="str">
        <f t="shared" si="2"/>
        <v>Moderate</v>
      </c>
      <c r="T7" s="141" t="str">
        <f t="shared" si="0"/>
        <v>Strong-Moderate</v>
      </c>
      <c r="U7" s="141" t="str">
        <f t="shared" si="3"/>
        <v>Low</v>
      </c>
      <c r="V7" s="133" t="b">
        <f t="shared" si="1"/>
        <v>1</v>
      </c>
      <c r="X7" s="134" t="s">
        <v>344</v>
      </c>
      <c r="Y7" s="135" t="s">
        <v>88</v>
      </c>
    </row>
    <row r="8" spans="1:27" x14ac:dyDescent="0.25">
      <c r="A8" s="264" t="str">
        <f>'STR 2021'!H8</f>
        <v>IT STR-R2</v>
      </c>
      <c r="B8" s="16" t="str">
        <f>'STR 2021'!P8</f>
        <v>IT STR-C6</v>
      </c>
      <c r="C8" s="136" t="s">
        <v>392</v>
      </c>
      <c r="D8" s="190" t="str">
        <f>'RSCA 2020'!J9</f>
        <v>Moderate</v>
      </c>
      <c r="E8" s="126" t="str">
        <f>'RSCA 2020'!P9</f>
        <v>Strong</v>
      </c>
      <c r="F8" s="126" t="str">
        <f>'RSCA 2020'!Q9</f>
        <v>Strong</v>
      </c>
      <c r="G8" s="126" t="str">
        <f>'RSCA 2020'!R9</f>
        <v>Strong</v>
      </c>
      <c r="H8" s="137" t="str">
        <f>'RSCA 2020'!X9</f>
        <v>Pass</v>
      </c>
      <c r="I8" s="138" t="str">
        <f>'RSCA 2020'!V9</f>
        <v>Low</v>
      </c>
      <c r="J8" s="139" t="str">
        <f>'STR 2021'!L8</f>
        <v>Moderate</v>
      </c>
      <c r="K8" s="126" t="str">
        <f>'STR 2021'!T8</f>
        <v>Strong</v>
      </c>
      <c r="L8" s="126" t="str">
        <f>'STR 2021'!U8</f>
        <v>Strong</v>
      </c>
      <c r="M8" s="126" t="str">
        <f>'STR 2021'!V8</f>
        <v>Strong</v>
      </c>
      <c r="N8" s="126" t="str">
        <f>'STR 2021'!AB8</f>
        <v>Pass</v>
      </c>
      <c r="O8" s="137" t="str">
        <f>'STR 2021'!Z8</f>
        <v>Low</v>
      </c>
      <c r="P8" s="140" t="str">
        <f>'STR 2021'!AA8</f>
        <v>Stable</v>
      </c>
      <c r="R8" s="141"/>
      <c r="S8" s="121" t="str">
        <f t="shared" si="2"/>
        <v>Moderate</v>
      </c>
      <c r="T8" s="141" t="str">
        <f t="shared" si="0"/>
        <v>Strong-Moderate</v>
      </c>
      <c r="U8" s="141" t="str">
        <f t="shared" si="3"/>
        <v>Low</v>
      </c>
      <c r="V8" s="133" t="b">
        <f t="shared" si="1"/>
        <v>1</v>
      </c>
      <c r="X8" s="134" t="s">
        <v>345</v>
      </c>
      <c r="Y8" s="135" t="s">
        <v>88</v>
      </c>
    </row>
    <row r="9" spans="1:27" x14ac:dyDescent="0.25">
      <c r="A9" s="262"/>
      <c r="B9" s="16" t="str">
        <f>'STR 2021'!P9</f>
        <v>IT STR-C7</v>
      </c>
      <c r="C9" s="136" t="s">
        <v>393</v>
      </c>
      <c r="D9" s="190" t="str">
        <f>'RSCA 2020'!J10</f>
        <v>Moderate</v>
      </c>
      <c r="E9" s="126" t="str">
        <f>'RSCA 2020'!P10</f>
        <v>Strong</v>
      </c>
      <c r="F9" s="126" t="str">
        <f>'RSCA 2020'!Q10</f>
        <v>Strong</v>
      </c>
      <c r="G9" s="126" t="str">
        <f>'RSCA 2020'!R10</f>
        <v>Strong</v>
      </c>
      <c r="H9" s="137" t="str">
        <f>'RSCA 2020'!X10</f>
        <v>Pass</v>
      </c>
      <c r="I9" s="138" t="str">
        <f>'RSCA 2020'!V10</f>
        <v>Low</v>
      </c>
      <c r="J9" s="139" t="str">
        <f>'STR 2021'!L9</f>
        <v>Moderate</v>
      </c>
      <c r="K9" s="126" t="str">
        <f>'STR 2021'!T9</f>
        <v>Strong</v>
      </c>
      <c r="L9" s="126" t="str">
        <f>'STR 2021'!U9</f>
        <v>Strong</v>
      </c>
      <c r="M9" s="126" t="str">
        <f>'STR 2021'!V9</f>
        <v>Strong</v>
      </c>
      <c r="N9" s="126" t="str">
        <f>'STR 2021'!AB9</f>
        <v>Pass</v>
      </c>
      <c r="O9" s="137" t="str">
        <f>'STR 2021'!Z9</f>
        <v>Low</v>
      </c>
      <c r="P9" s="140" t="str">
        <f>'STR 2021'!AA9</f>
        <v>Stable</v>
      </c>
      <c r="R9" s="141"/>
      <c r="S9" s="121" t="str">
        <f t="shared" si="2"/>
        <v>Moderate</v>
      </c>
      <c r="T9" s="141" t="str">
        <f t="shared" si="0"/>
        <v>Strong-Moderate</v>
      </c>
      <c r="U9" s="141" t="str">
        <f t="shared" si="3"/>
        <v>Low</v>
      </c>
      <c r="V9" s="133" t="b">
        <f t="shared" si="1"/>
        <v>1</v>
      </c>
      <c r="X9" s="134" t="s">
        <v>346</v>
      </c>
      <c r="Y9" s="135" t="s">
        <v>124</v>
      </c>
    </row>
    <row r="10" spans="1:27" ht="30" x14ac:dyDescent="0.25">
      <c r="A10" s="263"/>
      <c r="B10" s="16" t="str">
        <f>'STR 2021'!P10</f>
        <v>IT STR-C8</v>
      </c>
      <c r="C10" s="136" t="s">
        <v>399</v>
      </c>
      <c r="D10" s="190" t="str">
        <f>'RSCA 2020'!J11</f>
        <v>Moderate</v>
      </c>
      <c r="E10" s="126" t="str">
        <f>'RSCA 2020'!P11</f>
        <v>Strong</v>
      </c>
      <c r="F10" s="126" t="str">
        <f>'RSCA 2020'!Q11</f>
        <v>Strong</v>
      </c>
      <c r="G10" s="126" t="str">
        <f>'RSCA 2020'!R11</f>
        <v>Strong</v>
      </c>
      <c r="H10" s="137" t="str">
        <f>'RSCA 2020'!X11</f>
        <v>Pass</v>
      </c>
      <c r="I10" s="138" t="str">
        <f>'RSCA 2020'!V11</f>
        <v>Low</v>
      </c>
      <c r="J10" s="139" t="str">
        <f>'STR 2021'!L10</f>
        <v>Moderate</v>
      </c>
      <c r="K10" s="126" t="str">
        <f>'STR 2021'!T10</f>
        <v>Strong</v>
      </c>
      <c r="L10" s="126" t="str">
        <f>'STR 2021'!U10</f>
        <v>Strong</v>
      </c>
      <c r="M10" s="126" t="str">
        <f>'STR 2021'!V10</f>
        <v>Strong</v>
      </c>
      <c r="N10" s="126" t="str">
        <f>'STR 2021'!AB10</f>
        <v>Pass</v>
      </c>
      <c r="O10" s="137" t="str">
        <f>'STR 2021'!Z10</f>
        <v>Low</v>
      </c>
      <c r="P10" s="140" t="str">
        <f>'STR 2021'!AA10</f>
        <v>Stable</v>
      </c>
      <c r="R10" s="141"/>
      <c r="S10" s="121" t="str">
        <f t="shared" si="2"/>
        <v>Moderate</v>
      </c>
      <c r="T10" s="141" t="str">
        <f t="shared" si="0"/>
        <v>Strong-Moderate</v>
      </c>
      <c r="U10" s="141" t="str">
        <f t="shared" si="3"/>
        <v>Low</v>
      </c>
      <c r="V10" s="133" t="b">
        <f t="shared" si="1"/>
        <v>1</v>
      </c>
      <c r="X10" s="134" t="s">
        <v>347</v>
      </c>
      <c r="Y10" s="135" t="s">
        <v>327</v>
      </c>
    </row>
    <row r="11" spans="1:27" x14ac:dyDescent="0.25">
      <c r="A11" s="189" t="str">
        <f>'STR 2021'!H11</f>
        <v>IT STR-R3</v>
      </c>
      <c r="B11" s="16" t="str">
        <f>'STR 2021'!P11</f>
        <v>IT STR-C9</v>
      </c>
      <c r="C11" s="136" t="s">
        <v>394</v>
      </c>
      <c r="D11" s="190" t="str">
        <f>'RSCA 2020'!J12</f>
        <v>Low</v>
      </c>
      <c r="E11" s="126" t="str">
        <f>'RSCA 2020'!P12</f>
        <v>Strong</v>
      </c>
      <c r="F11" s="126" t="str">
        <f>'RSCA 2020'!Q12</f>
        <v>Strong</v>
      </c>
      <c r="G11" s="126" t="str">
        <f>'RSCA 2020'!R12</f>
        <v>Strong</v>
      </c>
      <c r="H11" s="137" t="str">
        <f>'RSCA 2020'!X12</f>
        <v>Pass</v>
      </c>
      <c r="I11" s="138" t="str">
        <f>'RSCA 2020'!V12</f>
        <v>Low</v>
      </c>
      <c r="J11" s="139" t="str">
        <f>'STR 2021'!L11</f>
        <v>Low</v>
      </c>
      <c r="K11" s="126" t="str">
        <f>'STR 2021'!T11</f>
        <v>Strong</v>
      </c>
      <c r="L11" s="126" t="str">
        <f>'STR 2021'!U11</f>
        <v>Strong</v>
      </c>
      <c r="M11" s="126" t="str">
        <f>'STR 2021'!V11</f>
        <v>Strong</v>
      </c>
      <c r="N11" s="126" t="str">
        <f>'STR 2021'!AB11</f>
        <v>Pass</v>
      </c>
      <c r="O11" s="137" t="str">
        <f>'STR 2021'!Z11</f>
        <v>Low</v>
      </c>
      <c r="P11" s="140" t="str">
        <f>'STR 2021'!AA11</f>
        <v>Stable</v>
      </c>
      <c r="R11" s="141"/>
      <c r="S11" s="121" t="str">
        <f t="shared" si="2"/>
        <v>Low</v>
      </c>
      <c r="T11" s="141" t="str">
        <f t="shared" si="0"/>
        <v>Strong-Low</v>
      </c>
      <c r="U11" s="141" t="str">
        <f t="shared" si="3"/>
        <v>Low</v>
      </c>
      <c r="V11" s="133" t="b">
        <f t="shared" si="1"/>
        <v>1</v>
      </c>
      <c r="X11" s="134" t="s">
        <v>348</v>
      </c>
      <c r="Y11" s="135" t="s">
        <v>88</v>
      </c>
    </row>
    <row r="12" spans="1:27" x14ac:dyDescent="0.25">
      <c r="A12" s="189" t="str">
        <f>'STR 2021'!H12</f>
        <v>IT STR-R4</v>
      </c>
      <c r="B12" s="16" t="str">
        <f>'STR 2021'!P12</f>
        <v>IT STR-C10</v>
      </c>
      <c r="C12" s="136" t="s">
        <v>395</v>
      </c>
      <c r="D12" s="190" t="str">
        <f>'RSCA 2020'!J13</f>
        <v>High</v>
      </c>
      <c r="E12" s="126" t="str">
        <f>'RSCA 2020'!P13</f>
        <v>Strong</v>
      </c>
      <c r="F12" s="126" t="str">
        <f>'RSCA 2020'!Q13</f>
        <v>Strong</v>
      </c>
      <c r="G12" s="126" t="str">
        <f>'RSCA 2020'!R13</f>
        <v>Strong</v>
      </c>
      <c r="H12" s="137" t="str">
        <f>'RSCA 2020'!X13</f>
        <v>Pass</v>
      </c>
      <c r="I12" s="138" t="str">
        <f>'RSCA 2020'!V13</f>
        <v xml:space="preserve">Moderate
</v>
      </c>
      <c r="J12" s="139" t="str">
        <f>'STR 2021'!L12</f>
        <v>Moderate</v>
      </c>
      <c r="K12" s="126" t="str">
        <f>'STR 2021'!T12</f>
        <v>Adequate</v>
      </c>
      <c r="L12" s="126" t="str">
        <f>'STR 2021'!U12</f>
        <v>Adequate</v>
      </c>
      <c r="M12" s="126" t="str">
        <f>'STR 2021'!V12</f>
        <v>Adequate</v>
      </c>
      <c r="N12" s="126" t="str">
        <f>'STR 2021'!AB12</f>
        <v>Pass</v>
      </c>
      <c r="O12" s="137" t="str">
        <f>'STR 2021'!Z12</f>
        <v>Moderate</v>
      </c>
      <c r="P12" s="140" t="str">
        <f>'STR 2021'!AA12</f>
        <v>Stable</v>
      </c>
      <c r="R12" s="141"/>
      <c r="S12" s="121" t="str">
        <f t="shared" si="2"/>
        <v>Moderate</v>
      </c>
      <c r="T12" s="141" t="str">
        <f t="shared" si="0"/>
        <v>Adequate-Moderate</v>
      </c>
      <c r="U12" s="141" t="str">
        <f t="shared" si="3"/>
        <v>Low</v>
      </c>
      <c r="V12" s="133" t="b">
        <f t="shared" si="1"/>
        <v>0</v>
      </c>
      <c r="X12" s="134" t="s">
        <v>349</v>
      </c>
      <c r="Y12" s="135" t="s">
        <v>88</v>
      </c>
    </row>
    <row r="13" spans="1:27" s="218" customFormat="1" x14ac:dyDescent="0.25">
      <c r="A13" s="210" t="str">
        <f>'STR 2021'!H16</f>
        <v>IT STR-R5</v>
      </c>
      <c r="B13" s="211" t="str">
        <f>'STR 2021'!P16</f>
        <v>IT STR-C11</v>
      </c>
      <c r="C13" s="212" t="s">
        <v>396</v>
      </c>
      <c r="D13" s="213" t="str">
        <f>'RSCA 2020'!J14</f>
        <v>High</v>
      </c>
      <c r="E13" s="214" t="str">
        <f>'RSCA 2020'!P14</f>
        <v>Strong</v>
      </c>
      <c r="F13" s="214" t="str">
        <f>'RSCA 2020'!Q14</f>
        <v>Strong</v>
      </c>
      <c r="G13" s="214" t="str">
        <f>'RSCA 2020'!R14</f>
        <v>Strong</v>
      </c>
      <c r="H13" s="215" t="str">
        <f>'RSCA 2020'!X14</f>
        <v>Pass</v>
      </c>
      <c r="I13" s="216" t="str">
        <f>'RSCA 2020'!V14</f>
        <v xml:space="preserve">Moderate
</v>
      </c>
      <c r="J13" s="213" t="str">
        <f>'STR 2021'!L16</f>
        <v>High</v>
      </c>
      <c r="K13" s="214" t="str">
        <f>'STR 2021'!T16</f>
        <v>Adequate</v>
      </c>
      <c r="L13" s="214" t="str">
        <f>'STR 2021'!U16</f>
        <v>Adequate</v>
      </c>
      <c r="M13" s="214" t="str">
        <f>'STR 2021'!V16</f>
        <v>Adequate</v>
      </c>
      <c r="N13" s="214" t="str">
        <f>'STR 2021'!AB16</f>
        <v>Pass</v>
      </c>
      <c r="O13" s="215" t="str">
        <f>'STR 2021'!Z16</f>
        <v>Moderate</v>
      </c>
      <c r="P13" s="217" t="str">
        <f>'STR 2021'!AA16</f>
        <v>Stable</v>
      </c>
      <c r="R13" s="219"/>
      <c r="S13" s="220" t="str">
        <f t="shared" si="2"/>
        <v>High</v>
      </c>
      <c r="T13" s="219" t="str">
        <f t="shared" si="0"/>
        <v>Adequate-High</v>
      </c>
      <c r="U13" s="219" t="str">
        <f>VLOOKUP(T13,X$3:Y$14,2,FALSE)</f>
        <v>Moderate</v>
      </c>
      <c r="V13" s="220" t="b">
        <f t="shared" si="1"/>
        <v>1</v>
      </c>
      <c r="X13" s="221" t="s">
        <v>350</v>
      </c>
      <c r="Y13" s="222" t="s">
        <v>124</v>
      </c>
    </row>
    <row r="14" spans="1:27" ht="15.75" thickBot="1" x14ac:dyDescent="0.3">
      <c r="A14" s="189" t="str">
        <f>'STR 2021'!H13</f>
        <v>IT STR-R6</v>
      </c>
      <c r="B14" s="16" t="str">
        <f>'STR 2021'!P13</f>
        <v>IT STR-C12</v>
      </c>
      <c r="C14" s="136" t="s">
        <v>397</v>
      </c>
      <c r="D14" s="190" t="str">
        <f>'RSCA 2020'!J15</f>
        <v>Low</v>
      </c>
      <c r="E14" s="126" t="str">
        <f>'RSCA 2020'!P15</f>
        <v>Strong</v>
      </c>
      <c r="F14" s="126" t="str">
        <f>'RSCA 2020'!Q15</f>
        <v>Strong</v>
      </c>
      <c r="G14" s="126" t="str">
        <f>'RSCA 2020'!R15</f>
        <v>Strong</v>
      </c>
      <c r="H14" s="137" t="str">
        <f>'RSCA 2020'!X15</f>
        <v>Pass</v>
      </c>
      <c r="I14" s="138" t="str">
        <f>'RSCA 2020'!V15</f>
        <v>Low</v>
      </c>
      <c r="J14" s="139" t="str">
        <f>'STR 2021'!L13</f>
        <v>Low</v>
      </c>
      <c r="K14" s="126" t="str">
        <f>'STR 2021'!T13</f>
        <v>Adequate</v>
      </c>
      <c r="L14" s="126" t="str">
        <f>'STR 2021'!U13</f>
        <v>Adequate</v>
      </c>
      <c r="M14" s="126" t="str">
        <f>'STR 2021'!V13</f>
        <v>Adequate</v>
      </c>
      <c r="N14" s="126" t="str">
        <f>'STR 2021'!AB13</f>
        <v>Pass</v>
      </c>
      <c r="O14" s="137" t="str">
        <f>'STR 2021'!Z13</f>
        <v>Low</v>
      </c>
      <c r="P14" s="140" t="str">
        <f>'STR 2021'!AA13</f>
        <v>Stable</v>
      </c>
      <c r="R14" s="141"/>
      <c r="S14" s="121" t="str">
        <f t="shared" si="2"/>
        <v>Low</v>
      </c>
      <c r="T14" s="141" t="str">
        <f t="shared" si="0"/>
        <v>Adequate-Low</v>
      </c>
      <c r="U14" s="141" t="str">
        <f t="shared" si="3"/>
        <v>Low</v>
      </c>
      <c r="V14" s="133" t="b">
        <f t="shared" si="1"/>
        <v>1</v>
      </c>
      <c r="X14" s="142" t="s">
        <v>351</v>
      </c>
      <c r="Y14" s="143" t="s">
        <v>124</v>
      </c>
    </row>
    <row r="15" spans="1:27" ht="30.75" thickBot="1" x14ac:dyDescent="0.3">
      <c r="A15" s="145" t="str">
        <f>'STR 2021'!H14</f>
        <v>IT STR-R7</v>
      </c>
      <c r="B15" s="177" t="str">
        <f>'STR 2021'!P14</f>
        <v>IT STR-C13</v>
      </c>
      <c r="C15" s="144" t="s">
        <v>398</v>
      </c>
      <c r="D15" s="191" t="str">
        <f>'RSCA 2020'!J16</f>
        <v>Moderate</v>
      </c>
      <c r="E15" s="146" t="str">
        <f>'RSCA 2020'!P16</f>
        <v>Adequate</v>
      </c>
      <c r="F15" s="146" t="str">
        <f>'RSCA 2020'!Q16</f>
        <v>Strong</v>
      </c>
      <c r="G15" s="146" t="str">
        <f>'RSCA 2020'!R16</f>
        <v>Adequate</v>
      </c>
      <c r="H15" s="137" t="str">
        <f>'RSCA 2020'!X16</f>
        <v>Pass</v>
      </c>
      <c r="I15" s="173" t="str">
        <f>'RSCA 2020'!V16</f>
        <v>Low</v>
      </c>
      <c r="J15" s="145" t="str">
        <f>'STR 2021'!L14</f>
        <v>Low</v>
      </c>
      <c r="K15" s="146" t="str">
        <f>'STR 2021'!T14</f>
        <v>Adequate</v>
      </c>
      <c r="L15" s="146" t="str">
        <f>'STR 2021'!U14</f>
        <v>Adequate</v>
      </c>
      <c r="M15" s="146" t="str">
        <f>'STR 2021'!V14</f>
        <v>Adequate</v>
      </c>
      <c r="N15" s="147" t="str">
        <f>'STR 2021'!AB14</f>
        <v>Pass</v>
      </c>
      <c r="O15" s="137" t="str">
        <f>'STR 2021'!Z14</f>
        <v>Low</v>
      </c>
      <c r="P15" s="148" t="str">
        <f>'STR 2021'!AA14</f>
        <v>Stable</v>
      </c>
      <c r="R15" s="141"/>
      <c r="S15" s="121" t="str">
        <f t="shared" si="2"/>
        <v>Low</v>
      </c>
      <c r="T15" s="141" t="str">
        <f t="shared" si="0"/>
        <v>Adequate-Low</v>
      </c>
      <c r="U15" s="141" t="str">
        <f t="shared" si="3"/>
        <v>Low</v>
      </c>
      <c r="V15" s="133" t="b">
        <f t="shared" si="1"/>
        <v>1</v>
      </c>
    </row>
    <row r="16" spans="1:27" x14ac:dyDescent="0.25">
      <c r="R16" s="141"/>
      <c r="S16" s="149"/>
      <c r="T16" s="141"/>
      <c r="U16" s="141"/>
    </row>
    <row r="17" spans="2:15" ht="15.75" thickBot="1" x14ac:dyDescent="0.3"/>
    <row r="18" spans="2:15" ht="15.75" thickBot="1" x14ac:dyDescent="0.3">
      <c r="B18" s="150"/>
      <c r="E18" s="256">
        <v>2020</v>
      </c>
      <c r="F18" s="257"/>
      <c r="G18" s="257"/>
      <c r="H18" s="257"/>
      <c r="I18" s="258"/>
      <c r="J18" s="151"/>
      <c r="K18" s="257">
        <v>2021</v>
      </c>
      <c r="L18" s="257"/>
      <c r="M18" s="257"/>
      <c r="N18" s="257"/>
      <c r="O18" s="258"/>
    </row>
    <row r="19" spans="2:15" ht="45.75" thickBot="1" x14ac:dyDescent="0.3">
      <c r="E19" s="120" t="s">
        <v>133</v>
      </c>
      <c r="F19" s="152" t="s">
        <v>132</v>
      </c>
      <c r="G19" s="153" t="s">
        <v>20</v>
      </c>
      <c r="H19" s="259" t="s">
        <v>130</v>
      </c>
      <c r="I19" s="260"/>
      <c r="J19" s="154"/>
      <c r="K19" s="120" t="s">
        <v>133</v>
      </c>
      <c r="L19" s="152" t="s">
        <v>132</v>
      </c>
      <c r="M19" s="153" t="s">
        <v>20</v>
      </c>
      <c r="N19" s="259" t="s">
        <v>130</v>
      </c>
      <c r="O19" s="260"/>
    </row>
    <row r="20" spans="2:15" x14ac:dyDescent="0.25">
      <c r="C20" s="155" t="s">
        <v>89</v>
      </c>
      <c r="D20" s="155"/>
      <c r="E20">
        <f t="shared" ref="E20:G22" si="4">COUNTIF(E$3:E$15,$C20)</f>
        <v>1</v>
      </c>
      <c r="F20">
        <f t="shared" si="4"/>
        <v>0</v>
      </c>
      <c r="G20">
        <f t="shared" si="4"/>
        <v>1</v>
      </c>
      <c r="H20" s="156" t="s">
        <v>102</v>
      </c>
      <c r="I20" s="157">
        <f>COUNTIF(I$3:I$15,$H20)</f>
        <v>0</v>
      </c>
      <c r="J20" s="157"/>
      <c r="K20">
        <f t="shared" ref="K20:M22" si="5">COUNTIF(K$3:K$15,$C20)</f>
        <v>4</v>
      </c>
      <c r="L20">
        <f t="shared" si="5"/>
        <v>4</v>
      </c>
      <c r="M20">
        <f t="shared" si="5"/>
        <v>4</v>
      </c>
      <c r="N20" s="156" t="s">
        <v>102</v>
      </c>
      <c r="O20" s="157">
        <f>COUNTIF(O$3:O$15,$H20)</f>
        <v>0</v>
      </c>
    </row>
    <row r="21" spans="2:15" x14ac:dyDescent="0.25">
      <c r="B21" s="150"/>
      <c r="C21" s="155" t="s">
        <v>82</v>
      </c>
      <c r="D21" s="155"/>
      <c r="E21">
        <f t="shared" si="4"/>
        <v>12</v>
      </c>
      <c r="F21">
        <f t="shared" si="4"/>
        <v>13</v>
      </c>
      <c r="G21">
        <f t="shared" si="4"/>
        <v>12</v>
      </c>
      <c r="H21" s="156" t="s">
        <v>327</v>
      </c>
      <c r="I21" s="157">
        <f>COUNTIF(I$3:I$15,$H21)</f>
        <v>0</v>
      </c>
      <c r="J21" s="157"/>
      <c r="K21">
        <f t="shared" si="5"/>
        <v>8</v>
      </c>
      <c r="L21">
        <f t="shared" si="5"/>
        <v>8</v>
      </c>
      <c r="M21">
        <f t="shared" si="5"/>
        <v>8</v>
      </c>
      <c r="N21" s="156" t="s">
        <v>327</v>
      </c>
      <c r="O21" s="157">
        <f>COUNTIF(O$3:O$15,$H21)</f>
        <v>0</v>
      </c>
    </row>
    <row r="22" spans="2:15" x14ac:dyDescent="0.25">
      <c r="B22" s="150"/>
      <c r="C22" s="155" t="s">
        <v>90</v>
      </c>
      <c r="D22" s="155"/>
      <c r="E22">
        <f t="shared" si="4"/>
        <v>0</v>
      </c>
      <c r="F22">
        <f t="shared" si="4"/>
        <v>0</v>
      </c>
      <c r="G22">
        <f t="shared" si="4"/>
        <v>0</v>
      </c>
      <c r="H22" s="156" t="s">
        <v>124</v>
      </c>
      <c r="I22" s="157">
        <f>COUNTIF(I$3:I$15,$H22)</f>
        <v>0</v>
      </c>
      <c r="J22" s="157"/>
      <c r="K22">
        <f t="shared" si="5"/>
        <v>0</v>
      </c>
      <c r="L22">
        <f t="shared" si="5"/>
        <v>0</v>
      </c>
      <c r="M22">
        <f t="shared" si="5"/>
        <v>0</v>
      </c>
      <c r="N22" s="156" t="s">
        <v>124</v>
      </c>
      <c r="O22" s="157">
        <f>COUNTIF(O$3:O$15,$H22)</f>
        <v>2</v>
      </c>
    </row>
    <row r="23" spans="2:15" x14ac:dyDescent="0.25">
      <c r="B23" s="150"/>
      <c r="E23" s="158">
        <f>SUM(E20:E22)</f>
        <v>13</v>
      </c>
      <c r="F23" s="158">
        <f>SUM(F20:F22)</f>
        <v>13</v>
      </c>
      <c r="G23" s="158">
        <f>SUM(G20:G22)</f>
        <v>13</v>
      </c>
      <c r="H23" s="159" t="s">
        <v>88</v>
      </c>
      <c r="I23" s="160">
        <f>COUNTIF(I$3:I$15,$H23)</f>
        <v>11</v>
      </c>
      <c r="J23" s="160"/>
      <c r="K23" s="158">
        <f>SUM(K20:K22)</f>
        <v>12</v>
      </c>
      <c r="L23" s="158">
        <f>SUM(L20:L22)</f>
        <v>12</v>
      </c>
      <c r="M23" s="158">
        <f>SUM(M20:M22)</f>
        <v>12</v>
      </c>
      <c r="N23" s="159" t="s">
        <v>88</v>
      </c>
      <c r="O23" s="160">
        <f>COUNTIF(O$3:O$15,$H23)</f>
        <v>10</v>
      </c>
    </row>
    <row r="24" spans="2:15" x14ac:dyDescent="0.25">
      <c r="B24" s="150"/>
      <c r="E24" s="1"/>
      <c r="F24" s="1"/>
      <c r="G24" s="1"/>
      <c r="H24" s="161"/>
      <c r="I24" s="161">
        <f>((I20*4)+(I21*3)+(I22*2)+(I23*1))/SUM(I20:I23)</f>
        <v>1</v>
      </c>
      <c r="J24" s="161"/>
      <c r="K24" s="1"/>
      <c r="L24" s="1"/>
      <c r="M24" s="1"/>
      <c r="N24" s="161"/>
      <c r="O24" s="161">
        <f>((O20*4)+(O21*3)+(O22*2)+(O23*1))/SUM(O20:O23)</f>
        <v>1.1666666666666667</v>
      </c>
    </row>
    <row r="25" spans="2:15" ht="15.75" thickBot="1" x14ac:dyDescent="0.3">
      <c r="B25" s="150"/>
    </row>
    <row r="26" spans="2:15" ht="15.75" thickBot="1" x14ac:dyDescent="0.3">
      <c r="G26" s="162" t="s">
        <v>352</v>
      </c>
      <c r="H26" s="163" t="s">
        <v>353</v>
      </c>
      <c r="I26" s="164"/>
      <c r="J26" s="164"/>
      <c r="L26" s="265" t="s">
        <v>336</v>
      </c>
      <c r="M26" s="266"/>
    </row>
    <row r="27" spans="2:15" x14ac:dyDescent="0.25">
      <c r="F27" t="s">
        <v>354</v>
      </c>
      <c r="G27" s="165">
        <f>COUNTIF(H$3:H$15,$F27)</f>
        <v>0</v>
      </c>
      <c r="H27" s="166">
        <f>COUNTIF(N$3:N$15,$F27)</f>
        <v>0</v>
      </c>
      <c r="I27" s="167"/>
      <c r="J27" s="167"/>
      <c r="L27" s="168" t="s">
        <v>96</v>
      </c>
      <c r="M27" s="135">
        <f>COUNTIF(P$3:P$15,L27)</f>
        <v>0</v>
      </c>
    </row>
    <row r="28" spans="2:15" ht="15.75" thickBot="1" x14ac:dyDescent="0.3">
      <c r="F28" t="s">
        <v>239</v>
      </c>
      <c r="G28" s="169">
        <f>COUNTIF(H$3:H$15,$F28)</f>
        <v>10</v>
      </c>
      <c r="H28" s="170">
        <f>COUNTIF(N$3:N$15,$F28)</f>
        <v>12</v>
      </c>
      <c r="I28" s="167"/>
      <c r="J28" s="167"/>
      <c r="L28" s="168" t="s">
        <v>105</v>
      </c>
      <c r="M28" s="135">
        <f>COUNTIF(P$3:P$15,L28)</f>
        <v>12</v>
      </c>
    </row>
    <row r="29" spans="2:15" ht="15.75" thickBot="1" x14ac:dyDescent="0.3">
      <c r="G29" s="111">
        <f>SUM(G27:G28)</f>
        <v>10</v>
      </c>
      <c r="H29" s="111">
        <f>SUM(H27:H28)</f>
        <v>12</v>
      </c>
      <c r="L29" s="171" t="s">
        <v>95</v>
      </c>
      <c r="M29" s="143">
        <f>COUNTIF(P$3:P$15,L29)</f>
        <v>0</v>
      </c>
    </row>
    <row r="30" spans="2:15" x14ac:dyDescent="0.25">
      <c r="M30" s="1">
        <f>SUM(M27:M29)</f>
        <v>12</v>
      </c>
    </row>
  </sheetData>
  <mergeCells count="11">
    <mergeCell ref="A3:A7"/>
    <mergeCell ref="A8:A10"/>
    <mergeCell ref="L26:M26"/>
    <mergeCell ref="E1:I1"/>
    <mergeCell ref="K1:O1"/>
    <mergeCell ref="J6:P6"/>
    <mergeCell ref="S1:U1"/>
    <mergeCell ref="E18:I18"/>
    <mergeCell ref="K18:O18"/>
    <mergeCell ref="H19:I19"/>
    <mergeCell ref="N19:O19"/>
  </mergeCells>
  <conditionalFormatting sqref="P3:P5 L26 P7:P14">
    <cfRule type="cellIs" dxfId="31" priority="30" operator="equal">
      <formula>"Stable"</formula>
    </cfRule>
    <cfRule type="cellIs" dxfId="30" priority="31" operator="equal">
      <formula>"Down"</formula>
    </cfRule>
    <cfRule type="cellIs" dxfId="29" priority="32" operator="equal">
      <formula>"Up"</formula>
    </cfRule>
  </conditionalFormatting>
  <conditionalFormatting sqref="H3:J14">
    <cfRule type="cellIs" dxfId="28" priority="28" operator="equal">
      <formula>"Pass"</formula>
    </cfRule>
    <cfRule type="cellIs" dxfId="27" priority="29" operator="equal">
      <formula>"Fail"</formula>
    </cfRule>
  </conditionalFormatting>
  <conditionalFormatting sqref="N3:O5 N7:O14">
    <cfRule type="cellIs" dxfId="26" priority="26" operator="equal">
      <formula>"Pass"</formula>
    </cfRule>
    <cfRule type="cellIs" dxfId="25" priority="27" operator="equal">
      <formula>"Fail"</formula>
    </cfRule>
  </conditionalFormatting>
  <conditionalFormatting sqref="P3:P5 P7:P14">
    <cfRule type="cellIs" dxfId="24" priority="23" operator="equal">
      <formula>"Stable"</formula>
    </cfRule>
    <cfRule type="cellIs" dxfId="23" priority="24" operator="equal">
      <formula>"Decreasing"</formula>
    </cfRule>
    <cfRule type="cellIs" dxfId="22" priority="25" operator="equal">
      <formula>"Increasing"</formula>
    </cfRule>
  </conditionalFormatting>
  <conditionalFormatting sqref="V6">
    <cfRule type="cellIs" dxfId="21" priority="21" operator="equal">
      <formula>FALSE</formula>
    </cfRule>
    <cfRule type="cellIs" dxfId="20" priority="22" operator="equal">
      <formula>TRUE</formula>
    </cfRule>
  </conditionalFormatting>
  <conditionalFormatting sqref="V7:V14">
    <cfRule type="cellIs" dxfId="19" priority="19" operator="equal">
      <formula>FALSE</formula>
    </cfRule>
    <cfRule type="cellIs" dxfId="18" priority="20" operator="equal">
      <formula>TRUE</formula>
    </cfRule>
  </conditionalFormatting>
  <conditionalFormatting sqref="V3:V5">
    <cfRule type="cellIs" dxfId="17" priority="17" operator="equal">
      <formula>FALSE</formula>
    </cfRule>
    <cfRule type="cellIs" dxfId="16" priority="18" operator="equal">
      <formula>TRUE</formula>
    </cfRule>
  </conditionalFormatting>
  <conditionalFormatting sqref="K3:M5 K7:M14">
    <cfRule type="cellIs" dxfId="15" priority="16" operator="equal">
      <formula>"Weak"</formula>
    </cfRule>
  </conditionalFormatting>
  <conditionalFormatting sqref="N15">
    <cfRule type="cellIs" dxfId="14" priority="14" operator="equal">
      <formula>"Pass"</formula>
    </cfRule>
    <cfRule type="cellIs" dxfId="13" priority="15" operator="equal">
      <formula>"Fail"</formula>
    </cfRule>
  </conditionalFormatting>
  <conditionalFormatting sqref="P15">
    <cfRule type="cellIs" dxfId="12" priority="11" operator="equal">
      <formula>"Stable"</formula>
    </cfRule>
    <cfRule type="cellIs" dxfId="11" priority="12" operator="equal">
      <formula>"Down"</formula>
    </cfRule>
    <cfRule type="cellIs" dxfId="10" priority="13" operator="equal">
      <formula>"Up"</formula>
    </cfRule>
  </conditionalFormatting>
  <conditionalFormatting sqref="P15">
    <cfRule type="cellIs" dxfId="9" priority="8" operator="equal">
      <formula>"Stable"</formula>
    </cfRule>
    <cfRule type="cellIs" dxfId="8" priority="9" operator="equal">
      <formula>"Decreasing"</formula>
    </cfRule>
    <cfRule type="cellIs" dxfId="7" priority="10" operator="equal">
      <formula>"Increasing"</formula>
    </cfRule>
  </conditionalFormatting>
  <conditionalFormatting sqref="V15">
    <cfRule type="cellIs" dxfId="6" priority="6" operator="equal">
      <formula>FALSE</formula>
    </cfRule>
    <cfRule type="cellIs" dxfId="5" priority="7" operator="equal">
      <formula>TRUE</formula>
    </cfRule>
  </conditionalFormatting>
  <conditionalFormatting sqref="E3:G14">
    <cfRule type="cellIs" dxfId="4" priority="5" operator="equal">
      <formula>"Weak"</formula>
    </cfRule>
  </conditionalFormatting>
  <conditionalFormatting sqref="H15">
    <cfRule type="cellIs" dxfId="3" priority="3" operator="equal">
      <formula>"Pass"</formula>
    </cfRule>
    <cfRule type="cellIs" dxfId="2" priority="4" operator="equal">
      <formula>"Fail"</formula>
    </cfRule>
  </conditionalFormatting>
  <conditionalFormatting sqref="O15">
    <cfRule type="cellIs" dxfId="1" priority="1" operator="equal">
      <formula>"Pass"</formula>
    </cfRule>
    <cfRule type="cellIs" dxfId="0" priority="2" operator="equal">
      <formula>"Fail"</formula>
    </cfRule>
  </conditionalFormatting>
  <pageMargins left="0.25" right="0.25" top="0.75" bottom="0.75" header="0.3" footer="0.3"/>
  <pageSetup scale="67" fitToHeight="0" orientation="landscape"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6"/>
  <sheetViews>
    <sheetView topLeftCell="G1" zoomScale="70" zoomScaleNormal="70" workbookViewId="0">
      <pane ySplit="3" topLeftCell="A4" activePane="bottomLeft" state="frozen"/>
      <selection pane="bottomLeft" activeCell="T10" sqref="T10"/>
    </sheetView>
  </sheetViews>
  <sheetFormatPr defaultColWidth="9.140625" defaultRowHeight="12.75" x14ac:dyDescent="0.25"/>
  <cols>
    <col min="1" max="1" width="16.140625" style="3" customWidth="1"/>
    <col min="2" max="2" width="28.5703125" style="3" customWidth="1"/>
    <col min="3" max="3" width="31.42578125" style="3" customWidth="1"/>
    <col min="4" max="4" width="13.42578125" style="3" customWidth="1"/>
    <col min="5" max="5" width="28.85546875" style="3" customWidth="1"/>
    <col min="6" max="7" width="17.42578125" style="3" customWidth="1"/>
    <col min="8" max="8" width="14.5703125" style="3" customWidth="1"/>
    <col min="9" max="9" width="14.42578125" style="3" customWidth="1"/>
    <col min="10" max="10" width="13.85546875" style="3" customWidth="1"/>
    <col min="11" max="11" width="29.42578125" style="3" customWidth="1"/>
    <col min="12" max="12" width="13.42578125" style="3" customWidth="1"/>
    <col min="13" max="13" width="12.7109375" style="3" customWidth="1"/>
    <col min="14" max="14" width="14.42578125" style="3" customWidth="1"/>
    <col min="15" max="15" width="16.5703125" style="3" customWidth="1"/>
    <col min="16" max="16" width="11.42578125" style="3" customWidth="1"/>
    <col min="17" max="17" width="13.28515625" style="3" customWidth="1"/>
    <col min="18" max="18" width="14.5703125" style="3" customWidth="1"/>
    <col min="19" max="19" width="16.140625" style="3" customWidth="1"/>
    <col min="20" max="20" width="14.140625" style="3" customWidth="1"/>
    <col min="21" max="21" width="17.5703125" style="3" customWidth="1"/>
    <col min="22" max="22" width="16.42578125" style="3" customWidth="1"/>
    <col min="23" max="23" width="12.5703125" style="3" customWidth="1"/>
    <col min="24" max="24" width="20.85546875" style="3" customWidth="1"/>
    <col min="25" max="25" width="14.140625" style="3" customWidth="1"/>
    <col min="26" max="26" width="11.5703125" style="3" customWidth="1"/>
    <col min="27" max="27" width="16.42578125" style="3" customWidth="1"/>
    <col min="28" max="28" width="63.42578125" style="3" customWidth="1"/>
    <col min="29" max="29" width="12.5703125" style="3" customWidth="1"/>
    <col min="30" max="30" width="11.5703125" style="3" customWidth="1"/>
    <col min="31" max="31" width="14.140625" style="3" customWidth="1"/>
    <col min="32" max="32" width="18.42578125" style="3" customWidth="1"/>
    <col min="33" max="16384" width="9.140625" style="3"/>
  </cols>
  <sheetData>
    <row r="1" spans="1:32" s="5" customFormat="1" ht="38.25" x14ac:dyDescent="0.25">
      <c r="A1" s="4" t="s">
        <v>11</v>
      </c>
      <c r="B1" s="101" t="s">
        <v>0</v>
      </c>
      <c r="C1" s="101" t="s">
        <v>76</v>
      </c>
      <c r="D1" s="101" t="s">
        <v>7</v>
      </c>
      <c r="E1" s="101" t="s">
        <v>1</v>
      </c>
      <c r="F1" s="101" t="s">
        <v>6</v>
      </c>
      <c r="G1" s="101" t="s">
        <v>60</v>
      </c>
      <c r="H1" s="101" t="s">
        <v>16</v>
      </c>
      <c r="I1" s="101" t="s">
        <v>17</v>
      </c>
      <c r="J1" s="101" t="s">
        <v>2</v>
      </c>
      <c r="K1" s="101" t="s">
        <v>308</v>
      </c>
      <c r="L1" s="101" t="s">
        <v>309</v>
      </c>
      <c r="M1" s="101" t="s">
        <v>310</v>
      </c>
      <c r="N1" s="101" t="s">
        <v>106</v>
      </c>
      <c r="O1" s="101" t="s">
        <v>8</v>
      </c>
      <c r="P1" s="101" t="s">
        <v>18</v>
      </c>
      <c r="Q1" s="101" t="s">
        <v>19</v>
      </c>
      <c r="R1" s="101" t="s">
        <v>20</v>
      </c>
      <c r="S1" s="101" t="s">
        <v>311</v>
      </c>
      <c r="T1" s="101" t="s">
        <v>12</v>
      </c>
      <c r="U1" s="101" t="s">
        <v>13</v>
      </c>
      <c r="V1" s="101" t="s">
        <v>53</v>
      </c>
      <c r="W1" s="101" t="s">
        <v>54</v>
      </c>
      <c r="X1" s="101" t="s">
        <v>14</v>
      </c>
      <c r="Y1" s="101" t="s">
        <v>15</v>
      </c>
      <c r="Z1" s="101" t="s">
        <v>52</v>
      </c>
      <c r="AA1" s="101" t="s">
        <v>3</v>
      </c>
      <c r="AB1" s="101" t="s">
        <v>10</v>
      </c>
      <c r="AC1" s="101" t="s">
        <v>4</v>
      </c>
      <c r="AD1" s="102" t="s">
        <v>5</v>
      </c>
      <c r="AE1" s="101" t="s">
        <v>312</v>
      </c>
      <c r="AF1" s="4" t="s">
        <v>313</v>
      </c>
    </row>
    <row r="2" spans="1:32" ht="165.75" hidden="1" x14ac:dyDescent="0.25">
      <c r="A2" s="6" t="s">
        <v>57</v>
      </c>
      <c r="B2" s="6" t="s">
        <v>62</v>
      </c>
      <c r="C2" s="6" t="s">
        <v>77</v>
      </c>
      <c r="D2" s="6" t="s">
        <v>56</v>
      </c>
      <c r="E2" s="6" t="s">
        <v>63</v>
      </c>
      <c r="F2" s="6" t="s">
        <v>58</v>
      </c>
      <c r="G2" s="6" t="s">
        <v>61</v>
      </c>
      <c r="H2" s="6" t="s">
        <v>314</v>
      </c>
      <c r="I2" s="6" t="s">
        <v>315</v>
      </c>
      <c r="J2" s="6" t="s">
        <v>83</v>
      </c>
      <c r="K2" s="6" t="s">
        <v>64</v>
      </c>
      <c r="L2" s="6" t="s">
        <v>316</v>
      </c>
      <c r="M2" s="6" t="s">
        <v>59</v>
      </c>
      <c r="N2" s="6" t="s">
        <v>107</v>
      </c>
      <c r="O2" s="6" t="s">
        <v>75</v>
      </c>
      <c r="P2" s="6" t="s">
        <v>69</v>
      </c>
      <c r="Q2" s="6" t="s">
        <v>70</v>
      </c>
      <c r="R2" s="6" t="s">
        <v>71</v>
      </c>
      <c r="S2" s="6" t="s">
        <v>317</v>
      </c>
      <c r="T2" s="6" t="s">
        <v>318</v>
      </c>
      <c r="U2" s="6" t="s">
        <v>68</v>
      </c>
      <c r="V2" s="6" t="s">
        <v>319</v>
      </c>
      <c r="W2" s="6" t="s">
        <v>320</v>
      </c>
      <c r="X2" s="6" t="s">
        <v>97</v>
      </c>
      <c r="Y2" s="6" t="s">
        <v>67</v>
      </c>
      <c r="Z2" s="6" t="s">
        <v>321</v>
      </c>
      <c r="AA2" s="6" t="s">
        <v>72</v>
      </c>
      <c r="AB2" s="6" t="s">
        <v>65</v>
      </c>
      <c r="AC2" s="6" t="s">
        <v>73</v>
      </c>
      <c r="AD2" s="6" t="s">
        <v>74</v>
      </c>
      <c r="AE2" s="6" t="s">
        <v>322</v>
      </c>
      <c r="AF2" s="77"/>
    </row>
    <row r="3" spans="1:32" hidden="1" x14ac:dyDescent="0.25">
      <c r="A3" s="103"/>
      <c r="B3" s="103"/>
      <c r="C3" s="103"/>
      <c r="D3" s="103"/>
      <c r="E3" s="103"/>
      <c r="F3" s="103"/>
      <c r="G3" s="103"/>
      <c r="H3" s="6"/>
      <c r="I3" s="6"/>
      <c r="J3" s="6"/>
      <c r="K3" s="6"/>
      <c r="L3" s="6"/>
      <c r="M3" s="6"/>
      <c r="N3" s="6"/>
      <c r="O3" s="6"/>
      <c r="P3" s="6"/>
      <c r="Q3" s="6"/>
      <c r="R3" s="6"/>
      <c r="S3" s="6"/>
      <c r="T3" s="6"/>
      <c r="U3" s="6"/>
      <c r="V3" s="6"/>
      <c r="W3" s="6"/>
      <c r="X3" s="6"/>
      <c r="Y3" s="6"/>
      <c r="Z3" s="6"/>
      <c r="AA3" s="6"/>
      <c r="AB3" s="6"/>
      <c r="AC3" s="6"/>
      <c r="AD3" s="6"/>
      <c r="AE3" s="6"/>
      <c r="AF3" s="77"/>
    </row>
    <row r="4" spans="1:32" ht="38.25" x14ac:dyDescent="0.25">
      <c r="A4" s="273" t="s">
        <v>323</v>
      </c>
      <c r="B4" s="234" t="s">
        <v>245</v>
      </c>
      <c r="C4" s="229" t="s">
        <v>324</v>
      </c>
      <c r="D4" s="229" t="s">
        <v>229</v>
      </c>
      <c r="E4" s="229" t="s">
        <v>226</v>
      </c>
      <c r="F4" s="229" t="s">
        <v>227</v>
      </c>
      <c r="G4" s="229" t="s">
        <v>228</v>
      </c>
      <c r="H4" s="17" t="s">
        <v>86</v>
      </c>
      <c r="I4" s="17" t="s">
        <v>230</v>
      </c>
      <c r="J4" s="17" t="s">
        <v>124</v>
      </c>
      <c r="K4" s="24" t="s">
        <v>231</v>
      </c>
      <c r="L4" s="17" t="s">
        <v>113</v>
      </c>
      <c r="M4" s="24" t="s">
        <v>235</v>
      </c>
      <c r="N4" s="17" t="s">
        <v>101</v>
      </c>
      <c r="O4" s="17" t="s">
        <v>79</v>
      </c>
      <c r="P4" s="17" t="s">
        <v>82</v>
      </c>
      <c r="Q4" s="17" t="s">
        <v>82</v>
      </c>
      <c r="R4" s="17" t="s">
        <v>82</v>
      </c>
      <c r="S4" s="17" t="s">
        <v>238</v>
      </c>
      <c r="T4" s="17" t="s">
        <v>94</v>
      </c>
      <c r="U4" s="17">
        <v>1</v>
      </c>
      <c r="V4" s="17" t="s">
        <v>88</v>
      </c>
      <c r="W4" s="17" t="s">
        <v>105</v>
      </c>
      <c r="X4" s="17" t="s">
        <v>239</v>
      </c>
      <c r="Y4" s="17" t="s">
        <v>240</v>
      </c>
      <c r="Z4" s="17" t="s">
        <v>240</v>
      </c>
      <c r="AA4" s="17" t="s">
        <v>240</v>
      </c>
      <c r="AB4" s="17" t="s">
        <v>240</v>
      </c>
      <c r="AC4" s="17" t="s">
        <v>240</v>
      </c>
      <c r="AD4" s="17" t="s">
        <v>240</v>
      </c>
      <c r="AE4" s="17" t="s">
        <v>240</v>
      </c>
      <c r="AF4" s="77"/>
    </row>
    <row r="5" spans="1:32" ht="63.75" x14ac:dyDescent="0.25">
      <c r="A5" s="274"/>
      <c r="B5" s="235"/>
      <c r="C5" s="230"/>
      <c r="D5" s="230"/>
      <c r="E5" s="230"/>
      <c r="F5" s="230"/>
      <c r="G5" s="230"/>
      <c r="H5" s="17" t="s">
        <v>86</v>
      </c>
      <c r="I5" s="17" t="s">
        <v>230</v>
      </c>
      <c r="J5" s="17" t="s">
        <v>124</v>
      </c>
      <c r="K5" s="24" t="s">
        <v>232</v>
      </c>
      <c r="L5" s="17" t="s">
        <v>234</v>
      </c>
      <c r="M5" s="24" t="s">
        <v>236</v>
      </c>
      <c r="N5" s="17" t="s">
        <v>78</v>
      </c>
      <c r="O5" s="17" t="s">
        <v>79</v>
      </c>
      <c r="P5" s="17" t="s">
        <v>82</v>
      </c>
      <c r="Q5" s="17" t="s">
        <v>82</v>
      </c>
      <c r="R5" s="17" t="s">
        <v>82</v>
      </c>
      <c r="S5" s="17" t="s">
        <v>241</v>
      </c>
      <c r="T5" s="17" t="s">
        <v>91</v>
      </c>
      <c r="U5" s="17">
        <v>3</v>
      </c>
      <c r="V5" s="17" t="s">
        <v>88</v>
      </c>
      <c r="W5" s="17" t="s">
        <v>105</v>
      </c>
      <c r="X5" s="17" t="s">
        <v>239</v>
      </c>
      <c r="Y5" s="17" t="s">
        <v>240</v>
      </c>
      <c r="Z5" s="17" t="s">
        <v>240</v>
      </c>
      <c r="AA5" s="17" t="s">
        <v>240</v>
      </c>
      <c r="AB5" s="17" t="s">
        <v>242</v>
      </c>
      <c r="AC5" s="17" t="s">
        <v>243</v>
      </c>
      <c r="AD5" s="17" t="s">
        <v>240</v>
      </c>
      <c r="AE5" s="17" t="s">
        <v>240</v>
      </c>
      <c r="AF5" s="77"/>
    </row>
    <row r="6" spans="1:32" ht="38.25" x14ac:dyDescent="0.25">
      <c r="A6" s="275"/>
      <c r="B6" s="236"/>
      <c r="C6" s="231"/>
      <c r="D6" s="231"/>
      <c r="E6" s="231"/>
      <c r="F6" s="231"/>
      <c r="G6" s="231"/>
      <c r="H6" s="17" t="s">
        <v>86</v>
      </c>
      <c r="I6" s="17" t="s">
        <v>230</v>
      </c>
      <c r="J6" s="17" t="s">
        <v>124</v>
      </c>
      <c r="K6" s="24" t="s">
        <v>233</v>
      </c>
      <c r="L6" s="17" t="s">
        <v>114</v>
      </c>
      <c r="M6" s="24" t="s">
        <v>237</v>
      </c>
      <c r="N6" s="17" t="s">
        <v>78</v>
      </c>
      <c r="O6" s="17" t="s">
        <v>79</v>
      </c>
      <c r="P6" s="17" t="s">
        <v>82</v>
      </c>
      <c r="Q6" s="17" t="s">
        <v>82</v>
      </c>
      <c r="R6" s="17" t="s">
        <v>82</v>
      </c>
      <c r="S6" s="17" t="s">
        <v>241</v>
      </c>
      <c r="T6" s="17" t="s">
        <v>91</v>
      </c>
      <c r="U6" s="17" t="s">
        <v>244</v>
      </c>
      <c r="V6" s="17" t="s">
        <v>88</v>
      </c>
      <c r="W6" s="17" t="s">
        <v>105</v>
      </c>
      <c r="X6" s="17" t="s">
        <v>240</v>
      </c>
      <c r="Y6" s="17" t="s">
        <v>240</v>
      </c>
      <c r="Z6" s="17" t="s">
        <v>240</v>
      </c>
      <c r="AA6" s="17" t="s">
        <v>240</v>
      </c>
      <c r="AB6" s="17" t="s">
        <v>240</v>
      </c>
      <c r="AC6" s="17" t="s">
        <v>240</v>
      </c>
      <c r="AD6" s="17" t="s">
        <v>240</v>
      </c>
      <c r="AE6" s="17" t="s">
        <v>240</v>
      </c>
      <c r="AF6" s="77"/>
    </row>
    <row r="7" spans="1:32" ht="76.5" x14ac:dyDescent="0.25">
      <c r="A7" s="270" t="s">
        <v>323</v>
      </c>
      <c r="B7" s="234" t="s">
        <v>245</v>
      </c>
      <c r="C7" s="229" t="s">
        <v>246</v>
      </c>
      <c r="D7" s="229" t="s">
        <v>229</v>
      </c>
      <c r="E7" s="229" t="s">
        <v>247</v>
      </c>
      <c r="F7" s="229" t="s">
        <v>227</v>
      </c>
      <c r="G7" s="229" t="s">
        <v>228</v>
      </c>
      <c r="H7" s="17" t="s">
        <v>86</v>
      </c>
      <c r="I7" s="17" t="s">
        <v>230</v>
      </c>
      <c r="J7" s="17" t="s">
        <v>124</v>
      </c>
      <c r="K7" s="24" t="s">
        <v>248</v>
      </c>
      <c r="L7" s="17" t="s">
        <v>114</v>
      </c>
      <c r="M7" s="24" t="s">
        <v>249</v>
      </c>
      <c r="N7" s="17" t="s">
        <v>101</v>
      </c>
      <c r="O7" s="17" t="s">
        <v>79</v>
      </c>
      <c r="P7" s="17" t="s">
        <v>82</v>
      </c>
      <c r="Q7" s="17" t="s">
        <v>82</v>
      </c>
      <c r="R7" s="17" t="s">
        <v>82</v>
      </c>
      <c r="S7" s="17" t="s">
        <v>238</v>
      </c>
      <c r="T7" s="17" t="s">
        <v>94</v>
      </c>
      <c r="U7" s="17" t="s">
        <v>244</v>
      </c>
      <c r="V7" s="17" t="s">
        <v>88</v>
      </c>
      <c r="W7" s="17" t="s">
        <v>105</v>
      </c>
      <c r="X7" s="17" t="s">
        <v>240</v>
      </c>
      <c r="Y7" s="17" t="s">
        <v>240</v>
      </c>
      <c r="Z7" s="17" t="s">
        <v>240</v>
      </c>
      <c r="AA7" s="17" t="s">
        <v>240</v>
      </c>
      <c r="AB7" s="17" t="s">
        <v>250</v>
      </c>
      <c r="AC7" s="17" t="s">
        <v>243</v>
      </c>
      <c r="AD7" s="17" t="s">
        <v>240</v>
      </c>
      <c r="AE7" s="17" t="s">
        <v>240</v>
      </c>
      <c r="AF7" s="77"/>
    </row>
    <row r="8" spans="1:32" ht="51" x14ac:dyDescent="0.25">
      <c r="A8" s="272"/>
      <c r="B8" s="236"/>
      <c r="C8" s="231"/>
      <c r="D8" s="231"/>
      <c r="E8" s="231"/>
      <c r="F8" s="231"/>
      <c r="G8" s="231"/>
      <c r="H8" s="17" t="s">
        <v>86</v>
      </c>
      <c r="I8" s="17" t="s">
        <v>230</v>
      </c>
      <c r="J8" s="17" t="s">
        <v>124</v>
      </c>
      <c r="K8" s="24" t="s">
        <v>251</v>
      </c>
      <c r="L8" s="17" t="s">
        <v>114</v>
      </c>
      <c r="M8" s="24" t="s">
        <v>252</v>
      </c>
      <c r="N8" s="17" t="s">
        <v>101</v>
      </c>
      <c r="O8" s="17" t="s">
        <v>79</v>
      </c>
      <c r="P8" s="17" t="s">
        <v>82</v>
      </c>
      <c r="Q8" s="17" t="s">
        <v>82</v>
      </c>
      <c r="R8" s="17" t="s">
        <v>82</v>
      </c>
      <c r="S8" s="17" t="s">
        <v>238</v>
      </c>
      <c r="T8" s="17" t="s">
        <v>94</v>
      </c>
      <c r="U8" s="17" t="s">
        <v>244</v>
      </c>
      <c r="V8" s="17" t="s">
        <v>88</v>
      </c>
      <c r="W8" s="17" t="s">
        <v>105</v>
      </c>
      <c r="X8" s="17" t="s">
        <v>240</v>
      </c>
      <c r="Y8" s="17" t="s">
        <v>240</v>
      </c>
      <c r="Z8" s="17" t="s">
        <v>240</v>
      </c>
      <c r="AA8" s="17" t="s">
        <v>240</v>
      </c>
      <c r="AB8" s="17" t="s">
        <v>253</v>
      </c>
      <c r="AC8" s="17" t="s">
        <v>243</v>
      </c>
      <c r="AD8" s="17" t="s">
        <v>240</v>
      </c>
      <c r="AE8" s="17" t="s">
        <v>240</v>
      </c>
      <c r="AF8" s="77"/>
    </row>
    <row r="9" spans="1:32" ht="63.75" x14ac:dyDescent="0.25">
      <c r="A9" s="270" t="s">
        <v>323</v>
      </c>
      <c r="B9" s="234" t="s">
        <v>245</v>
      </c>
      <c r="C9" s="229" t="s">
        <v>254</v>
      </c>
      <c r="D9" s="229" t="s">
        <v>255</v>
      </c>
      <c r="E9" s="229" t="s">
        <v>256</v>
      </c>
      <c r="F9" s="229" t="s">
        <v>227</v>
      </c>
      <c r="G9" s="229" t="s">
        <v>228</v>
      </c>
      <c r="H9" s="17" t="s">
        <v>86</v>
      </c>
      <c r="I9" s="17" t="s">
        <v>230</v>
      </c>
      <c r="J9" s="17" t="s">
        <v>124</v>
      </c>
      <c r="K9" s="24" t="s">
        <v>257</v>
      </c>
      <c r="L9" s="17" t="s">
        <v>234</v>
      </c>
      <c r="M9" s="24" t="s">
        <v>260</v>
      </c>
      <c r="N9" s="17" t="s">
        <v>101</v>
      </c>
      <c r="O9" s="17" t="s">
        <v>79</v>
      </c>
      <c r="P9" s="17" t="s">
        <v>82</v>
      </c>
      <c r="Q9" s="17" t="s">
        <v>82</v>
      </c>
      <c r="R9" s="17" t="s">
        <v>82</v>
      </c>
      <c r="S9" s="17" t="s">
        <v>238</v>
      </c>
      <c r="T9" s="17" t="s">
        <v>94</v>
      </c>
      <c r="U9" s="17" t="s">
        <v>261</v>
      </c>
      <c r="V9" s="17" t="s">
        <v>88</v>
      </c>
      <c r="W9" s="17" t="s">
        <v>96</v>
      </c>
      <c r="X9" s="17" t="s">
        <v>239</v>
      </c>
      <c r="Y9" s="17" t="s">
        <v>240</v>
      </c>
      <c r="Z9" s="17" t="s">
        <v>240</v>
      </c>
      <c r="AA9" s="17" t="s">
        <v>240</v>
      </c>
      <c r="AB9" s="17" t="s">
        <v>240</v>
      </c>
      <c r="AC9" s="17" t="s">
        <v>240</v>
      </c>
      <c r="AD9" s="17" t="s">
        <v>240</v>
      </c>
      <c r="AE9" s="17" t="s">
        <v>240</v>
      </c>
      <c r="AF9" s="77"/>
    </row>
    <row r="10" spans="1:32" ht="63.75" x14ac:dyDescent="0.25">
      <c r="A10" s="271"/>
      <c r="B10" s="235"/>
      <c r="C10" s="230"/>
      <c r="D10" s="230"/>
      <c r="E10" s="230"/>
      <c r="F10" s="230"/>
      <c r="G10" s="230"/>
      <c r="H10" s="17" t="s">
        <v>86</v>
      </c>
      <c r="I10" s="17" t="s">
        <v>230</v>
      </c>
      <c r="J10" s="17" t="s">
        <v>124</v>
      </c>
      <c r="K10" s="24" t="s">
        <v>258</v>
      </c>
      <c r="L10" s="17" t="s">
        <v>234</v>
      </c>
      <c r="M10" s="24" t="s">
        <v>262</v>
      </c>
      <c r="N10" s="17" t="s">
        <v>101</v>
      </c>
      <c r="O10" s="17" t="s">
        <v>79</v>
      </c>
      <c r="P10" s="17" t="s">
        <v>82</v>
      </c>
      <c r="Q10" s="17" t="s">
        <v>82</v>
      </c>
      <c r="R10" s="17" t="s">
        <v>82</v>
      </c>
      <c r="S10" s="17" t="s">
        <v>238</v>
      </c>
      <c r="T10" s="17" t="s">
        <v>94</v>
      </c>
      <c r="U10" s="17" t="s">
        <v>263</v>
      </c>
      <c r="V10" s="17" t="s">
        <v>88</v>
      </c>
      <c r="W10" s="17" t="s">
        <v>105</v>
      </c>
      <c r="X10" s="17" t="s">
        <v>239</v>
      </c>
      <c r="Y10" s="17" t="s">
        <v>240</v>
      </c>
      <c r="Z10" s="17" t="s">
        <v>240</v>
      </c>
      <c r="AA10" s="17" t="s">
        <v>240</v>
      </c>
      <c r="AB10" s="17" t="s">
        <v>240</v>
      </c>
      <c r="AC10" s="17" t="s">
        <v>240</v>
      </c>
      <c r="AD10" s="17" t="s">
        <v>240</v>
      </c>
      <c r="AE10" s="17" t="s">
        <v>240</v>
      </c>
      <c r="AF10" s="77"/>
    </row>
    <row r="11" spans="1:32" ht="38.25" x14ac:dyDescent="0.25">
      <c r="A11" s="272"/>
      <c r="B11" s="236"/>
      <c r="C11" s="231"/>
      <c r="D11" s="231"/>
      <c r="E11" s="231"/>
      <c r="F11" s="231"/>
      <c r="G11" s="231"/>
      <c r="H11" s="17" t="s">
        <v>86</v>
      </c>
      <c r="I11" s="17" t="s">
        <v>230</v>
      </c>
      <c r="J11" s="17" t="s">
        <v>124</v>
      </c>
      <c r="K11" s="24" t="s">
        <v>259</v>
      </c>
      <c r="L11" s="17" t="s">
        <v>234</v>
      </c>
      <c r="M11" s="24" t="s">
        <v>264</v>
      </c>
      <c r="N11" s="17" t="s">
        <v>101</v>
      </c>
      <c r="O11" s="17" t="s">
        <v>79</v>
      </c>
      <c r="P11" s="17" t="s">
        <v>82</v>
      </c>
      <c r="Q11" s="17" t="s">
        <v>82</v>
      </c>
      <c r="R11" s="17" t="s">
        <v>82</v>
      </c>
      <c r="S11" s="17" t="s">
        <v>238</v>
      </c>
      <c r="T11" s="17" t="s">
        <v>94</v>
      </c>
      <c r="U11" s="17" t="s">
        <v>265</v>
      </c>
      <c r="V11" s="17" t="s">
        <v>88</v>
      </c>
      <c r="W11" s="17" t="s">
        <v>105</v>
      </c>
      <c r="X11" s="17" t="s">
        <v>239</v>
      </c>
      <c r="Y11" s="17" t="s">
        <v>240</v>
      </c>
      <c r="Z11" s="17" t="s">
        <v>240</v>
      </c>
      <c r="AA11" s="17" t="s">
        <v>240</v>
      </c>
      <c r="AB11" s="17" t="s">
        <v>240</v>
      </c>
      <c r="AC11" s="17" t="s">
        <v>240</v>
      </c>
      <c r="AD11" s="17" t="s">
        <v>240</v>
      </c>
      <c r="AE11" s="17" t="s">
        <v>240</v>
      </c>
      <c r="AF11" s="77"/>
    </row>
    <row r="12" spans="1:32" ht="191.25" x14ac:dyDescent="0.25">
      <c r="A12" s="104" t="s">
        <v>323</v>
      </c>
      <c r="B12" s="78" t="s">
        <v>245</v>
      </c>
      <c r="C12" s="17" t="s">
        <v>268</v>
      </c>
      <c r="D12" s="24" t="s">
        <v>269</v>
      </c>
      <c r="E12" s="17" t="s">
        <v>270</v>
      </c>
      <c r="F12" s="80" t="s">
        <v>227</v>
      </c>
      <c r="G12" s="17" t="s">
        <v>228</v>
      </c>
      <c r="H12" s="17" t="s">
        <v>87</v>
      </c>
      <c r="I12" s="17" t="s">
        <v>230</v>
      </c>
      <c r="J12" s="17" t="s">
        <v>88</v>
      </c>
      <c r="K12" s="24" t="s">
        <v>283</v>
      </c>
      <c r="L12" s="17" t="s">
        <v>234</v>
      </c>
      <c r="M12" s="24" t="s">
        <v>266</v>
      </c>
      <c r="N12" s="17" t="s">
        <v>101</v>
      </c>
      <c r="O12" s="17" t="s">
        <v>79</v>
      </c>
      <c r="P12" s="17" t="s">
        <v>82</v>
      </c>
      <c r="Q12" s="17" t="s">
        <v>82</v>
      </c>
      <c r="R12" s="17" t="s">
        <v>82</v>
      </c>
      <c r="S12" s="17" t="s">
        <v>241</v>
      </c>
      <c r="T12" s="17" t="s">
        <v>91</v>
      </c>
      <c r="U12" s="17" t="s">
        <v>267</v>
      </c>
      <c r="V12" s="17" t="s">
        <v>88</v>
      </c>
      <c r="W12" s="17" t="s">
        <v>96</v>
      </c>
      <c r="X12" s="17" t="s">
        <v>239</v>
      </c>
      <c r="Y12" s="17" t="s">
        <v>240</v>
      </c>
      <c r="Z12" s="17" t="s">
        <v>240</v>
      </c>
      <c r="AA12" s="17" t="s">
        <v>240</v>
      </c>
      <c r="AB12" s="17" t="s">
        <v>240</v>
      </c>
      <c r="AC12" s="17" t="s">
        <v>240</v>
      </c>
      <c r="AD12" s="17" t="s">
        <v>240</v>
      </c>
      <c r="AE12" s="17" t="s">
        <v>240</v>
      </c>
      <c r="AF12" s="77"/>
    </row>
    <row r="13" spans="1:32" ht="318.75" x14ac:dyDescent="0.25">
      <c r="A13" s="104" t="s">
        <v>323</v>
      </c>
      <c r="B13" s="79" t="s">
        <v>245</v>
      </c>
      <c r="C13" s="17" t="s">
        <v>271</v>
      </c>
      <c r="D13" s="24" t="s">
        <v>272</v>
      </c>
      <c r="E13" s="17" t="s">
        <v>273</v>
      </c>
      <c r="F13" s="80" t="s">
        <v>227</v>
      </c>
      <c r="G13" s="17" t="s">
        <v>228</v>
      </c>
      <c r="H13" s="17" t="s">
        <v>85</v>
      </c>
      <c r="I13" s="17" t="s">
        <v>230</v>
      </c>
      <c r="J13" s="17" t="s">
        <v>327</v>
      </c>
      <c r="K13" s="24" t="s">
        <v>284</v>
      </c>
      <c r="L13" s="17" t="s">
        <v>234</v>
      </c>
      <c r="M13" s="24" t="s">
        <v>289</v>
      </c>
      <c r="N13" s="17" t="s">
        <v>101</v>
      </c>
      <c r="O13" s="17" t="s">
        <v>79</v>
      </c>
      <c r="P13" s="17" t="s">
        <v>82</v>
      </c>
      <c r="Q13" s="17" t="s">
        <v>82</v>
      </c>
      <c r="R13" s="17" t="s">
        <v>82</v>
      </c>
      <c r="S13" s="17" t="s">
        <v>238</v>
      </c>
      <c r="T13" s="17" t="s">
        <v>94</v>
      </c>
      <c r="U13" s="17" t="s">
        <v>290</v>
      </c>
      <c r="V13" s="17" t="s">
        <v>87</v>
      </c>
      <c r="W13" s="17" t="s">
        <v>105</v>
      </c>
      <c r="X13" s="17" t="s">
        <v>239</v>
      </c>
      <c r="Y13" s="17" t="s">
        <v>240</v>
      </c>
      <c r="Z13" s="17" t="s">
        <v>240</v>
      </c>
      <c r="AA13" s="17" t="s">
        <v>240</v>
      </c>
      <c r="AB13" s="17" t="s">
        <v>240</v>
      </c>
      <c r="AC13" s="17" t="s">
        <v>240</v>
      </c>
      <c r="AD13" s="17" t="s">
        <v>240</v>
      </c>
      <c r="AE13" s="17" t="s">
        <v>240</v>
      </c>
      <c r="AF13" s="77"/>
    </row>
    <row r="14" spans="1:32" ht="165.75" x14ac:dyDescent="0.25">
      <c r="A14" s="104" t="s">
        <v>323</v>
      </c>
      <c r="B14" s="79" t="s">
        <v>245</v>
      </c>
      <c r="C14" s="17" t="s">
        <v>274</v>
      </c>
      <c r="D14" s="24" t="s">
        <v>275</v>
      </c>
      <c r="E14" s="17" t="s">
        <v>276</v>
      </c>
      <c r="F14" s="80" t="s">
        <v>227</v>
      </c>
      <c r="G14" s="80" t="s">
        <v>285</v>
      </c>
      <c r="H14" s="17" t="s">
        <v>85</v>
      </c>
      <c r="I14" s="17" t="s">
        <v>230</v>
      </c>
      <c r="J14" s="17" t="s">
        <v>327</v>
      </c>
      <c r="K14" s="24" t="s">
        <v>286</v>
      </c>
      <c r="L14" s="17" t="s">
        <v>234</v>
      </c>
      <c r="M14" s="24" t="s">
        <v>291</v>
      </c>
      <c r="N14" s="17" t="s">
        <v>101</v>
      </c>
      <c r="O14" s="17" t="s">
        <v>79</v>
      </c>
      <c r="P14" s="17" t="s">
        <v>82</v>
      </c>
      <c r="Q14" s="17" t="s">
        <v>82</v>
      </c>
      <c r="R14" s="17" t="s">
        <v>82</v>
      </c>
      <c r="S14" s="17" t="s">
        <v>238</v>
      </c>
      <c r="T14" s="17" t="s">
        <v>94</v>
      </c>
      <c r="U14" s="17" t="s">
        <v>292</v>
      </c>
      <c r="V14" s="17" t="s">
        <v>87</v>
      </c>
      <c r="W14" s="17" t="s">
        <v>96</v>
      </c>
      <c r="X14" s="17" t="s">
        <v>239</v>
      </c>
      <c r="Y14" s="17" t="s">
        <v>240</v>
      </c>
      <c r="Z14" s="17" t="s">
        <v>240</v>
      </c>
      <c r="AA14" s="17" t="s">
        <v>240</v>
      </c>
      <c r="AB14" s="17" t="s">
        <v>240</v>
      </c>
      <c r="AC14" s="17" t="s">
        <v>240</v>
      </c>
      <c r="AD14" s="17" t="s">
        <v>240</v>
      </c>
      <c r="AE14" s="17" t="s">
        <v>240</v>
      </c>
      <c r="AF14" s="77"/>
    </row>
    <row r="15" spans="1:32" ht="153" x14ac:dyDescent="0.25">
      <c r="A15" s="104" t="s">
        <v>323</v>
      </c>
      <c r="B15" s="79" t="s">
        <v>245</v>
      </c>
      <c r="C15" s="17" t="s">
        <v>277</v>
      </c>
      <c r="D15" s="24" t="s">
        <v>278</v>
      </c>
      <c r="E15" s="17" t="s">
        <v>279</v>
      </c>
      <c r="F15" s="81" t="s">
        <v>227</v>
      </c>
      <c r="G15" s="17" t="s">
        <v>228</v>
      </c>
      <c r="H15" s="82" t="s">
        <v>87</v>
      </c>
      <c r="I15" s="17" t="s">
        <v>230</v>
      </c>
      <c r="J15" s="17" t="s">
        <v>88</v>
      </c>
      <c r="K15" s="24" t="s">
        <v>287</v>
      </c>
      <c r="L15" s="17" t="s">
        <v>234</v>
      </c>
      <c r="M15" s="24" t="s">
        <v>293</v>
      </c>
      <c r="N15" s="17" t="s">
        <v>101</v>
      </c>
      <c r="O15" s="17" t="s">
        <v>79</v>
      </c>
      <c r="P15" s="17" t="s">
        <v>82</v>
      </c>
      <c r="Q15" s="17" t="s">
        <v>82</v>
      </c>
      <c r="R15" s="17" t="s">
        <v>82</v>
      </c>
      <c r="S15" s="17" t="s">
        <v>238</v>
      </c>
      <c r="T15" s="17" t="s">
        <v>94</v>
      </c>
      <c r="U15" s="17" t="s">
        <v>294</v>
      </c>
      <c r="V15" s="17" t="s">
        <v>88</v>
      </c>
      <c r="W15" s="17" t="s">
        <v>105</v>
      </c>
      <c r="X15" s="17" t="s">
        <v>239</v>
      </c>
      <c r="Y15" s="17" t="s">
        <v>240</v>
      </c>
      <c r="Z15" s="17" t="s">
        <v>240</v>
      </c>
      <c r="AA15" s="17" t="s">
        <v>240</v>
      </c>
      <c r="AB15" s="17" t="s">
        <v>240</v>
      </c>
      <c r="AC15" s="17" t="s">
        <v>240</v>
      </c>
      <c r="AD15" s="17" t="s">
        <v>240</v>
      </c>
      <c r="AE15" s="17" t="s">
        <v>240</v>
      </c>
      <c r="AF15" s="77"/>
    </row>
    <row r="16" spans="1:32" ht="216.75" x14ac:dyDescent="0.25">
      <c r="A16" s="104" t="s">
        <v>323</v>
      </c>
      <c r="B16" s="79" t="s">
        <v>245</v>
      </c>
      <c r="C16" s="17" t="s">
        <v>280</v>
      </c>
      <c r="D16" s="24" t="s">
        <v>281</v>
      </c>
      <c r="E16" s="17" t="s">
        <v>282</v>
      </c>
      <c r="F16" s="17" t="s">
        <v>227</v>
      </c>
      <c r="G16" s="17" t="s">
        <v>228</v>
      </c>
      <c r="H16" s="17" t="s">
        <v>86</v>
      </c>
      <c r="I16" s="17" t="s">
        <v>230</v>
      </c>
      <c r="J16" s="17" t="s">
        <v>124</v>
      </c>
      <c r="K16" s="24" t="s">
        <v>288</v>
      </c>
      <c r="L16" s="17" t="s">
        <v>234</v>
      </c>
      <c r="M16" s="24" t="s">
        <v>295</v>
      </c>
      <c r="N16" s="17" t="s">
        <v>78</v>
      </c>
      <c r="O16" s="17" t="s">
        <v>79</v>
      </c>
      <c r="P16" s="17" t="s">
        <v>89</v>
      </c>
      <c r="Q16" s="17" t="s">
        <v>82</v>
      </c>
      <c r="R16" s="17" t="s">
        <v>89</v>
      </c>
      <c r="S16" s="17" t="s">
        <v>241</v>
      </c>
      <c r="T16" s="17" t="s">
        <v>91</v>
      </c>
      <c r="U16" s="17" t="s">
        <v>296</v>
      </c>
      <c r="V16" s="17" t="s">
        <v>88</v>
      </c>
      <c r="W16" s="17" t="s">
        <v>105</v>
      </c>
      <c r="X16" s="17" t="s">
        <v>239</v>
      </c>
      <c r="Y16" s="17" t="s">
        <v>240</v>
      </c>
      <c r="Z16" s="17" t="s">
        <v>240</v>
      </c>
      <c r="AA16" s="17" t="s">
        <v>240</v>
      </c>
      <c r="AB16" s="17" t="s">
        <v>240</v>
      </c>
      <c r="AC16" s="17" t="s">
        <v>240</v>
      </c>
      <c r="AD16" s="17" t="s">
        <v>240</v>
      </c>
      <c r="AE16" s="17" t="s">
        <v>240</v>
      </c>
      <c r="AF16" s="77"/>
    </row>
    <row r="17" spans="2:7" x14ac:dyDescent="0.25">
      <c r="G17" s="105"/>
    </row>
    <row r="18" spans="2:7" ht="15.75" x14ac:dyDescent="0.25">
      <c r="B18" s="26"/>
      <c r="C18" s="106"/>
      <c r="D18" s="26"/>
      <c r="E18" s="26"/>
    </row>
    <row r="19" spans="2:7" ht="15.75" x14ac:dyDescent="0.25">
      <c r="B19" s="26"/>
      <c r="C19" s="106"/>
      <c r="D19" s="26"/>
      <c r="E19" s="26"/>
    </row>
    <row r="20" spans="2:7" ht="15.75" x14ac:dyDescent="0.25">
      <c r="B20" s="26"/>
      <c r="C20" s="106"/>
      <c r="D20" s="26"/>
      <c r="E20" s="26"/>
    </row>
    <row r="21" spans="2:7" ht="15.75" x14ac:dyDescent="0.25">
      <c r="B21" s="26"/>
      <c r="C21" s="106"/>
      <c r="D21" s="26"/>
      <c r="E21" s="26"/>
    </row>
    <row r="22" spans="2:7" ht="15.75" x14ac:dyDescent="0.25">
      <c r="B22" s="26"/>
      <c r="C22" s="106"/>
      <c r="D22" s="26"/>
      <c r="E22" s="26"/>
    </row>
    <row r="23" spans="2:7" ht="15.75" x14ac:dyDescent="0.25">
      <c r="B23" s="26"/>
      <c r="C23" s="106"/>
      <c r="D23" s="26"/>
      <c r="E23" s="26"/>
    </row>
    <row r="24" spans="2:7" ht="15.75" x14ac:dyDescent="0.25">
      <c r="B24" s="26"/>
      <c r="C24" s="107"/>
      <c r="D24" s="26"/>
      <c r="E24" s="26"/>
    </row>
    <row r="25" spans="2:7" x14ac:dyDescent="0.25">
      <c r="B25" s="26"/>
      <c r="C25" s="26"/>
      <c r="D25" s="26"/>
      <c r="E25" s="26"/>
    </row>
    <row r="26" spans="2:7" x14ac:dyDescent="0.25">
      <c r="B26" s="26"/>
      <c r="C26" s="26"/>
      <c r="D26" s="26"/>
      <c r="E26" s="26"/>
    </row>
  </sheetData>
  <mergeCells count="21">
    <mergeCell ref="G4:G6"/>
    <mergeCell ref="A7:A8"/>
    <mergeCell ref="B7:B8"/>
    <mergeCell ref="C7:C8"/>
    <mergeCell ref="D7:D8"/>
    <mergeCell ref="E7:E8"/>
    <mergeCell ref="F7:F8"/>
    <mergeCell ref="G7:G8"/>
    <mergeCell ref="A4:A6"/>
    <mergeCell ref="B4:B6"/>
    <mergeCell ref="C4:C6"/>
    <mergeCell ref="D4:D6"/>
    <mergeCell ref="E4:E6"/>
    <mergeCell ref="F4:F6"/>
    <mergeCell ref="G9:G11"/>
    <mergeCell ref="A9:A11"/>
    <mergeCell ref="B9:B11"/>
    <mergeCell ref="C9:C11"/>
    <mergeCell ref="D9:D11"/>
    <mergeCell ref="E9:E11"/>
    <mergeCell ref="F9:F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5"/>
  <sheetViews>
    <sheetView topLeftCell="A52" zoomScaleNormal="100" workbookViewId="0">
      <selection activeCell="A71" sqref="A71"/>
    </sheetView>
  </sheetViews>
  <sheetFormatPr defaultColWidth="9.140625" defaultRowHeight="12.75" x14ac:dyDescent="0.25"/>
  <cols>
    <col min="1" max="1" width="104" style="9" customWidth="1"/>
    <col min="2" max="2" width="11.85546875" style="9" customWidth="1"/>
    <col min="3" max="3" width="17.85546875" style="9" customWidth="1"/>
    <col min="4" max="4" width="12.42578125" style="9" customWidth="1"/>
    <col min="5" max="5" width="14.140625" style="9" customWidth="1"/>
    <col min="6" max="6" width="12.140625" style="9" customWidth="1"/>
    <col min="7" max="7" width="11.85546875" style="9" customWidth="1"/>
    <col min="8" max="8" width="12" style="9" customWidth="1"/>
    <col min="9" max="9" width="9.140625" style="9"/>
    <col min="10" max="10" width="13.140625" style="9" customWidth="1"/>
    <col min="11" max="11" width="10.85546875" style="9" customWidth="1"/>
    <col min="12" max="12" width="11.140625" style="9" customWidth="1"/>
    <col min="13" max="13" width="11.85546875" style="9" bestFit="1" customWidth="1"/>
    <col min="14" max="14" width="11.140625" style="9" bestFit="1" customWidth="1"/>
    <col min="15" max="16384" width="9.140625" style="9"/>
  </cols>
  <sheetData>
    <row r="1" spans="1:15" ht="39" thickBot="1" x14ac:dyDescent="0.3">
      <c r="A1" s="70" t="s">
        <v>55</v>
      </c>
      <c r="B1" s="69" t="s">
        <v>16</v>
      </c>
      <c r="C1" s="8" t="s">
        <v>17</v>
      </c>
      <c r="D1" s="7" t="s">
        <v>2</v>
      </c>
      <c r="E1" s="7" t="s">
        <v>9</v>
      </c>
      <c r="F1" s="8" t="s">
        <v>8</v>
      </c>
      <c r="G1" s="7" t="s">
        <v>18</v>
      </c>
      <c r="H1" s="7" t="s">
        <v>19</v>
      </c>
      <c r="I1" s="8" t="s">
        <v>20</v>
      </c>
      <c r="J1" s="22" t="s">
        <v>12</v>
      </c>
      <c r="K1" s="7" t="s">
        <v>53</v>
      </c>
      <c r="L1" s="22" t="s">
        <v>54</v>
      </c>
      <c r="M1" s="27" t="s">
        <v>115</v>
      </c>
      <c r="N1" s="112" t="s">
        <v>311</v>
      </c>
      <c r="O1" s="27" t="s">
        <v>334</v>
      </c>
    </row>
    <row r="2" spans="1:15" ht="14.25" customHeight="1" x14ac:dyDescent="0.25">
      <c r="A2" s="71" t="s">
        <v>144</v>
      </c>
      <c r="B2" s="25" t="s">
        <v>102</v>
      </c>
      <c r="C2" s="10" t="s">
        <v>84</v>
      </c>
      <c r="D2" s="12" t="s">
        <v>102</v>
      </c>
      <c r="E2" s="11" t="s">
        <v>101</v>
      </c>
      <c r="F2" s="10" t="s">
        <v>80</v>
      </c>
      <c r="G2" s="11" t="s">
        <v>82</v>
      </c>
      <c r="H2" s="11" t="s">
        <v>82</v>
      </c>
      <c r="I2" s="10" t="s">
        <v>82</v>
      </c>
      <c r="J2" s="23" t="s">
        <v>81</v>
      </c>
      <c r="K2" s="26" t="s">
        <v>102</v>
      </c>
      <c r="L2" s="23" t="s">
        <v>95</v>
      </c>
      <c r="M2" s="23" t="s">
        <v>113</v>
      </c>
      <c r="N2" s="11" t="s">
        <v>81</v>
      </c>
      <c r="O2" s="23" t="s">
        <v>239</v>
      </c>
    </row>
    <row r="3" spans="1:15" ht="14.25" customHeight="1" thickBot="1" x14ac:dyDescent="0.3">
      <c r="A3" s="71" t="s">
        <v>21</v>
      </c>
      <c r="B3" s="25" t="s">
        <v>327</v>
      </c>
      <c r="C3" s="15" t="s">
        <v>328</v>
      </c>
      <c r="D3" s="12" t="s">
        <v>327</v>
      </c>
      <c r="E3" s="13" t="s">
        <v>78</v>
      </c>
      <c r="F3" s="14" t="s">
        <v>79</v>
      </c>
      <c r="G3" s="11" t="s">
        <v>89</v>
      </c>
      <c r="H3" s="11" t="s">
        <v>89</v>
      </c>
      <c r="I3" s="10" t="s">
        <v>89</v>
      </c>
      <c r="J3" s="11" t="s">
        <v>92</v>
      </c>
      <c r="K3" s="26" t="s">
        <v>327</v>
      </c>
      <c r="L3" s="11" t="s">
        <v>96</v>
      </c>
      <c r="M3" s="13" t="s">
        <v>329</v>
      </c>
      <c r="N3" s="11" t="s">
        <v>92</v>
      </c>
      <c r="O3" s="13" t="s">
        <v>354</v>
      </c>
    </row>
    <row r="4" spans="1:15" ht="16.5" customHeight="1" thickBot="1" x14ac:dyDescent="0.3">
      <c r="A4" s="71" t="s">
        <v>22</v>
      </c>
      <c r="B4" s="25" t="s">
        <v>124</v>
      </c>
      <c r="D4" s="12" t="s">
        <v>124</v>
      </c>
      <c r="G4" s="13" t="s">
        <v>90</v>
      </c>
      <c r="H4" s="13" t="s">
        <v>90</v>
      </c>
      <c r="I4" s="14" t="s">
        <v>90</v>
      </c>
      <c r="J4" s="11" t="s">
        <v>91</v>
      </c>
      <c r="K4" s="26" t="s">
        <v>124</v>
      </c>
      <c r="L4" s="13" t="s">
        <v>105</v>
      </c>
      <c r="N4" s="11" t="s">
        <v>91</v>
      </c>
    </row>
    <row r="5" spans="1:15" ht="14.25" customHeight="1" thickBot="1" x14ac:dyDescent="0.3">
      <c r="A5" s="71" t="s">
        <v>23</v>
      </c>
      <c r="B5" s="21" t="s">
        <v>88</v>
      </c>
      <c r="D5" s="13" t="s">
        <v>88</v>
      </c>
      <c r="J5" s="11" t="s">
        <v>93</v>
      </c>
      <c r="K5" s="21" t="s">
        <v>88</v>
      </c>
      <c r="N5" s="11" t="s">
        <v>93</v>
      </c>
    </row>
    <row r="6" spans="1:15" ht="14.25" customHeight="1" x14ac:dyDescent="0.25">
      <c r="A6" s="71" t="s">
        <v>24</v>
      </c>
      <c r="J6" s="11" t="s">
        <v>94</v>
      </c>
      <c r="N6" s="11" t="s">
        <v>94</v>
      </c>
    </row>
    <row r="7" spans="1:15" ht="13.5" thickBot="1" x14ac:dyDescent="0.3">
      <c r="A7" s="71" t="s">
        <v>25</v>
      </c>
      <c r="J7" s="13" t="s">
        <v>118</v>
      </c>
      <c r="N7" s="13" t="s">
        <v>118</v>
      </c>
    </row>
    <row r="8" spans="1:15" x14ac:dyDescent="0.25">
      <c r="A8" s="72" t="s">
        <v>26</v>
      </c>
    </row>
    <row r="9" spans="1:15" x14ac:dyDescent="0.25">
      <c r="A9" s="72" t="s">
        <v>27</v>
      </c>
    </row>
    <row r="10" spans="1:15" x14ac:dyDescent="0.25">
      <c r="A10" s="72" t="s">
        <v>28</v>
      </c>
    </row>
    <row r="11" spans="1:15" x14ac:dyDescent="0.25">
      <c r="A11" s="72" t="s">
        <v>29</v>
      </c>
    </row>
    <row r="12" spans="1:15" x14ac:dyDescent="0.25">
      <c r="A12" s="72" t="s">
        <v>30</v>
      </c>
    </row>
    <row r="13" spans="1:15" x14ac:dyDescent="0.25">
      <c r="A13" s="72" t="s">
        <v>31</v>
      </c>
    </row>
    <row r="14" spans="1:15" x14ac:dyDescent="0.25">
      <c r="A14" s="72" t="s">
        <v>32</v>
      </c>
    </row>
    <row r="15" spans="1:15" x14ac:dyDescent="0.25">
      <c r="A15" s="72" t="s">
        <v>33</v>
      </c>
    </row>
    <row r="16" spans="1:15" x14ac:dyDescent="0.25">
      <c r="A16" s="72" t="s">
        <v>34</v>
      </c>
    </row>
    <row r="17" spans="1:1" x14ac:dyDescent="0.25">
      <c r="A17" s="72" t="s">
        <v>145</v>
      </c>
    </row>
    <row r="18" spans="1:1" x14ac:dyDescent="0.25">
      <c r="A18" s="72" t="s">
        <v>146</v>
      </c>
    </row>
    <row r="19" spans="1:1" x14ac:dyDescent="0.25">
      <c r="A19" s="72" t="s">
        <v>147</v>
      </c>
    </row>
    <row r="20" spans="1:1" x14ac:dyDescent="0.25">
      <c r="A20" s="72" t="s">
        <v>148</v>
      </c>
    </row>
    <row r="21" spans="1:1" x14ac:dyDescent="0.25">
      <c r="A21" s="72" t="s">
        <v>149</v>
      </c>
    </row>
    <row r="22" spans="1:1" x14ac:dyDescent="0.25">
      <c r="A22" s="72" t="s">
        <v>150</v>
      </c>
    </row>
    <row r="23" spans="1:1" x14ac:dyDescent="0.25">
      <c r="A23" s="72" t="s">
        <v>35</v>
      </c>
    </row>
    <row r="24" spans="1:1" x14ac:dyDescent="0.25">
      <c r="A24" s="72" t="s">
        <v>36</v>
      </c>
    </row>
    <row r="25" spans="1:1" x14ac:dyDescent="0.25">
      <c r="A25" s="72" t="s">
        <v>37</v>
      </c>
    </row>
    <row r="26" spans="1:1" x14ac:dyDescent="0.25">
      <c r="A26" s="72" t="s">
        <v>38</v>
      </c>
    </row>
    <row r="27" spans="1:1" x14ac:dyDescent="0.25">
      <c r="A27" s="72" t="s">
        <v>39</v>
      </c>
    </row>
    <row r="28" spans="1:1" x14ac:dyDescent="0.25">
      <c r="A28" s="72" t="s">
        <v>40</v>
      </c>
    </row>
    <row r="29" spans="1:1" x14ac:dyDescent="0.25">
      <c r="A29" s="72" t="s">
        <v>41</v>
      </c>
    </row>
    <row r="30" spans="1:1" x14ac:dyDescent="0.25">
      <c r="A30" s="72" t="s">
        <v>42</v>
      </c>
    </row>
    <row r="31" spans="1:1" x14ac:dyDescent="0.25">
      <c r="A31" s="72" t="s">
        <v>43</v>
      </c>
    </row>
    <row r="32" spans="1:1" x14ac:dyDescent="0.25">
      <c r="A32" s="72" t="s">
        <v>44</v>
      </c>
    </row>
    <row r="33" spans="1:1" x14ac:dyDescent="0.25">
      <c r="A33" s="72" t="s">
        <v>45</v>
      </c>
    </row>
    <row r="34" spans="1:1" x14ac:dyDescent="0.25">
      <c r="A34" s="72" t="s">
        <v>46</v>
      </c>
    </row>
    <row r="35" spans="1:1" x14ac:dyDescent="0.25">
      <c r="A35" s="72" t="s">
        <v>47</v>
      </c>
    </row>
    <row r="36" spans="1:1" x14ac:dyDescent="0.25">
      <c r="A36" s="72" t="s">
        <v>109</v>
      </c>
    </row>
    <row r="37" spans="1:1" x14ac:dyDescent="0.25">
      <c r="A37" s="72" t="s">
        <v>48</v>
      </c>
    </row>
    <row r="38" spans="1:1" x14ac:dyDescent="0.25">
      <c r="A38" s="72" t="s">
        <v>49</v>
      </c>
    </row>
    <row r="39" spans="1:1" x14ac:dyDescent="0.25">
      <c r="A39" s="72" t="s">
        <v>120</v>
      </c>
    </row>
    <row r="40" spans="1:1" x14ac:dyDescent="0.25">
      <c r="A40" s="72" t="s">
        <v>121</v>
      </c>
    </row>
    <row r="41" spans="1:1" x14ac:dyDescent="0.25">
      <c r="A41" s="72" t="s">
        <v>151</v>
      </c>
    </row>
    <row r="42" spans="1:1" x14ac:dyDescent="0.25">
      <c r="A42" s="72" t="s">
        <v>50</v>
      </c>
    </row>
    <row r="43" spans="1:1" x14ac:dyDescent="0.25">
      <c r="A43" s="72" t="s">
        <v>104</v>
      </c>
    </row>
    <row r="44" spans="1:1" x14ac:dyDescent="0.25">
      <c r="A44" s="72" t="s">
        <v>51</v>
      </c>
    </row>
    <row r="45" spans="1:1" x14ac:dyDescent="0.25">
      <c r="A45" s="72" t="s">
        <v>152</v>
      </c>
    </row>
    <row r="46" spans="1:1" x14ac:dyDescent="0.25">
      <c r="A46" s="72" t="s">
        <v>153</v>
      </c>
    </row>
    <row r="47" spans="1:1" x14ac:dyDescent="0.25">
      <c r="A47" s="72" t="s">
        <v>154</v>
      </c>
    </row>
    <row r="48" spans="1:1" x14ac:dyDescent="0.25">
      <c r="A48" s="72" t="s">
        <v>155</v>
      </c>
    </row>
    <row r="49" spans="1:1" x14ac:dyDescent="0.25">
      <c r="A49" s="72" t="s">
        <v>156</v>
      </c>
    </row>
    <row r="50" spans="1:1" x14ac:dyDescent="0.25">
      <c r="A50" s="72" t="s">
        <v>157</v>
      </c>
    </row>
    <row r="51" spans="1:1" x14ac:dyDescent="0.25">
      <c r="A51" s="72" t="s">
        <v>158</v>
      </c>
    </row>
    <row r="52" spans="1:1" x14ac:dyDescent="0.25">
      <c r="A52" s="72" t="s">
        <v>159</v>
      </c>
    </row>
    <row r="53" spans="1:1" x14ac:dyDescent="0.25">
      <c r="A53" s="72" t="s">
        <v>160</v>
      </c>
    </row>
    <row r="54" spans="1:1" x14ac:dyDescent="0.25">
      <c r="A54" s="73" t="s">
        <v>161</v>
      </c>
    </row>
    <row r="55" spans="1:1" x14ac:dyDescent="0.25">
      <c r="A55" s="73" t="s">
        <v>162</v>
      </c>
    </row>
    <row r="56" spans="1:1" x14ac:dyDescent="0.25">
      <c r="A56" s="73" t="s">
        <v>163</v>
      </c>
    </row>
    <row r="57" spans="1:1" x14ac:dyDescent="0.25">
      <c r="A57" s="72" t="s">
        <v>164</v>
      </c>
    </row>
    <row r="58" spans="1:1" x14ac:dyDescent="0.25">
      <c r="A58" s="72" t="s">
        <v>165</v>
      </c>
    </row>
    <row r="59" spans="1:1" x14ac:dyDescent="0.25">
      <c r="A59" s="72" t="s">
        <v>166</v>
      </c>
    </row>
    <row r="60" spans="1:1" x14ac:dyDescent="0.25">
      <c r="A60" s="72" t="s">
        <v>167</v>
      </c>
    </row>
    <row r="61" spans="1:1" x14ac:dyDescent="0.25">
      <c r="A61" s="72" t="s">
        <v>168</v>
      </c>
    </row>
    <row r="62" spans="1:1" x14ac:dyDescent="0.25">
      <c r="A62" s="72" t="s">
        <v>169</v>
      </c>
    </row>
    <row r="63" spans="1:1" x14ac:dyDescent="0.25">
      <c r="A63" s="72" t="s">
        <v>170</v>
      </c>
    </row>
    <row r="64" spans="1:1" x14ac:dyDescent="0.25">
      <c r="A64" s="72" t="s">
        <v>171</v>
      </c>
    </row>
    <row r="65" spans="1:1" x14ac:dyDescent="0.25">
      <c r="A65" s="72" t="s">
        <v>172</v>
      </c>
    </row>
    <row r="66" spans="1:1" x14ac:dyDescent="0.25">
      <c r="A66" s="72" t="s">
        <v>173</v>
      </c>
    </row>
    <row r="67" spans="1:1" x14ac:dyDescent="0.25">
      <c r="A67" s="72" t="s">
        <v>174</v>
      </c>
    </row>
    <row r="68" spans="1:1" x14ac:dyDescent="0.25">
      <c r="A68" s="72" t="s">
        <v>175</v>
      </c>
    </row>
    <row r="69" spans="1:1" x14ac:dyDescent="0.25">
      <c r="A69" s="72" t="s">
        <v>176</v>
      </c>
    </row>
    <row r="70" spans="1:1" x14ac:dyDescent="0.25">
      <c r="A70" s="72" t="s">
        <v>177</v>
      </c>
    </row>
    <row r="71" spans="1:1" x14ac:dyDescent="0.25">
      <c r="A71" s="72" t="s">
        <v>178</v>
      </c>
    </row>
    <row r="72" spans="1:1" x14ac:dyDescent="0.25">
      <c r="A72" s="72" t="s">
        <v>179</v>
      </c>
    </row>
    <row r="73" spans="1:1" x14ac:dyDescent="0.25">
      <c r="A73" s="72" t="s">
        <v>180</v>
      </c>
    </row>
    <row r="74" spans="1:1" x14ac:dyDescent="0.25">
      <c r="A74" s="72" t="s">
        <v>181</v>
      </c>
    </row>
    <row r="75" spans="1:1" x14ac:dyDescent="0.25">
      <c r="A75" s="72" t="s">
        <v>182</v>
      </c>
    </row>
    <row r="76" spans="1:1" x14ac:dyDescent="0.25">
      <c r="A76" s="72" t="s">
        <v>183</v>
      </c>
    </row>
    <row r="77" spans="1:1" x14ac:dyDescent="0.25">
      <c r="A77" s="72" t="s">
        <v>184</v>
      </c>
    </row>
    <row r="78" spans="1:1" x14ac:dyDescent="0.25">
      <c r="A78" s="72" t="s">
        <v>185</v>
      </c>
    </row>
    <row r="79" spans="1:1" x14ac:dyDescent="0.25">
      <c r="A79" s="72" t="s">
        <v>186</v>
      </c>
    </row>
    <row r="80" spans="1:1" x14ac:dyDescent="0.25">
      <c r="A80" s="72" t="s">
        <v>187</v>
      </c>
    </row>
    <row r="81" spans="1:1" x14ac:dyDescent="0.25">
      <c r="A81" s="72" t="s">
        <v>188</v>
      </c>
    </row>
    <row r="82" spans="1:1" x14ac:dyDescent="0.25">
      <c r="A82" s="72" t="s">
        <v>189</v>
      </c>
    </row>
    <row r="83" spans="1:1" x14ac:dyDescent="0.25">
      <c r="A83" s="72" t="s">
        <v>190</v>
      </c>
    </row>
    <row r="84" spans="1:1" x14ac:dyDescent="0.25">
      <c r="A84" s="72" t="s">
        <v>191</v>
      </c>
    </row>
    <row r="85" spans="1:1" x14ac:dyDescent="0.25">
      <c r="A85" s="72" t="s">
        <v>192</v>
      </c>
    </row>
    <row r="86" spans="1:1" x14ac:dyDescent="0.25">
      <c r="A86" s="72" t="s">
        <v>193</v>
      </c>
    </row>
    <row r="87" spans="1:1" x14ac:dyDescent="0.25">
      <c r="A87" s="72" t="s">
        <v>194</v>
      </c>
    </row>
    <row r="88" spans="1:1" x14ac:dyDescent="0.25">
      <c r="A88" s="72" t="s">
        <v>195</v>
      </c>
    </row>
    <row r="89" spans="1:1" x14ac:dyDescent="0.25">
      <c r="A89" s="72" t="s">
        <v>196</v>
      </c>
    </row>
    <row r="90" spans="1:1" x14ac:dyDescent="0.25">
      <c r="A90" s="72" t="s">
        <v>197</v>
      </c>
    </row>
    <row r="91" spans="1:1" x14ac:dyDescent="0.25">
      <c r="A91" s="72" t="s">
        <v>198</v>
      </c>
    </row>
    <row r="92" spans="1:1" x14ac:dyDescent="0.25">
      <c r="A92" s="72" t="s">
        <v>199</v>
      </c>
    </row>
    <row r="93" spans="1:1" x14ac:dyDescent="0.25">
      <c r="A93" s="72" t="s">
        <v>200</v>
      </c>
    </row>
    <row r="94" spans="1:1" x14ac:dyDescent="0.25">
      <c r="A94" s="72" t="s">
        <v>201</v>
      </c>
    </row>
    <row r="95" spans="1:1" x14ac:dyDescent="0.25">
      <c r="A95" s="72" t="s">
        <v>202</v>
      </c>
    </row>
    <row r="96" spans="1:1" x14ac:dyDescent="0.25">
      <c r="A96" s="72" t="s">
        <v>203</v>
      </c>
    </row>
    <row r="97" spans="1:1" x14ac:dyDescent="0.25">
      <c r="A97" s="72" t="s">
        <v>204</v>
      </c>
    </row>
    <row r="98" spans="1:1" x14ac:dyDescent="0.25">
      <c r="A98" s="72" t="s">
        <v>205</v>
      </c>
    </row>
    <row r="99" spans="1:1" x14ac:dyDescent="0.25">
      <c r="A99" s="72" t="s">
        <v>206</v>
      </c>
    </row>
    <row r="100" spans="1:1" x14ac:dyDescent="0.25">
      <c r="A100" s="74" t="s">
        <v>207</v>
      </c>
    </row>
    <row r="101" spans="1:1" x14ac:dyDescent="0.25">
      <c r="A101" s="74" t="s">
        <v>208</v>
      </c>
    </row>
    <row r="102" spans="1:1" x14ac:dyDescent="0.25">
      <c r="A102" s="74" t="s">
        <v>209</v>
      </c>
    </row>
    <row r="103" spans="1:1" x14ac:dyDescent="0.25">
      <c r="A103" s="74" t="s">
        <v>210</v>
      </c>
    </row>
    <row r="104" spans="1:1" x14ac:dyDescent="0.25">
      <c r="A104" s="74" t="s">
        <v>211</v>
      </c>
    </row>
    <row r="105" spans="1:1" x14ac:dyDescent="0.25">
      <c r="A105" s="74" t="s">
        <v>212</v>
      </c>
    </row>
    <row r="106" spans="1:1" x14ac:dyDescent="0.25">
      <c r="A106" s="74" t="s">
        <v>213</v>
      </c>
    </row>
    <row r="107" spans="1:1" x14ac:dyDescent="0.25">
      <c r="A107" s="74" t="s">
        <v>214</v>
      </c>
    </row>
    <row r="108" spans="1:1" x14ac:dyDescent="0.25">
      <c r="A108" s="74" t="s">
        <v>215</v>
      </c>
    </row>
    <row r="109" spans="1:1" x14ac:dyDescent="0.25">
      <c r="A109" s="74" t="s">
        <v>216</v>
      </c>
    </row>
    <row r="110" spans="1:1" x14ac:dyDescent="0.25">
      <c r="A110" s="74" t="s">
        <v>217</v>
      </c>
    </row>
    <row r="111" spans="1:1" x14ac:dyDescent="0.25">
      <c r="A111" s="74" t="s">
        <v>218</v>
      </c>
    </row>
    <row r="112" spans="1:1" x14ac:dyDescent="0.25">
      <c r="A112" s="74" t="s">
        <v>219</v>
      </c>
    </row>
    <row r="113" spans="1:1" x14ac:dyDescent="0.25">
      <c r="A113" s="74" t="s">
        <v>220</v>
      </c>
    </row>
    <row r="114" spans="1:1" x14ac:dyDescent="0.25">
      <c r="A114" s="74" t="s">
        <v>221</v>
      </c>
    </row>
    <row r="115" spans="1:1" ht="15.75" thickBot="1" x14ac:dyDescent="0.3">
      <c r="A115" s="75" t="s">
        <v>122</v>
      </c>
    </row>
  </sheetData>
  <pageMargins left="0.7" right="0.7" top="0.75" bottom="0.75" header="0.3" footer="0.3"/>
  <pageSetup paperSize="17" scale="5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5"/>
  <sheetViews>
    <sheetView zoomScale="80" zoomScaleNormal="80" workbookViewId="0">
      <pane ySplit="1" topLeftCell="A2" activePane="bottomLeft" state="frozen"/>
      <selection activeCell="E1" sqref="E1"/>
      <selection pane="bottomLeft" activeCell="F12" sqref="F12"/>
    </sheetView>
  </sheetViews>
  <sheetFormatPr defaultColWidth="9.140625" defaultRowHeight="12.75" x14ac:dyDescent="0.25"/>
  <cols>
    <col min="1" max="1" width="6.28515625" style="20" bestFit="1" customWidth="1"/>
    <col min="2" max="2" width="14.140625" style="20" bestFit="1" customWidth="1"/>
    <col min="3" max="3" width="45.5703125" style="20" bestFit="1" customWidth="1"/>
    <col min="4" max="4" width="23" style="20" bestFit="1" customWidth="1"/>
    <col min="5" max="5" width="8.85546875" style="20" bestFit="1" customWidth="1"/>
    <col min="6" max="6" width="36.42578125" style="20" customWidth="1"/>
    <col min="7" max="7" width="12.5703125" style="20" bestFit="1" customWidth="1"/>
    <col min="8" max="8" width="8.140625" style="20" bestFit="1" customWidth="1"/>
    <col min="9" max="9" width="29.42578125" style="20" bestFit="1" customWidth="1"/>
    <col min="10" max="10" width="11.5703125" style="20" bestFit="1" customWidth="1"/>
    <col min="11" max="11" width="20" style="20" bestFit="1" customWidth="1"/>
    <col min="12" max="12" width="11.28515625" style="20" bestFit="1" customWidth="1"/>
    <col min="13" max="13" width="59.5703125" style="20" bestFit="1" customWidth="1"/>
    <col min="14" max="14" width="15.5703125" style="20" bestFit="1" customWidth="1"/>
    <col min="15" max="15" width="8.85546875" style="20" bestFit="1" customWidth="1"/>
    <col min="16" max="16" width="38.42578125" style="68" bestFit="1" customWidth="1"/>
    <col min="17" max="17" width="9.140625" style="68" bestFit="1" customWidth="1"/>
    <col min="18" max="18" width="11.85546875" style="68" bestFit="1" customWidth="1"/>
    <col min="19" max="19" width="14" style="20" bestFit="1" customWidth="1"/>
    <col min="20" max="20" width="12.7109375" style="20" bestFit="1" customWidth="1"/>
    <col min="21" max="21" width="12.42578125" style="20" bestFit="1" customWidth="1"/>
    <col min="22" max="22" width="15.28515625" style="20" bestFit="1" customWidth="1"/>
    <col min="23" max="23" width="10.28515625" style="20" bestFit="1" customWidth="1"/>
    <col min="24" max="24" width="9.85546875" style="20" bestFit="1" customWidth="1"/>
    <col min="25" max="25" width="9.140625" style="20" bestFit="1" customWidth="1"/>
    <col min="26" max="26" width="43.7109375" style="68" bestFit="1" customWidth="1"/>
    <col min="27" max="27" width="10.85546875" style="20" bestFit="1" customWidth="1"/>
    <col min="28" max="28" width="10.140625" style="20" bestFit="1" customWidth="1"/>
    <col min="29" max="29" width="7.5703125" style="20" bestFit="1" customWidth="1"/>
    <col min="30" max="30" width="7.28515625" style="20" bestFit="1" customWidth="1"/>
    <col min="31" max="31" width="8.5703125" style="20" bestFit="1" customWidth="1"/>
    <col min="32" max="32" width="15" style="20" bestFit="1" customWidth="1"/>
    <col min="33" max="33" width="208.7109375" style="20" bestFit="1" customWidth="1"/>
    <col min="34" max="34" width="20.42578125" style="20" bestFit="1" customWidth="1"/>
    <col min="35" max="35" width="8.28515625" style="20" bestFit="1" customWidth="1"/>
    <col min="36" max="36" width="9.7109375" style="20" bestFit="1" customWidth="1"/>
    <col min="37" max="37" width="9.140625" style="20"/>
    <col min="38" max="38" width="1.5703125" style="20" bestFit="1" customWidth="1"/>
    <col min="39" max="16384" width="9.140625" style="20"/>
  </cols>
  <sheetData>
    <row r="1" spans="1:38" s="5" customFormat="1" ht="54" customHeight="1" thickBot="1" x14ac:dyDescent="0.3">
      <c r="A1" s="7" t="s">
        <v>11</v>
      </c>
      <c r="B1" s="7" t="s">
        <v>0</v>
      </c>
      <c r="C1" s="7" t="s">
        <v>76</v>
      </c>
      <c r="D1" s="85" t="s">
        <v>222</v>
      </c>
      <c r="E1" s="7" t="s">
        <v>7</v>
      </c>
      <c r="F1" s="7" t="s">
        <v>1</v>
      </c>
      <c r="G1" s="85" t="s">
        <v>223</v>
      </c>
      <c r="H1" s="7" t="s">
        <v>6</v>
      </c>
      <c r="I1" s="7" t="s">
        <v>60</v>
      </c>
      <c r="J1" s="7" t="s">
        <v>16</v>
      </c>
      <c r="K1" s="7" t="s">
        <v>17</v>
      </c>
      <c r="L1" s="7" t="s">
        <v>2</v>
      </c>
      <c r="M1" s="86" t="s">
        <v>112</v>
      </c>
      <c r="N1" s="85" t="s">
        <v>224</v>
      </c>
      <c r="O1" s="7" t="s">
        <v>111</v>
      </c>
      <c r="P1" s="86" t="s">
        <v>298</v>
      </c>
      <c r="Q1" s="87" t="s">
        <v>143</v>
      </c>
      <c r="R1" s="87" t="s">
        <v>142</v>
      </c>
      <c r="S1" s="7" t="s">
        <v>106</v>
      </c>
      <c r="T1" s="7" t="s">
        <v>8</v>
      </c>
      <c r="U1" s="7" t="s">
        <v>18</v>
      </c>
      <c r="V1" s="7" t="s">
        <v>19</v>
      </c>
      <c r="W1" s="7" t="s">
        <v>302</v>
      </c>
      <c r="X1" s="7" t="s">
        <v>98</v>
      </c>
      <c r="Y1" s="7" t="s">
        <v>12</v>
      </c>
      <c r="Z1" s="87" t="s">
        <v>13</v>
      </c>
      <c r="AA1" s="7" t="s">
        <v>53</v>
      </c>
      <c r="AB1" s="7" t="s">
        <v>54</v>
      </c>
      <c r="AC1" s="7" t="s">
        <v>297</v>
      </c>
      <c r="AD1" s="83" t="s">
        <v>15</v>
      </c>
      <c r="AE1" s="4" t="s">
        <v>52</v>
      </c>
      <c r="AF1" s="4" t="s">
        <v>3</v>
      </c>
      <c r="AG1" s="4" t="s">
        <v>10</v>
      </c>
      <c r="AH1" s="4" t="s">
        <v>4</v>
      </c>
      <c r="AI1" s="4" t="s">
        <v>5</v>
      </c>
      <c r="AJ1" s="4" t="s">
        <v>117</v>
      </c>
    </row>
    <row r="2" spans="1:38" s="3" customFormat="1" ht="13.5" thickBot="1" x14ac:dyDescent="0.3">
      <c r="A2" s="88" t="s">
        <v>100</v>
      </c>
      <c r="B2" s="89"/>
      <c r="C2" s="90"/>
      <c r="D2" s="90"/>
      <c r="E2" s="90"/>
      <c r="F2" s="90"/>
      <c r="G2" s="90"/>
      <c r="H2" s="90"/>
      <c r="I2" s="90"/>
      <c r="J2" s="90"/>
      <c r="K2" s="90"/>
      <c r="L2" s="90"/>
      <c r="M2" s="90"/>
      <c r="N2" s="90"/>
      <c r="O2" s="90"/>
      <c r="P2" s="91"/>
      <c r="Q2" s="91"/>
      <c r="R2" s="91"/>
      <c r="S2" s="90"/>
      <c r="T2" s="90"/>
      <c r="U2" s="90"/>
      <c r="V2" s="90"/>
      <c r="W2" s="90"/>
      <c r="X2" s="90"/>
      <c r="Y2" s="90"/>
      <c r="Z2" s="91"/>
      <c r="AA2" s="90"/>
      <c r="AB2" s="90"/>
      <c r="AC2" s="90"/>
      <c r="AD2" s="84"/>
      <c r="AE2" s="29"/>
      <c r="AF2" s="29"/>
      <c r="AG2" s="29"/>
      <c r="AH2" s="29"/>
      <c r="AI2" s="29"/>
      <c r="AJ2" s="29"/>
      <c r="AL2" s="3" t="s">
        <v>100</v>
      </c>
    </row>
    <row r="3" spans="1:38" s="2" customFormat="1" ht="39.6" customHeight="1" thickBot="1" x14ac:dyDescent="0.3">
      <c r="A3" s="93" t="s">
        <v>100</v>
      </c>
      <c r="B3" s="279" t="s">
        <v>245</v>
      </c>
      <c r="C3" s="279" t="s">
        <v>225</v>
      </c>
      <c r="D3" s="279"/>
      <c r="E3" s="279" t="s">
        <v>229</v>
      </c>
      <c r="F3" s="276" t="s">
        <v>226</v>
      </c>
      <c r="G3" s="279"/>
      <c r="H3" s="276" t="s">
        <v>227</v>
      </c>
      <c r="I3" s="276" t="s">
        <v>228</v>
      </c>
      <c r="J3" s="92" t="s">
        <v>86</v>
      </c>
      <c r="K3" s="92" t="s">
        <v>230</v>
      </c>
      <c r="L3" s="92" t="s">
        <v>87</v>
      </c>
      <c r="M3" s="93" t="s">
        <v>231</v>
      </c>
      <c r="N3" s="94"/>
      <c r="O3" s="92" t="s">
        <v>234</v>
      </c>
      <c r="P3" s="93" t="s">
        <v>299</v>
      </c>
      <c r="Q3" s="93" t="s">
        <v>235</v>
      </c>
      <c r="R3" s="93" t="s">
        <v>100</v>
      </c>
      <c r="S3" s="92" t="s">
        <v>101</v>
      </c>
      <c r="T3" s="92" t="s">
        <v>79</v>
      </c>
      <c r="U3" s="92" t="s">
        <v>82</v>
      </c>
      <c r="V3" s="92" t="s">
        <v>82</v>
      </c>
      <c r="W3" s="92" t="s">
        <v>82</v>
      </c>
      <c r="X3" s="92" t="s">
        <v>238</v>
      </c>
      <c r="Y3" s="92" t="s">
        <v>94</v>
      </c>
      <c r="Z3" s="92">
        <v>1</v>
      </c>
      <c r="AA3" s="92" t="s">
        <v>88</v>
      </c>
      <c r="AB3" s="92" t="s">
        <v>105</v>
      </c>
      <c r="AC3" s="92" t="s">
        <v>239</v>
      </c>
      <c r="AD3" s="82" t="s">
        <v>240</v>
      </c>
      <c r="AE3" s="17" t="s">
        <v>240</v>
      </c>
      <c r="AF3" s="17" t="s">
        <v>240</v>
      </c>
      <c r="AG3" s="17" t="s">
        <v>240</v>
      </c>
      <c r="AH3" s="17" t="s">
        <v>240</v>
      </c>
      <c r="AI3" s="17" t="s">
        <v>240</v>
      </c>
      <c r="AJ3" s="17" t="s">
        <v>240</v>
      </c>
    </row>
    <row r="4" spans="1:38" s="2" customFormat="1" ht="51" customHeight="1" thickBot="1" x14ac:dyDescent="0.3">
      <c r="A4" s="99" t="s">
        <v>100</v>
      </c>
      <c r="B4" s="278"/>
      <c r="C4" s="278"/>
      <c r="D4" s="278"/>
      <c r="E4" s="278"/>
      <c r="F4" s="276"/>
      <c r="G4" s="278"/>
      <c r="H4" s="276"/>
      <c r="I4" s="276"/>
      <c r="J4" s="92" t="s">
        <v>86</v>
      </c>
      <c r="K4" s="92" t="s">
        <v>230</v>
      </c>
      <c r="L4" s="92" t="s">
        <v>87</v>
      </c>
      <c r="M4" s="93" t="s">
        <v>232</v>
      </c>
      <c r="N4" s="94"/>
      <c r="O4" s="92" t="s">
        <v>234</v>
      </c>
      <c r="P4" s="93" t="s">
        <v>299</v>
      </c>
      <c r="Q4" s="93" t="s">
        <v>236</v>
      </c>
      <c r="R4" s="93" t="s">
        <v>100</v>
      </c>
      <c r="S4" s="92" t="s">
        <v>78</v>
      </c>
      <c r="T4" s="92" t="s">
        <v>79</v>
      </c>
      <c r="U4" s="92" t="s">
        <v>82</v>
      </c>
      <c r="V4" s="92" t="s">
        <v>82</v>
      </c>
      <c r="W4" s="92" t="s">
        <v>82</v>
      </c>
      <c r="X4" s="92" t="s">
        <v>241</v>
      </c>
      <c r="Y4" s="92" t="s">
        <v>91</v>
      </c>
      <c r="Z4" s="92">
        <v>3</v>
      </c>
      <c r="AA4" s="92" t="s">
        <v>88</v>
      </c>
      <c r="AB4" s="92" t="s">
        <v>105</v>
      </c>
      <c r="AC4" s="92" t="s">
        <v>239</v>
      </c>
      <c r="AD4" s="82" t="s">
        <v>240</v>
      </c>
      <c r="AE4" s="17" t="s">
        <v>240</v>
      </c>
      <c r="AF4" s="17" t="s">
        <v>240</v>
      </c>
      <c r="AG4" s="17" t="s">
        <v>242</v>
      </c>
      <c r="AH4" s="17" t="s">
        <v>243</v>
      </c>
      <c r="AI4" s="17" t="s">
        <v>240</v>
      </c>
      <c r="AJ4" s="17" t="s">
        <v>240</v>
      </c>
      <c r="AL4" s="2" t="s">
        <v>303</v>
      </c>
    </row>
    <row r="5" spans="1:38" s="2" customFormat="1" ht="27.6" customHeight="1" thickBot="1" x14ac:dyDescent="0.3">
      <c r="A5" s="99"/>
      <c r="B5" s="278"/>
      <c r="C5" s="278"/>
      <c r="D5" s="278"/>
      <c r="E5" s="278"/>
      <c r="F5" s="276"/>
      <c r="G5" s="278"/>
      <c r="H5" s="276"/>
      <c r="I5" s="276"/>
      <c r="J5" s="92" t="s">
        <v>86</v>
      </c>
      <c r="K5" s="92" t="s">
        <v>230</v>
      </c>
      <c r="L5" s="92" t="s">
        <v>87</v>
      </c>
      <c r="M5" s="93" t="s">
        <v>233</v>
      </c>
      <c r="N5" s="94"/>
      <c r="O5" s="92" t="s">
        <v>114</v>
      </c>
      <c r="P5" s="93" t="s">
        <v>305</v>
      </c>
      <c r="Q5" s="93" t="s">
        <v>237</v>
      </c>
      <c r="R5" s="93" t="s">
        <v>100</v>
      </c>
      <c r="S5" s="92" t="s">
        <v>78</v>
      </c>
      <c r="T5" s="92" t="s">
        <v>79</v>
      </c>
      <c r="U5" s="92" t="s">
        <v>82</v>
      </c>
      <c r="V5" s="92" t="s">
        <v>82</v>
      </c>
      <c r="W5" s="92" t="s">
        <v>82</v>
      </c>
      <c r="X5" s="92" t="s">
        <v>241</v>
      </c>
      <c r="Y5" s="92" t="s">
        <v>91</v>
      </c>
      <c r="Z5" s="92" t="s">
        <v>244</v>
      </c>
      <c r="AA5" s="92" t="s">
        <v>88</v>
      </c>
      <c r="AB5" s="92" t="s">
        <v>105</v>
      </c>
      <c r="AC5" s="92" t="s">
        <v>240</v>
      </c>
      <c r="AD5" s="82" t="s">
        <v>240</v>
      </c>
      <c r="AE5" s="17" t="s">
        <v>240</v>
      </c>
      <c r="AF5" s="17" t="s">
        <v>240</v>
      </c>
      <c r="AG5" s="17" t="s">
        <v>240</v>
      </c>
      <c r="AH5" s="17" t="s">
        <v>240</v>
      </c>
      <c r="AI5" s="17" t="s">
        <v>240</v>
      </c>
      <c r="AJ5" s="17" t="s">
        <v>240</v>
      </c>
    </row>
    <row r="6" spans="1:38" s="2" customFormat="1" ht="42.6" customHeight="1" thickBot="1" x14ac:dyDescent="0.3">
      <c r="A6" s="99"/>
      <c r="B6" s="277" t="s">
        <v>245</v>
      </c>
      <c r="C6" s="276" t="s">
        <v>246</v>
      </c>
      <c r="D6" s="276" t="s">
        <v>229</v>
      </c>
      <c r="E6" s="276" t="s">
        <v>229</v>
      </c>
      <c r="F6" s="276" t="s">
        <v>247</v>
      </c>
      <c r="G6" s="279"/>
      <c r="H6" s="276" t="s">
        <v>227</v>
      </c>
      <c r="I6" s="276" t="s">
        <v>228</v>
      </c>
      <c r="J6" s="92" t="s">
        <v>86</v>
      </c>
      <c r="K6" s="92" t="s">
        <v>230</v>
      </c>
      <c r="L6" s="92" t="s">
        <v>87</v>
      </c>
      <c r="M6" s="93" t="s">
        <v>248</v>
      </c>
      <c r="N6" s="94"/>
      <c r="O6" s="92" t="s">
        <v>114</v>
      </c>
      <c r="P6" s="93" t="s">
        <v>299</v>
      </c>
      <c r="Q6" s="93" t="s">
        <v>249</v>
      </c>
      <c r="R6" s="93"/>
      <c r="S6" s="92" t="s">
        <v>101</v>
      </c>
      <c r="T6" s="92" t="s">
        <v>79</v>
      </c>
      <c r="U6" s="92" t="s">
        <v>82</v>
      </c>
      <c r="V6" s="92" t="s">
        <v>82</v>
      </c>
      <c r="W6" s="92" t="s">
        <v>82</v>
      </c>
      <c r="X6" s="92" t="s">
        <v>82</v>
      </c>
      <c r="Y6" s="92" t="s">
        <v>238</v>
      </c>
      <c r="Z6" s="92" t="s">
        <v>94</v>
      </c>
      <c r="AA6" s="92" t="s">
        <v>88</v>
      </c>
      <c r="AB6" s="92" t="s">
        <v>105</v>
      </c>
      <c r="AC6" s="92" t="s">
        <v>240</v>
      </c>
      <c r="AD6" s="82" t="s">
        <v>240</v>
      </c>
      <c r="AE6" s="17" t="s">
        <v>240</v>
      </c>
      <c r="AF6" s="17" t="s">
        <v>240</v>
      </c>
      <c r="AG6" s="17" t="s">
        <v>250</v>
      </c>
      <c r="AH6" s="17" t="s">
        <v>243</v>
      </c>
      <c r="AI6" s="17" t="s">
        <v>240</v>
      </c>
      <c r="AJ6" s="17" t="s">
        <v>240</v>
      </c>
    </row>
    <row r="7" spans="1:38" s="2" customFormat="1" ht="21" customHeight="1" thickBot="1" x14ac:dyDescent="0.3">
      <c r="A7" s="99"/>
      <c r="B7" s="277"/>
      <c r="C7" s="276"/>
      <c r="D7" s="276"/>
      <c r="E7" s="276"/>
      <c r="F7" s="276"/>
      <c r="G7" s="278"/>
      <c r="H7" s="276"/>
      <c r="I7" s="276"/>
      <c r="J7" s="92" t="s">
        <v>86</v>
      </c>
      <c r="K7" s="92" t="s">
        <v>230</v>
      </c>
      <c r="L7" s="92" t="s">
        <v>87</v>
      </c>
      <c r="M7" s="93" t="s">
        <v>251</v>
      </c>
      <c r="N7" s="94"/>
      <c r="O7" s="92" t="s">
        <v>114</v>
      </c>
      <c r="P7" s="93" t="s">
        <v>300</v>
      </c>
      <c r="Q7" s="93" t="s">
        <v>252</v>
      </c>
      <c r="R7" s="93"/>
      <c r="S7" s="92" t="s">
        <v>101</v>
      </c>
      <c r="T7" s="92" t="s">
        <v>79</v>
      </c>
      <c r="U7" s="92" t="s">
        <v>82</v>
      </c>
      <c r="V7" s="92" t="s">
        <v>82</v>
      </c>
      <c r="W7" s="92" t="s">
        <v>82</v>
      </c>
      <c r="X7" s="92" t="s">
        <v>82</v>
      </c>
      <c r="Y7" s="92" t="s">
        <v>238</v>
      </c>
      <c r="Z7" s="92" t="s">
        <v>94</v>
      </c>
      <c r="AA7" s="92" t="s">
        <v>88</v>
      </c>
      <c r="AB7" s="92" t="s">
        <v>105</v>
      </c>
      <c r="AC7" s="92" t="s">
        <v>240</v>
      </c>
      <c r="AD7" s="82" t="s">
        <v>240</v>
      </c>
      <c r="AE7" s="17" t="s">
        <v>240</v>
      </c>
      <c r="AF7" s="17" t="s">
        <v>240</v>
      </c>
      <c r="AG7" s="17" t="s">
        <v>253</v>
      </c>
      <c r="AH7" s="17" t="s">
        <v>243</v>
      </c>
      <c r="AI7" s="17" t="s">
        <v>240</v>
      </c>
      <c r="AJ7" s="17" t="s">
        <v>240</v>
      </c>
    </row>
    <row r="8" spans="1:38" s="3" customFormat="1" ht="39.950000000000003" customHeight="1" thickBot="1" x14ac:dyDescent="0.3">
      <c r="A8" s="93"/>
      <c r="B8" s="277" t="s">
        <v>245</v>
      </c>
      <c r="C8" s="276" t="s">
        <v>254</v>
      </c>
      <c r="D8" s="276" t="s">
        <v>255</v>
      </c>
      <c r="E8" s="276" t="s">
        <v>255</v>
      </c>
      <c r="F8" s="276" t="s">
        <v>256</v>
      </c>
      <c r="G8" s="276"/>
      <c r="H8" s="276" t="s">
        <v>227</v>
      </c>
      <c r="I8" s="276" t="s">
        <v>228</v>
      </c>
      <c r="J8" s="92" t="s">
        <v>86</v>
      </c>
      <c r="K8" s="92" t="s">
        <v>230</v>
      </c>
      <c r="L8" s="92" t="s">
        <v>87</v>
      </c>
      <c r="M8" s="93" t="s">
        <v>257</v>
      </c>
      <c r="N8" s="95"/>
      <c r="O8" s="92" t="s">
        <v>234</v>
      </c>
      <c r="P8" s="93" t="s">
        <v>305</v>
      </c>
      <c r="Q8" s="93" t="s">
        <v>260</v>
      </c>
      <c r="R8" s="93"/>
      <c r="S8" s="92" t="s">
        <v>101</v>
      </c>
      <c r="T8" s="92" t="s">
        <v>79</v>
      </c>
      <c r="U8" s="92" t="s">
        <v>82</v>
      </c>
      <c r="V8" s="92" t="s">
        <v>82</v>
      </c>
      <c r="W8" s="92" t="s">
        <v>82</v>
      </c>
      <c r="X8" s="92" t="s">
        <v>238</v>
      </c>
      <c r="Y8" s="92" t="s">
        <v>94</v>
      </c>
      <c r="Z8" s="92" t="s">
        <v>261</v>
      </c>
      <c r="AA8" s="92" t="s">
        <v>88</v>
      </c>
      <c r="AB8" s="92" t="s">
        <v>96</v>
      </c>
      <c r="AC8" s="92" t="s">
        <v>239</v>
      </c>
      <c r="AD8" s="82" t="s">
        <v>240</v>
      </c>
      <c r="AE8" s="17" t="s">
        <v>240</v>
      </c>
      <c r="AF8" s="17" t="s">
        <v>240</v>
      </c>
      <c r="AG8" s="17" t="s">
        <v>240</v>
      </c>
      <c r="AH8" s="17" t="s">
        <v>240</v>
      </c>
      <c r="AI8" s="17" t="s">
        <v>240</v>
      </c>
      <c r="AJ8" s="17" t="s">
        <v>240</v>
      </c>
    </row>
    <row r="9" spans="1:38" s="3" customFormat="1" ht="35.1" customHeight="1" thickBot="1" x14ac:dyDescent="0.3">
      <c r="A9" s="93"/>
      <c r="B9" s="277"/>
      <c r="C9" s="276"/>
      <c r="D9" s="276"/>
      <c r="E9" s="276"/>
      <c r="F9" s="276"/>
      <c r="G9" s="278"/>
      <c r="H9" s="276"/>
      <c r="I9" s="276"/>
      <c r="J9" s="92" t="s">
        <v>86</v>
      </c>
      <c r="K9" s="92" t="s">
        <v>230</v>
      </c>
      <c r="L9" s="92" t="s">
        <v>87</v>
      </c>
      <c r="M9" s="93" t="s">
        <v>258</v>
      </c>
      <c r="N9" s="96"/>
      <c r="O9" s="92" t="s">
        <v>234</v>
      </c>
      <c r="P9" s="93" t="s">
        <v>299</v>
      </c>
      <c r="Q9" s="93" t="s">
        <v>262</v>
      </c>
      <c r="R9" s="93"/>
      <c r="S9" s="92" t="s">
        <v>101</v>
      </c>
      <c r="T9" s="92" t="s">
        <v>79</v>
      </c>
      <c r="U9" s="92" t="s">
        <v>82</v>
      </c>
      <c r="V9" s="92" t="s">
        <v>82</v>
      </c>
      <c r="W9" s="92" t="s">
        <v>82</v>
      </c>
      <c r="X9" s="92" t="s">
        <v>238</v>
      </c>
      <c r="Y9" s="92" t="s">
        <v>94</v>
      </c>
      <c r="Z9" s="92" t="s">
        <v>263</v>
      </c>
      <c r="AA9" s="92" t="s">
        <v>88</v>
      </c>
      <c r="AB9" s="92" t="s">
        <v>105</v>
      </c>
      <c r="AC9" s="92" t="s">
        <v>239</v>
      </c>
      <c r="AD9" s="82" t="s">
        <v>240</v>
      </c>
      <c r="AE9" s="17" t="s">
        <v>240</v>
      </c>
      <c r="AF9" s="17" t="s">
        <v>240</v>
      </c>
      <c r="AG9" s="17" t="s">
        <v>240</v>
      </c>
      <c r="AH9" s="17" t="s">
        <v>240</v>
      </c>
      <c r="AI9" s="17" t="s">
        <v>240</v>
      </c>
      <c r="AJ9" s="17" t="s">
        <v>240</v>
      </c>
    </row>
    <row r="10" spans="1:38" s="3" customFormat="1" ht="21.6" customHeight="1" thickBot="1" x14ac:dyDescent="0.3">
      <c r="A10" s="93"/>
      <c r="B10" s="277"/>
      <c r="C10" s="276"/>
      <c r="D10" s="276"/>
      <c r="E10" s="276"/>
      <c r="F10" s="276"/>
      <c r="G10" s="278"/>
      <c r="H10" s="276"/>
      <c r="I10" s="276"/>
      <c r="J10" s="92" t="s">
        <v>86</v>
      </c>
      <c r="K10" s="92" t="s">
        <v>230</v>
      </c>
      <c r="L10" s="92" t="s">
        <v>87</v>
      </c>
      <c r="M10" s="93" t="s">
        <v>259</v>
      </c>
      <c r="N10" s="96"/>
      <c r="O10" s="92" t="s">
        <v>234</v>
      </c>
      <c r="P10" s="93" t="s">
        <v>299</v>
      </c>
      <c r="Q10" s="93" t="s">
        <v>264</v>
      </c>
      <c r="R10" s="93"/>
      <c r="S10" s="92" t="s">
        <v>101</v>
      </c>
      <c r="T10" s="92" t="s">
        <v>79</v>
      </c>
      <c r="U10" s="92" t="s">
        <v>82</v>
      </c>
      <c r="V10" s="92" t="s">
        <v>82</v>
      </c>
      <c r="W10" s="92" t="s">
        <v>82</v>
      </c>
      <c r="X10" s="92" t="s">
        <v>238</v>
      </c>
      <c r="Y10" s="92" t="s">
        <v>94</v>
      </c>
      <c r="Z10" s="92" t="s">
        <v>265</v>
      </c>
      <c r="AA10" s="92" t="s">
        <v>88</v>
      </c>
      <c r="AB10" s="92" t="s">
        <v>105</v>
      </c>
      <c r="AC10" s="92" t="s">
        <v>239</v>
      </c>
      <c r="AD10" s="82" t="s">
        <v>240</v>
      </c>
      <c r="AE10" s="17" t="s">
        <v>240</v>
      </c>
      <c r="AF10" s="17" t="s">
        <v>240</v>
      </c>
      <c r="AG10" s="17" t="s">
        <v>240</v>
      </c>
      <c r="AH10" s="17" t="s">
        <v>240</v>
      </c>
      <c r="AI10" s="17" t="s">
        <v>240</v>
      </c>
      <c r="AJ10" s="17" t="s">
        <v>240</v>
      </c>
    </row>
    <row r="11" spans="1:38" s="3" customFormat="1" ht="39.6" customHeight="1" thickBot="1" x14ac:dyDescent="0.3">
      <c r="A11" s="93"/>
      <c r="B11" s="97" t="s">
        <v>245</v>
      </c>
      <c r="C11" s="92" t="s">
        <v>268</v>
      </c>
      <c r="D11" s="93" t="s">
        <v>269</v>
      </c>
      <c r="E11" s="93" t="s">
        <v>269</v>
      </c>
      <c r="F11" s="92" t="s">
        <v>270</v>
      </c>
      <c r="G11" s="93"/>
      <c r="H11" s="92" t="s">
        <v>227</v>
      </c>
      <c r="I11" s="92" t="s">
        <v>228</v>
      </c>
      <c r="J11" s="92" t="s">
        <v>87</v>
      </c>
      <c r="K11" s="92" t="s">
        <v>230</v>
      </c>
      <c r="L11" s="92" t="s">
        <v>88</v>
      </c>
      <c r="M11" s="93" t="s">
        <v>283</v>
      </c>
      <c r="N11" s="96"/>
      <c r="O11" s="92" t="s">
        <v>234</v>
      </c>
      <c r="P11" s="93" t="s">
        <v>299</v>
      </c>
      <c r="Q11" s="93" t="s">
        <v>266</v>
      </c>
      <c r="R11" s="93"/>
      <c r="S11" s="92" t="s">
        <v>101</v>
      </c>
      <c r="T11" s="92" t="s">
        <v>79</v>
      </c>
      <c r="U11" s="92" t="s">
        <v>82</v>
      </c>
      <c r="V11" s="92" t="s">
        <v>82</v>
      </c>
      <c r="W11" s="92" t="s">
        <v>82</v>
      </c>
      <c r="X11" s="92" t="s">
        <v>241</v>
      </c>
      <c r="Y11" s="92" t="s">
        <v>91</v>
      </c>
      <c r="Z11" s="92" t="s">
        <v>267</v>
      </c>
      <c r="AA11" s="92" t="s">
        <v>88</v>
      </c>
      <c r="AB11" s="92" t="s">
        <v>96</v>
      </c>
      <c r="AC11" s="92" t="s">
        <v>239</v>
      </c>
      <c r="AD11" s="82" t="s">
        <v>240</v>
      </c>
      <c r="AE11" s="17" t="s">
        <v>240</v>
      </c>
      <c r="AF11" s="17" t="s">
        <v>240</v>
      </c>
      <c r="AG11" s="17" t="s">
        <v>240</v>
      </c>
      <c r="AH11" s="17" t="s">
        <v>240</v>
      </c>
      <c r="AI11" s="17" t="s">
        <v>240</v>
      </c>
      <c r="AJ11" s="17" t="s">
        <v>240</v>
      </c>
    </row>
    <row r="12" spans="1:38" ht="30.6" customHeight="1" thickBot="1" x14ac:dyDescent="0.3">
      <c r="A12" s="92"/>
      <c r="B12" s="98" t="s">
        <v>245</v>
      </c>
      <c r="C12" s="92" t="s">
        <v>271</v>
      </c>
      <c r="D12" s="93" t="s">
        <v>272</v>
      </c>
      <c r="E12" s="93" t="s">
        <v>272</v>
      </c>
      <c r="F12" s="92" t="s">
        <v>273</v>
      </c>
      <c r="G12" s="93"/>
      <c r="H12" s="92" t="s">
        <v>227</v>
      </c>
      <c r="I12" s="92" t="s">
        <v>228</v>
      </c>
      <c r="J12" s="92" t="s">
        <v>85</v>
      </c>
      <c r="K12" s="92" t="s">
        <v>230</v>
      </c>
      <c r="L12" s="92" t="s">
        <v>86</v>
      </c>
      <c r="M12" s="93" t="s">
        <v>284</v>
      </c>
      <c r="N12" s="96"/>
      <c r="O12" s="92" t="s">
        <v>234</v>
      </c>
      <c r="P12" s="93" t="s">
        <v>304</v>
      </c>
      <c r="Q12" s="93" t="s">
        <v>289</v>
      </c>
      <c r="R12" s="93"/>
      <c r="S12" s="92" t="s">
        <v>101</v>
      </c>
      <c r="T12" s="92" t="s">
        <v>79</v>
      </c>
      <c r="U12" s="92" t="s">
        <v>82</v>
      </c>
      <c r="V12" s="92" t="s">
        <v>82</v>
      </c>
      <c r="W12" s="92" t="s">
        <v>82</v>
      </c>
      <c r="X12" s="92" t="s">
        <v>238</v>
      </c>
      <c r="Y12" s="92" t="s">
        <v>94</v>
      </c>
      <c r="Z12" s="92" t="s">
        <v>290</v>
      </c>
      <c r="AA12" s="92" t="s">
        <v>87</v>
      </c>
      <c r="AB12" s="92" t="s">
        <v>105</v>
      </c>
      <c r="AC12" s="92" t="s">
        <v>239</v>
      </c>
      <c r="AD12" s="82" t="s">
        <v>240</v>
      </c>
      <c r="AE12" s="17" t="s">
        <v>240</v>
      </c>
      <c r="AF12" s="17" t="s">
        <v>240</v>
      </c>
      <c r="AG12" s="17" t="s">
        <v>240</v>
      </c>
      <c r="AH12" s="17" t="s">
        <v>240</v>
      </c>
      <c r="AI12" s="17" t="s">
        <v>240</v>
      </c>
      <c r="AJ12" s="17" t="s">
        <v>240</v>
      </c>
    </row>
    <row r="13" spans="1:38" ht="38.450000000000003" customHeight="1" thickBot="1" x14ac:dyDescent="0.3">
      <c r="A13" s="92"/>
      <c r="B13" s="98" t="s">
        <v>245</v>
      </c>
      <c r="C13" s="92" t="s">
        <v>274</v>
      </c>
      <c r="D13" s="93" t="s">
        <v>275</v>
      </c>
      <c r="E13" s="93" t="s">
        <v>275</v>
      </c>
      <c r="F13" s="92" t="s">
        <v>276</v>
      </c>
      <c r="G13" s="93"/>
      <c r="H13" s="92" t="s">
        <v>227</v>
      </c>
      <c r="I13" s="92" t="s">
        <v>285</v>
      </c>
      <c r="J13" s="92" t="s">
        <v>85</v>
      </c>
      <c r="K13" s="92" t="s">
        <v>230</v>
      </c>
      <c r="L13" s="92" t="s">
        <v>86</v>
      </c>
      <c r="M13" s="93" t="s">
        <v>286</v>
      </c>
      <c r="N13" s="96"/>
      <c r="O13" s="92" t="s">
        <v>234</v>
      </c>
      <c r="P13" s="93" t="s">
        <v>301</v>
      </c>
      <c r="Q13" s="93" t="s">
        <v>291</v>
      </c>
      <c r="R13" s="93"/>
      <c r="S13" s="92" t="s">
        <v>101</v>
      </c>
      <c r="T13" s="92" t="s">
        <v>79</v>
      </c>
      <c r="U13" s="92" t="s">
        <v>82</v>
      </c>
      <c r="V13" s="92" t="s">
        <v>82</v>
      </c>
      <c r="W13" s="92" t="s">
        <v>82</v>
      </c>
      <c r="X13" s="92" t="s">
        <v>238</v>
      </c>
      <c r="Y13" s="92" t="s">
        <v>94</v>
      </c>
      <c r="Z13" s="92" t="s">
        <v>292</v>
      </c>
      <c r="AA13" s="92" t="s">
        <v>87</v>
      </c>
      <c r="AB13" s="92" t="s">
        <v>96</v>
      </c>
      <c r="AC13" s="92" t="s">
        <v>239</v>
      </c>
      <c r="AD13" s="82" t="s">
        <v>240</v>
      </c>
      <c r="AE13" s="17" t="s">
        <v>240</v>
      </c>
      <c r="AF13" s="17" t="s">
        <v>240</v>
      </c>
      <c r="AG13" s="17" t="s">
        <v>240</v>
      </c>
      <c r="AH13" s="17" t="s">
        <v>240</v>
      </c>
      <c r="AI13" s="17" t="s">
        <v>240</v>
      </c>
      <c r="AJ13" s="17" t="s">
        <v>240</v>
      </c>
    </row>
    <row r="14" spans="1:38" ht="26.45" customHeight="1" thickBot="1" x14ac:dyDescent="0.3">
      <c r="A14" s="92"/>
      <c r="B14" s="98" t="s">
        <v>245</v>
      </c>
      <c r="C14" s="92" t="s">
        <v>277</v>
      </c>
      <c r="D14" s="93" t="s">
        <v>278</v>
      </c>
      <c r="E14" s="93" t="s">
        <v>278</v>
      </c>
      <c r="F14" s="92" t="s">
        <v>279</v>
      </c>
      <c r="G14" s="93"/>
      <c r="H14" s="92" t="s">
        <v>227</v>
      </c>
      <c r="I14" s="92" t="s">
        <v>228</v>
      </c>
      <c r="J14" s="92" t="s">
        <v>87</v>
      </c>
      <c r="K14" s="92" t="s">
        <v>230</v>
      </c>
      <c r="L14" s="92" t="s">
        <v>88</v>
      </c>
      <c r="M14" s="93" t="s">
        <v>287</v>
      </c>
      <c r="N14" s="96"/>
      <c r="O14" s="92" t="s">
        <v>234</v>
      </c>
      <c r="P14" s="93" t="s">
        <v>299</v>
      </c>
      <c r="Q14" s="93" t="s">
        <v>293</v>
      </c>
      <c r="R14" s="93"/>
      <c r="S14" s="92" t="s">
        <v>101</v>
      </c>
      <c r="T14" s="92" t="s">
        <v>79</v>
      </c>
      <c r="U14" s="92" t="s">
        <v>82</v>
      </c>
      <c r="V14" s="92" t="s">
        <v>82</v>
      </c>
      <c r="W14" s="92" t="s">
        <v>82</v>
      </c>
      <c r="X14" s="92" t="s">
        <v>238</v>
      </c>
      <c r="Y14" s="92" t="s">
        <v>94</v>
      </c>
      <c r="Z14" s="92" t="s">
        <v>294</v>
      </c>
      <c r="AA14" s="92" t="s">
        <v>88</v>
      </c>
      <c r="AB14" s="92" t="s">
        <v>105</v>
      </c>
      <c r="AC14" s="92" t="s">
        <v>239</v>
      </c>
      <c r="AD14" s="82" t="s">
        <v>240</v>
      </c>
      <c r="AE14" s="17" t="s">
        <v>240</v>
      </c>
      <c r="AF14" s="17" t="s">
        <v>240</v>
      </c>
      <c r="AG14" s="17" t="s">
        <v>240</v>
      </c>
      <c r="AH14" s="17" t="s">
        <v>240</v>
      </c>
      <c r="AI14" s="17" t="s">
        <v>240</v>
      </c>
      <c r="AJ14" s="17" t="s">
        <v>240</v>
      </c>
    </row>
    <row r="15" spans="1:38" ht="36.6" customHeight="1" thickBot="1" x14ac:dyDescent="0.3">
      <c r="A15" s="92"/>
      <c r="B15" s="98" t="s">
        <v>245</v>
      </c>
      <c r="C15" s="92" t="s">
        <v>280</v>
      </c>
      <c r="D15" s="93" t="s">
        <v>281</v>
      </c>
      <c r="E15" s="93" t="s">
        <v>281</v>
      </c>
      <c r="F15" s="92" t="s">
        <v>282</v>
      </c>
      <c r="G15" s="93"/>
      <c r="H15" s="92" t="s">
        <v>227</v>
      </c>
      <c r="I15" s="92" t="s">
        <v>228</v>
      </c>
      <c r="J15" s="92" t="s">
        <v>86</v>
      </c>
      <c r="K15" s="92" t="s">
        <v>230</v>
      </c>
      <c r="L15" s="92" t="s">
        <v>87</v>
      </c>
      <c r="M15" s="93" t="s">
        <v>288</v>
      </c>
      <c r="N15" s="96"/>
      <c r="O15" s="92" t="s">
        <v>234</v>
      </c>
      <c r="P15" s="93" t="s">
        <v>299</v>
      </c>
      <c r="Q15" s="93" t="s">
        <v>295</v>
      </c>
      <c r="R15" s="93"/>
      <c r="S15" s="92" t="s">
        <v>78</v>
      </c>
      <c r="T15" s="92" t="s">
        <v>79</v>
      </c>
      <c r="U15" s="92" t="s">
        <v>89</v>
      </c>
      <c r="V15" s="92" t="s">
        <v>82</v>
      </c>
      <c r="W15" s="92" t="s">
        <v>89</v>
      </c>
      <c r="X15" s="92" t="s">
        <v>241</v>
      </c>
      <c r="Y15" s="92" t="s">
        <v>91</v>
      </c>
      <c r="Z15" s="92" t="s">
        <v>296</v>
      </c>
      <c r="AA15" s="92" t="s">
        <v>88</v>
      </c>
      <c r="AB15" s="92" t="s">
        <v>105</v>
      </c>
      <c r="AC15" s="92" t="s">
        <v>239</v>
      </c>
      <c r="AD15" s="82" t="s">
        <v>240</v>
      </c>
      <c r="AE15" s="17" t="s">
        <v>240</v>
      </c>
      <c r="AF15" s="17" t="s">
        <v>240</v>
      </c>
      <c r="AG15" s="17" t="s">
        <v>240</v>
      </c>
      <c r="AH15" s="17" t="s">
        <v>240</v>
      </c>
      <c r="AI15" s="17" t="s">
        <v>240</v>
      </c>
      <c r="AJ15" s="17" t="s">
        <v>240</v>
      </c>
    </row>
  </sheetData>
  <mergeCells count="24">
    <mergeCell ref="H3:H5"/>
    <mergeCell ref="I3:I5"/>
    <mergeCell ref="B6:B7"/>
    <mergeCell ref="C6:C7"/>
    <mergeCell ref="D6:D7"/>
    <mergeCell ref="E6:E7"/>
    <mergeCell ref="F6:F7"/>
    <mergeCell ref="G6:G7"/>
    <mergeCell ref="H6:H7"/>
    <mergeCell ref="I6:I7"/>
    <mergeCell ref="B3:B5"/>
    <mergeCell ref="C3:C5"/>
    <mergeCell ref="D3:D5"/>
    <mergeCell ref="E3:E5"/>
    <mergeCell ref="F3:F5"/>
    <mergeCell ref="G3:G5"/>
    <mergeCell ref="H8:H10"/>
    <mergeCell ref="I8:I10"/>
    <mergeCell ref="B8:B10"/>
    <mergeCell ref="C8:C10"/>
    <mergeCell ref="D8:D10"/>
    <mergeCell ref="E8:E10"/>
    <mergeCell ref="F8:F10"/>
    <mergeCell ref="G8:G10"/>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53:B56"/>
  <sheetViews>
    <sheetView showGridLines="0" tabSelected="1" topLeftCell="A45" zoomScaleNormal="100" workbookViewId="0">
      <selection activeCell="E75" sqref="E75"/>
    </sheetView>
  </sheetViews>
  <sheetFormatPr defaultRowHeight="15" x14ac:dyDescent="0.25"/>
  <cols>
    <col min="1" max="1" width="3.140625" customWidth="1"/>
    <col min="12" max="12" width="5" customWidth="1"/>
  </cols>
  <sheetData>
    <row r="53" spans="2:2" x14ac:dyDescent="0.25">
      <c r="B53" s="1" t="s">
        <v>419</v>
      </c>
    </row>
    <row r="55" spans="2:2" x14ac:dyDescent="0.25">
      <c r="B55" t="s">
        <v>420</v>
      </c>
    </row>
    <row r="56" spans="2:2" x14ac:dyDescent="0.25">
      <c r="B56" t="s">
        <v>421</v>
      </c>
    </row>
  </sheetData>
  <pageMargins left="0.7" right="0.7" top="0.75" bottom="0.75" header="0.3" footer="0.3"/>
  <pageSetup scale="65"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F10"/>
  <sheetViews>
    <sheetView workbookViewId="0">
      <selection activeCell="F19" sqref="F19"/>
    </sheetView>
  </sheetViews>
  <sheetFormatPr defaultRowHeight="15" x14ac:dyDescent="0.25"/>
  <cols>
    <col min="4" max="4" width="17.140625" customWidth="1"/>
    <col min="5" max="5" width="14.140625" customWidth="1"/>
    <col min="6" max="6" width="12.42578125" customWidth="1"/>
  </cols>
  <sheetData>
    <row r="4" spans="4:6" ht="15.75" thickBot="1" x14ac:dyDescent="0.3"/>
    <row r="5" spans="4:6" ht="45.75" thickBot="1" x14ac:dyDescent="0.3">
      <c r="D5" s="30" t="s">
        <v>126</v>
      </c>
      <c r="E5" s="31" t="s">
        <v>127</v>
      </c>
      <c r="F5" s="31" t="s">
        <v>128</v>
      </c>
    </row>
    <row r="6" spans="4:6" ht="15.75" thickBot="1" x14ac:dyDescent="0.3">
      <c r="D6" s="32" t="s">
        <v>129</v>
      </c>
      <c r="E6" s="33">
        <v>1</v>
      </c>
      <c r="F6" s="33">
        <v>1</v>
      </c>
    </row>
    <row r="7" spans="4:6" ht="15.75" thickBot="1" x14ac:dyDescent="0.3">
      <c r="D7" s="32" t="s">
        <v>93</v>
      </c>
      <c r="E7" s="33">
        <v>4</v>
      </c>
      <c r="F7" s="33">
        <v>2</v>
      </c>
    </row>
    <row r="8" spans="4:6" ht="15.75" thickBot="1" x14ac:dyDescent="0.3">
      <c r="D8" s="32" t="s">
        <v>91</v>
      </c>
      <c r="E8" s="33">
        <v>12</v>
      </c>
      <c r="F8" s="33">
        <v>3</v>
      </c>
    </row>
    <row r="9" spans="4:6" ht="15.75" thickBot="1" x14ac:dyDescent="0.3">
      <c r="D9" s="32" t="s">
        <v>92</v>
      </c>
      <c r="E9" s="33">
        <v>52</v>
      </c>
      <c r="F9" s="33">
        <v>5</v>
      </c>
    </row>
    <row r="10" spans="4:6" ht="15.75" thickBot="1" x14ac:dyDescent="0.3">
      <c r="D10" s="32" t="s">
        <v>81</v>
      </c>
      <c r="E10" s="33">
        <v>250</v>
      </c>
      <c r="F10" s="33">
        <v>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4:K13"/>
  <sheetViews>
    <sheetView showGridLines="0" zoomScale="142" zoomScaleNormal="142" workbookViewId="0">
      <selection activeCell="E4" sqref="E4:K13"/>
    </sheetView>
  </sheetViews>
  <sheetFormatPr defaultRowHeight="15" x14ac:dyDescent="0.25"/>
  <sheetData>
    <row r="4" spans="5:11" x14ac:dyDescent="0.25">
      <c r="H4" s="1" t="s">
        <v>130</v>
      </c>
      <c r="I4" s="1"/>
    </row>
    <row r="5" spans="5:11" ht="7.5" customHeight="1" thickBot="1" x14ac:dyDescent="0.3"/>
    <row r="6" spans="5:11" x14ac:dyDescent="0.25">
      <c r="E6" s="45"/>
      <c r="F6" s="46"/>
      <c r="G6" s="46"/>
      <c r="H6" s="46"/>
      <c r="I6" s="46"/>
      <c r="J6" s="46"/>
      <c r="K6" s="47"/>
    </row>
    <row r="7" spans="5:11" ht="11.25" customHeight="1" x14ac:dyDescent="0.35">
      <c r="E7" s="48"/>
      <c r="F7" s="49"/>
      <c r="G7" s="49"/>
      <c r="H7" s="49"/>
      <c r="I7" s="49"/>
      <c r="J7" s="49"/>
      <c r="K7" s="50"/>
    </row>
    <row r="8" spans="5:11" ht="30" customHeight="1" x14ac:dyDescent="0.25">
      <c r="E8" s="51"/>
      <c r="F8" s="52" t="s">
        <v>134</v>
      </c>
      <c r="G8" s="53" t="s">
        <v>135</v>
      </c>
      <c r="H8" s="54" t="s">
        <v>124</v>
      </c>
      <c r="I8" s="55" t="s">
        <v>103</v>
      </c>
      <c r="J8" s="56" t="s">
        <v>136</v>
      </c>
      <c r="K8" s="57"/>
    </row>
    <row r="9" spans="5:11" ht="40.5" customHeight="1" x14ac:dyDescent="0.25">
      <c r="E9" s="58" t="s">
        <v>137</v>
      </c>
      <c r="F9" s="52" t="s">
        <v>138</v>
      </c>
      <c r="G9" s="53" t="s">
        <v>135</v>
      </c>
      <c r="H9" s="53" t="s">
        <v>88</v>
      </c>
      <c r="I9" s="54" t="s">
        <v>124</v>
      </c>
      <c r="J9" s="55" t="s">
        <v>103</v>
      </c>
      <c r="K9" s="57"/>
    </row>
    <row r="10" spans="5:11" ht="32.25" customHeight="1" x14ac:dyDescent="0.25">
      <c r="E10" s="51"/>
      <c r="F10" s="52" t="s">
        <v>139</v>
      </c>
      <c r="G10" s="53" t="s">
        <v>135</v>
      </c>
      <c r="H10" s="53" t="s">
        <v>88</v>
      </c>
      <c r="I10" s="53" t="s">
        <v>88</v>
      </c>
      <c r="J10" s="54" t="s">
        <v>140</v>
      </c>
      <c r="K10" s="57"/>
    </row>
    <row r="11" spans="5:11" x14ac:dyDescent="0.25">
      <c r="E11" s="51"/>
      <c r="F11" s="59"/>
      <c r="G11" s="60" t="s">
        <v>135</v>
      </c>
      <c r="H11" s="60" t="s">
        <v>124</v>
      </c>
      <c r="I11" s="60" t="s">
        <v>103</v>
      </c>
      <c r="J11" s="60" t="s">
        <v>102</v>
      </c>
      <c r="K11" s="57"/>
    </row>
    <row r="12" spans="5:11" ht="23.25" x14ac:dyDescent="0.35">
      <c r="E12" s="48"/>
      <c r="F12" s="61"/>
      <c r="G12" s="61"/>
      <c r="H12" s="61"/>
      <c r="I12" s="61"/>
      <c r="J12" s="61"/>
      <c r="K12" s="50"/>
    </row>
    <row r="13" spans="5:11" ht="15.75" thickBot="1" x14ac:dyDescent="0.3">
      <c r="E13" s="62"/>
      <c r="F13" s="63"/>
      <c r="G13" s="63"/>
      <c r="H13" s="280" t="s">
        <v>141</v>
      </c>
      <c r="I13" s="280"/>
      <c r="J13" s="63"/>
      <c r="K13" s="64"/>
    </row>
  </sheetData>
  <mergeCells count="1">
    <mergeCell ref="H13:I1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STR 2021</vt:lpstr>
      <vt:lpstr>Aggregate</vt:lpstr>
      <vt:lpstr>2020-2021</vt:lpstr>
      <vt:lpstr>RSCA 2020</vt:lpstr>
      <vt:lpstr>Lists for Data Validation</vt:lpstr>
      <vt:lpstr>Scope</vt:lpstr>
      <vt:lpstr>Impact &amp; Likelihood Matrix</vt:lpstr>
      <vt:lpstr>Testing Frequency </vt:lpstr>
      <vt:lpstr>Residual Risk Rating </vt:lpstr>
      <vt:lpstr>Control Rating</vt:lpstr>
      <vt:lpstr>'2020-2021'!Print_Area</vt:lpstr>
      <vt:lpstr>'Impact &amp; Likelihood Matrix'!Print_Area</vt:lpstr>
      <vt:lpstr>'STR 2021'!Print_Area</vt:lpstr>
      <vt:lpstr>'STR 2021'!Print_Titles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Betty Sellinger</dc:creator>
  <cp:lastModifiedBy>Hoang Vinh Nguyen</cp:lastModifiedBy>
  <cp:lastPrinted>2021-11-01T14:08:32Z</cp:lastPrinted>
  <dcterms:created xsi:type="dcterms:W3CDTF">2019-10-02T22:02:23Z</dcterms:created>
  <dcterms:modified xsi:type="dcterms:W3CDTF">2021-11-01T14:08:53Z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{14BFD223-520D-494E-9577-A85E1FD8F374}</vt:lpwstr>
  </property>
</Properties>
</file>