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docx" ContentType="application/vnd.openxmlformats-officedocument.wordprocessingml.document"/>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Z:\Risk Control Self Assessment\RCSA 2021\Testing\Data Classification\"/>
    </mc:Choice>
  </mc:AlternateContent>
  <bookViews>
    <workbookView xWindow="0" yWindow="0" windowWidth="19155" windowHeight="11910" firstSheet="1" activeTab="3"/>
  </bookViews>
  <sheets>
    <sheet name="Encryption" sheetId="1" state="hidden" r:id="rId1"/>
    <sheet name="Data Classification" sheetId="2" r:id="rId2"/>
    <sheet name="Data Classification (2)" sheetId="12" state="hidden" r:id="rId3"/>
    <sheet name="Aggregate" sheetId="13" r:id="rId4"/>
    <sheet name="Summary" sheetId="11" r:id="rId5"/>
    <sheet name="Lists for data validation" sheetId="7" r:id="rId6"/>
    <sheet name="Inherent Risk Rating" sheetId="5" r:id="rId7"/>
    <sheet name="Impact and Likelihood" sheetId="6" r:id="rId8"/>
  </sheets>
  <definedNames>
    <definedName name="_xlnm._FilterDatabase" localSheetId="1" hidden="1">'Data Classification'!$A$1:$AF$14</definedName>
    <definedName name="_xlnm._FilterDatabase" localSheetId="2" hidden="1">'Data Classification (2)'!$A$2:$AG$2</definedName>
    <definedName name="AS2DocOpenMode" hidden="1">"AS2DocumentEdit"</definedName>
    <definedName name="AS2HasNoAutoHeaderFooter" hidden="1">" "</definedName>
    <definedName name="IQ_CH">110000</definedName>
    <definedName name="IQ_CQ">5000</definedName>
    <definedName name="IQ_CY">10000</definedName>
    <definedName name="IQ_DAILY">500000</definedName>
    <definedName name="IQ_DNTM" hidden="1">700000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MTD" hidden="1">800000</definedName>
    <definedName name="IQ_NAMES_REVISION_DATE_" hidden="1">43923.6387152778</definedName>
    <definedName name="IQ_NTM">6000</definedName>
    <definedName name="IQ_QTD" hidden="1">750000</definedName>
    <definedName name="IQ_TODAY" hidden="1">0</definedName>
    <definedName name="IQ_WEEK">50000</definedName>
    <definedName name="IQ_YTD">3000</definedName>
    <definedName name="IQ_YTDMONTH" hidden="1">130000</definedName>
    <definedName name="_xlnm.Print_Area" localSheetId="1">'Data Classification'!$A$1:$AE$14</definedName>
    <definedName name="_xlnm.Print_Area" localSheetId="2">'Data Classification (2)'!$A$1:$AF$17</definedName>
    <definedName name="TextRefCopyRangeCount" hidden="1">3</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E21" i="13" l="1" a="1"/>
  <c r="E21" i="13" s="1"/>
  <c r="D21" i="13" a="1"/>
  <c r="D21" i="13" s="1"/>
  <c r="C21" i="13" a="1"/>
  <c r="C21" i="13" s="1"/>
  <c r="E11" i="13" l="1"/>
  <c r="F11" i="13" s="1"/>
  <c r="D11" i="13"/>
  <c r="C11" i="13"/>
  <c r="B11" i="13"/>
  <c r="A11" i="13"/>
  <c r="E10" i="13"/>
  <c r="D10" i="13"/>
  <c r="C10" i="13"/>
  <c r="B10" i="13"/>
  <c r="A10" i="13"/>
  <c r="E9" i="13"/>
  <c r="D9" i="13"/>
  <c r="C9" i="13"/>
  <c r="B9" i="13"/>
  <c r="A9" i="13"/>
  <c r="E8" i="13"/>
  <c r="F8" i="13" s="1"/>
  <c r="D8" i="13"/>
  <c r="C8" i="13"/>
  <c r="B8" i="13"/>
  <c r="A8" i="13"/>
  <c r="E7" i="13"/>
  <c r="D7" i="13"/>
  <c r="C7" i="13"/>
  <c r="B7" i="13"/>
  <c r="A7" i="13"/>
  <c r="E6" i="13"/>
  <c r="D6" i="13"/>
  <c r="C6" i="13"/>
  <c r="B6" i="13"/>
  <c r="A6" i="13"/>
  <c r="E5" i="13"/>
  <c r="F5" i="13" s="1"/>
  <c r="D5" i="13"/>
  <c r="C5" i="13"/>
  <c r="B5" i="13"/>
  <c r="A5" i="13"/>
  <c r="E4" i="13"/>
  <c r="F4" i="13" s="1"/>
  <c r="D4" i="13"/>
  <c r="C4" i="13"/>
  <c r="B4" i="13"/>
  <c r="A4" i="13"/>
  <c r="E3" i="13"/>
  <c r="D3" i="13"/>
  <c r="C3" i="13"/>
  <c r="B3" i="13"/>
  <c r="A3" i="13"/>
  <c r="E2" i="13"/>
  <c r="D2" i="13"/>
  <c r="C2" i="13"/>
  <c r="B2" i="13"/>
  <c r="A2" i="13"/>
  <c r="F10" i="13"/>
  <c r="F9" i="13"/>
  <c r="F7" i="13"/>
  <c r="F6" i="13"/>
  <c r="F3" i="13"/>
  <c r="F2" i="13"/>
  <c r="E17" i="13" l="1"/>
  <c r="E14" i="13"/>
  <c r="E16" i="13"/>
  <c r="E15" i="13"/>
  <c r="C16" i="13"/>
  <c r="C15" i="13"/>
  <c r="C14" i="13"/>
  <c r="C17" i="13"/>
  <c r="D16" i="13"/>
  <c r="D14" i="13"/>
  <c r="D15" i="13"/>
  <c r="D18" i="13"/>
  <c r="C18" i="13" l="1"/>
  <c r="E18" i="13"/>
  <c r="W22" i="12" l="1"/>
  <c r="J12" i="11"/>
  <c r="J11" i="11"/>
  <c r="J10" i="11"/>
  <c r="F12" i="11"/>
  <c r="F11" i="11"/>
  <c r="F10" i="11"/>
  <c r="F9" i="11"/>
  <c r="F8" i="11"/>
  <c r="F7" i="11"/>
  <c r="F6" i="11"/>
  <c r="F5" i="11"/>
  <c r="F4" i="11"/>
  <c r="F3" i="11"/>
  <c r="G12" i="11"/>
  <c r="E12" i="11"/>
  <c r="K12" i="11" s="1"/>
  <c r="D12" i="11"/>
  <c r="C12" i="11"/>
  <c r="A12" i="11"/>
  <c r="G11" i="11"/>
  <c r="E11" i="11"/>
  <c r="D11" i="11"/>
  <c r="C11" i="11"/>
  <c r="A11" i="11"/>
  <c r="G10" i="11"/>
  <c r="E10" i="11"/>
  <c r="D10" i="11"/>
  <c r="C10" i="11"/>
  <c r="A10" i="11"/>
  <c r="G3" i="11"/>
  <c r="E3" i="11"/>
  <c r="D3" i="11"/>
  <c r="C3" i="11"/>
  <c r="A9" i="11"/>
  <c r="A8" i="11"/>
  <c r="A7" i="11"/>
  <c r="A6" i="11"/>
  <c r="A5" i="11"/>
  <c r="A4" i="11"/>
  <c r="A3" i="11"/>
  <c r="J9" i="11"/>
  <c r="G9" i="11"/>
  <c r="E9" i="11"/>
  <c r="K9" i="11" s="1"/>
  <c r="D9" i="11"/>
  <c r="C9" i="11"/>
  <c r="J8" i="11"/>
  <c r="G8" i="11"/>
  <c r="E8" i="11"/>
  <c r="D8" i="11"/>
  <c r="C8" i="11"/>
  <c r="J7" i="11"/>
  <c r="G7" i="11"/>
  <c r="E7" i="11"/>
  <c r="D7" i="11"/>
  <c r="C7" i="11"/>
  <c r="J6" i="11"/>
  <c r="G6" i="11"/>
  <c r="E6" i="11"/>
  <c r="D6" i="11"/>
  <c r="C6" i="11"/>
  <c r="J5" i="11"/>
  <c r="G5" i="11"/>
  <c r="E5" i="11"/>
  <c r="D5" i="11"/>
  <c r="C5" i="11"/>
  <c r="J4" i="11"/>
  <c r="G4" i="11"/>
  <c r="E4" i="11"/>
  <c r="D4" i="11"/>
  <c r="C4" i="11"/>
  <c r="J3" i="11"/>
  <c r="K10" i="11" l="1"/>
  <c r="K11" i="11"/>
  <c r="L9" i="11"/>
  <c r="M9" i="11" s="1"/>
  <c r="L11" i="11"/>
  <c r="M11" i="11" s="1"/>
  <c r="L12" i="11"/>
  <c r="M12" i="11" s="1"/>
  <c r="K5" i="11"/>
  <c r="L5" i="11" s="1"/>
  <c r="M5" i="11" s="1"/>
  <c r="L10" i="11"/>
  <c r="M10" i="11" s="1"/>
  <c r="K6" i="11"/>
  <c r="L6" i="11" s="1"/>
  <c r="M6" i="11" s="1"/>
  <c r="K7" i="11"/>
  <c r="L7" i="11" s="1"/>
  <c r="M7" i="11" s="1"/>
  <c r="K4" i="11"/>
  <c r="L4" i="11" s="1"/>
  <c r="M4" i="11" s="1"/>
  <c r="K8" i="11"/>
  <c r="L8" i="11" s="1"/>
  <c r="M8" i="11" s="1"/>
  <c r="K3" i="11"/>
  <c r="L3" i="11" s="1"/>
  <c r="M3" i="11" s="1"/>
  <c r="C20" i="13"/>
  <c r="D20" i="13"/>
  <c r="E20" i="13"/>
</calcChain>
</file>

<file path=xl/sharedStrings.xml><?xml version="1.0" encoding="utf-8"?>
<sst xmlns="http://schemas.openxmlformats.org/spreadsheetml/2006/main" count="1477" uniqueCount="552">
  <si>
    <t>RCSA #</t>
  </si>
  <si>
    <t>Key Process</t>
  </si>
  <si>
    <t>Key Steps in the Process</t>
  </si>
  <si>
    <t>Process ID</t>
  </si>
  <si>
    <t>Key Risks</t>
  </si>
  <si>
    <t>Risk ID</t>
  </si>
  <si>
    <t>Type of Risk</t>
  </si>
  <si>
    <t>Impact Rating</t>
  </si>
  <si>
    <t>Probability Rating</t>
  </si>
  <si>
    <t>Inherent Risk Rating</t>
  </si>
  <si>
    <t>Control Description</t>
  </si>
  <si>
    <t xml:space="preserve">Key or Non Key </t>
  </si>
  <si>
    <t>Control ID</t>
  </si>
  <si>
    <t>Type of Control (Preventative or Detective)</t>
  </si>
  <si>
    <t>Control (Automated or Manual)</t>
  </si>
  <si>
    <t>Control Design Effectiveness</t>
  </si>
  <si>
    <t>Control Operating Effectiveness</t>
  </si>
  <si>
    <t>Control Rating</t>
  </si>
  <si>
    <t xml:space="preserve">Control Occurrence </t>
  </si>
  <si>
    <t>Testing Frequency</t>
  </si>
  <si>
    <t>Sample Size</t>
  </si>
  <si>
    <t>Residual Risk Rating</t>
  </si>
  <si>
    <t>Direction of Risk</t>
  </si>
  <si>
    <t>Testing Results</t>
  </si>
  <si>
    <t>Findings</t>
  </si>
  <si>
    <t>Finding ID</t>
  </si>
  <si>
    <t>Recommendation</t>
  </si>
  <si>
    <t>Remediation Plan</t>
  </si>
  <si>
    <t xml:space="preserve">Owner </t>
  </si>
  <si>
    <t>Due Date</t>
  </si>
  <si>
    <t>Application Involved</t>
  </si>
  <si>
    <t>Notes</t>
  </si>
  <si>
    <t>RCSA ID Number</t>
  </si>
  <si>
    <t>Name of the key process that is being performed.</t>
  </si>
  <si>
    <t>Describe the key activity or tasks performed within this process.</t>
  </si>
  <si>
    <t>Process ID Number</t>
  </si>
  <si>
    <t xml:space="preserve">Describe the risk in detail.  
A key risk that is significant and deemed critical to a process, and is a result in the process that is not desired.  It can be identified as previously disclosed errors, losses, failed internal processes, people, systems, or from external events. </t>
  </si>
  <si>
    <t>Risk ID Number</t>
  </si>
  <si>
    <t>Select the risk category based on the bankwide risk taxonomy</t>
  </si>
  <si>
    <t>What is the impact of this risk? 
Select from:  
Very High , 
High,   
Medium, 
Low</t>
  </si>
  <si>
    <t xml:space="preserve">What is the probability of the risk occurring?
Select from:  Possible/Adverse Stress, Probable/Baseline Conditions
</t>
  </si>
  <si>
    <t xml:space="preserve">What is the level of risk before controls, based on the impact and probability?
Select from:
Very High
High
Moderate
Low
</t>
  </si>
  <si>
    <t xml:space="preserve">Describe the control in detail.
A key control that is significant and deemed critical to a given process, and must be performed effectively to reduce the inherent risk that it is associated with, to an acceptable level.  </t>
  </si>
  <si>
    <t xml:space="preserve">Is this a Key Control? 
 Select From: Key, Non Key </t>
  </si>
  <si>
    <t>Control ID Number</t>
  </si>
  <si>
    <t>Is the control preventative or detective?
Select from:
Preventative,
Detective</t>
  </si>
  <si>
    <t>Is the control automated or manual?
Select from:
Automated,
Manual</t>
  </si>
  <si>
    <t>Is the design of the control complete and effective?
Select from:
Strong
Adequate
Weak</t>
  </si>
  <si>
    <t>Is the control operating as designed and effective?
Select from:
Strong
Adequate
Weak</t>
  </si>
  <si>
    <t>What is the control rating?
Select from:
Strong
Adequate
Weak</t>
  </si>
  <si>
    <t>How often is this Control invoked?       
Select From: Daily, Weekly, Monthly, Quarterly, Annually, Transactional</t>
  </si>
  <si>
    <t>How often is this control(s) being tested?
Select from:
Daily,
Weekly,
Monthly,
Quarterly,
Annually</t>
  </si>
  <si>
    <t>What is the sample size for control testing?</t>
  </si>
  <si>
    <t>What is the level of risk after controls?
Select from:
Very High
High
Moderate
Low</t>
  </si>
  <si>
    <t xml:space="preserve">Is the residual risk level increasing or decreasing?
Select from:
Increasing Decreasing  Stable </t>
  </si>
  <si>
    <t>What are the results of this  RCSA?</t>
  </si>
  <si>
    <t>What is the issue or gap for this key process?</t>
  </si>
  <si>
    <t>Finding Number</t>
  </si>
  <si>
    <t>Based on the issue identified, what is the recommendation to mitigate the risk?</t>
  </si>
  <si>
    <t>Describe the actions being taken to close the finding.</t>
  </si>
  <si>
    <t>Name of the owner of the issue.</t>
  </si>
  <si>
    <t>The date when the remediation action will be completed.</t>
  </si>
  <si>
    <t xml:space="preserve">Which application is performing the key control </t>
  </si>
  <si>
    <t>Possible/Adverse Stress</t>
  </si>
  <si>
    <t>Preventative</t>
  </si>
  <si>
    <t>Manual</t>
  </si>
  <si>
    <t>Strong</t>
  </si>
  <si>
    <t>Annually</t>
  </si>
  <si>
    <t>Low</t>
  </si>
  <si>
    <t>Stable</t>
  </si>
  <si>
    <t>Pass</t>
  </si>
  <si>
    <t>N/A</t>
  </si>
  <si>
    <t>Detective</t>
  </si>
  <si>
    <t>Monthly</t>
  </si>
  <si>
    <t>Decreasing</t>
  </si>
  <si>
    <t>8.4.7 - Operational Risk - Systems - Data Architecture and Governance</t>
  </si>
  <si>
    <t>The Bank has established a Data Classification approach so that the company can identify and take all commercially reasonable steps necessary to confirm that its data assets are protected appropriately.</t>
  </si>
  <si>
    <t>Adequate</t>
  </si>
  <si>
    <t xml:space="preserve">Very High </t>
  </si>
  <si>
    <t>Increasing</t>
  </si>
  <si>
    <t>Weak</t>
  </si>
  <si>
    <t>Automated</t>
  </si>
  <si>
    <t>Weekly</t>
  </si>
  <si>
    <t>Daily</t>
  </si>
  <si>
    <t>Moderate</t>
  </si>
  <si>
    <t xml:space="preserve">High </t>
  </si>
  <si>
    <t>A tool has been selected and TOPC has approved the spend.  A project plan is being developed with applicable milestones to deploy DLP solution across the Bank.</t>
  </si>
  <si>
    <t>Max Tumarinson</t>
  </si>
  <si>
    <t xml:space="preserve">System and application data  may be compromised, resulting in unauthorized access to sensitive information.  </t>
  </si>
  <si>
    <t>Quarterly</t>
  </si>
  <si>
    <t xml:space="preserve">Encryption methods should be reviewed periodically to ensure that the types and methods of encryption are still secure as technology and threats evolve. </t>
  </si>
  <si>
    <t>Full disk encryption is required for all Bank physical and virtual technology assets (e.g., Bank-issued laptops, workstations, virtual machines ["VM"] and physical &amp; virtual servers.</t>
  </si>
  <si>
    <t xml:space="preserve">The use of encryption to protect a data asset will be the result of a data classification decision made by the asset's data owners. </t>
  </si>
  <si>
    <t>Data in transit shall be encrypted based on the classification of data.</t>
  </si>
  <si>
    <t xml:space="preserve">Unencrypted keys must not be stored with the data that they encrypt. </t>
  </si>
  <si>
    <t>Initial Questions</t>
  </si>
  <si>
    <t xml:space="preserve">1. Management Key  Management Practices - Standard
a. Discussion of the processes of generating tracking and maintaining encryption keys for the various devices/applications such as VPN or TLS Applications.
b. Generation and distribution of Asymmetric(Public-Private)/Symmetric Keys
c. Distributing keys to intended users, including how keys should be activated when received.
d. Archiving, revoking, and specifying how keys should be withdrawn or deactivated.
e. Recovering keys that are lost or corrupted as part of business continuity management.
f. Logging the auditing of key management-related activities – Review and Sign-off
g. Storing keys, including how authorized users obtain access to keys.
h. Are Encryption methods  reviewed periodically to ensure that the types and methods of encryption are still secure as technology and threats evolve
</t>
  </si>
  <si>
    <t>Physical Inventory and Inventory of Data That Needs To be protected</t>
  </si>
  <si>
    <t>Has a recent Data classification been performed. If not when is one scheduled. Who is responsible</t>
  </si>
  <si>
    <t>Where are keys stored and how are they protected.</t>
  </si>
  <si>
    <t xml:space="preserve">1. Overview of the Area’s Responsible for use of Encryption.
     Info Security
     Infrastructure
2. Discussion of - Software systems which use keys- examples - secure FTP.
3. Selection of and review of proper crypto Algorithm
</t>
  </si>
  <si>
    <t xml:space="preserve">Information assets owned, used, created or maintained by the Bank, must be classified into one of four categories:
 - Confidential
- Restricted
- Internal
- Public
</t>
  </si>
  <si>
    <t>Confidential, Restricted and Internal  information is intended primarily for use within the organization and access is limited to those with "business need-to-know" and non-Bank personnel covered by a non-disclosure agreement.  Access is limited to employees and non-Bank personnel subject to a non-disclosure agreement.</t>
  </si>
  <si>
    <t>Preventive</t>
  </si>
  <si>
    <t>Effective</t>
  </si>
  <si>
    <t xml:space="preserve">Training on Data Classification Policies </t>
  </si>
  <si>
    <t>Inherent Risk Determination</t>
  </si>
  <si>
    <t>If the Probabliity = Possible/ Adverse Stress, then the Inherent Risk Value is reduced 1 level from from the Impact Rating</t>
  </si>
  <si>
    <t>If the Probablity = If Probable/Baseline Conditions the Inherent Risk Value the same as the Impact Rating</t>
  </si>
  <si>
    <t>Frequency</t>
  </si>
  <si>
    <t>Financial Impact</t>
  </si>
  <si>
    <t>Possible / Adverse Stress</t>
  </si>
  <si>
    <t>Probable / Baseline Conditions</t>
  </si>
  <si>
    <t>Profit and Loss Impact</t>
  </si>
  <si>
    <t>Core Equity Impact</t>
  </si>
  <si>
    <t>Balance Sheet Impact</t>
  </si>
  <si>
    <t>Event may occur over a business cycle (e.g. within 5~10 years)</t>
  </si>
  <si>
    <t>Event occurs in business-as-usual situations</t>
  </si>
  <si>
    <t>(CET-1)</t>
  </si>
  <si>
    <t>Definition:</t>
  </si>
  <si>
    <t>(e.g. every year)</t>
  </si>
  <si>
    <t>Impact</t>
  </si>
  <si>
    <t>VH</t>
  </si>
  <si>
    <t>&gt;$5mm (~ 5% Earnings)</t>
  </si>
  <si>
    <t>&gt; 50 bps</t>
  </si>
  <si>
    <t>&gt; 5%</t>
  </si>
  <si>
    <t>H</t>
  </si>
  <si>
    <t>$2mm - $5mm</t>
  </si>
  <si>
    <t>20 bps - 50 bps</t>
  </si>
  <si>
    <t>2% - 5%</t>
  </si>
  <si>
    <t>M</t>
  </si>
  <si>
    <t>$1mm - $2mm</t>
  </si>
  <si>
    <t>10 bps - 20 bps</t>
  </si>
  <si>
    <t>1% - 2%</t>
  </si>
  <si>
    <t>L</t>
  </si>
  <si>
    <t>&lt; $1mm</t>
  </si>
  <si>
    <t>&lt; 10 bps</t>
  </si>
  <si>
    <t>&lt; 1%</t>
  </si>
  <si>
    <t>Non-Financial Impact</t>
  </si>
  <si>
    <t>Regulatory Impact</t>
  </si>
  <si>
    <t>Customer Impact</t>
  </si>
  <si>
    <t>Reputational Impact</t>
  </si>
  <si>
    <t>Significant regulatory scrutiny; potential loss of business license; significant fines</t>
  </si>
  <si>
    <t>Significant impact / loss of customers; likely litigation /  compensation claims; significant loss of deposits</t>
  </si>
  <si>
    <t>Trustee impact, deterioriation of Bank owner's value</t>
  </si>
  <si>
    <t>Regulatory scrutiny; possible legal action/regulatory fines; likely to result in improvement order</t>
  </si>
  <si>
    <t>Potential financial detriment to customers / loss of customers</t>
  </si>
  <si>
    <t>Negative media coverage in general public</t>
  </si>
  <si>
    <t>Internal compliance issues; possibly reportable to regulator; could result in improvement order</t>
  </si>
  <si>
    <t>Moderate impact to customers, limited to a relatively small number</t>
  </si>
  <si>
    <t>Negative coverage within industry</t>
  </si>
  <si>
    <t>Disciplinary warning; minimal regulator action</t>
  </si>
  <si>
    <t>Minimal potential for customers impact</t>
  </si>
  <si>
    <t>Negative press unlikely</t>
  </si>
  <si>
    <t>Materiality Framework During Exceptional Situations</t>
  </si>
  <si>
    <t>Remote / Severe Stress</t>
  </si>
  <si>
    <t>Event occurs in exceptional situations</t>
  </si>
  <si>
    <t>(e.g. tail risk, beyond 10 years)</t>
  </si>
  <si>
    <t>&gt;$10mm (~ 10% Earnings)</t>
  </si>
  <si>
    <t>&gt; 100 bps</t>
  </si>
  <si>
    <t>&gt; 10%</t>
  </si>
  <si>
    <t>$4mm - $10mm</t>
  </si>
  <si>
    <t>40 bps - 100 bps</t>
  </si>
  <si>
    <t>4% - 10%</t>
  </si>
  <si>
    <t>$2mm - $4mm</t>
  </si>
  <si>
    <t>20 bps - 40 bps</t>
  </si>
  <si>
    <t>2% - 4%</t>
  </si>
  <si>
    <t>&lt; $2mm</t>
  </si>
  <si>
    <t>&lt; 20 bps</t>
  </si>
  <si>
    <t>&lt; 2%</t>
  </si>
  <si>
    <t>Confidential Data  Control -  Encryption must, at minimum, meet the standards specified in the Bank’s Encryption Standards.</t>
  </si>
  <si>
    <t>Confidential Data  Control - Multi factor authentication is required to access data.</t>
  </si>
  <si>
    <t>Confidential Data  Control - Protections against data leaks are implemented</t>
  </si>
  <si>
    <t>Confidential Data  Control - Destruction of data based on data retention policy.</t>
  </si>
  <si>
    <t>Restricted Data Control - Authorized transmission must use encryption for data in transit.</t>
  </si>
  <si>
    <t>Restricted Data Control - Protections against data leaks are implemented.</t>
  </si>
  <si>
    <t>Key</t>
  </si>
  <si>
    <t>What is the impact of this risk? 
Select from:  
Very High , 
High,   
Medium, 
Low</t>
  </si>
  <si>
    <t xml:space="preserve">What is the probability of the risk occurring?
Select from:  Possible/Adverse Stress, Probable/Baseline Conditions
</t>
  </si>
  <si>
    <t>Training is provided to employees in regard to Data Classification Requirements.</t>
  </si>
  <si>
    <t>Very High</t>
  </si>
  <si>
    <t xml:space="preserve"> High</t>
  </si>
  <si>
    <t>High</t>
  </si>
  <si>
    <t>Manual/Automated</t>
  </si>
  <si>
    <t>Preventive/Detective</t>
  </si>
  <si>
    <t>Probable/Baseline</t>
  </si>
  <si>
    <t>key</t>
  </si>
  <si>
    <t>Medium</t>
  </si>
  <si>
    <t>Info Security is in the process of implementing a DLP program. In the Apple environment  the software which is used is  1) Netskope exact data match (EDM) 2) Native G-Suite content compliance (aka DLP)</t>
  </si>
  <si>
    <t>The use of incorrect tools may not detect any issues in data protections</t>
  </si>
  <si>
    <t>Data Classification Process</t>
  </si>
  <si>
    <t>Data Discovery Program</t>
  </si>
  <si>
    <t>Network Controls Processes</t>
  </si>
  <si>
    <t>Encryption Processes</t>
  </si>
  <si>
    <t>Data Protection and Access Controls</t>
  </si>
  <si>
    <t xml:space="preserve">Account Provisioning process. Authentication Controls
Access Request/Change/Terminations (logical access) 
1.The new, change and Termination access process is decentralized.  Certain applications/systems go through a central repository for access requests and changes, however not all.  In addition, do to the vast number of applications, the logical access may not be role based.
2. Miser, WirePro, BAM and FCM - New, Change and Termination Access changes follow the same process.  Request for Access change is initiated by a Business Unit Leader, which is documented in the same system.  There are separate forms, however each provides for a historical record of the event.
3. Role Based permissions are designed and user access is granted based on the individuals responsibility.  Should additional access be required outside the defined roles
</t>
  </si>
  <si>
    <t>Confidential  and Restricted Data  Control - Unauthorized transmission through any electronic messaging system (e-mail, instant messaging, text messaging) is prohibited.</t>
  </si>
  <si>
    <t>Removal / Destruction of expired data / Devices</t>
  </si>
  <si>
    <t>As Needed</t>
  </si>
  <si>
    <t>N/A - In the process of being Implemented</t>
  </si>
  <si>
    <t xml:space="preserve"> </t>
  </si>
  <si>
    <t>Fail</t>
  </si>
  <si>
    <t>Apple bank employed encryption strength based upon the classification of the data.</t>
  </si>
  <si>
    <t>Key Management</t>
  </si>
  <si>
    <t>Data Classification Processes</t>
  </si>
  <si>
    <t>Security Application Risk Review Processes</t>
  </si>
  <si>
    <t>Enterprise Wide Encryption Processes.</t>
  </si>
  <si>
    <t>Network Operations Protection</t>
  </si>
  <si>
    <t>EN-1</t>
  </si>
  <si>
    <t>EN-3</t>
  </si>
  <si>
    <t>EN-4</t>
  </si>
  <si>
    <t>EN-5</t>
  </si>
  <si>
    <t>EN-6</t>
  </si>
  <si>
    <t>EN-7</t>
  </si>
  <si>
    <t>Yes</t>
  </si>
  <si>
    <t>Control is in the process of being implemented</t>
  </si>
  <si>
    <t>Yearly</t>
  </si>
  <si>
    <t>Annual</t>
  </si>
  <si>
    <t>IT-DC-11</t>
  </si>
  <si>
    <t>IT-DC-12</t>
  </si>
  <si>
    <t>IT-DC-14</t>
  </si>
  <si>
    <t>IT-DC-1</t>
  </si>
  <si>
    <t>IT-DC-2</t>
  </si>
  <si>
    <t>IT-DC-3</t>
  </si>
  <si>
    <t>IT-DC-4</t>
  </si>
  <si>
    <t>IT-DC-5</t>
  </si>
  <si>
    <t>IT-DC-6</t>
  </si>
  <si>
    <t>IT-DC-7</t>
  </si>
  <si>
    <t>IT-DC-8</t>
  </si>
  <si>
    <t>IT-DC-9</t>
  </si>
  <si>
    <t xml:space="preserve">System and application data transmitted in the clear  may be compromised, resulting in unauthorized access to sensitive information.  </t>
  </si>
  <si>
    <t>Without the proper management of encryption keys - the possibility of  the recoverability of encrypted  data and unauthorized use of keys to access confidential data is increased.</t>
  </si>
  <si>
    <t xml:space="preserve">Weak Encryption applied to System and application data  may  result in unauthorized disclosure and access  compromised of sensitive information.  </t>
  </si>
  <si>
    <t xml:space="preserve">The lack of data encryption over System and application data  may result  in unauthorized access to sensitive information.  </t>
  </si>
  <si>
    <t>Unauthorized access to encryption keys may result in  unauthorized  access and disclosure  to confidential data</t>
  </si>
  <si>
    <t>Risk Taxonomy</t>
  </si>
  <si>
    <t>Type of Control (Preventive or Detective)</t>
  </si>
  <si>
    <t>1.1.0 - Credit Risk - Counterparty</t>
  </si>
  <si>
    <t>1.2.0 - Credit Risk - Concentration</t>
  </si>
  <si>
    <t>1.3.0 - Credit Risk - Settlement</t>
  </si>
  <si>
    <t xml:space="preserve">Low </t>
  </si>
  <si>
    <t>1.4.0 - Credit Risk - Collateral / Credit Mitigation</t>
  </si>
  <si>
    <t>2.1.0 - Liquidity Risk - Funding Liquidity</t>
  </si>
  <si>
    <t>2.2.0 - Liquidity Risk - Non Traded Market</t>
  </si>
  <si>
    <t>3.1.0 - Capital Risk - Capital Adequacy</t>
  </si>
  <si>
    <t>4.1.1 - Market Risk - Interest Rate - Delta</t>
  </si>
  <si>
    <t>4.1.2 - Market Risk - Interest Rate - Gamma (Convexity)</t>
  </si>
  <si>
    <t>4.1.3 - Market Risk - Interest Rate - Vega</t>
  </si>
  <si>
    <t>4.1.4 - Market Risk - Interest Rate - Theta</t>
  </si>
  <si>
    <t>4.1.5 - Market Risk - Interest Rate - Correlation</t>
  </si>
  <si>
    <t>4.1.6 - Market Risk - Interest Rate - Event</t>
  </si>
  <si>
    <t>4.1.7 - Market Risk - Interest Rate - Discount Rate</t>
  </si>
  <si>
    <t>4.1.8 - Market Risk - Interest Rate - Prepayment</t>
  </si>
  <si>
    <t>4.3.1 - Market Risk - Equity - Delta</t>
  </si>
  <si>
    <t>4.3.2 - Market Risk - Equity - Gamma (Convexity)</t>
  </si>
  <si>
    <t>4.3.3 - Market Risk - Equity - Vega</t>
  </si>
  <si>
    <t>4.3.4 - Market Risk - Equity - Theta</t>
  </si>
  <si>
    <t>4.3.5 - Market Risk - Equity - Correlation</t>
  </si>
  <si>
    <t>4.3.6 - Market Risk - Equity - Event</t>
  </si>
  <si>
    <t>4.3.7 - Market Risk - Equity - Dividend</t>
  </si>
  <si>
    <t>4.3.8 - Market Risk - Equity - Borrow Cost</t>
  </si>
  <si>
    <t>4.4.1 - Market Risk - Commodity - Delta</t>
  </si>
  <si>
    <t>4.4.2 - Market Risk - Commodity - Gamma (Convexity)</t>
  </si>
  <si>
    <t>4.4.3 - Market Risk - Commodity - Theta</t>
  </si>
  <si>
    <t>4.4.4 - Market Risk - Commodity - Correlation</t>
  </si>
  <si>
    <t>4.4.5 - Market Risk - Commodity - Event</t>
  </si>
  <si>
    <t>5.2.0 - Model Risk - Model Design</t>
  </si>
  <si>
    <t>5.3.0 - Model Risk - Model Usage</t>
  </si>
  <si>
    <t>6.1.0 - Business Risk - Failure to Meet Earnings Target</t>
  </si>
  <si>
    <t>6.2.0 - Business Risk - Failure to Adapt to Long-Term Strategic Trends</t>
  </si>
  <si>
    <t>6.3.0 - Business Risk - New Business and Change Management</t>
  </si>
  <si>
    <t>6.4.0 - Business Risk - Investment</t>
  </si>
  <si>
    <t>8.1.1 - Operational Risk - Financial Crime - Fraud, Theft or Misappropriation of Assets</t>
  </si>
  <si>
    <t xml:space="preserve">8.1.2 - Operational Risk - Financial Crime - Data Theft or Misuse </t>
  </si>
  <si>
    <t>8.1.3 - Operational Risk - Financial Crime - Data Protection &amp; Customer Confidentiality</t>
  </si>
  <si>
    <t>8.1.4 - Operational Risk - Financial Crime - False Representation &amp; Suitability and Appropriateness</t>
  </si>
  <si>
    <t>8.4.6 - Operational Risk - Systems - Data Integrity and Quality</t>
  </si>
  <si>
    <t>EN-R1</t>
  </si>
  <si>
    <t>EN-R2</t>
  </si>
  <si>
    <t>EN-2</t>
  </si>
  <si>
    <t>IT Infrastructure</t>
  </si>
  <si>
    <t>EN-R3</t>
  </si>
  <si>
    <t>EN-R4</t>
  </si>
  <si>
    <t>EN-R5</t>
  </si>
  <si>
    <t>EN-R6</t>
  </si>
  <si>
    <t>EN-R7</t>
  </si>
  <si>
    <t>EN-C1</t>
  </si>
  <si>
    <t>EN-C2</t>
  </si>
  <si>
    <t>EN-C3</t>
  </si>
  <si>
    <t>EN-C4</t>
  </si>
  <si>
    <t>EN-C5</t>
  </si>
  <si>
    <t>EN-C6</t>
  </si>
  <si>
    <t>EN-C7</t>
  </si>
  <si>
    <t>Transactional</t>
  </si>
  <si>
    <t>Currently the centralize management for Keys, Certificates is a work in process. Each software has there own procedures for management of certificates/keys. The info security department is in the process of looking at software which will assist in the managment and rotation of Keys/Certificates.  Encryption Procedures have been developed - see attached Procedures.</t>
  </si>
  <si>
    <t>Need to develop and Implement a comprehensive key management processes.</t>
  </si>
  <si>
    <t>IT-DC-R1</t>
  </si>
  <si>
    <t>IT-DC-R2</t>
  </si>
  <si>
    <t>IT-DC-R3</t>
  </si>
  <si>
    <t>IT-DC-C3</t>
  </si>
  <si>
    <t>IT-DC-C2</t>
  </si>
  <si>
    <t>IT-DC-C1</t>
  </si>
  <si>
    <t>IT-DC-R4</t>
  </si>
  <si>
    <t>IT-DC-R5</t>
  </si>
  <si>
    <t>IT-DC-C4</t>
  </si>
  <si>
    <t>IT-DC-C5</t>
  </si>
  <si>
    <t>IT-DC-R6</t>
  </si>
  <si>
    <t>IT-DC-R7</t>
  </si>
  <si>
    <t>IT-DC-R8</t>
  </si>
  <si>
    <t>IT-DC-C6</t>
  </si>
  <si>
    <t>IT-DC-C7</t>
  </si>
  <si>
    <t>IT-DC-C8</t>
  </si>
  <si>
    <t>IT to complete research on the average time to onboard and deploy a DLP or CASB solution, after this research is complete, IT will be able to provide an estimated date as to when remediation is expected to be completed.
Apple Bank must consider the purchase and deployment of a centralized, agent-based Data Loss Prevention ("DLP")/Cloud Access Security Broker ("CASB") solution (e.g., Symantec DLP/Netskope) and conduct proper training, testing and configuration of the solution to ensure that data is adequately protected while minimizing impact to day-to-day operations and business-as-usual ("BAU") activities.</t>
  </si>
  <si>
    <t>IT-DC-R9</t>
  </si>
  <si>
    <t>IT-DC-C9</t>
  </si>
  <si>
    <t>IT-DC-R12</t>
  </si>
  <si>
    <t>IT-DC-10</t>
  </si>
  <si>
    <t>IT-DC-R10</t>
  </si>
  <si>
    <t>IT-DC-C10</t>
  </si>
  <si>
    <t>IT-DC-C11</t>
  </si>
  <si>
    <t xml:space="preserve"> Possible/ Adverse </t>
  </si>
  <si>
    <t xml:space="preserve"> Probable/Baseline </t>
  </si>
  <si>
    <t>IT-DC-C12</t>
  </si>
  <si>
    <t>IT-DC-R14</t>
  </si>
  <si>
    <t>IT-DC-C14</t>
  </si>
  <si>
    <t>Training is provide by the information Security Department. On line training material was developed  and included as part of the  BIA  system. The training will be given as part of the On Boarding Training Process.</t>
  </si>
  <si>
    <t xml:space="preserve"> There shall be process for managing Keys (CA Certificates) This includes creation, distribution, changing, recovery of encryption keys at Apple Bank.</t>
  </si>
  <si>
    <t>Ineffective</t>
  </si>
  <si>
    <t>No exceptions noted. However for the applications review we noted that rotation of encryption keys was not test since it was not a key control. For Wire or funds transfer applications - recommend that keys be rotated and or change on a periodic basis.</t>
  </si>
  <si>
    <t>A data classification has not been completed as of 11/18/2020. 
The Info Security as required that data at rest and in transit be encrypted where ever possible using the most secure encryption tech. Emails encryption is in the process of being implemented via Virtsu. Data at rest is currently being reviewed as part of the data discovery/data classification to determine the applicable encryption. All Laptops are encrypted  using bitlocker.  All virtual environments are entirely encrypted using Dell EMC's CloudLink. Files Shares and physical severs have been migrated to the virutal environment  - virtual format (VMware ESXi).  Tape BackUps of the Miser System are encrypted as well as the tape backs generated by the IT infrastructure team. Software used is Veam and VTS respectively.
Miser data sets reside on a l EMC Virtual Disk - which is encrypted.</t>
  </si>
  <si>
    <t>Confidential Data  Control -  Authorized transmission must use encryption for data in transit and maintained at rest.</t>
  </si>
  <si>
    <t xml:space="preserve">Information Security  uses a variety of tools to monitor and assess whether data security controls and measures have been implemented and are being followed. </t>
  </si>
  <si>
    <t>Monitoring Program</t>
  </si>
  <si>
    <t>The data classification process has not been complete as the time of this RCSA. However encryption is being used across Apple bank.</t>
  </si>
  <si>
    <t xml:space="preserve">For the IT Server tape back up the encryption keys are stored as part of the software backup package. For EMC the keys are stored within Cloud link </t>
  </si>
  <si>
    <t xml:space="preserve">Data Classification is in the process of being perform. </t>
  </si>
  <si>
    <t>Obtain an understanding of the data classification processes and process for owners and assigning</t>
  </si>
  <si>
    <t>Need to complete Data Classification as this is the key to determining the correct encryption strengths.</t>
  </si>
  <si>
    <t xml:space="preserve">Please see individual reports/Tracking for each  remediation plan.  </t>
  </si>
  <si>
    <t xml:space="preserve">Please see individual reports/Tracking for each  owner.  </t>
  </si>
  <si>
    <t>Please see individual reports/Tracking for each  applicable due date.</t>
  </si>
  <si>
    <t xml:space="preserve">Info Security will make an update to policy reflecting additional processes and controls. </t>
  </si>
  <si>
    <t>Wire Pro
Miser</t>
  </si>
  <si>
    <t>The hard drives of all deployed servers and desktops will be encrypted based on a tracked project.</t>
  </si>
  <si>
    <t>Stephen Apruzzese</t>
  </si>
  <si>
    <t>Maria Siegel</t>
  </si>
  <si>
    <r>
      <rPr>
        <b/>
        <sz val="11"/>
        <color theme="1"/>
        <rFont val="Calibri"/>
        <family val="2"/>
        <scheme val="minor"/>
      </rPr>
      <t>Internal Audit Issues</t>
    </r>
    <r>
      <rPr>
        <sz val="11"/>
        <color theme="1"/>
        <rFont val="Calibri"/>
        <family val="2"/>
        <scheme val="minor"/>
      </rPr>
      <t xml:space="preserve">
Inconsistent use of endpoint encryption on Bank-owned devices. 
• A quality assurance process has not been established to ensure mobile devices are encrypted before they are provided to the employee. 
• The Bank has not adopted the practice of encrypting desktop and physical server hard drives.
</t>
    </r>
    <r>
      <rPr>
        <b/>
        <sz val="11"/>
        <color theme="1"/>
        <rFont val="Calibri"/>
        <family val="2"/>
        <scheme val="minor"/>
      </rPr>
      <t xml:space="preserve">
Regulatory NYDFS</t>
    </r>
    <r>
      <rPr>
        <sz val="11"/>
        <color theme="1"/>
        <rFont val="Calibri"/>
        <family val="2"/>
        <scheme val="minor"/>
      </rPr>
      <t xml:space="preserve">
500.15 (a) - Encryption of nonpublic information</t>
    </r>
  </si>
  <si>
    <t>Their needs to be a  development of  a  centralized Process and  Procedures key management that will accomadate various applications and devices within Apples environment.</t>
  </si>
  <si>
    <t>Non-Key</t>
  </si>
  <si>
    <t>Need to develop Data Classification Procedures - See Data Classification RCSA - Comments</t>
  </si>
  <si>
    <t>Review Process for encryption methods and strength of the algorithms</t>
  </si>
  <si>
    <t>Each year the Encryption Policy is reviewed and updated as required to ensure that the latest technology has been deployed. An Application risk assessment is performed of critical applications - and as part of the GLBA  and DFSProcess- this includes Data Protection which includes the evaluation/management of encryption keys/certificates. This is migrating toward an annual process based on risk.</t>
  </si>
  <si>
    <t>The Info Security has required that data at rest and in transit be encrypted where ever possible using the most secure encryption tech. 
Emails encryption is in the process of being implemented via Virtsu. Data at rest is currently being reviewed as part of the data discovery/data classification to determine the applicable encryption. All Laptops are encrypted  using bitlocker.  All virtual environments are entirely encrypted using Dell EMC's CloudLink. Files Shares and physical severs have been migrated to the virtual environment  - virtual format (VMware ESXi).  Tape Backups of the Miser System are encrypted as well as the tape backs generated by the IT infrastructure team. Software used is Veam and VTS respectively.</t>
  </si>
  <si>
    <t>Data Classification is in the process of being perform.  However,  data in transit is being encrypted as follows:-- Email between Apple Bank employees is encrypted using TLS. In addition email is also protected by Virtu. ATM Data which is transmitted between the branches and Scarsdale is encrypted over the MLPS Network.  Core System /ATM data between 3rd party vendors such as VISA/NCR  is sent via MLPS  / VPN Tunnel from the Scarsdale data center.</t>
  </si>
  <si>
    <t>Based on data Classification - selection and of proper type of crypto process/algorithm</t>
  </si>
  <si>
    <t xml:space="preserve">Need to develop a centralized Process and  Proceduresfor  key management. Currently the process is just limited to IT Infrastructure group.
GLBA Finding
BAM+ encryption keys are not rotated due to the length of time required to decrypt and re-encrypt databases.  Databases in BAM+ specifically will take over 16 hours for encryption and decryption. [New Issue identified by the GLBA Risk Assessment]
</t>
  </si>
  <si>
    <t>Passs</t>
  </si>
  <si>
    <t>increasing</t>
  </si>
  <si>
    <t>stable</t>
  </si>
  <si>
    <t>Data which is not removed on a timely basis is subject to unauthorized disclosure or use.
Data Architecture and Governance</t>
  </si>
  <si>
    <t>weak</t>
  </si>
  <si>
    <t>Residual Risk</t>
  </si>
  <si>
    <t xml:space="preserve">Weak </t>
  </si>
  <si>
    <t xml:space="preserve">Control </t>
  </si>
  <si>
    <t xml:space="preserve">Adequate </t>
  </si>
  <si>
    <t xml:space="preserve">Strong </t>
  </si>
  <si>
    <t xml:space="preserve">Moderate </t>
  </si>
  <si>
    <t xml:space="preserve">Inherent Risk </t>
  </si>
  <si>
    <t>Residual Risk Rating
Numerical</t>
  </si>
  <si>
    <t xml:space="preserve">Average </t>
  </si>
  <si>
    <t>Very high</t>
  </si>
  <si>
    <t xml:space="preserve">Control Rating </t>
  </si>
  <si>
    <t>Operating Effectiveness</t>
  </si>
  <si>
    <t>Design Effectiveness</t>
  </si>
  <si>
    <t>Develop procedures for retirement of equipment.
Completed 1-30-2021</t>
  </si>
  <si>
    <t>Need to develop specific procedures for the retirement of equipment. This includes addition process for the destruction such as observation of the destruction of equipment and the use of degaussing wherever possible.</t>
  </si>
  <si>
    <t>A completed labeling of unstructured data  needs to be performed in accordance with the Data Classification Policy.</t>
  </si>
  <si>
    <t xml:space="preserve">Info Security - Finding Please see GLBA Report for further details.
1. Information Technology is working with Abrigo to address this issue. Based on the results of testing the control may be in place by end of November. 
2. IT is working with multiple vendors to provide a solution. 
</t>
  </si>
  <si>
    <t>All applications that have NPI Data.</t>
  </si>
  <si>
    <t xml:space="preserve">increasing </t>
  </si>
  <si>
    <t>SSI 20</t>
  </si>
  <si>
    <t>Pending</t>
  </si>
  <si>
    <t>Updated Policy  - Issued Closed</t>
  </si>
  <si>
    <t>M. Tumarinson</t>
  </si>
  <si>
    <t>Update - 5/20 Note issue closed with the implementation of Netskope and DLP process.</t>
  </si>
  <si>
    <t>Transmission of confidential data in clear text  may result in authorized disclosure of confidential bank information</t>
  </si>
  <si>
    <t>S. Apruzzese</t>
  </si>
  <si>
    <t>Data which is target for removal based on data retention is removed as follows: - In a virtual environment the servers/data sets are removed/Deleted. The physical devices on which data resides which are retired will be "cleanse" and or destroyed using methods that ensure that the data cannot retrieved.</t>
  </si>
  <si>
    <t>Issue Reported as SII and subsequently  Closed</t>
  </si>
  <si>
    <t>Select the risk category based on the bank wide risk taxonomy</t>
  </si>
  <si>
    <t>A data classification process is initiated by the Info Security Depart with the various business Data Owners. The process involves the following steps:
1. A data Discovery Program in the process of being executed by the Info Security Department. 
2. Once this is completed a data classification exercised will commence with the business units to perform a data classification based upon the Data Classification Standards. The procedures/processes at this point in point have not been fully developed.</t>
  </si>
  <si>
    <t>Incorrect classification of critical data elements can result in the incorrect protection being applied.</t>
  </si>
  <si>
    <t>Employees incorrect application of data  classification  standards  to  critical data elements can result in the incorrect protection being applied.</t>
  </si>
  <si>
    <t>A data Discovery Program in the process of being executed by the Info Security Department. Once this is completed a data classification exercised will commence with the business units to perform a data classification based upon the Data Classification Standards.</t>
  </si>
  <si>
    <t>Incorrect classification of critical data elements can result in the incorrect protection being applied and result in authorized access and/or disclosure.</t>
  </si>
  <si>
    <t>Access Controls and IAM program</t>
  </si>
  <si>
    <t>Incorrect Access Controls of critical data elements can result in authorized access and/or disclosure.</t>
  </si>
  <si>
    <t>Transmission of confidential data may result in authorized disclosure of confidential bank information</t>
  </si>
  <si>
    <t>Data at rest is currently being reviewed as part of the data discovery/data classification to determine the applicable encryption. 
Data In Transit
Email between Apple Bank employees is encrypted using TLS. Emails encryption is in the process of being implemented via VIRTRU. ATM Data which is transmitted between the branches and Scarsdale is encrypted over the MLPS Network.  Core System /ATM data between 3rd party vendors such as VISA/NCR  is sent via MLPS  / VPN Tunnel from the Scarsdale data center.</t>
  </si>
  <si>
    <t>Server Encryption uses AES 256 for Network Kerberos encryption.   As part of the GLBA  and other regulatory process Info Security Performs an application risk assessment to ensure that proper encryption standards are applied. This review is performed on a risk basis.  For EMS - A volume key encryption key (VKEK) that is generated by CloudLink. CloudLink generates a VKEK for each volume.  A volume encryption key that is used by native technologies in the machine’s operating system. A unique volume encryption key is generated for each encrypted volume.  (Please note unable to obtain on the protocol for the Cloudlink key generation - however since this is an industry standard software - risk acceptable). For the VEEAM backup tapes AES256 bit encryption is used to generate the keys.</t>
  </si>
  <si>
    <t xml:space="preserve">Will be covered in the encryption RCSA - Update 5/20 -3/11/21: Significant progress has been made. Service Desk will investigate each of the 28 branch desktops that could not be encrypted through the planned approach. The vast majority of the back office desktops are being decommissioned during the second quarter. The remaining desktops will be encrypted. The project status will be reported monthly at the TOPC.
</t>
  </si>
  <si>
    <t>Multi Factor Authentication is provided via OKTA data. This access is provide to the  overall network . No two factor authentication is provided  for  people accessing apple bank from internal network - i.e. Chanin or Scarsdale.</t>
  </si>
  <si>
    <t xml:space="preserve">Unauthorized Disclosure of confidential data including PII is increased without the use of Multifactor Authentication </t>
  </si>
  <si>
    <t>A number of systems have been deployed as part of the DLP program to recognize Confidential and Restricted Data. The DLP software that scans the email is VIRTRU. Any detection of confidential data is put in Quarantine for potential analysis and follow-up.  A more stream line process is in the works. (Chat or IM to follow-up)</t>
  </si>
  <si>
    <t xml:space="preserve">Tools Used by Info Security  STEALTHbits (Data Discovery) and SPLUNK Enterprise for our SIEM, and Deepwatch for Apple Bank managed security service. </t>
  </si>
  <si>
    <t>Issue Closed</t>
  </si>
  <si>
    <t>DLP Monitoring processes - Restricted Data</t>
  </si>
  <si>
    <t>Transmission of confidential data using an unapproved encryption method or algorithm may result in the unauthorized disclosure of confidential bank information</t>
  </si>
  <si>
    <t>DLP Monitoring processes - Confidential Data</t>
  </si>
  <si>
    <t>Encryption Processes - Email</t>
  </si>
  <si>
    <t>Transmission of restricted data in clear text may result in unauthorized disclosure of confidential bank information</t>
  </si>
  <si>
    <t>Unauthorized disclosure of Restricted  data is increased without the use of various software and data protection programs/processes.
Data Architecture and Governance</t>
  </si>
  <si>
    <t xml:space="preserve">During our RCSA review of Data Classification process, we noted that unstructured data has not yet been properly label or designated as per the data classification policy. The data should be label as 
 - Confidential
- Restricted
- Internal
- Public
Leadsheet:
Since Data Classification is currently still ongoing, a final opinion will not be given at this time.  Finding : To develop detailed procedures for the Data Classification Processes. Please see Self Identified Issue.   </t>
  </si>
  <si>
    <t>A project plan will be completed by the 2nd quarter of 2022 for the classification of unstructured data.
IT - DC - 1 - DATA CLASSIFICATION UNSTRUCTURED DATA [ISSUE-0000003372]
A complete project plan will be developed by the Information Security by June 30th, 2021 to classify all "unstructured data" and determine whether it is Confidential, Restricted, Internal or Public and it is properly classified according to the Data Classification Policy.  According to the Data Classification Policy, the information must be classified to determine the standard of encryption that must be used; therefore, we will have a plan to classify the "unstructured data" so we can then enforce the appropriate encryptions standards on the data based upon its classification.</t>
  </si>
  <si>
    <t>Leadsheet:
Effective - Data Training material has been developed by the Information Security Department to cover the classification of data.</t>
  </si>
  <si>
    <t xml:space="preserve">During our RCSA review of Data Classification, the  policy requires that Multi Factor Authentication be mandatory to access Apple Bank’s data classified as Confidential.
The Policy may be to general as to the specific requirements on the use of Multi Factor Authentication.
Currently Multi factor authentication is being used for access to Apple’s environment remotely. However this is not the case for people which are on not Premises. The intent of the original policy was to require for multi factor to access specific confidential data.
Leadsheet:
Pending  change in Policy - The Encryption Policy requires that Multi Factor Authentication be required to access Apple Bank’s data classified as Confidential.  
However, the Policy did not propose any specific requirements on the use of Multi Factor Authentication.
Currently Multi factor authentication is being used for access to Apple’s environment remotely. However this is not the case for people which are on not Premises. The intent of the original policy was to require that multi factor be necessary to access specific confidential data.
The Policy will be updated and clarified on the specific requirements for the use of Multi Factor Authentication in order to access to the Bank's confidential data.
</t>
  </si>
  <si>
    <t>Need to develop specific procedures for the retirement of equipment. This includes addition process for the destruction such as observation of the destruction of equipment and the use of degaussing wherever possible.
Leadsheet:
N/A, no content (blank).</t>
  </si>
  <si>
    <t>all Issues have been Closed</t>
  </si>
  <si>
    <t>Please see GLBA Report for further details.</t>
  </si>
  <si>
    <t>The hard drives of all deployed servers and desktops will be encrypted based on a tracked project.
Completed as of 1/31/21</t>
  </si>
  <si>
    <t>Updated encryption policy.
Completed as of 1/31/21</t>
  </si>
  <si>
    <r>
      <rPr>
        <b/>
        <sz val="11"/>
        <color theme="1"/>
        <rFont val="Calibri"/>
        <family val="2"/>
        <scheme val="minor"/>
      </rPr>
      <t>Identified as Internal Audit Finding and reported and tracked by Information security:</t>
    </r>
    <r>
      <rPr>
        <sz val="11"/>
        <color theme="1"/>
        <rFont val="Calibri"/>
        <family val="2"/>
        <scheme val="minor"/>
      </rPr>
      <t xml:space="preserve">
Access controls for private, department and system folders are misconfigured, which permits access by unauthorized employees. When the folders were established, the permissions inadvertently included the addition of unintended user accounts.
(19-86-2) DATABASE SECURITY [ISSUE-0000001544] - Closed
</t>
    </r>
    <r>
      <rPr>
        <b/>
        <sz val="11"/>
        <color theme="1"/>
        <rFont val="Calibri"/>
        <family val="2"/>
        <scheme val="minor"/>
      </rPr>
      <t xml:space="preserve">
Self Identified Issue by Information Security:</t>
    </r>
    <r>
      <rPr>
        <sz val="11"/>
        <color theme="1"/>
        <rFont val="Calibri"/>
        <family val="2"/>
        <scheme val="minor"/>
      </rPr>
      <t xml:space="preserve">
There are a number single users with local admin access on servers. 
Many databases exist that InfoSec is unsure of who has access to.
LOCAL ADMINS ON SERVERS [ISSUE-0000001241] - Closed
</t>
    </r>
    <r>
      <rPr>
        <b/>
        <sz val="11"/>
        <color theme="1"/>
        <rFont val="Calibri"/>
        <family val="2"/>
        <scheme val="minor"/>
      </rPr>
      <t>Per Regulatory letter</t>
    </r>
    <r>
      <rPr>
        <sz val="11"/>
        <color theme="1"/>
        <rFont val="Calibri"/>
        <family val="2"/>
        <scheme val="minor"/>
      </rPr>
      <t xml:space="preserve">,
 "Management should conduct detailed entitlements reviews on privileged users for all applications quarterly. In addition, the CISO should provide oversight to ensure reviews of all privileged users are performed and the depth of the review is adequate."
(18-16-2) SYSTEM ENTITLEMENT REVIEW [ISSUE-0000002127] - Closed
</t>
    </r>
    <r>
      <rPr>
        <b/>
        <sz val="11"/>
        <color theme="1"/>
        <rFont val="Calibri"/>
        <family val="2"/>
        <scheme val="minor"/>
      </rPr>
      <t xml:space="preserve">
Per Information Technology Internal Audit Review</t>
    </r>
    <r>
      <rPr>
        <sz val="11"/>
        <color theme="1"/>
        <rFont val="Calibri"/>
        <family val="2"/>
        <scheme val="minor"/>
      </rPr>
      <t xml:space="preserve">
Logical security controls are not applied to highly privileged user accounts. Preventive and detective security controls and practices have not been established for highly privileged user accounts. As a result, a hijacked or misused user account would have unfettered and undetected access to the production environment.
(18-51-2) LOGICAL SECURITY [ISSUE-0000002243] - Closed
</t>
    </r>
    <r>
      <rPr>
        <b/>
        <sz val="11"/>
        <color theme="1"/>
        <rFont val="Calibri"/>
        <family val="2"/>
        <scheme val="minor"/>
      </rPr>
      <t xml:space="preserve">
NYSDFS Part 500</t>
    </r>
    <r>
      <rPr>
        <sz val="11"/>
        <color theme="1"/>
        <rFont val="Calibri"/>
        <family val="2"/>
        <scheme val="minor"/>
      </rPr>
      <t xml:space="preserve">
Updated Management Response:
As of December 2020, the Bank remains in partial nonconformance in the following sections of NYSDFS Part 500: 500.07 (Access Privileges), 500.09 (Risk Assessment), 500.13 (Limitation on data retention), 500.14 (a) (Training and Monitoring) and 500.15 (a) (Encryption of nonpublic information). Information Security did address the requirements of the following sections within NYSDFS Part 500: 500.02 (Cybersecurity Program), 500.06 (Audit Trail), 500.12 (Multifactor Authentication) and 500.16 (Incident Response plan).
The Bank is expecting to come into full compliance by the end of Q4 2021.
Leadsheet:
Identical to content already in this Findings cell.</t>
    </r>
  </si>
  <si>
    <r>
      <rPr>
        <b/>
        <sz val="11"/>
        <color theme="1"/>
        <rFont val="Calibri"/>
        <family val="2"/>
        <scheme val="minor"/>
      </rPr>
      <t>Self Identified/Design Deficiency - RCSA</t>
    </r>
    <r>
      <rPr>
        <sz val="11"/>
        <color theme="1"/>
        <rFont val="Calibri"/>
        <family val="2"/>
        <scheme val="minor"/>
      </rPr>
      <t xml:space="preserve">
Monitoring Tools are not being used by the Information Security Group to capture and monitor administrative and security events.
Updated - for 2021 
No Longer an issue. Tools have been appropriated and implemented.
Leadsheet:
N/A, no content (blank).
</t>
    </r>
    <r>
      <rPr>
        <b/>
        <sz val="11"/>
        <color theme="1"/>
        <rFont val="Calibri"/>
        <family val="2"/>
        <scheme val="minor"/>
      </rPr>
      <t/>
    </r>
  </si>
  <si>
    <r>
      <t xml:space="preserve">Currently there is none or limited DLP  Monitoring for Text and Emails. Issue was reported  as a self identified issue by Info Security.   
1. Gmail's built-in security features are not adequate enough to fulfil the Bank's requirements for defending the Confidentiality, Integrity and Availability of Bank information systems or data.
The Bank's employees can request, and upon approval, receive access to the Gmail application on their personal mobile device to retrieve work-related emails while outside of the Bank's internal network. While a Compensating Control regarding DLP has been identified (built-in G-Suite feature), it is only enforced in the Apple Bank email environment; furthermore, the protection only extends to numerical value formats configured in the tool. It should be noted that slight deviations (e.g., "**-***-****" opposed to "***-**-****", a SSN format, etc.) would not be detected unless explicitly configured within the tool. Sensitive and/or Non-Sensitive-classified information which does not posses numerical values will not be detected either. 
2. Data Loss Protection controls have been established. However, it does not include a holistic approach
</t>
    </r>
    <r>
      <rPr>
        <b/>
        <sz val="11"/>
        <color theme="1"/>
        <rFont val="Calibri"/>
        <family val="2"/>
        <scheme val="minor"/>
      </rPr>
      <t>Internal Audit Finding - Info Security</t>
    </r>
    <r>
      <rPr>
        <sz val="11"/>
        <color theme="1"/>
        <rFont val="Calibri"/>
        <family val="2"/>
        <scheme val="minor"/>
      </rPr>
      <t xml:space="preserve">
There are no documented policy and procedures regarding transmission of NPI.
(19-59-2) Lack of Data Loss Prevention (DLP) Policy [ISSUE-0000000889] - Closed
Leadsheet:
Ineffective - 
1. The built-in DLP solution within the G-Suite only detects unauthorized disclosure if sent via email; however, this protection does not extend outside of the Gmail environment. As a result, the Bank is unable to identify if Sensitive or Non-Sensitive-classified information is being shared improperly (e.g., unauthorized disclosure) 
2. There is none or limited DLP Monitoring for Text (Instant Messaging - Chat) and Emails. Issue was reported  as a self identified issue by Info Security, 
Gmail's built-in security features are not adequate enough to fulfil the Bank's requirements for defending the Confidentiality, Integrity and Availability of Bank information systems or data.
The Bank's employees can request, and upon approval, receive access to the Gmail application on their personal mobile device to retrieve work-related emails while outside of the Bank's internal network. While a Compensating Control regarding DLP has been identified (built-in G-Suite feature), it is only enforced in the Apple Bank email environment; furthermore, the protection only extends to numerical value formats configured in the tool. It should be noted that slight deviations (e.g., ""**-***-****"" opposed to ""***-**-****"", a SSN format, etc.) would not be detected unless explicitly configured within the tool. Sensitive and/or Non-Sensitive-classified information which does not posses numerical values will not be detected either. 
3. Data Loss Protection controls have been established however it does not include a holistic approach
(Internal Audit Finding - Info Security)
4. There are no documented policy and procedures regarding transmission of NPI.</t>
    </r>
  </si>
  <si>
    <r>
      <rPr>
        <b/>
        <sz val="11"/>
        <color theme="1"/>
        <rFont val="Calibri"/>
        <family val="2"/>
        <scheme val="minor"/>
      </rPr>
      <t>Data at rest</t>
    </r>
    <r>
      <rPr>
        <sz val="11"/>
        <color theme="1"/>
        <rFont val="Calibri"/>
        <family val="2"/>
        <scheme val="minor"/>
      </rPr>
      <t xml:space="preserve"> is currently being reviewed as part of the data discovery/data classification to determine the applicable encryption. 
All laptops are encrypted  using BITLOCKER.  All virtual environments are entirely encrypted using Dell EMC's CLOUDLINK. File Shares and physical Servers have been migrated to the Virtual Environment. Tape Backups on the Miser System are encrypted as well as the tape backs generated by the IT infrastructure team. Software used is VEEAM and VTS respectively.
Miser data sets reside on a physical EMC Virtual Disk - which is encrypted. 
</t>
    </r>
    <r>
      <rPr>
        <b/>
        <sz val="11"/>
        <color theme="1"/>
        <rFont val="Calibri"/>
        <family val="2"/>
        <scheme val="minor"/>
      </rPr>
      <t>Data In Transit</t>
    </r>
    <r>
      <rPr>
        <sz val="11"/>
        <color theme="1"/>
        <rFont val="Calibri"/>
        <family val="2"/>
        <scheme val="minor"/>
      </rPr>
      <t xml:space="preserve">
Email between Apple Bank employees is encrypted using TLS. Emails encryption is in the process of being implemented via VIRTRU. ATM Data which is transmitted between the branches and Scarsdale is encrypted over the MLPS Network.  Core System /ATM data between 3rd party vendors such as VISA/NCR  is sent via MLPS  / VPN Tunnel from the Scarsdale data center.</t>
    </r>
  </si>
  <si>
    <r>
      <t xml:space="preserve">Unauthorized disclosure of data is increased without the use of various software and data protection programs/processes.
</t>
    </r>
    <r>
      <rPr>
        <sz val="11"/>
        <color theme="1"/>
        <rFont val="Calibri"/>
        <family val="2"/>
        <scheme val="minor"/>
      </rPr>
      <t xml:space="preserve">
Data Architecture and Governance</t>
    </r>
  </si>
  <si>
    <r>
      <rPr>
        <b/>
        <sz val="11"/>
        <color theme="1"/>
        <rFont val="Calibri"/>
        <family val="2"/>
        <scheme val="minor"/>
      </rPr>
      <t>Internal Audit Issue</t>
    </r>
    <r>
      <rPr>
        <sz val="11"/>
        <color theme="1"/>
        <rFont val="Calibri"/>
        <family val="2"/>
        <scheme val="minor"/>
      </rPr>
      <t xml:space="preserve">
Databases containing Personally Identifiable Information are not secured. IT management has not assessed which of the databases they manage contain Personally Identifiable Information and how the data is protected.
BAM + [ISSUE-0000003470] - Closed
BAM+ - Application does not protect data in transit as there is no SSL certificate on the web server.  The web server is using port 80 for web content.  Since the URL is HTTP, does not use SSL and the Port in use is 80, communication of sensitive information is moving via clear text. [New Issue identified by the GLBA Risk Assessment]
MALEN AND ASSOCIATES [ISSUE-0000003467]
Malen &amp; Associates - As per the status report review prepared for bill collections (which is provided by Malen) it was discovered that customers' non-public information such as SSNs are not masked or hidden when sent via email. The last 4 digits of SSN # should be enough to verify the customer's account. [New Issue identified by the GLBA Risk Assessment]
(19-86-2) DATABASE SECURITY [ISSUE-0000001544] - Closed
Leadsheet:
Conclusions from the testing:
1. Virtru is enabled for all email users to secure the email. 
2. All virtual servers are encrypted - This includes operating servers as well as data storage servers. 
3. VPN are use for the transmission of data between key vendors - NCR, ViSA and FIS 
4. Bitlocker is used to encrypt data at rest on all laptops. 
5. Bank data that is processed by NCR is secure and encrypted as per the SOC 2 Reports (however a 2020 report was not received as this review date.)
6. Miser Data which is stored on EMC Virtual Drive is encyrpted.
7. The VTS tape backup have encryption enabled.
Since a data classification has not been performed we were unable to identify Confidential data to apply this control
A review of supplemental reports indicated the following:
GLBA Finding:
WIREPRO [ISSUE-0000003473] - Open
* WirePro - Application does not protect data in transit as there is no SSL certificate on the web server.  The web server is using port 80 which is used for web content.  Since the URL is HTTP and is not using SSL and that the Port is 80 the communication of sensitive information is moving via clear text. [New Issue identified by the GLBA Risk Assessment
S-1 [ISSUE-0000003459] - Closed
* S-1 - Certain fields, such as the Tax ID number was not masked for users who do not need to see this information.  This information is customers’ non-public information and should not be available for all Tellers.  There appears to be a system limitation with the S-1 system.  [Identified by Internal Audit]
* S-1 and Miser - All communications from S-1 to Miser are in clear text and are not encrypted.  As these communications include customers’ non-public information, controls should be in place to reduce such data from being read, if intercepted.  [Identified by Internal Audit]
CISCO ROUTER ACCESS [ISSUE-0000003464] - Closed
* Router Permissions - For some B2B traffic/communications, access is defined at the router Level.  This decentralized approach should be centralized through a firewall. [Identified by the FDIC]
Internal Audit Issue:
WEAK DATABASE PASSWORDS [ISSUE-0000003267] - Open
* Databases containing Personally Identifiable Information are not secured. IT management has not assessed which of the databases they manage contain Personally Identifiable Information and how the data is protected.
BAM + [ISSUE-0000003470] - Closed
* BAM+ - Application does not protect data in transit as there is no SSL certificate on the web server.  The web server is using port 80 which is used for web content.  Since the URL is HTTP and is not using SSL and that the Port used is 80, communication of sensitive information is moving via clear text. [New Issue identified by the GLBA Risk Assessment]
MALEN AND ASSOCIATES [ISSUE-0000003467] - Closed
Malen &amp; Associates - As per the status report review prepared for bill collections (which is provided by Malen) it was discovered that customers' non-public information such as SSNs are not masked or hidden when sent via email. The last 4 digits of SSN # should be enough to verify the customer's account. [New Issue identified by the GLBA Risk Assessment]</t>
    </r>
  </si>
  <si>
    <r>
      <t xml:space="preserve"> NOTE SINCE CONFIDENTIAL data has not been identified we cannot fully  test the design nor the  operating effectiveness of the controls. This will be tested in the 4th qtr. 2021.
</t>
    </r>
    <r>
      <rPr>
        <b/>
        <sz val="11"/>
        <color theme="1"/>
        <rFont val="Calibri"/>
        <family val="2"/>
        <scheme val="minor"/>
      </rPr>
      <t xml:space="preserve">
Identified by Internal Audit and Reported on the IT Tracker</t>
    </r>
    <r>
      <rPr>
        <sz val="11"/>
        <color theme="1"/>
        <rFont val="Calibri"/>
        <family val="2"/>
        <scheme val="minor"/>
      </rPr>
      <t xml:space="preserve">
(19-86-1) HARD-DRIVE ENCRYPTION [ISSUE-0000001543] - Closed
Inconsistent use of endpoint encryption on Bank-owned devices. 
• A quality assurance process has not been established to ensure mobile devices are encrypted before they are provided to the employee. 
• The Bank has not adopted the practice of encrypting desktop and physical server hard drives.
Leadsheet:
Based on Conversation with Info Security and IT Infrastructure: 
The Bank Encryption standards are met. However, RCSA can not determine if they apply to Confidential data since - this data has not been identified. 
There are detailed procedures in the AFH Encryption Procedures, which out line the standards for encryption. AES256 is used in data transmission between Servers. 
The Virtualized environment (VM and Data Servers) are encrypted. However, RCSA was not able to determine the method of encryption. Note that applications are reviewed by InfoSec Team to ensure that encryption standards are met.</t>
    </r>
  </si>
  <si>
    <r>
      <t xml:space="preserve">Monitoring of Emails is In the process of being implemented. An issue has been raised  in regards to the DLP Monitoring of Emails and Text Messages and tracked as part of the Info Security Risk Assessment. 
NOTE SINCE CONFIDENTIAL data has not been identified we cannot test the design nor the  operating effectiveness of the controls.
(IT SEC-F6) PRIVILEGED USERS NPI [ISSUE-0000001678] - Closed
</t>
    </r>
    <r>
      <rPr>
        <b/>
        <sz val="11"/>
        <color theme="1"/>
        <rFont val="Calibri"/>
        <family val="2"/>
        <scheme val="minor"/>
      </rPr>
      <t>Internal Audit Finding - Info Security</t>
    </r>
    <r>
      <rPr>
        <sz val="11"/>
        <color theme="1"/>
        <rFont val="Calibri"/>
        <family val="2"/>
        <scheme val="minor"/>
      </rPr>
      <t xml:space="preserve">
There are no documented policy and procedures regarding transmission of NPI.
Leadsheet:
Info Security is in the process of implementing a DLP program. In the Apple environment, the following software are used: 
1) Netskope exact data match (EDM) 
2) Native G-Suite content compliance (aka DLP). 
Monitoring of Emails is In the process of being implemented. An issue has been raised and tracked as part of the Info Security Risk Assessment.  Further testing will be performed in 2021 when the full DLP program is implemented. 
NOTE SINCE CONFIDENTIAL data has not been identified we cannot test the design nor the  operating effectiveness of the controls.</t>
    </r>
  </si>
  <si>
    <r>
      <t xml:space="preserve">NOTE Since Restricted data has not been identified we cannot fully test the design or the  operating effectiveness of the controls. This will be tested in 2021 Q4.
See issue IT - DC - 1 - DATA CLASSIFICATION UNSTRUCTURED DATA [ISSUE-0000003372]
Leadsheet:
Please see IT DC 7 for tests - Please note this cannot be tested until data classification is completed. However some of the tests related to encyrption of Restricted data in Transit Apply.
</t>
    </r>
    <r>
      <rPr>
        <b/>
        <sz val="11"/>
        <color theme="1"/>
        <rFont val="Calibri"/>
        <family val="2"/>
        <scheme val="minor"/>
      </rPr>
      <t/>
    </r>
  </si>
  <si>
    <t xml:space="preserve">NOTE Since Restricted data has not been identified we cannot  fully test the design nor the  operating effectiveness of the controls. This will be tested in 2021 Q4.  
See issue IT - DC - 1 - DATA CLASSIFICATION UNSTRUCTURED DATA [ISSUE-0000003372]
Leadsheet:
Please see IT DC 5 and for tests - Please note this control  cannot be fully  tested until data classification is completed. However some of the tests related to the acquisition of tools for the Monitoring of Confidential Data as been perfromed.
</t>
  </si>
  <si>
    <t>See issue for Data Classification  RCSA Issue: IT - DC - 1 - DATA CLASSIFICATION UNSTRUCTURED DATA [ISSUE-0000003372]
Leadsheet:
The Data Classification program is in progress. Currently a data Discovery Program in the process of being executed by the Info Security Department. Once this is completed, a data classification exercise will commence with the business units to perform a data classification based upon the Data Classification Standards.</t>
  </si>
  <si>
    <t>Please Info Sec Tracker for Details
Completed as of 3/30/21</t>
  </si>
  <si>
    <t>Please Info Sec Tracker for Details and/or adjacent cells</t>
  </si>
  <si>
    <t>Please see individual reports/Tracking for each item raised,
Please review MetricStream Issue ID #s in "Findings" column.</t>
  </si>
  <si>
    <r>
      <t xml:space="preserve">Please note the that Info Security has required that all data at rest  be encrypted and data in transit be encrypted where ever possible. Apple has taken steps to implement this requirement. As a result the requirements of Confidential data and Residual data being encrypted may be a moot point.
From Info Security - </t>
    </r>
    <r>
      <rPr>
        <b/>
        <sz val="11"/>
        <color theme="1"/>
        <rFont val="Calibri"/>
        <family val="2"/>
        <scheme val="minor"/>
      </rPr>
      <t>GLBA Finding</t>
    </r>
    <r>
      <rPr>
        <sz val="11"/>
        <color theme="1"/>
        <rFont val="Calibri"/>
        <family val="2"/>
        <scheme val="minor"/>
      </rPr>
      <t>:
WIREPRO [ISSUE-0000003473] - Open
WirePro - Application does not protect data in transit as there is no SSL certificate on the web server.  The web server is using port 80 which is used for web content.  Since the URL is HTTP and is not using SSL and that the Port is 80 the communication of sensitive information is moving via clear text. [New Issue identified by the GLBA Risk Assessment]
S-1 [ISSUE-0000003459] - Closed
S-1 - Certain fields, such as the Tax ID number was not masked for users who do not need to see this information.  This information is customers’ non-public information and should not be available for all Tellers.  There appears to be a system limitation with the S-1 system.  [Identified by Internal Audit]
S-1 and Miser - All communications from S-1 to Miser are in clear text and are not encrypted.  As these communications include customers’ non-public information, controls should be in place to reduce such data from being read, if intercepted.  [Identified by Internal Audit]
CISCO ROUTER ACCESS [ISSUE-0000003464] - Closed
Router Permissions - For some B2B traffic/communications, access is defined at the router Level.  This decentralized approach should be centralized through a firewall.  [Identified by the FDIC]
Leadsheet:
"Conclusions from the testing:
1. Virtru is enabled for all email users to secure the email. 
2. All virtual servers are encrypted - This includes operating servers as well as data storage servers. 
3. VPN are use for the transmission of data between key vendors - NCR, ViSA and FIS 
4. Bitlocker is used to encrypt data at rest on all laptops. 
5. Bank data that is processed by NCR is secure and encrypted as per the SOC 2 Reports (however a 2020 report was not received as this review date.)
6. Miser Data which is stored on EMC Virtual Drive is encyrpted.
7. The VTS tape backup have encryption enabled.
Since a data classification has not been performed we were unable to identify Confidential data to apply this control
A review of supplemental reports indicated the following:
GLBA Finding:
WIREPRO [ISSUE-0000003473] - Open
* WirePro - Application does not protect data in transit as there is no SSL certificate on the web server.  The web server is using port 80 which is used for web content.  Since the URL is HTTP and is not using SSL and that the Port is 80 the communication of sensitive information is moving via clear text. [New Issue identified by the GLBA Risk Assessment
S-1 [ISSUE-0000003459] - Closed
* S-1 - Certain fields, such as the Tax ID number was not masked for users who do not need to see this information.  This information is customers’ non-public information and should not be available for all Tellers.  There appears to be a system limitation with the S-1 system.  [Identified by Internal Audit]
* S-1 and Miser - All communications from S-1 to Miser are in clear text and are not encrypted.  As these communications include customers’ non-public information, controls should be in place to reduce such data from being read, if intercepted.  [Identified by Internal Audit]
CISCO ROUTER ACCESS [ISSUE-0000003464] - Closed
* Router Permissions - For some B2B traffic/communications, access is defined at the router Level.  This decentralized approach should be centralized through a firewall. [Identified by the FDIC]
(19-86-2) DATABASE SECURITY [ISSUE-0000001544] - Closed
Internal Audit Issue:
* Databases containing Personally Identifiable Information are not secured. IT management has not assessed which of the databases they manage contain Personally Identifiable Information and how the data is protected.
BAM + [ISSUE-0000003466] - Closed
* BAM+ - Application does not protect data in transit as there is no SSL certificate on the web server.  The web server is using port 80 which is used for web content.  Since the URL is HTTP and is not using SSL and that the Port used is 80, communication of sensitive information is moving via clear text. [New Issue identified by the GLBA Risk Assessment]
MALEN AND ASSOCIATES [ISSUE-0000003467] - Closed
Malen &amp; Associates - As per the status report review prepared for bill collections (which is provided by Malen) it was discovered that customers' non-public information such as SSNs are not masked or hidden when sent via email. The last 4 digits of SSN # should be enough to verify the customer's account. [New Issue identified by the GLBA Risk Assessment]</t>
    </r>
  </si>
  <si>
    <t>Non Key</t>
  </si>
  <si>
    <t>Residual Rating Verification</t>
  </si>
  <si>
    <t>LOOKUP Table</t>
  </si>
  <si>
    <t>Test Results</t>
  </si>
  <si>
    <t>Residual Rating</t>
  </si>
  <si>
    <t>Combination &lt;Control-Inherent Risk&gt;</t>
  </si>
  <si>
    <t>Residual Rating
(Calculated)</t>
  </si>
  <si>
    <t>Matching?</t>
  </si>
  <si>
    <t>Residual risk</t>
  </si>
  <si>
    <t>Weak-Low</t>
  </si>
  <si>
    <t>Weak-Moderate</t>
  </si>
  <si>
    <t>Weak-High</t>
  </si>
  <si>
    <t>Weak-Very High</t>
  </si>
  <si>
    <t>Adequate-Low</t>
  </si>
  <si>
    <t>Adequate-Moderate</t>
  </si>
  <si>
    <t>Adequate-High</t>
  </si>
  <si>
    <t>Adequate-Very High</t>
  </si>
  <si>
    <t>Strong-Low</t>
  </si>
  <si>
    <t>Strong-Moderate</t>
  </si>
  <si>
    <t>Strong-High</t>
  </si>
  <si>
    <t>Strong-Very High</t>
  </si>
  <si>
    <t>Please Info Sec Tracker for Details
Completed as of 3/30/21
A project plan will be completed by the 2nd quarter of 2022 for the classification of unstructured data.
IT - DC - 1 - DATA CLASSIFICATION UNSTRUCTURED DATA [ISSUE-0000003372]
A complete project plan will be developed by the Information Security by June 30th, 2021 to classify all "unstructured data" and determine whether it is Confidential, Restricted, Internal or Public and it is properly classified according to the Data Classification Policy.  According to the Data Classification Policy, the information must be classified to determine the standard of encryption that must be used; therefore, we will have a plan to classify the "unstructured data" so we can then enforce the appropriate encryptions standards on the data based upon its classification.</t>
  </si>
  <si>
    <t>IT to complete research on the average time to onboard and deploy a DLP or CASB solution, after this research is complete, IT will be able to provide an estimated date as to when remediation is expected to be completed.
Apple Bank must consider the purchase and deployment of a centralized, agent-based Data Loss Prevention ("DLP")/Cloud Access Security Broker ("CASB") solution (e.g., Symantec DLP/Netskope) and conduct proper training, testing and configuration of the solution to ensure that data is adequately protected while minimizing impact to day-to-day operations and business-as-usual ("BAU") activities.
As of 3/30/2021 this recommendation has been implemented.</t>
  </si>
  <si>
    <t xml:space="preserve"> Authorized transmission for Confidential and Restricted data must use encryption for data in transit and maintained at rest. The  encryption must, at minimum, meet the standards specified in the Bank’s Encryption Standards.
</t>
  </si>
  <si>
    <r>
      <t xml:space="preserve">At the time of the review  there is none or limited DLP  Monitoring for Text and Emails. Issue was reported  as a self identified issue by Info Security.   
1. Gmail's built-in security features are not adequate enough to fulfil the Bank's requirements for defending the Confidentiality, Integrity and Availability of Bank information systems or data.
The Bank's employees can request, and upon approval, receive access to the Gmail application on their personal mobile device to retrieve work-related emails while outside of the Bank's internal network. While a Compensating Control regarding DLP has been identified (built-in G-Suite feature), it is only enforced in the Apple Bank email environment; furthermore, the protection only extends to numerical value formats configured in the tool. It should be noted that slight deviations (e.g., "**-***-****" opposed to "***-**-****", a SSN format, etc.) would not be detected unless explicitly configured within the tool. Sensitive and/or Non-Sensitive-classified information which does not posses numerical values will not be detected either. 
2. Data Loss Protection controls have been established. However, it does not include a holistic approach
As of3/30/2021 a comprehensive DLP Solution using Netskope and Virtu had been tested and implement on Apple Banks Network. As a result the control passes.
</t>
    </r>
    <r>
      <rPr>
        <b/>
        <strike/>
        <sz val="11"/>
        <color theme="1"/>
        <rFont val="Calibri"/>
        <family val="2"/>
        <scheme val="minor"/>
      </rPr>
      <t>Internal Audit Finding - Info Security</t>
    </r>
    <r>
      <rPr>
        <strike/>
        <sz val="11"/>
        <color theme="1"/>
        <rFont val="Calibri"/>
        <family val="2"/>
        <scheme val="minor"/>
      </rPr>
      <t xml:space="preserve">
There are no documented policy and procedures regarding transmission of NPI.
(19-59-2) Lack of Data Loss Prevention (DLP) Policy [ISSUE-0000000889] - Closed
</t>
    </r>
  </si>
  <si>
    <t>Please see individual reports/Tracking for each  remediation plan.  
Status Issue Remediated ??????</t>
  </si>
  <si>
    <r>
      <t xml:space="preserve">Please see individual reports/Tracking for each item raised,
Please review MetricStream Issue ID #s in "Findings" column.
</t>
    </r>
    <r>
      <rPr>
        <sz val="11"/>
        <color rgb="FFFF0000"/>
        <rFont val="Calibri"/>
        <family val="2"/>
        <scheme val="minor"/>
      </rPr>
      <t xml:space="preserve">
Status Issue Remediated ??????</t>
    </r>
  </si>
  <si>
    <r>
      <rPr>
        <b/>
        <sz val="11"/>
        <color theme="1"/>
        <rFont val="Calibri"/>
        <family val="2"/>
        <scheme val="minor"/>
      </rPr>
      <t>Data at rest</t>
    </r>
    <r>
      <rPr>
        <sz val="11"/>
        <color theme="1"/>
        <rFont val="Calibri"/>
        <family val="2"/>
        <scheme val="minor"/>
      </rPr>
      <t xml:space="preserve"> is currently being reviewed as part of the data discovery/data classification to determine the applicable encryption. 
All laptops are encrypted  using BITLOCKER.  All virtual environments are entirely encrypted using Dell EMC's CLOUDLINK. File Shares and physical Servers have been migrated to the Virtual Environment. Tape Backups on the Miser System are encrypted as well as the tape backs generated by the IT infrastructure team. Software used is VEEAM and VTS respectively.
Miser data sets reside on a physical EMC Virtual Disk - which is encrypted. 
</t>
    </r>
    <r>
      <rPr>
        <b/>
        <sz val="11"/>
        <color theme="1"/>
        <rFont val="Calibri"/>
        <family val="2"/>
        <scheme val="minor"/>
      </rPr>
      <t xml:space="preserve">
Data In Transit</t>
    </r>
    <r>
      <rPr>
        <sz val="11"/>
        <color theme="1"/>
        <rFont val="Calibri"/>
        <family val="2"/>
        <scheme val="minor"/>
      </rPr>
      <t xml:space="preserve">
Email between Apple Bank employees is encrypted using TLS. Emails encryption is in the process of being implemented via VIRTRU. ATM Data which is transmitted between the branches and Scarsdale is encrypted over the MLPS Network.  Core System /ATM data between 3rd party vendors such as VISA/NCR  is sent via MLPS  / VPN Tunnel from the Scarsdale data center.
</t>
    </r>
    <r>
      <rPr>
        <b/>
        <sz val="11"/>
        <color theme="1"/>
        <rFont val="Calibri"/>
        <family val="2"/>
        <scheme val="minor"/>
      </rPr>
      <t>Data at Rest</t>
    </r>
    <r>
      <rPr>
        <sz val="11"/>
        <color theme="1"/>
        <rFont val="Calibri"/>
        <family val="2"/>
        <scheme val="minor"/>
      </rPr>
      <t xml:space="preserve">
Server Encryption uses AES 256 for Network Kerberos encryption.   As part of the GLBA  and other regulatory process Info Security Performs an application risk assessment to ensure that proper encryption standards are applied. This review is performed on a risk basis.  For EMS - A volume key encryption key (VKEK) that is generated by CloudLink. CloudLink generates a VKEK for each volume.  A volume encryption key that is used by native technologies in the machine’s operating system. A unique volume encryption key is generated for each encrypted volume.  (Please note unable to obtain on the protocol for the Cloudlink key generation - however since this is an industry standard software - risk acceptable). For the VEEAM backup tapes AES256 bit encryption is used to generate the keys.
</t>
    </r>
  </si>
  <si>
    <t>InfoSec has implemented a DLP program. In the Apple environment  the software which is used is  1) Netskope exact data match (EDM) 2) Native G-Suite content compliance (aka DLP)</t>
  </si>
  <si>
    <r>
      <rPr>
        <strike/>
        <sz val="11"/>
        <color theme="1"/>
        <rFont val="Calibri"/>
        <family val="2"/>
        <scheme val="minor"/>
      </rPr>
      <t>Confidential Data  Control - Protections against data leaks are implemented</t>
    </r>
    <r>
      <rPr>
        <sz val="11"/>
        <color theme="1"/>
        <rFont val="Calibri"/>
        <family val="2"/>
        <scheme val="minor"/>
      </rPr>
      <t xml:space="preserve">
</t>
    </r>
    <r>
      <rPr>
        <b/>
        <sz val="11"/>
        <color theme="1"/>
        <rFont val="Calibri"/>
        <family val="2"/>
        <scheme val="minor"/>
      </rPr>
      <t>Protections againist data Leaks are Implemented confidental and restricted data. New control wording</t>
    </r>
  </si>
  <si>
    <t xml:space="preserve">Key/Non Key </t>
  </si>
  <si>
    <t>Possible/Adverse</t>
  </si>
  <si>
    <t>4.2.1 - Market Risk - Foreign Exchange/Currency - Delta</t>
  </si>
  <si>
    <t>4.2.2 - Market Risk - Foreign Exchange/Currency - Gamma (Convexity)</t>
  </si>
  <si>
    <t>4.2.3 - Market Risk - Foreign Exchange/Currency - Vega</t>
  </si>
  <si>
    <t>4.2.4 - Market Risk - Foreign Exchange/Currency - Theta</t>
  </si>
  <si>
    <t>4.2.5 - Market Risk - Foreign Exchange/Currency - Correlation</t>
  </si>
  <si>
    <t>4.2.6 - Market Risk - Foreign Exchange/Currency - Event</t>
  </si>
  <si>
    <t>5.1.0 - Model Risk - Intrinsic Uncertainty</t>
  </si>
  <si>
    <t>5.4.0 - Model Risk - Model Documentation</t>
  </si>
  <si>
    <t>5.5.0 - Model Risk - Model Validation</t>
  </si>
  <si>
    <t>7.1.1.1 - Reputational Risk - Product - Product Liability - Financial Product Safety</t>
  </si>
  <si>
    <t>7.1.1.2 - Reputational Risk - Product - Product Liability - Responsible Investment</t>
  </si>
  <si>
    <t>7.2.1.1 - Reputational Risk - Environmental - Climate Change - Greenhouse Gas (GHG) Emissions</t>
  </si>
  <si>
    <t xml:space="preserve">7.2.2.1 - Reputational Risk - Environmental - Natural Resources - Operating from Resource Stressed Locations - Water availability, etc. </t>
  </si>
  <si>
    <t>7.2.3.1 - Reputational Risk - Environmental - Pollution and Waste - Carbon Footprint</t>
  </si>
  <si>
    <t>7.2.3.2. - Reputational Risk - Environmental - Pollution and Waste - Energy Efficiency</t>
  </si>
  <si>
    <t>7.3.1.1 - Reputational Risk - Societal - Human Capital - Diversity and Inclusion (MBE owned, etc.)</t>
  </si>
  <si>
    <t>7.3.1.2 - Reputational Risk - Societal - Human Capital - Health and Safety</t>
  </si>
  <si>
    <t>7.3.1.3 - Reputational Risk - Societal - Human Capital - Economic Contribution - Community Re-investment</t>
  </si>
  <si>
    <t>7.4.1.1 - Reputational Risk - Governance - Corporate Behavior - Anti Bribery Policy</t>
  </si>
  <si>
    <t>7.4.1.2 - Reputational Risk - Governance - Corporate Behavior - Anti Corruption Policy</t>
  </si>
  <si>
    <t>7.4.1.3 - Reputational Risk - Governance - Corporate Behavior - Protected Ethics Advice &amp; Reporting Mechanisms</t>
  </si>
  <si>
    <t>8.1.5 - Operational Risk - Financial Crime - AML | BSA</t>
  </si>
  <si>
    <t>8.1.6 - Operational Risk - Financial Crime - Sanctions</t>
  </si>
  <si>
    <t>8.2.1 - Operational Risk - Compliance - Branch and ATM Operations</t>
  </si>
  <si>
    <t>8.2.2 - Operational Risk - Compliance - Funds Deposit and Transfers/Transactions</t>
  </si>
  <si>
    <t>8.2.3 - Operational Risk - Compliance - Credit Origination</t>
  </si>
  <si>
    <t>8.2.4 - Operational Risk - Compliance - Account Setup and Opening</t>
  </si>
  <si>
    <t>8.2.5 - Operational Risk - Compliance - Customer Communications and Marketing Material</t>
  </si>
  <si>
    <t>8.2.6 - Operational Risk - Compliance - Account Maintenance and Servicing</t>
  </si>
  <si>
    <t xml:space="preserve">8.2.7 - Operational Risk - Compliance - Customer Protection </t>
  </si>
  <si>
    <t xml:space="preserve">8.2.8 - Operational Risk - Compliance - Record Keeping and Customer Reporting </t>
  </si>
  <si>
    <t>8.2.9 - Operational Risk - Compliance - Corporate/Business Practices</t>
  </si>
  <si>
    <t>8.2.10 - Operational Risk - Compliance - Regulatory Reporting</t>
  </si>
  <si>
    <t>8.2.11 - Operational Risk - Compliance - Internal Reporting and Monitoring</t>
  </si>
  <si>
    <t>8.3.1 - Operational Risk - People and Conduct - Employment Laws and HR Practices</t>
  </si>
  <si>
    <t>8.3.2 - Operational Risk - People and Conduct - Discrimination, Harassment or Bullying</t>
  </si>
  <si>
    <t>8.3.3 - Operational Risk - People and Conduct - Diversity, Code of Conduct and Ethical Behavior</t>
  </si>
  <si>
    <t>8.3.4 - Operational Risk - People and Conduct - Compliance with Policies and Procedures</t>
  </si>
  <si>
    <t>8.4.1 - Operational Risk - Processes - Branch and ATM Operations</t>
  </si>
  <si>
    <t>8.4.2 - Operational Risk - Processes - Funds Deposit and Transfers/Transactions</t>
  </si>
  <si>
    <t>8.4.3 - Operational Risk - Processes - Credit Origination</t>
  </si>
  <si>
    <t>8.4.4 - Operational Risk - Processes - Account Setup and Opening</t>
  </si>
  <si>
    <t>8.4.5 - Operational Risk - Processes - Customer Communications and Marketing Material</t>
  </si>
  <si>
    <t>8.4.6 - Operational Risk - Processes - Account Maintenance and Servicing</t>
  </si>
  <si>
    <t xml:space="preserve">8.4.7 - Operational Risk - Processes - Customer Protection </t>
  </si>
  <si>
    <t>8.4.8 - Operational Risk - Processes - Record Keeping and Customer Reporting</t>
  </si>
  <si>
    <t>8.4.9 - Operational Risk - Processes - Corporate/Business Practices</t>
  </si>
  <si>
    <t>8.4.10 - Operational Risk - Processes - Regulatory Reporting</t>
  </si>
  <si>
    <t>8.4.11 - Operational Risk - Processes - Internal Reporting and Monitoring</t>
  </si>
  <si>
    <t>8.5.1 - Operational Risk - Systems - IT Technology, Infrastructure and Platform Stability</t>
  </si>
  <si>
    <t>8.5.2 - Operational Risk - Systems - Application Maintenance, Asset Management and Change Control</t>
  </si>
  <si>
    <t>8.5.3 - Operational Risk - Systems - Application &amp; Process Design, Development and Testing</t>
  </si>
  <si>
    <t>8.5.4 - Operational Risk - Systems - End User Computing</t>
  </si>
  <si>
    <t>8.5.5 - Operational Risk - Systems - Identity Access Management</t>
  </si>
  <si>
    <t>8.5.6 - Operational Risk - Systems - Data Integrity and Quality</t>
  </si>
  <si>
    <t>8.5.7 - Operational Risk - Systems - Data Architecture and Governance</t>
  </si>
  <si>
    <t>8.6.1 - Operational Risk - Third-Party Suppliers, Vendors and Outsourcing - Selection</t>
  </si>
  <si>
    <t>8.6.2 - Operational Risk - Third-Party Suppliers, Vendors and Outsourcing - Contracting</t>
  </si>
  <si>
    <t>8.6.3 - Operational Risk - Third-Party Suppliers, Vendors and Outsourcing  - Due Diligence</t>
  </si>
  <si>
    <t>8.6.4 - Operational Risk - Third-Party Suppliers, Vendors and Outsourcing - Inadequate Monitoring</t>
  </si>
  <si>
    <t>8.6.5 - Operational Risk - Third Party Suppliers, Vendors and Outsourcing  - Supplier Failure</t>
  </si>
  <si>
    <t>8.6.6 - Operational Risk - Third Party Suppliers, Vendors and outsourcing - Fourth Party</t>
  </si>
  <si>
    <t>8.6.7 - Operational Risk - Third Party Suppliers, Vendors and Outsourcing - Offboarding</t>
  </si>
  <si>
    <t>8.7.1 - Operational Risk - Cyber - Appropriate Hardening</t>
  </si>
  <si>
    <t>8.7.2 - Operational Risk - Cyber - Secure Configuration/ Configuration Management</t>
  </si>
  <si>
    <t>8.7.3 - Operational Risk - Cyber - Patch Management</t>
  </si>
  <si>
    <t>8.7.4 - Operational Risk - Cyber - Security Architecture</t>
  </si>
  <si>
    <t xml:space="preserve">8.7.5 - Operational Risk - Cyber - Vulnerability Management/ Zero-Day Vulnerabilities </t>
  </si>
  <si>
    <t>8.7.6 - Operational Risk - Cyber - Anomalies &amp; Events</t>
  </si>
  <si>
    <t>8.7.7 - Operational Risk - Cyber - Protective Technology</t>
  </si>
  <si>
    <t>8.7.8 - Operational Risk - Cyber - Security Continuous Monitoring</t>
  </si>
  <si>
    <t>8.8.1 - Operational Risk - Resiliency - Business Continuity Plan</t>
  </si>
  <si>
    <t>8.8.2 - Operational Risk - Resiliency - Disaster Recovery</t>
  </si>
  <si>
    <t>8.8.3 - Operational Risk - Resiliency - Backups</t>
  </si>
  <si>
    <t>8.8.4 - Operational Risk - Resiliency - Terrorism, Vandalism and Physical Security</t>
  </si>
  <si>
    <t>8.8.4 - Operational Risk  - Terrorism, Vandalism and Physical Security</t>
  </si>
  <si>
    <t xml:space="preserve">Aggr. Residual Rating </t>
  </si>
  <si>
    <t>Risk Rating</t>
  </si>
  <si>
    <t>Count Inherent Risk</t>
  </si>
  <si>
    <t>Count Control Rating</t>
  </si>
  <si>
    <t>Count Residual Risk</t>
  </si>
  <si>
    <t>Aggregate</t>
  </si>
  <si>
    <t>Infosec classified DC3 asduplicate to DC1. Therefore the control rating is N/A</t>
  </si>
  <si>
    <t>Final Assessment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</si>
</sst>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b/>
      <sz val="10"/>
      <color theme="4" tint="-0.249977111117893"/>
      <name val="Calibri"/>
      <family val="2"/>
      <scheme val="minor"/>
    </font>
    <font>
      <sz val="10"/>
      <color theme="1"/>
      <name val="Calibri"/>
      <family val="2"/>
      <scheme val="minor"/>
    </font>
    <font>
      <sz val="10"/>
      <name val="Times New Roman"/>
      <family val="1"/>
    </font>
    <font>
      <sz val="11"/>
      <color theme="1"/>
      <name val="Calibri"/>
      <family val="2"/>
    </font>
    <font>
      <b/>
      <sz val="11"/>
      <color theme="1"/>
      <name val="Calibri"/>
      <family val="2"/>
      <scheme val="minor"/>
    </font>
    <font>
      <sz val="8"/>
      <color rgb="FF000000"/>
      <name val="Calibri"/>
      <family val="2"/>
      <scheme val="minor"/>
    </font>
    <font>
      <b/>
      <sz val="8"/>
      <color rgb="FF000000"/>
      <name val="Calibri"/>
      <family val="2"/>
      <scheme val="minor"/>
    </font>
    <font>
      <b/>
      <sz val="10"/>
      <color theme="4"/>
      <name val="Calibri"/>
      <family val="2"/>
      <scheme val="minor"/>
    </font>
    <font>
      <sz val="11"/>
      <color rgb="FF000000"/>
      <name val="Calibri"/>
      <family val="2"/>
    </font>
    <font>
      <sz val="18"/>
      <name val="Arial"/>
      <family val="2"/>
    </font>
    <font>
      <sz val="9"/>
      <color rgb="FF000000"/>
      <name val="Calibri"/>
      <family val="2"/>
    </font>
    <font>
      <b/>
      <sz val="11"/>
      <color rgb="FF000000"/>
      <name val="Calibri"/>
      <family val="2"/>
    </font>
    <font>
      <b/>
      <sz val="11"/>
      <color rgb="FFFFFFFF"/>
      <name val="Calibri"/>
      <family val="2"/>
    </font>
    <font>
      <b/>
      <sz val="11"/>
      <color theme="0"/>
      <name val="Calibri"/>
      <family val="2"/>
      <scheme val="minor"/>
    </font>
    <font>
      <b/>
      <sz val="11"/>
      <color theme="1" tint="0.14999847407452621"/>
      <name val="Calibri"/>
      <family val="2"/>
      <scheme val="minor"/>
    </font>
    <font>
      <sz val="11"/>
      <color rgb="FFFF0000"/>
      <name val="Calibri"/>
      <family val="2"/>
      <scheme val="minor"/>
    </font>
    <font>
      <strike/>
      <sz val="11"/>
      <color theme="1"/>
      <name val="Calibri"/>
      <family val="2"/>
      <scheme val="minor"/>
    </font>
    <font>
      <b/>
      <strike/>
      <sz val="11"/>
      <color theme="1"/>
      <name val="Calibri"/>
      <family val="2"/>
      <scheme val="minor"/>
    </font>
  </fonts>
  <fills count="19">
    <fill>
      <patternFill patternType="none"/>
    </fill>
    <fill>
      <patternFill patternType="gray125"/>
    </fill>
    <fill>
      <patternFill patternType="solid">
        <fgColor theme="7" tint="0.79998168889431442"/>
        <bgColor indexed="64"/>
      </patternFill>
    </fill>
    <fill>
      <patternFill patternType="solid">
        <fgColor theme="0"/>
        <bgColor indexed="64"/>
      </patternFill>
    </fill>
    <fill>
      <patternFill patternType="solid">
        <fgColor rgb="FFD9D9D9"/>
        <bgColor indexed="64"/>
      </patternFill>
    </fill>
    <fill>
      <patternFill patternType="solid">
        <fgColor rgb="FFE2EFDA"/>
        <bgColor indexed="64"/>
      </patternFill>
    </fill>
    <fill>
      <patternFill patternType="solid">
        <fgColor rgb="FFFFFFFF"/>
        <bgColor indexed="64"/>
      </patternFill>
    </fill>
    <fill>
      <patternFill patternType="solid">
        <fgColor rgb="FFFCE4D6"/>
        <bgColor indexed="64"/>
      </patternFill>
    </fill>
    <fill>
      <patternFill patternType="solid">
        <fgColor rgb="FFDDEBF7"/>
        <bgColor indexed="64"/>
      </patternFill>
    </fill>
    <fill>
      <patternFill patternType="solid">
        <fgColor rgb="FFFFFF00"/>
        <bgColor indexed="64"/>
      </patternFill>
    </fill>
    <fill>
      <patternFill patternType="solid">
        <fgColor rgb="FF92D050"/>
        <bgColor indexed="64"/>
      </patternFill>
    </fill>
    <fill>
      <patternFill patternType="solid">
        <fgColor theme="7"/>
        <bgColor indexed="64"/>
      </patternFill>
    </fill>
    <fill>
      <patternFill patternType="solid">
        <fgColor theme="9"/>
        <bgColor indexed="64"/>
      </patternFill>
    </fill>
    <fill>
      <patternFill patternType="solid">
        <fgColor theme="4" tint="0.39997558519241921"/>
        <bgColor indexed="64"/>
      </patternFill>
    </fill>
    <fill>
      <patternFill patternType="solid">
        <fgColor theme="5" tint="-0.249977111117893"/>
        <bgColor indexed="64"/>
      </patternFill>
    </fill>
    <fill>
      <patternFill patternType="solid">
        <fgColor theme="5" tint="0.59999389629810485"/>
        <bgColor indexed="64"/>
      </patternFill>
    </fill>
    <fill>
      <patternFill patternType="solid">
        <fgColor theme="4" tint="0.59999389629810485"/>
        <bgColor indexed="64"/>
      </patternFill>
    </fill>
    <fill>
      <patternFill patternType="solid">
        <fgColor rgb="FFFFC000"/>
        <bgColor indexed="64"/>
      </patternFill>
    </fill>
    <fill>
      <patternFill patternType="solid">
        <fgColor theme="5" tint="0.79998168889431442"/>
        <bgColor indexed="64"/>
      </patternFill>
    </fill>
  </fills>
  <borders count="8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medium">
        <color rgb="FFBFBFBF"/>
      </left>
      <right style="medium">
        <color rgb="FFBFBFBF"/>
      </right>
      <top style="medium">
        <color rgb="FFBFBFBF"/>
      </top>
      <bottom/>
      <diagonal/>
    </border>
    <border>
      <left style="medium">
        <color rgb="FFBFBFBF"/>
      </left>
      <right/>
      <top style="medium">
        <color rgb="FFBFBFBF"/>
      </top>
      <bottom style="medium">
        <color rgb="FFBFBFBF"/>
      </bottom>
      <diagonal/>
    </border>
    <border>
      <left/>
      <right style="medium">
        <color rgb="FFBFBFBF"/>
      </right>
      <top style="medium">
        <color rgb="FFBFBFBF"/>
      </top>
      <bottom style="medium">
        <color rgb="FFBFBFBF"/>
      </bottom>
      <diagonal/>
    </border>
    <border>
      <left/>
      <right style="medium">
        <color rgb="FFBFBFBF"/>
      </right>
      <top/>
      <bottom/>
      <diagonal/>
    </border>
    <border>
      <left/>
      <right/>
      <top style="medium">
        <color rgb="FFBFBFBF"/>
      </top>
      <bottom style="medium">
        <color rgb="FFBFBFBF"/>
      </bottom>
      <diagonal/>
    </border>
    <border>
      <left style="medium">
        <color rgb="FFBFBFBF"/>
      </left>
      <right style="medium">
        <color rgb="FFBFBFBF"/>
      </right>
      <top/>
      <bottom style="medium">
        <color rgb="FFBFBFBF"/>
      </bottom>
      <diagonal/>
    </border>
    <border>
      <left style="medium">
        <color rgb="FFBFBFBF"/>
      </left>
      <right/>
      <top/>
      <bottom/>
      <diagonal/>
    </border>
    <border>
      <left style="medium">
        <color rgb="FFBFBFBF"/>
      </left>
      <right style="medium">
        <color rgb="FFBFBFBF"/>
      </right>
      <top/>
      <bottom/>
      <diagonal/>
    </border>
    <border>
      <left style="medium">
        <color rgb="FFBFBFBF"/>
      </left>
      <right/>
      <top/>
      <bottom style="medium">
        <color rgb="FFBFBFBF"/>
      </bottom>
      <diagonal/>
    </border>
    <border>
      <left/>
      <right style="medium">
        <color rgb="FFBFBFBF"/>
      </right>
      <top/>
      <bottom style="medium">
        <color rgb="FFBFBFBF"/>
      </bottom>
      <diagonal/>
    </border>
    <border>
      <left/>
      <right/>
      <top/>
      <bottom style="medium">
        <color rgb="FFBFBFBF"/>
      </bottom>
      <diagonal/>
    </border>
    <border>
      <left/>
      <right style="medium">
        <color rgb="FFBFBFBF"/>
      </right>
      <top style="medium">
        <color rgb="FFBFBFBF"/>
      </top>
      <bottom/>
      <diagonal/>
    </border>
    <border>
      <left/>
      <right style="medium">
        <color rgb="FFBFBFBF"/>
      </right>
      <top/>
      <bottom style="medium">
        <color rgb="FFA6A6A6"/>
      </bottom>
      <diagonal/>
    </border>
    <border>
      <left style="medium">
        <color rgb="FFBFBFBF"/>
      </left>
      <right style="medium">
        <color rgb="FFBFBFBF"/>
      </right>
      <top/>
      <bottom style="medium">
        <color rgb="FFA6A6A6"/>
      </bottom>
      <diagonal/>
    </border>
    <border>
      <left/>
      <right/>
      <top/>
      <bottom style="medium">
        <color rgb="FFA6A6A6"/>
      </bottom>
      <diagonal/>
    </border>
    <border>
      <left/>
      <right/>
      <top style="medium">
        <color rgb="FFA6A6A6"/>
      </top>
      <bottom/>
      <diagonal/>
    </border>
    <border>
      <left style="medium">
        <color rgb="FFBFBFBF"/>
      </left>
      <right/>
      <top style="medium">
        <color rgb="FFBFBFBF"/>
      </top>
      <bottom/>
      <diagonal/>
    </border>
    <border>
      <left style="medium">
        <color auto="1"/>
      </left>
      <right/>
      <top style="medium">
        <color auto="1"/>
      </top>
      <bottom/>
      <diagonal/>
    </border>
    <border>
      <left style="medium">
        <color auto="1"/>
      </left>
      <right style="medium">
        <color auto="1"/>
      </right>
      <top style="medium">
        <color auto="1"/>
      </top>
      <bottom style="medium">
        <color auto="1"/>
      </bottom>
      <diagonal/>
    </border>
    <border>
      <left style="medium">
        <color auto="1"/>
      </left>
      <right/>
      <top style="medium">
        <color auto="1"/>
      </top>
      <bottom style="medium">
        <color auto="1"/>
      </bottom>
      <diagonal/>
    </border>
    <border>
      <left style="medium">
        <color auto="1"/>
      </left>
      <right style="medium">
        <color auto="1"/>
      </right>
      <top style="medium">
        <color auto="1"/>
      </top>
      <bottom/>
      <diagonal/>
    </border>
    <border>
      <left/>
      <right style="medium">
        <color auto="1"/>
      </right>
      <top style="medium">
        <color auto="1"/>
      </top>
      <bottom/>
      <diagonal/>
    </border>
    <border>
      <left/>
      <right/>
      <top style="medium">
        <color auto="1"/>
      </top>
      <bottom/>
      <diagonal/>
    </border>
    <border>
      <left style="medium">
        <color auto="1"/>
      </left>
      <right style="medium">
        <color auto="1"/>
      </right>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bottom style="medium">
        <color auto="1"/>
      </bottom>
      <diagonal/>
    </border>
    <border>
      <left style="medium">
        <color auto="1"/>
      </left>
      <right/>
      <top/>
      <bottom style="medium">
        <color auto="1"/>
      </bottom>
      <diagonal/>
    </border>
    <border>
      <left/>
      <right style="medium">
        <color auto="1"/>
      </right>
      <top/>
      <bottom style="medium">
        <color auto="1"/>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top/>
      <bottom style="thin">
        <color rgb="FF000000"/>
      </bottom>
      <diagonal/>
    </border>
    <border>
      <left/>
      <right style="medium">
        <color rgb="FF000000"/>
      </right>
      <top/>
      <bottom/>
      <diagonal/>
    </border>
    <border>
      <left style="medium">
        <color rgb="FF000000"/>
      </left>
      <right style="thin">
        <color rgb="FF000000"/>
      </right>
      <top/>
      <bottom/>
      <diagonal/>
    </border>
    <border>
      <left style="thin">
        <color rgb="FF000000"/>
      </left>
      <right style="thin">
        <color rgb="FF000000"/>
      </right>
      <top style="thin">
        <color rgb="FF000000"/>
      </top>
      <bottom style="thin">
        <color rgb="FF000000"/>
      </bottom>
      <diagonal/>
    </border>
    <border>
      <left style="thin">
        <color rgb="FF000000"/>
      </left>
      <right style="medium">
        <color rgb="FF000000"/>
      </right>
      <top/>
      <bottom/>
      <diagonal/>
    </border>
    <border>
      <left/>
      <right/>
      <top style="thin">
        <color rgb="FF000000"/>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thin">
        <color indexed="64"/>
      </left>
      <right/>
      <top style="thin">
        <color indexed="64"/>
      </top>
      <bottom/>
      <diagonal/>
    </border>
    <border>
      <left/>
      <right/>
      <top style="thin">
        <color indexed="64"/>
      </top>
      <bottom/>
      <diagonal/>
    </border>
    <border>
      <left style="medium">
        <color rgb="FFFFFFFF"/>
      </left>
      <right/>
      <top style="thin">
        <color indexed="64"/>
      </top>
      <bottom style="thick">
        <color rgb="FFFFFFFF"/>
      </bottom>
      <diagonal/>
    </border>
    <border>
      <left/>
      <right/>
      <top style="thin">
        <color indexed="64"/>
      </top>
      <bottom style="thick">
        <color rgb="FFFFFFFF"/>
      </bottom>
      <diagonal/>
    </border>
    <border>
      <left/>
      <right style="thin">
        <color indexed="64"/>
      </right>
      <top style="thin">
        <color indexed="64"/>
      </top>
      <bottom style="thick">
        <color rgb="FFFFFFFF"/>
      </bottom>
      <diagonal/>
    </border>
    <border>
      <left style="thin">
        <color indexed="64"/>
      </left>
      <right/>
      <top/>
      <bottom style="thick">
        <color rgb="FFFFFFFF"/>
      </bottom>
      <diagonal/>
    </border>
    <border>
      <left/>
      <right/>
      <top/>
      <bottom style="thick">
        <color rgb="FFFFFFFF"/>
      </bottom>
      <diagonal/>
    </border>
    <border>
      <left style="thick">
        <color rgb="FFFFFFFF"/>
      </left>
      <right style="medium">
        <color rgb="FFFFFFFF"/>
      </right>
      <top style="thick">
        <color rgb="FFFFFFFF"/>
      </top>
      <bottom style="medium">
        <color rgb="FFFFFFFF"/>
      </bottom>
      <diagonal/>
    </border>
    <border>
      <left style="medium">
        <color rgb="FFFFFFFF"/>
      </left>
      <right style="medium">
        <color rgb="FFFFFFFF"/>
      </right>
      <top style="thick">
        <color rgb="FFFFFFFF"/>
      </top>
      <bottom style="medium">
        <color rgb="FFFFFFFF"/>
      </bottom>
      <diagonal/>
    </border>
    <border>
      <left style="medium">
        <color rgb="FFFFFFFF"/>
      </left>
      <right style="thin">
        <color indexed="64"/>
      </right>
      <top style="thick">
        <color rgb="FFFFFFFF"/>
      </top>
      <bottom style="medium">
        <color rgb="FFFFFFFF"/>
      </bottom>
      <diagonal/>
    </border>
    <border>
      <left style="thin">
        <color indexed="64"/>
      </left>
      <right style="medium">
        <color rgb="FFFFFFFF"/>
      </right>
      <top style="thick">
        <color rgb="FFFFFFFF"/>
      </top>
      <bottom/>
      <diagonal/>
    </border>
    <border>
      <left style="medium">
        <color rgb="FFFFFFFF"/>
      </left>
      <right style="medium">
        <color rgb="FFFFFFFF"/>
      </right>
      <top style="medium">
        <color rgb="FFFFFFFF"/>
      </top>
      <bottom style="medium">
        <color rgb="FFFFFFFF"/>
      </bottom>
      <diagonal/>
    </border>
    <border>
      <left style="medium">
        <color rgb="FFFFFFFF"/>
      </left>
      <right style="thin">
        <color indexed="64"/>
      </right>
      <top style="medium">
        <color rgb="FFFFFFFF"/>
      </top>
      <bottom style="medium">
        <color rgb="FFFFFFFF"/>
      </bottom>
      <diagonal/>
    </border>
    <border>
      <left style="thin">
        <color indexed="64"/>
      </left>
      <right style="medium">
        <color rgb="FFFFFFFF"/>
      </right>
      <top/>
      <bottom/>
      <diagonal/>
    </border>
    <border>
      <left style="thin">
        <color indexed="64"/>
      </left>
      <right style="medium">
        <color rgb="FFFFFFFF"/>
      </right>
      <top/>
      <bottom style="thin">
        <color indexed="64"/>
      </bottom>
      <diagonal/>
    </border>
    <border>
      <left style="medium">
        <color rgb="FFFFFFFF"/>
      </left>
      <right style="medium">
        <color rgb="FFFFFFFF"/>
      </right>
      <top style="medium">
        <color rgb="FFFFFFFF"/>
      </top>
      <bottom style="thin">
        <color indexed="64"/>
      </bottom>
      <diagonal/>
    </border>
    <border>
      <left style="medium">
        <color rgb="FFFFFFFF"/>
      </left>
      <right style="thin">
        <color indexed="64"/>
      </right>
      <top style="medium">
        <color rgb="FFFFFFFF"/>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3" fillId="0" borderId="0"/>
  </cellStyleXfs>
  <cellXfs count="270">
    <xf numFmtId="0" fontId="0" fillId="0" borderId="0" xfId="0"/>
    <xf numFmtId="0" fontId="1" fillId="0" borderId="1" xfId="0" applyFont="1" applyFill="1" applyBorder="1" applyAlignment="1">
      <alignment vertical="top" wrapText="1"/>
    </xf>
    <xf numFmtId="0" fontId="1" fillId="0" borderId="1" xfId="0" applyFont="1" applyFill="1" applyBorder="1" applyAlignment="1">
      <alignment horizontal="center" vertical="top" wrapText="1"/>
    </xf>
    <xf numFmtId="0" fontId="1" fillId="0" borderId="2" xfId="0" applyFont="1" applyFill="1" applyBorder="1" applyAlignment="1">
      <alignment horizontal="center" vertical="top" wrapText="1"/>
    </xf>
    <xf numFmtId="0" fontId="1" fillId="0" borderId="0" xfId="0" applyFont="1" applyFill="1" applyAlignment="1">
      <alignment vertical="top" wrapText="1"/>
    </xf>
    <xf numFmtId="0" fontId="2" fillId="2" borderId="1" xfId="0" applyFont="1" applyFill="1" applyBorder="1" applyAlignment="1">
      <alignment vertical="top" wrapText="1"/>
    </xf>
    <xf numFmtId="0" fontId="2" fillId="0" borderId="1" xfId="0" applyFont="1" applyBorder="1" applyAlignment="1">
      <alignment vertical="top" wrapText="1"/>
    </xf>
    <xf numFmtId="0" fontId="2" fillId="0" borderId="0" xfId="0" applyFont="1" applyAlignment="1">
      <alignment vertical="top" wrapText="1"/>
    </xf>
    <xf numFmtId="0" fontId="2" fillId="0" borderId="1" xfId="0" applyFont="1" applyFill="1" applyBorder="1" applyAlignment="1">
      <alignment vertical="top" wrapText="1"/>
    </xf>
    <xf numFmtId="0" fontId="2" fillId="0" borderId="0" xfId="0" applyFont="1" applyBorder="1" applyAlignment="1">
      <alignment vertical="top" wrapText="1"/>
    </xf>
    <xf numFmtId="14" fontId="0" fillId="0" borderId="1" xfId="0" applyNumberFormat="1" applyFont="1" applyFill="1" applyBorder="1" applyAlignment="1">
      <alignment horizontal="left" vertical="top"/>
    </xf>
    <xf numFmtId="0" fontId="2" fillId="2" borderId="1" xfId="0" applyFont="1" applyFill="1" applyBorder="1" applyAlignment="1">
      <alignment horizontal="left" vertical="top" wrapText="1"/>
    </xf>
    <xf numFmtId="0" fontId="1" fillId="0" borderId="1" xfId="0" applyFont="1" applyFill="1" applyBorder="1" applyAlignment="1">
      <alignment horizontal="left" vertical="top" wrapText="1"/>
    </xf>
    <xf numFmtId="0" fontId="0" fillId="0" borderId="0" xfId="0" applyAlignment="1">
      <alignment vertical="top" wrapText="1"/>
    </xf>
    <xf numFmtId="0" fontId="5" fillId="0" borderId="0" xfId="0" applyFont="1"/>
    <xf numFmtId="0" fontId="6" fillId="5" borderId="11" xfId="0" applyFont="1" applyFill="1" applyBorder="1" applyAlignment="1">
      <alignment horizontal="center" vertical="center" wrapText="1"/>
    </xf>
    <xf numFmtId="0" fontId="6" fillId="7" borderId="9" xfId="0" applyFont="1" applyFill="1" applyBorder="1" applyAlignment="1">
      <alignment horizontal="center" vertical="center" wrapText="1"/>
    </xf>
    <xf numFmtId="0" fontId="7" fillId="4" borderId="12" xfId="0" applyFont="1" applyFill="1" applyBorder="1" applyAlignment="1">
      <alignment horizontal="center" vertical="center" wrapText="1"/>
    </xf>
    <xf numFmtId="0" fontId="6" fillId="0" borderId="9" xfId="0" applyFont="1" applyBorder="1" applyAlignment="1">
      <alignment horizontal="center" vertical="center" wrapText="1"/>
    </xf>
    <xf numFmtId="0" fontId="7" fillId="4" borderId="14" xfId="0" applyFont="1" applyFill="1" applyBorder="1" applyAlignment="1">
      <alignment horizontal="center" vertical="center" wrapText="1"/>
    </xf>
    <xf numFmtId="0" fontId="6" fillId="0" borderId="15" xfId="0" applyFont="1" applyBorder="1" applyAlignment="1">
      <alignment horizontal="center" vertical="center" wrapText="1"/>
    </xf>
    <xf numFmtId="0" fontId="0" fillId="7" borderId="15" xfId="0" applyFill="1" applyBorder="1" applyAlignment="1">
      <alignment vertical="center" wrapText="1"/>
    </xf>
    <xf numFmtId="0" fontId="6" fillId="0" borderId="15" xfId="0" applyFont="1" applyBorder="1" applyAlignment="1">
      <alignment horizontal="center" vertical="center"/>
    </xf>
    <xf numFmtId="0" fontId="6" fillId="0" borderId="16" xfId="0" applyFont="1" applyBorder="1" applyAlignment="1">
      <alignment horizontal="center" vertical="center"/>
    </xf>
    <xf numFmtId="0" fontId="6" fillId="6" borderId="13" xfId="0" applyFont="1" applyFill="1" applyBorder="1" applyAlignment="1">
      <alignment vertical="center"/>
    </xf>
    <xf numFmtId="0" fontId="6" fillId="5" borderId="16" xfId="0" applyFont="1" applyFill="1" applyBorder="1" applyAlignment="1">
      <alignment horizontal="center" vertical="center" wrapText="1"/>
    </xf>
    <xf numFmtId="0" fontId="6" fillId="7" borderId="15" xfId="0" applyFont="1" applyFill="1" applyBorder="1" applyAlignment="1">
      <alignment horizontal="center" vertical="center" wrapText="1"/>
    </xf>
    <xf numFmtId="0" fontId="6" fillId="0" borderId="18" xfId="0" applyFont="1" applyBorder="1" applyAlignment="1">
      <alignment horizontal="center" vertical="center" wrapText="1"/>
    </xf>
    <xf numFmtId="0" fontId="6" fillId="0" borderId="18" xfId="0" applyFont="1" applyBorder="1" applyAlignment="1">
      <alignment horizontal="center" vertical="center"/>
    </xf>
    <xf numFmtId="0" fontId="6" fillId="0" borderId="20" xfId="0" applyFont="1" applyBorder="1" applyAlignment="1">
      <alignment horizontal="center" vertical="center"/>
    </xf>
    <xf numFmtId="0" fontId="6" fillId="6" borderId="19" xfId="0" applyFont="1" applyFill="1" applyBorder="1" applyAlignment="1">
      <alignment vertical="center"/>
    </xf>
    <xf numFmtId="0" fontId="6" fillId="0" borderId="20" xfId="0" applyFont="1" applyBorder="1" applyAlignment="1">
      <alignment horizontal="center" vertical="center" wrapText="1"/>
    </xf>
    <xf numFmtId="0" fontId="6" fillId="0" borderId="19" xfId="0" applyFont="1" applyBorder="1" applyAlignment="1">
      <alignment horizontal="center" vertical="center" wrapText="1"/>
    </xf>
    <xf numFmtId="0" fontId="6" fillId="6" borderId="21" xfId="0" applyFont="1" applyFill="1" applyBorder="1" applyAlignment="1">
      <alignment horizontal="center" vertical="center"/>
    </xf>
    <xf numFmtId="0" fontId="6" fillId="6" borderId="0" xfId="0" applyFont="1" applyFill="1" applyAlignment="1">
      <alignment horizontal="center" vertical="center"/>
    </xf>
    <xf numFmtId="0" fontId="6" fillId="6" borderId="16" xfId="0" applyFont="1" applyFill="1" applyBorder="1" applyAlignment="1">
      <alignment horizontal="center" vertical="center"/>
    </xf>
    <xf numFmtId="0" fontId="6" fillId="4" borderId="12" xfId="0" applyFont="1" applyFill="1" applyBorder="1" applyAlignment="1">
      <alignment horizontal="center" vertical="center" wrapText="1"/>
    </xf>
    <xf numFmtId="0" fontId="6" fillId="4" borderId="14" xfId="0" applyFont="1" applyFill="1" applyBorder="1" applyAlignment="1">
      <alignment horizontal="center" vertical="center" wrapText="1"/>
    </xf>
    <xf numFmtId="0" fontId="6" fillId="6" borderId="9" xfId="0" applyFont="1" applyFill="1" applyBorder="1" applyAlignment="1">
      <alignment vertical="center"/>
    </xf>
    <xf numFmtId="0" fontId="0" fillId="0" borderId="0" xfId="0" applyAlignment="1">
      <alignment vertical="center"/>
    </xf>
    <xf numFmtId="0" fontId="0" fillId="0" borderId="1" xfId="0" applyBorder="1" applyAlignment="1">
      <alignment horizontal="left" vertical="top" wrapText="1"/>
    </xf>
    <xf numFmtId="0" fontId="0" fillId="0" borderId="0" xfId="0" applyFill="1"/>
    <xf numFmtId="0" fontId="1" fillId="0" borderId="23" xfId="0" applyFont="1" applyFill="1" applyBorder="1" applyAlignment="1">
      <alignment vertical="top"/>
    </xf>
    <xf numFmtId="0" fontId="1" fillId="0" borderId="24" xfId="0" applyFont="1" applyFill="1" applyBorder="1" applyAlignment="1">
      <alignment vertical="top" wrapText="1"/>
    </xf>
    <xf numFmtId="0" fontId="1" fillId="0" borderId="25" xfId="0" applyFont="1" applyFill="1" applyBorder="1" applyAlignment="1">
      <alignment vertical="top" wrapText="1"/>
    </xf>
    <xf numFmtId="0" fontId="1" fillId="0" borderId="26" xfId="0" applyFont="1" applyFill="1" applyBorder="1" applyAlignment="1">
      <alignment vertical="top" wrapText="1"/>
    </xf>
    <xf numFmtId="0" fontId="8" fillId="0" borderId="25" xfId="0" applyFont="1" applyBorder="1" applyAlignment="1">
      <alignment vertical="top"/>
    </xf>
    <xf numFmtId="0" fontId="8" fillId="0" borderId="24" xfId="0" applyFont="1" applyBorder="1" applyAlignment="1">
      <alignment vertical="top"/>
    </xf>
    <xf numFmtId="0" fontId="2" fillId="0" borderId="0" xfId="0" applyFont="1" applyAlignment="1">
      <alignment vertical="top"/>
    </xf>
    <xf numFmtId="0" fontId="0" fillId="0" borderId="1" xfId="0" applyBorder="1" applyAlignment="1">
      <alignment vertical="center"/>
    </xf>
    <xf numFmtId="0" fontId="2" fillId="0" borderId="27" xfId="0" applyFont="1" applyBorder="1" applyAlignment="1">
      <alignment vertical="top"/>
    </xf>
    <xf numFmtId="0" fontId="2" fillId="0" borderId="28" xfId="0" applyFont="1" applyBorder="1" applyAlignment="1">
      <alignment vertical="top"/>
    </xf>
    <xf numFmtId="0" fontId="2" fillId="0" borderId="23" xfId="0" applyFont="1" applyBorder="1" applyAlignment="1">
      <alignment vertical="top" wrapText="1"/>
    </xf>
    <xf numFmtId="0" fontId="2" fillId="0" borderId="26" xfId="0" applyFont="1" applyBorder="1" applyAlignment="1">
      <alignment vertical="top"/>
    </xf>
    <xf numFmtId="0" fontId="2" fillId="0" borderId="0" xfId="0" applyFont="1" applyBorder="1" applyAlignment="1">
      <alignment vertical="top"/>
    </xf>
    <xf numFmtId="0" fontId="2" fillId="0" borderId="29" xfId="0" applyFont="1" applyBorder="1" applyAlignment="1">
      <alignment vertical="top"/>
    </xf>
    <xf numFmtId="0" fontId="2" fillId="0" borderId="30" xfId="0" applyFont="1" applyBorder="1" applyAlignment="1">
      <alignment vertical="top"/>
    </xf>
    <xf numFmtId="0" fontId="2" fillId="0" borderId="29" xfId="0" applyFont="1" applyBorder="1" applyAlignment="1">
      <alignment vertical="top" wrapText="1"/>
    </xf>
    <xf numFmtId="0" fontId="2" fillId="0" borderId="23" xfId="0" applyFont="1" applyBorder="1" applyAlignment="1">
      <alignment vertical="top"/>
    </xf>
    <xf numFmtId="0" fontId="0" fillId="0" borderId="1" xfId="0" applyBorder="1" applyAlignment="1">
      <alignment horizontal="left" vertical="center"/>
    </xf>
    <xf numFmtId="0" fontId="2" fillId="0" borderId="31" xfId="0" applyFont="1" applyBorder="1" applyAlignment="1">
      <alignment vertical="top"/>
    </xf>
    <xf numFmtId="0" fontId="2" fillId="0" borderId="32" xfId="0" applyFont="1" applyBorder="1" applyAlignment="1">
      <alignment vertical="top" wrapText="1"/>
    </xf>
    <xf numFmtId="0" fontId="2" fillId="0" borderId="30" xfId="0" applyFont="1" applyBorder="1" applyAlignment="1">
      <alignment vertical="top" wrapText="1"/>
    </xf>
    <xf numFmtId="0" fontId="2" fillId="0" borderId="32" xfId="0" applyFont="1" applyBorder="1" applyAlignment="1">
      <alignment vertical="top"/>
    </xf>
    <xf numFmtId="0" fontId="2" fillId="0" borderId="33" xfId="0" applyFont="1" applyBorder="1" applyAlignment="1">
      <alignment vertical="top"/>
    </xf>
    <xf numFmtId="0" fontId="2" fillId="0" borderId="34" xfId="0" applyFont="1" applyBorder="1" applyAlignment="1">
      <alignment vertical="top"/>
    </xf>
    <xf numFmtId="0" fontId="2" fillId="0" borderId="35" xfId="0" applyFont="1" applyBorder="1" applyAlignment="1">
      <alignment vertical="top"/>
    </xf>
    <xf numFmtId="0" fontId="0" fillId="0" borderId="1" xfId="0" applyFont="1" applyBorder="1" applyAlignment="1">
      <alignment vertical="center"/>
    </xf>
    <xf numFmtId="0" fontId="0" fillId="0" borderId="1" xfId="0" applyBorder="1" applyAlignment="1">
      <alignment vertical="top"/>
    </xf>
    <xf numFmtId="0" fontId="0" fillId="0" borderId="0" xfId="0" applyAlignment="1">
      <alignment vertical="top"/>
    </xf>
    <xf numFmtId="0" fontId="2" fillId="2" borderId="1" xfId="0" applyFont="1" applyFill="1" applyBorder="1" applyAlignment="1">
      <alignment horizontal="center" vertical="top" wrapText="1"/>
    </xf>
    <xf numFmtId="0" fontId="2" fillId="3" borderId="1" xfId="0" applyFont="1" applyFill="1" applyBorder="1" applyAlignment="1">
      <alignment horizontal="left" vertical="top" wrapText="1"/>
    </xf>
    <xf numFmtId="0" fontId="0" fillId="0" borderId="0" xfId="0" applyAlignment="1">
      <alignment horizontal="left" vertical="top" wrapText="1"/>
    </xf>
    <xf numFmtId="0" fontId="6" fillId="4" borderId="12" xfId="0" applyFont="1" applyFill="1" applyBorder="1" applyAlignment="1">
      <alignment horizontal="center" vertical="top" wrapText="1"/>
    </xf>
    <xf numFmtId="0" fontId="6" fillId="4" borderId="14" xfId="0" applyFont="1" applyFill="1" applyBorder="1" applyAlignment="1">
      <alignment horizontal="center" vertical="top" wrapText="1"/>
    </xf>
    <xf numFmtId="0" fontId="0" fillId="0" borderId="1" xfId="0" applyBorder="1" applyAlignment="1">
      <alignment horizontal="left" vertical="top"/>
    </xf>
    <xf numFmtId="0" fontId="0" fillId="0" borderId="0" xfId="0" applyAlignment="1">
      <alignment horizontal="left" vertical="top"/>
    </xf>
    <xf numFmtId="0" fontId="0" fillId="0" borderId="0" xfId="0" applyAlignment="1">
      <alignment horizontal="center" vertical="top"/>
    </xf>
    <xf numFmtId="0" fontId="0" fillId="0" borderId="0" xfId="0" applyAlignment="1">
      <alignment horizontal="center" vertical="top" wrapText="1"/>
    </xf>
    <xf numFmtId="0" fontId="0" fillId="0" borderId="1" xfId="0" applyBorder="1" applyAlignment="1">
      <alignment horizontal="left"/>
    </xf>
    <xf numFmtId="0" fontId="2" fillId="3" borderId="0" xfId="0" applyFont="1" applyFill="1" applyAlignment="1">
      <alignment horizontal="left" vertical="top" wrapText="1"/>
    </xf>
    <xf numFmtId="0" fontId="0" fillId="0" borderId="0" xfId="0" applyAlignment="1">
      <alignment horizontal="left"/>
    </xf>
    <xf numFmtId="0" fontId="0" fillId="0" borderId="1" xfId="0" applyBorder="1" applyAlignment="1">
      <alignment horizontal="center" vertical="top"/>
    </xf>
    <xf numFmtId="0" fontId="0" fillId="9" borderId="1" xfId="0" applyFill="1" applyBorder="1" applyAlignment="1">
      <alignment horizontal="left" vertical="top" wrapText="1"/>
    </xf>
    <xf numFmtId="0" fontId="0" fillId="9" borderId="1" xfId="0" applyFill="1" applyBorder="1" applyAlignment="1">
      <alignment horizontal="left" vertical="top"/>
    </xf>
    <xf numFmtId="0" fontId="0" fillId="0" borderId="1" xfId="0" applyBorder="1" applyAlignment="1"/>
    <xf numFmtId="0" fontId="0" fillId="0" borderId="0" xfId="0" applyAlignment="1"/>
    <xf numFmtId="0" fontId="2" fillId="3" borderId="1" xfId="0" applyFont="1" applyFill="1" applyBorder="1" applyAlignment="1">
      <alignment vertical="top" wrapText="1"/>
    </xf>
    <xf numFmtId="0" fontId="1" fillId="9" borderId="1" xfId="0" applyFont="1" applyFill="1" applyBorder="1" applyAlignment="1">
      <alignment horizontal="center" vertical="top" wrapText="1"/>
    </xf>
    <xf numFmtId="0" fontId="2" fillId="9" borderId="1" xfId="0" applyFont="1" applyFill="1" applyBorder="1" applyAlignment="1">
      <alignment horizontal="center" vertical="top" wrapText="1"/>
    </xf>
    <xf numFmtId="0" fontId="2" fillId="9" borderId="1" xfId="0" applyFont="1" applyFill="1" applyBorder="1" applyAlignment="1">
      <alignment horizontal="left" vertical="top" wrapText="1"/>
    </xf>
    <xf numFmtId="0" fontId="0" fillId="9" borderId="0" xfId="0" applyFill="1" applyAlignment="1">
      <alignment horizontal="left" vertical="top" wrapText="1"/>
    </xf>
    <xf numFmtId="0" fontId="0" fillId="9" borderId="0" xfId="0" applyFill="1" applyAlignment="1">
      <alignment horizontal="center" vertical="top" wrapText="1"/>
    </xf>
    <xf numFmtId="0" fontId="0" fillId="9" borderId="0" xfId="0" applyFill="1" applyAlignment="1">
      <alignment horizontal="left" vertical="top"/>
    </xf>
    <xf numFmtId="0" fontId="0" fillId="9" borderId="0" xfId="0" applyFill="1" applyAlignment="1">
      <alignment horizontal="center" vertical="top"/>
    </xf>
    <xf numFmtId="0" fontId="2" fillId="0" borderId="0" xfId="0" applyFont="1" applyFill="1" applyAlignment="1">
      <alignment vertical="top" wrapText="1"/>
    </xf>
    <xf numFmtId="0" fontId="0" fillId="0" borderId="0" xfId="0" applyFill="1" applyAlignment="1">
      <alignment wrapText="1"/>
    </xf>
    <xf numFmtId="0" fontId="0" fillId="0" borderId="0" xfId="0" applyFill="1" applyAlignment="1">
      <alignment vertical="top" wrapText="1"/>
    </xf>
    <xf numFmtId="0" fontId="0" fillId="0" borderId="0" xfId="0" applyFill="1" applyAlignment="1">
      <alignment vertical="top"/>
    </xf>
    <xf numFmtId="0" fontId="0" fillId="0" borderId="0" xfId="0" applyFill="1" applyAlignment="1">
      <alignment horizontal="left" vertical="top"/>
    </xf>
    <xf numFmtId="0" fontId="9" fillId="0" borderId="36" xfId="0" applyFont="1" applyFill="1" applyBorder="1" applyAlignment="1">
      <alignment horizontal="left" wrapText="1" readingOrder="1"/>
    </xf>
    <xf numFmtId="0" fontId="9" fillId="0" borderId="37" xfId="0" applyFont="1" applyFill="1" applyBorder="1" applyAlignment="1">
      <alignment horizontal="left" wrapText="1" readingOrder="1"/>
    </xf>
    <xf numFmtId="0" fontId="5" fillId="0" borderId="0" xfId="0" applyFont="1" applyFill="1"/>
    <xf numFmtId="0" fontId="9" fillId="0" borderId="39" xfId="0" applyFont="1" applyFill="1" applyBorder="1" applyAlignment="1">
      <alignment horizontal="left" wrapText="1" readingOrder="1"/>
    </xf>
    <xf numFmtId="0" fontId="10" fillId="0" borderId="40" xfId="0" applyFont="1" applyFill="1" applyBorder="1" applyAlignment="1">
      <alignment wrapText="1"/>
    </xf>
    <xf numFmtId="0" fontId="9" fillId="0" borderId="42" xfId="0" applyFont="1" applyFill="1" applyBorder="1" applyAlignment="1">
      <alignment horizontal="left" wrapText="1" readingOrder="1"/>
    </xf>
    <xf numFmtId="0" fontId="11" fillId="0" borderId="43" xfId="0" applyFont="1" applyFill="1" applyBorder="1" applyAlignment="1">
      <alignment horizontal="center" vertical="center" textRotation="90" wrapText="1" readingOrder="1"/>
    </xf>
    <xf numFmtId="0" fontId="11" fillId="0" borderId="43" xfId="0" applyFont="1" applyFill="1" applyBorder="1" applyAlignment="1">
      <alignment horizontal="center" wrapText="1" readingOrder="1"/>
    </xf>
    <xf numFmtId="0" fontId="9" fillId="0" borderId="38" xfId="0" applyFont="1" applyFill="1" applyBorder="1" applyAlignment="1">
      <alignment horizontal="left" wrapText="1" readingOrder="1"/>
    </xf>
    <xf numFmtId="0" fontId="12" fillId="0" borderId="42" xfId="0" applyFont="1" applyFill="1" applyBorder="1" applyAlignment="1">
      <alignment horizontal="center" vertical="center" textRotation="90" wrapText="1" readingOrder="1"/>
    </xf>
    <xf numFmtId="0" fontId="9" fillId="0" borderId="41" xfId="0" applyFont="1" applyFill="1" applyBorder="1" applyAlignment="1">
      <alignment horizontal="left" wrapText="1" readingOrder="1"/>
    </xf>
    <xf numFmtId="0" fontId="9" fillId="0" borderId="44" xfId="0" applyFont="1" applyFill="1" applyBorder="1" applyAlignment="1">
      <alignment horizontal="left" wrapText="1" readingOrder="1"/>
    </xf>
    <xf numFmtId="0" fontId="9" fillId="0" borderId="43" xfId="0" applyFont="1" applyFill="1" applyBorder="1" applyAlignment="1">
      <alignment horizontal="center" wrapText="1" readingOrder="1"/>
    </xf>
    <xf numFmtId="0" fontId="10" fillId="0" borderId="45" xfId="0" applyFont="1" applyFill="1" applyBorder="1" applyAlignment="1">
      <alignment wrapText="1"/>
    </xf>
    <xf numFmtId="0" fontId="9" fillId="0" borderId="46" xfId="0" applyFont="1" applyFill="1" applyBorder="1" applyAlignment="1">
      <alignment horizontal="left" wrapText="1" readingOrder="1"/>
    </xf>
    <xf numFmtId="0" fontId="9" fillId="0" borderId="47" xfId="0" applyFont="1" applyFill="1" applyBorder="1" applyAlignment="1">
      <alignment horizontal="left" wrapText="1" readingOrder="1"/>
    </xf>
    <xf numFmtId="0" fontId="12" fillId="0" borderId="56" xfId="0" applyFont="1" applyFill="1" applyBorder="1" applyAlignment="1">
      <alignment horizontal="left" vertical="center" wrapText="1" readingOrder="1"/>
    </xf>
    <xf numFmtId="0" fontId="12" fillId="0" borderId="57" xfId="0" applyFont="1" applyFill="1" applyBorder="1" applyAlignment="1">
      <alignment horizontal="left" vertical="center" wrapText="1" readingOrder="1"/>
    </xf>
    <xf numFmtId="0" fontId="12" fillId="0" borderId="58" xfId="0" applyFont="1" applyFill="1" applyBorder="1" applyAlignment="1">
      <alignment horizontal="left" vertical="center" wrapText="1" readingOrder="1"/>
    </xf>
    <xf numFmtId="0" fontId="9" fillId="0" borderId="48" xfId="0" applyFont="1" applyFill="1" applyBorder="1" applyAlignment="1">
      <alignment horizontal="left" wrapText="1" readingOrder="1"/>
    </xf>
    <xf numFmtId="0" fontId="9" fillId="0" borderId="60" xfId="0" applyFont="1" applyFill="1" applyBorder="1" applyAlignment="1">
      <alignment horizontal="left" vertical="center" wrapText="1" readingOrder="1"/>
    </xf>
    <xf numFmtId="0" fontId="9" fillId="0" borderId="61" xfId="0" applyFont="1" applyFill="1" applyBorder="1" applyAlignment="1">
      <alignment horizontal="left" vertical="center" wrapText="1" readingOrder="1"/>
    </xf>
    <xf numFmtId="0" fontId="12" fillId="0" borderId="60" xfId="0" applyFont="1" applyFill="1" applyBorder="1" applyAlignment="1">
      <alignment horizontal="left" vertical="center" wrapText="1" readingOrder="1"/>
    </xf>
    <xf numFmtId="0" fontId="12" fillId="0" borderId="64" xfId="0" applyFont="1" applyFill="1" applyBorder="1" applyAlignment="1">
      <alignment horizontal="left" vertical="center" wrapText="1" readingOrder="1"/>
    </xf>
    <xf numFmtId="0" fontId="9" fillId="0" borderId="64" xfId="0" applyFont="1" applyFill="1" applyBorder="1" applyAlignment="1">
      <alignment horizontal="left" vertical="center" wrapText="1" readingOrder="1"/>
    </xf>
    <xf numFmtId="0" fontId="9" fillId="0" borderId="65" xfId="0" applyFont="1" applyFill="1" applyBorder="1" applyAlignment="1">
      <alignment horizontal="left" vertical="center" wrapText="1" readingOrder="1"/>
    </xf>
    <xf numFmtId="0" fontId="0" fillId="0" borderId="1" xfId="0" applyFont="1" applyFill="1" applyBorder="1" applyAlignment="1">
      <alignment vertical="top" wrapText="1"/>
    </xf>
    <xf numFmtId="0" fontId="0" fillId="0" borderId="0" xfId="0" applyFill="1" applyBorder="1" applyAlignment="1">
      <alignment vertical="top" wrapText="1"/>
    </xf>
    <xf numFmtId="0" fontId="2" fillId="0" borderId="1" xfId="0" applyFont="1" applyFill="1" applyBorder="1" applyAlignment="1">
      <alignment horizontal="left" vertical="top" wrapText="1"/>
    </xf>
    <xf numFmtId="0" fontId="0" fillId="0" borderId="1" xfId="0" applyFont="1" applyFill="1" applyBorder="1" applyAlignment="1">
      <alignment vertical="top"/>
    </xf>
    <xf numFmtId="0" fontId="0" fillId="0" borderId="1" xfId="0" applyFont="1" applyFill="1" applyBorder="1" applyAlignment="1">
      <alignment horizontal="left" vertical="top" wrapText="1"/>
    </xf>
    <xf numFmtId="14" fontId="0" fillId="0" borderId="1" xfId="0" applyNumberFormat="1" applyFont="1" applyFill="1" applyBorder="1" applyAlignment="1">
      <alignment vertical="top" wrapText="1"/>
    </xf>
    <xf numFmtId="0" fontId="0" fillId="0" borderId="1" xfId="0" applyFont="1" applyFill="1" applyBorder="1"/>
    <xf numFmtId="0" fontId="0" fillId="0" borderId="1" xfId="0" applyFont="1" applyFill="1" applyBorder="1" applyAlignment="1">
      <alignment wrapText="1"/>
    </xf>
    <xf numFmtId="0" fontId="0" fillId="0" borderId="1" xfId="0" applyFont="1" applyFill="1" applyBorder="1" applyAlignment="1">
      <alignment horizontal="left" vertical="top"/>
    </xf>
    <xf numFmtId="14" fontId="0" fillId="0" borderId="1" xfId="0" applyNumberFormat="1" applyFont="1" applyFill="1" applyBorder="1" applyAlignment="1">
      <alignment vertical="top"/>
    </xf>
    <xf numFmtId="0" fontId="0" fillId="0" borderId="1" xfId="0" applyFont="1" applyFill="1" applyBorder="1" applyAlignment="1">
      <alignment horizontal="center" vertical="top"/>
    </xf>
    <xf numFmtId="0" fontId="0" fillId="10" borderId="1" xfId="0" applyFont="1" applyFill="1" applyBorder="1" applyAlignment="1">
      <alignment vertical="top" wrapText="1"/>
    </xf>
    <xf numFmtId="0" fontId="0" fillId="11" borderId="1" xfId="0" applyFont="1" applyFill="1" applyBorder="1" applyAlignment="1">
      <alignment vertical="top" wrapText="1"/>
    </xf>
    <xf numFmtId="0" fontId="0" fillId="12" borderId="1" xfId="0" applyFont="1" applyFill="1" applyBorder="1" applyAlignment="1">
      <alignment vertical="top" wrapText="1"/>
    </xf>
    <xf numFmtId="0" fontId="0" fillId="0" borderId="1" xfId="0" applyFont="1" applyFill="1" applyBorder="1" applyAlignment="1">
      <alignment horizontal="left" vertical="top" wrapText="1"/>
    </xf>
    <xf numFmtId="0" fontId="2" fillId="0" borderId="1" xfId="0" applyFont="1" applyFill="1" applyBorder="1" applyAlignment="1">
      <alignment horizontal="left" vertical="top" wrapText="1"/>
    </xf>
    <xf numFmtId="0" fontId="11" fillId="0" borderId="43" xfId="0" applyFont="1" applyFill="1" applyBorder="1" applyAlignment="1">
      <alignment horizontal="centerContinuous" vertical="center" readingOrder="1"/>
    </xf>
    <xf numFmtId="0" fontId="9" fillId="0" borderId="43" xfId="0" applyFont="1" applyFill="1" applyBorder="1" applyAlignment="1">
      <alignment horizontal="centerContinuous" readingOrder="1"/>
    </xf>
    <xf numFmtId="0" fontId="0" fillId="13" borderId="0" xfId="0" applyFill="1"/>
    <xf numFmtId="0" fontId="5" fillId="0" borderId="0" xfId="0" applyFont="1" applyAlignment="1">
      <alignment horizontal="center"/>
    </xf>
    <xf numFmtId="0" fontId="5" fillId="13" borderId="23" xfId="0" applyFont="1" applyFill="1" applyBorder="1" applyAlignment="1">
      <alignment horizontal="center" vertical="center" wrapText="1"/>
    </xf>
    <xf numFmtId="0" fontId="5" fillId="13" borderId="28" xfId="0" applyFont="1" applyFill="1" applyBorder="1" applyAlignment="1">
      <alignment horizontal="center" vertical="center" wrapText="1"/>
    </xf>
    <xf numFmtId="0" fontId="0" fillId="0" borderId="0" xfId="0" applyAlignment="1">
      <alignment horizontal="center" vertical="center" wrapText="1"/>
    </xf>
    <xf numFmtId="0" fontId="5" fillId="15" borderId="0" xfId="0" applyFont="1" applyFill="1" applyAlignment="1">
      <alignment horizontal="center" vertical="center" wrapText="1"/>
    </xf>
    <xf numFmtId="0" fontId="5" fillId="0" borderId="0" xfId="0" applyFont="1" applyAlignment="1">
      <alignment horizontal="center" vertical="center" wrapText="1"/>
    </xf>
    <xf numFmtId="0" fontId="5" fillId="0" borderId="23" xfId="0" applyFont="1" applyBorder="1" applyAlignment="1">
      <alignment horizontal="center" vertical="center" wrapText="1"/>
    </xf>
    <xf numFmtId="0" fontId="15" fillId="0" borderId="27" xfId="0" applyFont="1" applyBorder="1" applyAlignment="1">
      <alignment horizontal="center"/>
    </xf>
    <xf numFmtId="0" fontId="0" fillId="0" borderId="66" xfId="0" applyBorder="1" applyAlignment="1">
      <alignment horizontal="left" vertical="top" wrapText="1"/>
    </xf>
    <xf numFmtId="0" fontId="0" fillId="0" borderId="2" xfId="0" applyBorder="1" applyAlignment="1">
      <alignment horizontal="left" vertical="top" wrapText="1"/>
    </xf>
    <xf numFmtId="0" fontId="0" fillId="0" borderId="1" xfId="0" applyBorder="1" applyAlignment="1">
      <alignment horizontal="center" vertical="center"/>
    </xf>
    <xf numFmtId="0" fontId="0" fillId="0" borderId="5" xfId="0" applyBorder="1" applyAlignment="1">
      <alignment horizontal="center" vertical="center"/>
    </xf>
    <xf numFmtId="0" fontId="0" fillId="0" borderId="2" xfId="0" applyBorder="1" applyAlignment="1">
      <alignment horizontal="center" vertical="center"/>
    </xf>
    <xf numFmtId="0" fontId="0" fillId="0" borderId="67" xfId="0" applyBorder="1" applyAlignment="1">
      <alignment horizontal="center" vertical="center"/>
    </xf>
    <xf numFmtId="0" fontId="0" fillId="0" borderId="0" xfId="0" applyAlignment="1">
      <alignment horizontal="center" vertical="center"/>
    </xf>
    <xf numFmtId="0" fontId="0" fillId="0" borderId="30" xfId="0" applyBorder="1"/>
    <xf numFmtId="0" fontId="0" fillId="0" borderId="31" xfId="0" applyBorder="1"/>
    <xf numFmtId="0" fontId="0" fillId="0" borderId="0" xfId="0" applyAlignment="1">
      <alignment vertical="center" wrapText="1"/>
    </xf>
    <xf numFmtId="0" fontId="0" fillId="0" borderId="34" xfId="0" applyBorder="1"/>
    <xf numFmtId="0" fontId="0" fillId="0" borderId="35" xfId="0" applyBorder="1"/>
    <xf numFmtId="0" fontId="0" fillId="0" borderId="68" xfId="0" applyBorder="1" applyAlignment="1">
      <alignment horizontal="left" vertical="top" wrapText="1"/>
    </xf>
    <xf numFmtId="0" fontId="0" fillId="0" borderId="69" xfId="0" applyBorder="1" applyAlignment="1">
      <alignment horizontal="left" vertical="top" wrapText="1"/>
    </xf>
    <xf numFmtId="0" fontId="0" fillId="0" borderId="71" xfId="0" applyBorder="1" applyAlignment="1">
      <alignment horizontal="center" vertical="center"/>
    </xf>
    <xf numFmtId="0" fontId="0" fillId="0" borderId="70" xfId="0" applyBorder="1" applyAlignment="1">
      <alignment horizontal="center" vertical="center"/>
    </xf>
    <xf numFmtId="0" fontId="0" fillId="0" borderId="69" xfId="0" applyBorder="1" applyAlignment="1">
      <alignment horizontal="center" vertical="center"/>
    </xf>
    <xf numFmtId="0" fontId="0" fillId="0" borderId="0" xfId="0" applyFill="1" applyBorder="1" applyAlignment="1">
      <alignment horizontal="left" vertical="top" wrapText="1"/>
    </xf>
    <xf numFmtId="0" fontId="17" fillId="0" borderId="1" xfId="0" applyFont="1" applyFill="1" applyBorder="1" applyAlignment="1">
      <alignment vertical="top" wrapText="1"/>
    </xf>
    <xf numFmtId="0" fontId="0" fillId="0" borderId="1" xfId="0" applyFont="1" applyFill="1" applyBorder="1" applyAlignment="1">
      <alignment horizontal="left" vertical="center"/>
    </xf>
    <xf numFmtId="0" fontId="5" fillId="13" borderId="27" xfId="0" applyFont="1" applyFill="1" applyBorder="1" applyAlignment="1">
      <alignment horizontal="center" vertical="center" wrapText="1"/>
    </xf>
    <xf numFmtId="0" fontId="0" fillId="0" borderId="73" xfId="0" applyBorder="1" applyAlignment="1">
      <alignment horizontal="left" vertical="top" wrapText="1"/>
    </xf>
    <xf numFmtId="0" fontId="0" fillId="0" borderId="74" xfId="0" applyBorder="1" applyAlignment="1">
      <alignment horizontal="left" vertical="top" wrapText="1"/>
    </xf>
    <xf numFmtId="0" fontId="0" fillId="0" borderId="75" xfId="0" applyBorder="1" applyAlignment="1">
      <alignment horizontal="center" vertical="center"/>
    </xf>
    <xf numFmtId="0" fontId="0" fillId="0" borderId="76" xfId="0" applyBorder="1" applyAlignment="1">
      <alignment horizontal="center" vertical="center"/>
    </xf>
    <xf numFmtId="0" fontId="0" fillId="0" borderId="74" xfId="0" applyBorder="1" applyAlignment="1">
      <alignment horizontal="center" vertical="center"/>
    </xf>
    <xf numFmtId="0" fontId="0" fillId="0" borderId="77" xfId="0" applyBorder="1" applyAlignment="1">
      <alignment horizontal="center" vertical="center"/>
    </xf>
    <xf numFmtId="0" fontId="0" fillId="0" borderId="72" xfId="0" applyBorder="1" applyAlignment="1">
      <alignment horizontal="center" vertical="center"/>
    </xf>
    <xf numFmtId="0" fontId="5" fillId="16" borderId="0" xfId="0" applyFont="1" applyFill="1" applyAlignment="1">
      <alignment horizontal="center" vertical="center" wrapText="1"/>
    </xf>
    <xf numFmtId="0" fontId="0" fillId="0" borderId="49" xfId="0" applyBorder="1"/>
    <xf numFmtId="0" fontId="0" fillId="0" borderId="50" xfId="0" applyBorder="1"/>
    <xf numFmtId="0" fontId="0" fillId="0" borderId="78" xfId="0" applyBorder="1"/>
    <xf numFmtId="0" fontId="0" fillId="0" borderId="79" xfId="0" applyBorder="1"/>
    <xf numFmtId="0" fontId="0" fillId="0" borderId="0" xfId="0" applyBorder="1"/>
    <xf numFmtId="0" fontId="0" fillId="0" borderId="80" xfId="0" applyBorder="1"/>
    <xf numFmtId="0" fontId="5" fillId="15" borderId="0" xfId="0" applyFont="1" applyFill="1" applyAlignment="1">
      <alignment horizontal="center" vertical="center"/>
    </xf>
    <xf numFmtId="0" fontId="2" fillId="0" borderId="26" xfId="0" applyFont="1" applyBorder="1" applyAlignment="1">
      <alignment horizontal="center" vertical="top" wrapText="1"/>
    </xf>
    <xf numFmtId="0" fontId="2" fillId="0" borderId="26" xfId="0" applyFont="1" applyBorder="1" applyAlignment="1">
      <alignment horizontal="center" vertical="center"/>
    </xf>
    <xf numFmtId="0" fontId="2" fillId="0" borderId="29" xfId="0" applyFont="1" applyBorder="1" applyAlignment="1">
      <alignment horizontal="center" vertical="top" wrapText="1"/>
    </xf>
    <xf numFmtId="0" fontId="2" fillId="0" borderId="29" xfId="0" applyFont="1" applyBorder="1" applyAlignment="1">
      <alignment horizontal="center" vertical="center"/>
    </xf>
    <xf numFmtId="0" fontId="2" fillId="0" borderId="33" xfId="0" applyFont="1" applyBorder="1" applyAlignment="1">
      <alignment horizontal="center" vertical="center"/>
    </xf>
    <xf numFmtId="0" fontId="2" fillId="0" borderId="33" xfId="0" applyFont="1" applyBorder="1" applyAlignment="1">
      <alignment horizontal="center" vertical="top"/>
    </xf>
    <xf numFmtId="0" fontId="5" fillId="0" borderId="0" xfId="0" applyFont="1" applyAlignment="1">
      <alignment horizontal="center" vertical="center"/>
    </xf>
    <xf numFmtId="0" fontId="5" fillId="18" borderId="0" xfId="0" applyFont="1" applyFill="1" applyAlignment="1">
      <alignment horizontal="center" vertical="center"/>
    </xf>
    <xf numFmtId="0" fontId="0" fillId="0" borderId="81" xfId="0" applyFont="1" applyBorder="1"/>
    <xf numFmtId="0" fontId="0" fillId="0" borderId="82" xfId="0" applyFont="1" applyBorder="1"/>
    <xf numFmtId="0" fontId="0" fillId="0" borderId="83" xfId="0" applyFont="1" applyBorder="1"/>
    <xf numFmtId="0" fontId="0" fillId="0" borderId="0" xfId="0" applyFont="1"/>
    <xf numFmtId="0" fontId="5" fillId="17" borderId="0" xfId="0" applyFont="1" applyFill="1"/>
    <xf numFmtId="0" fontId="0" fillId="0" borderId="0" xfId="0" applyFont="1" applyFill="1"/>
    <xf numFmtId="0" fontId="0" fillId="0" borderId="0" xfId="0" applyFill="1" applyBorder="1" applyAlignment="1">
      <alignment horizontal="left" vertical="top"/>
    </xf>
    <xf numFmtId="0" fontId="6" fillId="4" borderId="6" xfId="0" applyFont="1" applyFill="1" applyBorder="1" applyAlignment="1">
      <alignment horizontal="center" vertical="top"/>
    </xf>
    <xf numFmtId="0" fontId="6" fillId="4" borderId="11" xfId="0" applyFont="1" applyFill="1" applyBorder="1" applyAlignment="1">
      <alignment horizontal="center" vertical="top"/>
    </xf>
    <xf numFmtId="0" fontId="7" fillId="5" borderId="7" xfId="0" applyFont="1" applyFill="1" applyBorder="1" applyAlignment="1">
      <alignment horizontal="center" vertical="top"/>
    </xf>
    <xf numFmtId="0" fontId="7" fillId="5" borderId="8" xfId="0" applyFont="1" applyFill="1" applyBorder="1" applyAlignment="1">
      <alignment horizontal="center" vertical="top"/>
    </xf>
    <xf numFmtId="0" fontId="6" fillId="5" borderId="7" xfId="0" applyFont="1" applyFill="1" applyBorder="1" applyAlignment="1">
      <alignment horizontal="center" vertical="top" wrapText="1"/>
    </xf>
    <xf numFmtId="0" fontId="6" fillId="5" borderId="8" xfId="0" applyFont="1" applyFill="1" applyBorder="1" applyAlignment="1">
      <alignment horizontal="center" vertical="top" wrapText="1"/>
    </xf>
    <xf numFmtId="0" fontId="6" fillId="0" borderId="22" xfId="0" applyFont="1" applyBorder="1" applyAlignment="1">
      <alignment horizontal="center" vertical="top" wrapText="1"/>
    </xf>
    <xf numFmtId="0" fontId="6" fillId="0" borderId="17" xfId="0" applyFont="1" applyBorder="1" applyAlignment="1">
      <alignment horizontal="center" vertical="top" wrapText="1"/>
    </xf>
    <xf numFmtId="0" fontId="6" fillId="0" borderId="14" xfId="0" applyFont="1" applyBorder="1" applyAlignment="1">
      <alignment horizontal="center" vertical="top" wrapText="1"/>
    </xf>
    <xf numFmtId="0" fontId="6" fillId="0" borderId="15" xfId="0" applyFont="1" applyBorder="1" applyAlignment="1">
      <alignment horizontal="center" vertical="top" wrapText="1"/>
    </xf>
    <xf numFmtId="0" fontId="7" fillId="8" borderId="6" xfId="0" applyFont="1" applyFill="1" applyBorder="1" applyAlignment="1">
      <alignment horizontal="center" vertical="top"/>
    </xf>
    <xf numFmtId="0" fontId="7" fillId="8" borderId="13" xfId="0" applyFont="1" applyFill="1" applyBorder="1" applyAlignment="1">
      <alignment horizontal="center" vertical="top"/>
    </xf>
    <xf numFmtId="0" fontId="7" fillId="8" borderId="11" xfId="0" applyFont="1" applyFill="1" applyBorder="1" applyAlignment="1">
      <alignment horizontal="center" vertical="top"/>
    </xf>
    <xf numFmtId="0" fontId="6" fillId="0" borderId="7" xfId="0" applyFont="1" applyBorder="1" applyAlignment="1">
      <alignment horizontal="center" vertical="top"/>
    </xf>
    <xf numFmtId="0" fontId="6" fillId="0" borderId="8" xfId="0" applyFont="1" applyBorder="1" applyAlignment="1">
      <alignment horizontal="center" vertical="top"/>
    </xf>
    <xf numFmtId="0" fontId="12" fillId="0" borderId="47" xfId="0" applyFont="1" applyFill="1" applyBorder="1" applyAlignment="1">
      <alignment horizontal="left" wrapText="1" readingOrder="1"/>
    </xf>
    <xf numFmtId="0" fontId="5" fillId="0" borderId="0" xfId="0" applyFont="1" applyFill="1" applyAlignment="1">
      <alignment horizontal="center"/>
    </xf>
    <xf numFmtId="0" fontId="13" fillId="0" borderId="49" xfId="0" applyFont="1" applyFill="1" applyBorder="1" applyAlignment="1">
      <alignment horizontal="left" vertical="center" wrapText="1" readingOrder="1"/>
    </xf>
    <xf numFmtId="0" fontId="13" fillId="0" borderId="50" xfId="0" applyFont="1" applyFill="1" applyBorder="1" applyAlignment="1">
      <alignment horizontal="left" vertical="center" wrapText="1" readingOrder="1"/>
    </xf>
    <xf numFmtId="0" fontId="13" fillId="0" borderId="54" xfId="0" applyFont="1" applyFill="1" applyBorder="1" applyAlignment="1">
      <alignment horizontal="left" vertical="center" wrapText="1" readingOrder="1"/>
    </xf>
    <xf numFmtId="0" fontId="13" fillId="0" borderId="55" xfId="0" applyFont="1" applyFill="1" applyBorder="1" applyAlignment="1">
      <alignment horizontal="left" vertical="center" wrapText="1" readingOrder="1"/>
    </xf>
    <xf numFmtId="0" fontId="4" fillId="0" borderId="51" xfId="0" applyFont="1" applyFill="1" applyBorder="1" applyAlignment="1">
      <alignment horizontal="center" vertical="center" wrapText="1" readingOrder="1"/>
    </xf>
    <xf numFmtId="0" fontId="4" fillId="0" borderId="52" xfId="0" applyFont="1" applyFill="1" applyBorder="1" applyAlignment="1">
      <alignment horizontal="center" vertical="center" wrapText="1" readingOrder="1"/>
    </xf>
    <xf numFmtId="0" fontId="4" fillId="0" borderId="53" xfId="0" applyFont="1" applyFill="1" applyBorder="1" applyAlignment="1">
      <alignment horizontal="center" vertical="center" wrapText="1" readingOrder="1"/>
    </xf>
    <xf numFmtId="0" fontId="4" fillId="0" borderId="59" xfId="0" applyFont="1" applyFill="1" applyBorder="1" applyAlignment="1">
      <alignment horizontal="center" vertical="center" wrapText="1" readingOrder="1"/>
    </xf>
    <xf numFmtId="0" fontId="4" fillId="0" borderId="62" xfId="0" applyFont="1" applyFill="1" applyBorder="1" applyAlignment="1">
      <alignment horizontal="center" vertical="center" wrapText="1" readingOrder="1"/>
    </xf>
    <xf numFmtId="0" fontId="4" fillId="0" borderId="63" xfId="0" applyFont="1" applyFill="1" applyBorder="1" applyAlignment="1">
      <alignment horizontal="center" vertical="center" wrapText="1" readingOrder="1"/>
    </xf>
    <xf numFmtId="0" fontId="0" fillId="0" borderId="1" xfId="0" applyFont="1" applyFill="1" applyBorder="1" applyAlignment="1">
      <alignment horizontal="left" vertical="top" wrapText="1"/>
    </xf>
    <xf numFmtId="0" fontId="0" fillId="0" borderId="1" xfId="0" applyFont="1" applyFill="1" applyBorder="1" applyAlignment="1">
      <alignment horizontal="center" vertical="top" wrapText="1"/>
    </xf>
    <xf numFmtId="0" fontId="0" fillId="0" borderId="3" xfId="0" applyFont="1" applyFill="1" applyBorder="1" applyAlignment="1">
      <alignment horizontal="center" vertical="top" wrapText="1"/>
    </xf>
    <xf numFmtId="0" fontId="0" fillId="0" borderId="4" xfId="0" applyFont="1" applyFill="1" applyBorder="1" applyAlignment="1">
      <alignment horizontal="center" vertical="top" wrapText="1"/>
    </xf>
    <xf numFmtId="0" fontId="0" fillId="12" borderId="1" xfId="0" applyFont="1" applyFill="1" applyBorder="1" applyAlignment="1">
      <alignment horizontal="left" vertical="top" wrapText="1"/>
    </xf>
    <xf numFmtId="0" fontId="5" fillId="13" borderId="32" xfId="0" applyFont="1" applyFill="1" applyBorder="1" applyAlignment="1">
      <alignment horizontal="center"/>
    </xf>
    <xf numFmtId="0" fontId="14" fillId="14" borderId="0" xfId="0" applyFont="1" applyFill="1" applyAlignment="1">
      <alignment horizontal="center"/>
    </xf>
    <xf numFmtId="0" fontId="6" fillId="4" borderId="6" xfId="0" applyFont="1" applyFill="1" applyBorder="1" applyAlignment="1">
      <alignment horizontal="center" vertical="center"/>
    </xf>
    <xf numFmtId="0" fontId="6" fillId="4" borderId="11" xfId="0" applyFont="1" applyFill="1" applyBorder="1" applyAlignment="1">
      <alignment horizontal="center" vertical="center"/>
    </xf>
    <xf numFmtId="0" fontId="7" fillId="5" borderId="7" xfId="0" applyFont="1" applyFill="1" applyBorder="1" applyAlignment="1">
      <alignment horizontal="center" vertical="center"/>
    </xf>
    <xf numFmtId="0" fontId="7" fillId="5" borderId="8" xfId="0" applyFont="1" applyFill="1" applyBorder="1" applyAlignment="1">
      <alignment horizontal="center" vertical="center"/>
    </xf>
    <xf numFmtId="0" fontId="6" fillId="6" borderId="9" xfId="0" applyFont="1" applyFill="1" applyBorder="1" applyAlignment="1">
      <alignment horizontal="center" vertical="center"/>
    </xf>
    <xf numFmtId="0" fontId="7" fillId="7" borderId="7" xfId="0" applyFont="1" applyFill="1" applyBorder="1" applyAlignment="1">
      <alignment horizontal="center" vertical="center"/>
    </xf>
    <xf numFmtId="0" fontId="7" fillId="7" borderId="10" xfId="0" applyFont="1" applyFill="1" applyBorder="1" applyAlignment="1">
      <alignment horizontal="center" vertical="center"/>
    </xf>
    <xf numFmtId="0" fontId="7" fillId="7" borderId="8" xfId="0" applyFont="1" applyFill="1" applyBorder="1" applyAlignment="1">
      <alignment horizontal="center" vertical="center"/>
    </xf>
    <xf numFmtId="0" fontId="6" fillId="7" borderId="6" xfId="0" applyFont="1" applyFill="1" applyBorder="1" applyAlignment="1">
      <alignment horizontal="center" vertical="center"/>
    </xf>
    <xf numFmtId="0" fontId="6" fillId="7" borderId="13" xfId="0" applyFont="1" applyFill="1" applyBorder="1" applyAlignment="1">
      <alignment horizontal="center" vertical="center"/>
    </xf>
    <xf numFmtId="0" fontId="6" fillId="7" borderId="11" xfId="0" applyFont="1" applyFill="1" applyBorder="1" applyAlignment="1">
      <alignment horizontal="center" vertical="center"/>
    </xf>
    <xf numFmtId="0" fontId="6" fillId="0" borderId="6" xfId="0" applyFont="1" applyBorder="1" applyAlignment="1">
      <alignment horizontal="center" vertical="center" wrapText="1"/>
    </xf>
    <xf numFmtId="0" fontId="6" fillId="0" borderId="11" xfId="0" applyFont="1" applyBorder="1" applyAlignment="1">
      <alignment horizontal="center" vertical="center" wrapText="1"/>
    </xf>
    <xf numFmtId="0" fontId="6" fillId="6" borderId="13" xfId="0" applyFont="1" applyFill="1" applyBorder="1" applyAlignment="1">
      <alignment horizontal="center" vertical="center"/>
    </xf>
    <xf numFmtId="0" fontId="7" fillId="8" borderId="6" xfId="0" applyFont="1" applyFill="1" applyBorder="1" applyAlignment="1">
      <alignment horizontal="center" vertical="center"/>
    </xf>
    <xf numFmtId="0" fontId="7" fillId="8" borderId="13" xfId="0" applyFont="1" applyFill="1" applyBorder="1" applyAlignment="1">
      <alignment horizontal="center" vertical="center"/>
    </xf>
    <xf numFmtId="0" fontId="7" fillId="8" borderId="11" xfId="0" applyFont="1" applyFill="1" applyBorder="1" applyAlignment="1">
      <alignment horizontal="center" vertical="center"/>
    </xf>
    <xf numFmtId="0" fontId="6" fillId="6" borderId="16" xfId="0" applyFont="1" applyFill="1" applyBorder="1" applyAlignment="1">
      <alignment horizontal="center" vertical="center"/>
    </xf>
    <xf numFmtId="0" fontId="6" fillId="6" borderId="17" xfId="0" applyFont="1" applyFill="1" applyBorder="1" applyAlignment="1">
      <alignment horizontal="center" vertical="center"/>
    </xf>
    <xf numFmtId="0" fontId="7" fillId="8" borderId="19" xfId="0" applyFont="1" applyFill="1" applyBorder="1" applyAlignment="1">
      <alignment horizontal="center" vertical="center"/>
    </xf>
    <xf numFmtId="0" fontId="7" fillId="4" borderId="7" xfId="0" applyFont="1" applyFill="1" applyBorder="1" applyAlignment="1">
      <alignment horizontal="center" vertical="center"/>
    </xf>
    <xf numFmtId="0" fontId="7" fillId="4" borderId="10" xfId="0" applyFont="1" applyFill="1" applyBorder="1" applyAlignment="1">
      <alignment horizontal="center" vertical="center"/>
    </xf>
    <xf numFmtId="0" fontId="7" fillId="4" borderId="8" xfId="0" applyFont="1" applyFill="1" applyBorder="1" applyAlignment="1">
      <alignment horizontal="center" vertical="center"/>
    </xf>
    <xf numFmtId="0" fontId="6" fillId="5" borderId="7" xfId="0" applyFont="1" applyFill="1" applyBorder="1" applyAlignment="1">
      <alignment horizontal="center" vertical="center" wrapText="1"/>
    </xf>
    <xf numFmtId="0" fontId="6" fillId="5" borderId="8" xfId="0" applyFont="1" applyFill="1" applyBorder="1" applyAlignment="1">
      <alignment horizontal="center" vertical="center" wrapText="1"/>
    </xf>
    <xf numFmtId="0" fontId="6" fillId="0" borderId="22" xfId="0" applyFont="1" applyBorder="1" applyAlignment="1">
      <alignment horizontal="center" vertical="center" wrapText="1"/>
    </xf>
    <xf numFmtId="0" fontId="6" fillId="0" borderId="17" xfId="0" applyFont="1" applyBorder="1" applyAlignment="1">
      <alignment horizontal="center" vertical="center" wrapText="1"/>
    </xf>
    <xf numFmtId="0" fontId="6" fillId="0" borderId="14" xfId="0" applyFont="1" applyBorder="1" applyAlignment="1">
      <alignment horizontal="center" vertical="center" wrapText="1"/>
    </xf>
    <xf numFmtId="0" fontId="6" fillId="0" borderId="15" xfId="0" applyFont="1" applyBorder="1" applyAlignment="1">
      <alignment horizontal="center" vertical="center" wrapText="1"/>
    </xf>
    <xf numFmtId="0" fontId="6" fillId="0" borderId="7" xfId="0" applyFont="1" applyBorder="1" applyAlignment="1">
      <alignment horizontal="center" vertical="center"/>
    </xf>
    <xf numFmtId="0" fontId="6" fillId="0" borderId="8" xfId="0" applyFont="1" applyBorder="1" applyAlignment="1">
      <alignment horizontal="center" vertical="center"/>
    </xf>
    <xf numFmtId="0" fontId="0" fillId="9" borderId="0" xfId="0" applyFill="1" applyAlignment="1">
      <alignment horizontal="center"/>
    </xf>
  </cellXfs>
  <cellStyles count="2">
    <cellStyle name="Normal" xfId="0" builtinId="0"/>
    <cellStyle name="Normal 2" xfId="1"/>
  </cellStyles>
  <dxfs count="9">
    <dxf>
      <font>
        <color rgb="FF9C0006"/>
      </font>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14</xdr:col>
          <xdr:colOff>0</xdr:colOff>
          <xdr:row>28</xdr:row>
          <xdr:rowOff>0</xdr:rowOff>
        </xdr:from>
        <xdr:to>
          <xdr:col>28</xdr:col>
          <xdr:colOff>409575</xdr:colOff>
          <xdr:row>45</xdr:row>
          <xdr:rowOff>9525</xdr:rowOff>
        </xdr:to>
        <xdr:sp macro="" textlink="">
          <xdr:nvSpPr>
            <xdr:cNvPr id="5121" name="Object 1" hidden="1">
              <a:extLst>
                <a:ext uri="{63B3BB69-23CF-44E3-9099-C40C66FF867C}">
                  <a14:compatExt spid="_x0000_s5121"/>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image" Target="../media/image1.emf"/><Relationship Id="rId4" Type="http://schemas.openxmlformats.org/officeDocument/2006/relationships/package" Target="../embeddings/Microsoft_Word_Document.docx"/></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9"/>
  </sheetPr>
  <dimension ref="A1:AH36"/>
  <sheetViews>
    <sheetView topLeftCell="D1" zoomScale="50" zoomScaleNormal="50" workbookViewId="0">
      <pane ySplit="1" topLeftCell="A2" activePane="bottomLeft" state="frozen"/>
      <selection activeCell="M1" sqref="M1"/>
      <selection pane="bottomLeft" activeCell="H8" sqref="H8"/>
    </sheetView>
  </sheetViews>
  <sheetFormatPr defaultRowHeight="15" x14ac:dyDescent="0.25"/>
  <cols>
    <col min="1" max="1" width="0" hidden="1" customWidth="1"/>
    <col min="2" max="2" width="64.140625" style="72" hidden="1" customWidth="1"/>
    <col min="3" max="3" width="22.140625" style="13" hidden="1" customWidth="1"/>
    <col min="4" max="4" width="62.5703125" style="69" customWidth="1"/>
    <col min="5" max="5" width="11.42578125" style="77" customWidth="1"/>
    <col min="6" max="6" width="19.140625" style="94" customWidth="1"/>
    <col min="7" max="7" width="9.42578125" style="78" customWidth="1"/>
    <col min="8" max="8" width="14.85546875" style="78" customWidth="1"/>
    <col min="9" max="9" width="12.5703125" style="77" customWidth="1"/>
    <col min="10" max="10" width="14.85546875" style="77" customWidth="1"/>
    <col min="11" max="11" width="9.42578125" style="77" customWidth="1"/>
    <col min="12" max="12" width="34.140625" style="92" customWidth="1"/>
    <col min="13" max="13" width="10.85546875" customWidth="1"/>
    <col min="14" max="14" width="13.5703125" style="76" hidden="1" customWidth="1"/>
    <col min="15" max="15" width="12.140625" hidden="1" customWidth="1"/>
    <col min="16" max="16" width="12.5703125" hidden="1" customWidth="1"/>
    <col min="17" max="17" width="14.42578125" hidden="1" customWidth="1"/>
    <col min="18" max="18" width="15" hidden="1" customWidth="1"/>
    <col min="19" max="19" width="13.140625" style="69" hidden="1" customWidth="1"/>
    <col min="20" max="20" width="13.5703125" hidden="1" customWidth="1"/>
    <col min="21" max="22" width="0" hidden="1" customWidth="1"/>
    <col min="23" max="23" width="0" style="86" hidden="1" customWidth="1"/>
    <col min="24" max="25" width="0" style="76" hidden="1" customWidth="1"/>
    <col min="26" max="26" width="42.85546875" style="76" customWidth="1"/>
    <col min="28" max="28" width="27.85546875" customWidth="1"/>
    <col min="29" max="29" width="17.5703125" customWidth="1"/>
    <col min="30" max="30" width="19.5703125" customWidth="1"/>
    <col min="31" max="31" width="13.42578125" customWidth="1"/>
    <col min="32" max="32" width="12.85546875" customWidth="1"/>
  </cols>
  <sheetData>
    <row r="1" spans="1:34" s="4" customFormat="1" ht="53.25" customHeight="1" x14ac:dyDescent="0.25">
      <c r="A1" s="1" t="s">
        <v>0</v>
      </c>
      <c r="B1" s="12" t="s">
        <v>95</v>
      </c>
      <c r="C1" s="2" t="s">
        <v>1</v>
      </c>
      <c r="D1" s="2" t="s">
        <v>2</v>
      </c>
      <c r="E1" s="2" t="s">
        <v>3</v>
      </c>
      <c r="F1" s="88" t="s">
        <v>4</v>
      </c>
      <c r="G1" s="2" t="s">
        <v>5</v>
      </c>
      <c r="H1" s="2" t="s">
        <v>6</v>
      </c>
      <c r="I1" s="2" t="s">
        <v>7</v>
      </c>
      <c r="J1" s="2" t="s">
        <v>8</v>
      </c>
      <c r="K1" s="2" t="s">
        <v>9</v>
      </c>
      <c r="L1" s="88" t="s">
        <v>10</v>
      </c>
      <c r="M1" s="2" t="s">
        <v>11</v>
      </c>
      <c r="N1" s="12" t="s">
        <v>12</v>
      </c>
      <c r="O1" s="2" t="s">
        <v>13</v>
      </c>
      <c r="P1" s="2"/>
      <c r="Q1" s="2" t="s">
        <v>15</v>
      </c>
      <c r="R1" s="2" t="s">
        <v>16</v>
      </c>
      <c r="S1" s="2" t="s">
        <v>17</v>
      </c>
      <c r="T1" s="2" t="s">
        <v>18</v>
      </c>
      <c r="U1" s="2" t="s">
        <v>19</v>
      </c>
      <c r="V1" s="2" t="s">
        <v>20</v>
      </c>
      <c r="W1" s="1" t="s">
        <v>21</v>
      </c>
      <c r="X1" s="12" t="s">
        <v>22</v>
      </c>
      <c r="Y1" s="12" t="s">
        <v>23</v>
      </c>
      <c r="Z1" s="12" t="s">
        <v>24</v>
      </c>
      <c r="AA1" s="2" t="s">
        <v>25</v>
      </c>
      <c r="AB1" s="2" t="s">
        <v>26</v>
      </c>
      <c r="AC1" s="2" t="s">
        <v>27</v>
      </c>
      <c r="AD1" s="2" t="s">
        <v>28</v>
      </c>
      <c r="AE1" s="3" t="s">
        <v>29</v>
      </c>
      <c r="AF1" s="2" t="s">
        <v>30</v>
      </c>
      <c r="AG1" s="1" t="s">
        <v>31</v>
      </c>
    </row>
    <row r="2" spans="1:34" s="7" customFormat="1" ht="37.5" customHeight="1" x14ac:dyDescent="0.25">
      <c r="A2" s="5" t="s">
        <v>32</v>
      </c>
      <c r="B2" s="11"/>
      <c r="C2" s="5" t="s">
        <v>33</v>
      </c>
      <c r="D2" s="5" t="s">
        <v>34</v>
      </c>
      <c r="E2" s="70" t="s">
        <v>35</v>
      </c>
      <c r="F2" s="89" t="s">
        <v>36</v>
      </c>
      <c r="G2" s="70" t="s">
        <v>37</v>
      </c>
      <c r="H2" s="70" t="s">
        <v>38</v>
      </c>
      <c r="I2" s="70" t="s">
        <v>39</v>
      </c>
      <c r="J2" s="70" t="s">
        <v>40</v>
      </c>
      <c r="K2" s="70" t="s">
        <v>41</v>
      </c>
      <c r="L2" s="89" t="s">
        <v>42</v>
      </c>
      <c r="M2" s="5" t="s">
        <v>43</v>
      </c>
      <c r="N2" s="11" t="s">
        <v>44</v>
      </c>
      <c r="O2" s="5" t="s">
        <v>45</v>
      </c>
      <c r="P2" s="5"/>
      <c r="Q2" s="5" t="s">
        <v>47</v>
      </c>
      <c r="R2" s="5" t="s">
        <v>48</v>
      </c>
      <c r="S2" s="5" t="s">
        <v>49</v>
      </c>
      <c r="T2" s="5" t="s">
        <v>50</v>
      </c>
      <c r="U2" s="5" t="s">
        <v>51</v>
      </c>
      <c r="V2" s="5" t="s">
        <v>52</v>
      </c>
      <c r="W2" s="5" t="s">
        <v>53</v>
      </c>
      <c r="X2" s="11" t="s">
        <v>54</v>
      </c>
      <c r="Y2" s="11" t="s">
        <v>55</v>
      </c>
      <c r="Z2" s="11" t="s">
        <v>56</v>
      </c>
      <c r="AA2" s="5" t="s">
        <v>57</v>
      </c>
      <c r="AB2" s="5" t="s">
        <v>58</v>
      </c>
      <c r="AC2" s="5" t="s">
        <v>59</v>
      </c>
      <c r="AD2" s="5" t="s">
        <v>60</v>
      </c>
      <c r="AE2" s="5" t="s">
        <v>61</v>
      </c>
      <c r="AF2" s="5" t="s">
        <v>62</v>
      </c>
      <c r="AG2" s="6"/>
    </row>
    <row r="4" spans="1:34" s="76" customFormat="1" ht="215.45" customHeight="1" x14ac:dyDescent="0.25">
      <c r="A4" s="75" t="s">
        <v>208</v>
      </c>
      <c r="B4" s="40" t="s">
        <v>96</v>
      </c>
      <c r="C4" s="40" t="s">
        <v>203</v>
      </c>
      <c r="D4" s="40" t="s">
        <v>294</v>
      </c>
      <c r="E4" s="75"/>
      <c r="F4" s="83" t="s">
        <v>231</v>
      </c>
      <c r="G4" s="75" t="s">
        <v>277</v>
      </c>
      <c r="H4" s="40" t="s">
        <v>276</v>
      </c>
      <c r="I4" s="75" t="s">
        <v>182</v>
      </c>
      <c r="J4" s="75" t="s">
        <v>63</v>
      </c>
      <c r="K4" s="75" t="s">
        <v>182</v>
      </c>
      <c r="L4" s="83" t="s">
        <v>326</v>
      </c>
      <c r="M4" s="71" t="s">
        <v>214</v>
      </c>
      <c r="N4" s="75" t="s">
        <v>286</v>
      </c>
      <c r="O4" s="71" t="s">
        <v>103</v>
      </c>
      <c r="P4" s="71"/>
      <c r="Q4" s="71" t="s">
        <v>327</v>
      </c>
      <c r="R4" s="71" t="s">
        <v>71</v>
      </c>
      <c r="S4" s="71" t="s">
        <v>71</v>
      </c>
      <c r="T4" s="75" t="s">
        <v>293</v>
      </c>
      <c r="U4" s="71" t="s">
        <v>217</v>
      </c>
      <c r="V4" s="75" t="s">
        <v>71</v>
      </c>
      <c r="W4" s="68" t="s">
        <v>180</v>
      </c>
      <c r="X4" s="75" t="s">
        <v>357</v>
      </c>
      <c r="Y4" s="75" t="s">
        <v>201</v>
      </c>
      <c r="Z4" s="40" t="s">
        <v>355</v>
      </c>
      <c r="AA4" s="75"/>
      <c r="AB4" s="40" t="s">
        <v>347</v>
      </c>
      <c r="AC4" s="40" t="s">
        <v>295</v>
      </c>
      <c r="AD4" s="75" t="s">
        <v>87</v>
      </c>
      <c r="AE4" s="75"/>
      <c r="AF4" s="75"/>
      <c r="AG4" s="75"/>
    </row>
    <row r="5" spans="1:34" s="80" customFormat="1" ht="96.6" customHeight="1" x14ac:dyDescent="0.25">
      <c r="A5" s="79" t="s">
        <v>279</v>
      </c>
      <c r="B5" s="71" t="s">
        <v>100</v>
      </c>
      <c r="C5" s="71" t="s">
        <v>204</v>
      </c>
      <c r="D5" s="71" t="s">
        <v>329</v>
      </c>
      <c r="E5" s="71"/>
      <c r="F5" s="83" t="s">
        <v>232</v>
      </c>
      <c r="G5" s="75" t="s">
        <v>278</v>
      </c>
      <c r="H5" s="40" t="s">
        <v>276</v>
      </c>
      <c r="I5" s="75" t="s">
        <v>182</v>
      </c>
      <c r="J5" s="75" t="s">
        <v>63</v>
      </c>
      <c r="K5" s="75" t="s">
        <v>182</v>
      </c>
      <c r="L5" s="90" t="s">
        <v>202</v>
      </c>
      <c r="M5" s="71" t="s">
        <v>214</v>
      </c>
      <c r="N5" s="75" t="s">
        <v>287</v>
      </c>
      <c r="O5" s="71" t="s">
        <v>103</v>
      </c>
      <c r="P5" s="71"/>
      <c r="Q5" s="71" t="s">
        <v>327</v>
      </c>
      <c r="R5" s="71" t="s">
        <v>215</v>
      </c>
      <c r="S5" s="71" t="s">
        <v>71</v>
      </c>
      <c r="T5" s="71" t="s">
        <v>216</v>
      </c>
      <c r="U5" s="71" t="s">
        <v>217</v>
      </c>
      <c r="V5" s="71">
        <v>1</v>
      </c>
      <c r="W5" s="68" t="s">
        <v>180</v>
      </c>
      <c r="X5" s="75" t="s">
        <v>357</v>
      </c>
      <c r="Y5" s="71" t="s">
        <v>71</v>
      </c>
      <c r="Z5" s="40" t="s">
        <v>337</v>
      </c>
      <c r="AA5" s="71"/>
      <c r="AB5" s="71" t="s">
        <v>349</v>
      </c>
      <c r="AC5" s="71" t="s">
        <v>200</v>
      </c>
      <c r="AD5" s="75" t="s">
        <v>87</v>
      </c>
      <c r="AE5" s="71"/>
      <c r="AF5" s="71"/>
      <c r="AG5" s="71"/>
    </row>
    <row r="6" spans="1:34" s="81" customFormat="1" ht="123.6" customHeight="1" x14ac:dyDescent="0.25">
      <c r="A6" s="79" t="s">
        <v>209</v>
      </c>
      <c r="B6" s="40" t="s">
        <v>350</v>
      </c>
      <c r="C6" s="40" t="s">
        <v>205</v>
      </c>
      <c r="D6" s="40" t="s">
        <v>351</v>
      </c>
      <c r="E6" s="75"/>
      <c r="F6" s="83" t="s">
        <v>232</v>
      </c>
      <c r="G6" s="75" t="s">
        <v>281</v>
      </c>
      <c r="H6" s="40" t="s">
        <v>276</v>
      </c>
      <c r="I6" s="75" t="s">
        <v>187</v>
      </c>
      <c r="J6" s="75" t="s">
        <v>63</v>
      </c>
      <c r="K6" s="75" t="s">
        <v>187</v>
      </c>
      <c r="L6" s="83" t="s">
        <v>90</v>
      </c>
      <c r="M6" s="71" t="s">
        <v>348</v>
      </c>
      <c r="N6" s="75" t="s">
        <v>288</v>
      </c>
      <c r="O6" s="71" t="s">
        <v>103</v>
      </c>
      <c r="P6" s="71"/>
      <c r="Q6" s="71" t="s">
        <v>104</v>
      </c>
      <c r="R6" s="75" t="s">
        <v>104</v>
      </c>
      <c r="S6" s="75" t="s">
        <v>77</v>
      </c>
      <c r="T6" s="71" t="s">
        <v>216</v>
      </c>
      <c r="U6" s="71" t="s">
        <v>217</v>
      </c>
      <c r="V6" s="82">
        <v>1</v>
      </c>
      <c r="W6" s="82" t="s">
        <v>68</v>
      </c>
      <c r="X6" s="75" t="s">
        <v>358</v>
      </c>
      <c r="Y6" s="75" t="s">
        <v>70</v>
      </c>
      <c r="Z6" s="40" t="s">
        <v>328</v>
      </c>
      <c r="AA6" s="79"/>
      <c r="AB6" s="40"/>
      <c r="AC6" s="40"/>
      <c r="AD6" s="40"/>
      <c r="AE6" s="40"/>
      <c r="AF6" s="40"/>
      <c r="AG6" s="40"/>
      <c r="AH6" s="40"/>
    </row>
    <row r="7" spans="1:34" s="81" customFormat="1" ht="245.1" customHeight="1" x14ac:dyDescent="0.25">
      <c r="A7" s="79" t="s">
        <v>210</v>
      </c>
      <c r="B7" s="40" t="s">
        <v>97</v>
      </c>
      <c r="C7" s="40" t="s">
        <v>206</v>
      </c>
      <c r="D7" s="40" t="s">
        <v>352</v>
      </c>
      <c r="E7" s="75"/>
      <c r="F7" s="83" t="s">
        <v>88</v>
      </c>
      <c r="G7" s="75" t="s">
        <v>282</v>
      </c>
      <c r="H7" s="40" t="s">
        <v>276</v>
      </c>
      <c r="I7" s="75" t="s">
        <v>182</v>
      </c>
      <c r="J7" s="75" t="s">
        <v>63</v>
      </c>
      <c r="K7" s="75" t="s">
        <v>182</v>
      </c>
      <c r="L7" s="83" t="s">
        <v>91</v>
      </c>
      <c r="M7" s="71" t="s">
        <v>214</v>
      </c>
      <c r="N7" s="75" t="s">
        <v>289</v>
      </c>
      <c r="O7" s="71" t="s">
        <v>103</v>
      </c>
      <c r="P7" s="79"/>
      <c r="Q7" s="71" t="s">
        <v>104</v>
      </c>
      <c r="R7" s="82" t="s">
        <v>80</v>
      </c>
      <c r="S7" s="75" t="s">
        <v>77</v>
      </c>
      <c r="T7" s="79" t="s">
        <v>293</v>
      </c>
      <c r="U7" s="71" t="s">
        <v>217</v>
      </c>
      <c r="V7" s="82">
        <v>1</v>
      </c>
      <c r="W7" s="82" t="s">
        <v>84</v>
      </c>
      <c r="X7" s="75" t="s">
        <v>357</v>
      </c>
      <c r="Y7" s="75" t="s">
        <v>80</v>
      </c>
      <c r="Z7" s="40" t="s">
        <v>346</v>
      </c>
      <c r="AA7" s="79"/>
      <c r="AB7" s="40" t="s">
        <v>343</v>
      </c>
      <c r="AC7" s="40" t="s">
        <v>343</v>
      </c>
      <c r="AD7" s="40" t="s">
        <v>344</v>
      </c>
      <c r="AE7" s="40"/>
      <c r="AF7" s="40"/>
      <c r="AG7" s="40"/>
      <c r="AH7" s="40"/>
    </row>
    <row r="8" spans="1:34" s="81" customFormat="1" ht="56.1" customHeight="1" x14ac:dyDescent="0.25">
      <c r="A8" s="79" t="s">
        <v>211</v>
      </c>
      <c r="B8" s="40" t="s">
        <v>336</v>
      </c>
      <c r="C8" s="40" t="s">
        <v>204</v>
      </c>
      <c r="D8" s="40" t="s">
        <v>333</v>
      </c>
      <c r="E8" s="75"/>
      <c r="F8" s="83" t="s">
        <v>233</v>
      </c>
      <c r="G8" s="75" t="s">
        <v>283</v>
      </c>
      <c r="H8" s="40" t="s">
        <v>276</v>
      </c>
      <c r="I8" s="75" t="s">
        <v>182</v>
      </c>
      <c r="J8" s="75" t="s">
        <v>63</v>
      </c>
      <c r="K8" s="75" t="s">
        <v>182</v>
      </c>
      <c r="L8" s="83" t="s">
        <v>92</v>
      </c>
      <c r="M8" s="71" t="s">
        <v>214</v>
      </c>
      <c r="N8" s="75" t="s">
        <v>290</v>
      </c>
      <c r="O8" s="71" t="s">
        <v>103</v>
      </c>
      <c r="P8" s="79"/>
      <c r="Q8" s="71" t="s">
        <v>199</v>
      </c>
      <c r="R8" s="71" t="s">
        <v>215</v>
      </c>
      <c r="S8" s="71" t="s">
        <v>199</v>
      </c>
      <c r="T8" s="71" t="s">
        <v>216</v>
      </c>
      <c r="U8" s="71" t="s">
        <v>217</v>
      </c>
      <c r="V8" s="79" t="s">
        <v>71</v>
      </c>
      <c r="W8" s="85" t="s">
        <v>180</v>
      </c>
      <c r="X8" s="75" t="s">
        <v>357</v>
      </c>
      <c r="Y8" s="71" t="s">
        <v>199</v>
      </c>
      <c r="Z8" s="75"/>
      <c r="AA8" s="79"/>
      <c r="AB8" s="40"/>
      <c r="AC8" s="40"/>
      <c r="AD8" s="40"/>
      <c r="AE8" s="40"/>
      <c r="AF8" s="40"/>
      <c r="AG8" s="40"/>
      <c r="AH8" s="40"/>
    </row>
    <row r="9" spans="1:34" s="81" customFormat="1" ht="135" customHeight="1" x14ac:dyDescent="0.25">
      <c r="A9" s="79" t="s">
        <v>212</v>
      </c>
      <c r="B9" s="40" t="s">
        <v>98</v>
      </c>
      <c r="C9" s="40" t="s">
        <v>207</v>
      </c>
      <c r="D9" s="40" t="s">
        <v>353</v>
      </c>
      <c r="E9" s="75"/>
      <c r="F9" s="83" t="s">
        <v>230</v>
      </c>
      <c r="G9" s="75" t="s">
        <v>284</v>
      </c>
      <c r="H9" s="40" t="s">
        <v>276</v>
      </c>
      <c r="I9" s="75" t="s">
        <v>182</v>
      </c>
      <c r="J9" s="75" t="s">
        <v>63</v>
      </c>
      <c r="K9" s="75" t="s">
        <v>182</v>
      </c>
      <c r="L9" s="83" t="s">
        <v>93</v>
      </c>
      <c r="M9" s="71" t="s">
        <v>214</v>
      </c>
      <c r="N9" s="75" t="s">
        <v>291</v>
      </c>
      <c r="O9" s="71" t="s">
        <v>103</v>
      </c>
      <c r="P9" s="79"/>
      <c r="Q9" s="71" t="s">
        <v>199</v>
      </c>
      <c r="R9" s="71" t="s">
        <v>215</v>
      </c>
      <c r="S9" s="71" t="s">
        <v>199</v>
      </c>
      <c r="T9" s="75" t="s">
        <v>293</v>
      </c>
      <c r="U9" s="87" t="s">
        <v>217</v>
      </c>
      <c r="V9" s="68" t="s">
        <v>71</v>
      </c>
      <c r="W9" s="68" t="s">
        <v>180</v>
      </c>
      <c r="X9" s="75" t="s">
        <v>357</v>
      </c>
      <c r="Y9" s="71" t="s">
        <v>199</v>
      </c>
      <c r="Z9" s="40" t="s">
        <v>335</v>
      </c>
      <c r="AA9" s="79"/>
      <c r="AB9" s="40"/>
      <c r="AC9" s="40"/>
      <c r="AD9" s="40"/>
      <c r="AE9" s="40"/>
      <c r="AF9" s="40"/>
      <c r="AG9" s="40"/>
      <c r="AH9" s="40"/>
    </row>
    <row r="10" spans="1:34" s="81" customFormat="1" ht="116.45" customHeight="1" x14ac:dyDescent="0.25">
      <c r="A10" s="79" t="s">
        <v>213</v>
      </c>
      <c r="B10" s="40" t="s">
        <v>99</v>
      </c>
      <c r="C10" s="40" t="s">
        <v>280</v>
      </c>
      <c r="D10" s="40" t="s">
        <v>334</v>
      </c>
      <c r="E10" s="75"/>
      <c r="F10" s="83" t="s">
        <v>234</v>
      </c>
      <c r="G10" s="75" t="s">
        <v>285</v>
      </c>
      <c r="H10" s="40" t="s">
        <v>276</v>
      </c>
      <c r="I10" s="75" t="s">
        <v>187</v>
      </c>
      <c r="J10" s="75" t="s">
        <v>63</v>
      </c>
      <c r="K10" s="75" t="s">
        <v>187</v>
      </c>
      <c r="L10" s="83" t="s">
        <v>94</v>
      </c>
      <c r="M10" s="71" t="s">
        <v>348</v>
      </c>
      <c r="N10" s="75" t="s">
        <v>292</v>
      </c>
      <c r="O10" s="71" t="s">
        <v>103</v>
      </c>
      <c r="P10" s="79"/>
      <c r="Q10" s="71" t="s">
        <v>104</v>
      </c>
      <c r="R10" s="68" t="s">
        <v>104</v>
      </c>
      <c r="S10" s="75" t="s">
        <v>356</v>
      </c>
      <c r="T10" s="75" t="s">
        <v>293</v>
      </c>
      <c r="U10" s="82" t="s">
        <v>217</v>
      </c>
      <c r="V10" s="82">
        <v>2</v>
      </c>
      <c r="W10" s="82" t="s">
        <v>68</v>
      </c>
      <c r="X10" s="75" t="s">
        <v>358</v>
      </c>
      <c r="Y10" s="75" t="s">
        <v>70</v>
      </c>
      <c r="Z10" s="40" t="s">
        <v>200</v>
      </c>
      <c r="AA10" s="79"/>
      <c r="AB10" s="40"/>
      <c r="AC10" s="40"/>
      <c r="AD10" s="40"/>
      <c r="AE10" s="40"/>
      <c r="AF10" s="40"/>
      <c r="AG10" s="40"/>
      <c r="AH10" s="40"/>
    </row>
    <row r="11" spans="1:34" s="81" customFormat="1" ht="42.6" hidden="1" customHeight="1" x14ac:dyDescent="0.25">
      <c r="A11" s="79"/>
      <c r="B11" s="40"/>
      <c r="C11" s="40"/>
      <c r="D11" s="40"/>
      <c r="E11" s="75"/>
      <c r="F11" s="84"/>
      <c r="G11" s="40"/>
      <c r="H11" s="40"/>
      <c r="I11" s="75"/>
      <c r="J11" s="75"/>
      <c r="K11" s="75"/>
      <c r="L11" s="83"/>
      <c r="M11" s="79"/>
      <c r="N11" s="75"/>
      <c r="O11" s="79"/>
      <c r="P11" s="79"/>
      <c r="Q11" s="79"/>
      <c r="R11" s="79"/>
      <c r="S11" s="75"/>
      <c r="T11" s="79"/>
      <c r="U11" s="79"/>
      <c r="V11" s="79"/>
      <c r="W11" s="85"/>
      <c r="X11" s="75"/>
      <c r="Y11" s="75"/>
      <c r="Z11" s="75"/>
      <c r="AA11" s="79"/>
      <c r="AB11" s="79"/>
      <c r="AC11" s="79"/>
      <c r="AD11" s="79"/>
      <c r="AE11" s="79"/>
      <c r="AF11" s="79"/>
      <c r="AG11" s="79"/>
    </row>
    <row r="12" spans="1:34" s="81" customFormat="1" ht="30" hidden="1" x14ac:dyDescent="0.25">
      <c r="A12" s="79"/>
      <c r="B12" s="40" t="s">
        <v>354</v>
      </c>
      <c r="C12" s="40"/>
      <c r="D12" s="75"/>
      <c r="E12" s="75"/>
      <c r="F12" s="84"/>
      <c r="G12" s="40"/>
      <c r="H12" s="40"/>
      <c r="I12" s="75"/>
      <c r="J12" s="75"/>
      <c r="K12" s="75"/>
      <c r="L12" s="83"/>
      <c r="M12" s="79"/>
      <c r="N12" s="75"/>
      <c r="O12" s="79"/>
      <c r="P12" s="79"/>
      <c r="Q12" s="79"/>
      <c r="R12" s="79"/>
      <c r="S12" s="75"/>
      <c r="T12" s="79"/>
      <c r="U12" s="79"/>
      <c r="V12" s="79"/>
      <c r="W12" s="85"/>
      <c r="X12" s="75"/>
      <c r="Y12" s="75"/>
      <c r="Z12" s="75"/>
      <c r="AA12" s="79"/>
      <c r="AB12" s="79"/>
      <c r="AC12" s="79"/>
      <c r="AD12" s="79"/>
      <c r="AE12" s="79"/>
      <c r="AF12" s="79"/>
      <c r="AG12" s="79"/>
    </row>
    <row r="13" spans="1:34" s="81" customFormat="1" hidden="1" x14ac:dyDescent="0.25">
      <c r="A13" s="79"/>
      <c r="B13" s="40"/>
      <c r="C13" s="40"/>
      <c r="D13" s="75"/>
      <c r="E13" s="75"/>
      <c r="F13" s="84"/>
      <c r="G13" s="40"/>
      <c r="H13" s="40"/>
      <c r="I13" s="75"/>
      <c r="J13" s="75"/>
      <c r="K13" s="75"/>
      <c r="L13" s="83"/>
      <c r="M13" s="79"/>
      <c r="N13" s="75"/>
      <c r="O13" s="79"/>
      <c r="P13" s="79"/>
      <c r="Q13" s="79"/>
      <c r="R13" s="79"/>
      <c r="S13" s="75"/>
      <c r="T13" s="79"/>
      <c r="U13" s="79"/>
      <c r="V13" s="79"/>
      <c r="W13" s="85"/>
      <c r="X13" s="75"/>
      <c r="Y13" s="75"/>
      <c r="Z13" s="75"/>
      <c r="AA13" s="79"/>
      <c r="AB13" s="79"/>
      <c r="AC13" s="79"/>
      <c r="AD13" s="79"/>
      <c r="AE13" s="79"/>
      <c r="AF13" s="79"/>
      <c r="AG13" s="79"/>
    </row>
    <row r="14" spans="1:34" s="81" customFormat="1" hidden="1" x14ac:dyDescent="0.25">
      <c r="A14" s="79"/>
      <c r="B14" s="40"/>
      <c r="C14" s="40"/>
      <c r="D14" s="75"/>
      <c r="E14" s="75"/>
      <c r="F14" s="84"/>
      <c r="G14" s="40"/>
      <c r="H14" s="40"/>
      <c r="I14" s="75"/>
      <c r="J14" s="75"/>
      <c r="K14" s="75"/>
      <c r="L14" s="83"/>
      <c r="M14" s="79"/>
      <c r="N14" s="75"/>
      <c r="O14" s="79"/>
      <c r="P14" s="79"/>
      <c r="Q14" s="79"/>
      <c r="R14" s="79"/>
      <c r="S14" s="75"/>
      <c r="T14" s="79"/>
      <c r="U14" s="79"/>
      <c r="V14" s="79"/>
      <c r="W14" s="85"/>
      <c r="X14" s="75"/>
      <c r="Y14" s="75"/>
      <c r="Z14" s="75"/>
      <c r="AA14" s="79"/>
      <c r="AB14" s="79"/>
      <c r="AC14" s="79"/>
      <c r="AD14" s="79"/>
      <c r="AE14" s="79"/>
      <c r="AF14" s="79"/>
      <c r="AG14" s="79"/>
    </row>
    <row r="15" spans="1:34" s="81" customFormat="1" hidden="1" x14ac:dyDescent="0.25">
      <c r="A15" s="79"/>
      <c r="B15" s="40"/>
      <c r="C15" s="40"/>
      <c r="D15" s="75"/>
      <c r="E15" s="75"/>
      <c r="F15" s="84"/>
      <c r="G15" s="40"/>
      <c r="H15" s="40"/>
      <c r="I15" s="75"/>
      <c r="J15" s="75"/>
      <c r="K15" s="75"/>
      <c r="L15" s="83"/>
      <c r="M15" s="79"/>
      <c r="N15" s="75"/>
      <c r="O15" s="79"/>
      <c r="P15" s="79"/>
      <c r="Q15" s="79"/>
      <c r="R15" s="79"/>
      <c r="S15" s="75"/>
      <c r="T15" s="79"/>
      <c r="U15" s="79"/>
      <c r="V15" s="79"/>
      <c r="W15" s="85"/>
      <c r="X15" s="75"/>
      <c r="Y15" s="75"/>
      <c r="Z15" s="75"/>
      <c r="AA15" s="79"/>
      <c r="AB15" s="79"/>
      <c r="AC15" s="79"/>
      <c r="AD15" s="79"/>
      <c r="AE15" s="79"/>
      <c r="AF15" s="79"/>
      <c r="AG15" s="79"/>
    </row>
    <row r="16" spans="1:34" s="81" customFormat="1" hidden="1" x14ac:dyDescent="0.25">
      <c r="A16" s="79"/>
      <c r="B16" s="40"/>
      <c r="C16" s="40"/>
      <c r="D16" s="75"/>
      <c r="E16" s="75"/>
      <c r="F16" s="84"/>
      <c r="G16" s="40"/>
      <c r="H16" s="40"/>
      <c r="I16" s="75"/>
      <c r="J16" s="75"/>
      <c r="K16" s="75"/>
      <c r="L16" s="83"/>
      <c r="M16" s="79"/>
      <c r="N16" s="75"/>
      <c r="O16" s="79"/>
      <c r="P16" s="79"/>
      <c r="Q16" s="79"/>
      <c r="R16" s="79"/>
      <c r="S16" s="75"/>
      <c r="T16" s="79"/>
      <c r="U16" s="79"/>
      <c r="V16" s="79"/>
      <c r="W16" s="85"/>
      <c r="X16" s="75"/>
      <c r="Y16" s="75"/>
      <c r="Z16" s="75"/>
      <c r="AA16" s="79"/>
      <c r="AB16" s="79"/>
      <c r="AC16" s="79"/>
      <c r="AD16" s="79"/>
      <c r="AE16" s="79"/>
      <c r="AF16" s="79"/>
      <c r="AG16" s="79"/>
    </row>
    <row r="17" spans="1:33" s="81" customFormat="1" hidden="1" x14ac:dyDescent="0.25">
      <c r="A17" s="79"/>
      <c r="B17" s="40"/>
      <c r="C17" s="40"/>
      <c r="D17" s="75"/>
      <c r="E17" s="75"/>
      <c r="F17" s="84"/>
      <c r="G17" s="40"/>
      <c r="H17" s="40"/>
      <c r="I17" s="75"/>
      <c r="J17" s="75"/>
      <c r="K17" s="75"/>
      <c r="L17" s="83"/>
      <c r="M17" s="79"/>
      <c r="N17" s="75"/>
      <c r="O17" s="79"/>
      <c r="P17" s="79"/>
      <c r="Q17" s="79"/>
      <c r="R17" s="79"/>
      <c r="S17" s="75"/>
      <c r="T17" s="79"/>
      <c r="U17" s="79"/>
      <c r="V17" s="79"/>
      <c r="W17" s="85"/>
      <c r="X17" s="75"/>
      <c r="Y17" s="75"/>
      <c r="Z17" s="75"/>
      <c r="AA17" s="79"/>
      <c r="AB17" s="79"/>
      <c r="AC17" s="79"/>
      <c r="AD17" s="79"/>
      <c r="AE17" s="79"/>
      <c r="AF17" s="79"/>
      <c r="AG17" s="79"/>
    </row>
    <row r="18" spans="1:33" s="81" customFormat="1" hidden="1" x14ac:dyDescent="0.25">
      <c r="A18" s="79"/>
      <c r="B18" s="40"/>
      <c r="C18" s="40"/>
      <c r="D18" s="75"/>
      <c r="E18" s="75"/>
      <c r="F18" s="84"/>
      <c r="G18" s="40"/>
      <c r="H18" s="40"/>
      <c r="I18" s="75"/>
      <c r="J18" s="75"/>
      <c r="K18" s="75"/>
      <c r="L18" s="83"/>
      <c r="M18" s="79"/>
      <c r="N18" s="75"/>
      <c r="O18" s="79"/>
      <c r="P18" s="79"/>
      <c r="Q18" s="79"/>
      <c r="R18" s="79"/>
      <c r="S18" s="75"/>
      <c r="T18" s="79"/>
      <c r="U18" s="79"/>
      <c r="V18" s="79"/>
      <c r="W18" s="85"/>
      <c r="X18" s="75"/>
      <c r="Y18" s="75"/>
      <c r="Z18" s="75"/>
      <c r="AA18" s="79"/>
      <c r="AB18" s="79"/>
      <c r="AC18" s="79"/>
      <c r="AD18" s="79"/>
      <c r="AE18" s="79"/>
      <c r="AF18" s="79"/>
      <c r="AG18" s="79"/>
    </row>
    <row r="19" spans="1:33" s="81" customFormat="1" hidden="1" x14ac:dyDescent="0.25">
      <c r="A19" s="79"/>
      <c r="B19" s="40"/>
      <c r="C19" s="40"/>
      <c r="D19" s="75"/>
      <c r="E19" s="75"/>
      <c r="F19" s="84"/>
      <c r="G19" s="40"/>
      <c r="H19" s="40"/>
      <c r="I19" s="75"/>
      <c r="J19" s="75"/>
      <c r="K19" s="75"/>
      <c r="L19" s="83"/>
      <c r="M19" s="79"/>
      <c r="N19" s="75"/>
      <c r="O19" s="79"/>
      <c r="P19" s="79"/>
      <c r="Q19" s="79"/>
      <c r="R19" s="79"/>
      <c r="S19" s="75"/>
      <c r="T19" s="79"/>
      <c r="U19" s="79"/>
      <c r="V19" s="79"/>
      <c r="W19" s="85"/>
      <c r="X19" s="75"/>
      <c r="Y19" s="75"/>
      <c r="Z19" s="75"/>
      <c r="AA19" s="79"/>
      <c r="AB19" s="79"/>
      <c r="AC19" s="79"/>
      <c r="AD19" s="79"/>
      <c r="AE19" s="79"/>
      <c r="AF19" s="79"/>
      <c r="AG19" s="79"/>
    </row>
    <row r="20" spans="1:33" s="81" customFormat="1" hidden="1" x14ac:dyDescent="0.25">
      <c r="A20" s="79"/>
      <c r="B20" s="40"/>
      <c r="C20" s="40"/>
      <c r="D20" s="75"/>
      <c r="E20" s="75"/>
      <c r="F20" s="84"/>
      <c r="G20" s="40"/>
      <c r="H20" s="40"/>
      <c r="I20" s="75"/>
      <c r="J20" s="75"/>
      <c r="K20" s="75"/>
      <c r="L20" s="83"/>
      <c r="M20" s="79"/>
      <c r="N20" s="75"/>
      <c r="O20" s="79"/>
      <c r="P20" s="79"/>
      <c r="Q20" s="79"/>
      <c r="R20" s="79"/>
      <c r="S20" s="75"/>
      <c r="T20" s="79"/>
      <c r="U20" s="79"/>
      <c r="V20" s="79"/>
      <c r="W20" s="85"/>
      <c r="X20" s="75"/>
      <c r="Y20" s="75"/>
      <c r="Z20" s="75"/>
      <c r="AA20" s="79"/>
      <c r="AB20" s="79"/>
      <c r="AC20" s="79"/>
      <c r="AD20" s="79"/>
      <c r="AE20" s="79"/>
      <c r="AF20" s="79"/>
      <c r="AG20" s="79"/>
    </row>
    <row r="21" spans="1:33" s="81" customFormat="1" hidden="1" x14ac:dyDescent="0.25">
      <c r="A21" s="79"/>
      <c r="B21" s="40"/>
      <c r="C21" s="40"/>
      <c r="D21" s="75"/>
      <c r="E21" s="75"/>
      <c r="F21" s="84"/>
      <c r="G21" s="40"/>
      <c r="H21" s="40"/>
      <c r="I21" s="75"/>
      <c r="J21" s="75"/>
      <c r="K21" s="75"/>
      <c r="L21" s="83"/>
      <c r="M21" s="79"/>
      <c r="N21" s="75"/>
      <c r="O21" s="79"/>
      <c r="P21" s="79"/>
      <c r="Q21" s="79"/>
      <c r="R21" s="79"/>
      <c r="S21" s="75"/>
      <c r="T21" s="79"/>
      <c r="U21" s="79"/>
      <c r="V21" s="79"/>
      <c r="W21" s="85"/>
      <c r="X21" s="75"/>
      <c r="Y21" s="75"/>
      <c r="Z21" s="75"/>
      <c r="AA21" s="79"/>
      <c r="AB21" s="79"/>
      <c r="AC21" s="79"/>
      <c r="AD21" s="79"/>
      <c r="AE21" s="79"/>
      <c r="AF21" s="79"/>
      <c r="AG21" s="79"/>
    </row>
    <row r="22" spans="1:33" s="81" customFormat="1" hidden="1" x14ac:dyDescent="0.25">
      <c r="A22" s="79"/>
      <c r="B22" s="40"/>
      <c r="C22" s="40"/>
      <c r="D22" s="75"/>
      <c r="E22" s="75"/>
      <c r="F22" s="84"/>
      <c r="G22" s="40"/>
      <c r="H22" s="40"/>
      <c r="I22" s="75"/>
      <c r="J22" s="75"/>
      <c r="K22" s="75"/>
      <c r="L22" s="83"/>
      <c r="M22" s="79"/>
      <c r="N22" s="75"/>
      <c r="O22" s="79"/>
      <c r="P22" s="79"/>
      <c r="Q22" s="79"/>
      <c r="R22" s="79"/>
      <c r="S22" s="75"/>
      <c r="T22" s="79"/>
      <c r="U22" s="79"/>
      <c r="V22" s="79"/>
      <c r="W22" s="85"/>
      <c r="X22" s="75"/>
      <c r="Y22" s="75"/>
      <c r="Z22" s="75"/>
      <c r="AA22" s="79"/>
      <c r="AB22" s="79"/>
      <c r="AC22" s="79"/>
      <c r="AD22" s="79"/>
      <c r="AE22" s="79"/>
      <c r="AF22" s="79"/>
      <c r="AG22" s="79"/>
    </row>
    <row r="23" spans="1:33" s="81" customFormat="1" hidden="1" x14ac:dyDescent="0.25">
      <c r="A23" s="79"/>
      <c r="B23" s="40"/>
      <c r="C23" s="40"/>
      <c r="D23" s="75"/>
      <c r="E23" s="75"/>
      <c r="F23" s="84"/>
      <c r="G23" s="40"/>
      <c r="H23" s="40"/>
      <c r="I23" s="75"/>
      <c r="J23" s="75"/>
      <c r="K23" s="75"/>
      <c r="L23" s="83"/>
      <c r="M23" s="79"/>
      <c r="N23" s="75"/>
      <c r="O23" s="79"/>
      <c r="P23" s="79"/>
      <c r="Q23" s="79"/>
      <c r="R23" s="79"/>
      <c r="S23" s="75"/>
      <c r="T23" s="79"/>
      <c r="U23" s="79"/>
      <c r="V23" s="79"/>
      <c r="W23" s="85"/>
      <c r="X23" s="75"/>
      <c r="Y23" s="75"/>
      <c r="Z23" s="75"/>
      <c r="AA23" s="79"/>
      <c r="AB23" s="79"/>
      <c r="AC23" s="79"/>
      <c r="AD23" s="79"/>
      <c r="AE23" s="79"/>
      <c r="AF23" s="79"/>
      <c r="AG23" s="79"/>
    </row>
    <row r="24" spans="1:33" s="81" customFormat="1" x14ac:dyDescent="0.25">
      <c r="B24" s="72"/>
      <c r="C24" s="72"/>
      <c r="D24" s="76"/>
      <c r="E24" s="76"/>
      <c r="F24" s="93"/>
      <c r="G24" s="72"/>
      <c r="H24" s="72"/>
      <c r="I24" s="76"/>
      <c r="J24" s="76"/>
      <c r="K24" s="76"/>
      <c r="L24" s="91"/>
      <c r="N24" s="76"/>
      <c r="S24" s="76"/>
      <c r="W24" s="86"/>
      <c r="X24" s="76"/>
      <c r="Y24" s="76"/>
      <c r="Z24" s="76"/>
    </row>
    <row r="25" spans="1:33" s="81" customFormat="1" x14ac:dyDescent="0.25">
      <c r="B25" s="72"/>
      <c r="C25" s="72"/>
      <c r="D25" s="76"/>
      <c r="E25" s="76"/>
      <c r="F25" s="93"/>
      <c r="G25" s="72"/>
      <c r="H25" s="72"/>
      <c r="I25" s="76"/>
      <c r="J25" s="76" t="s">
        <v>320</v>
      </c>
      <c r="K25" s="76"/>
      <c r="L25" s="91"/>
      <c r="N25" s="76"/>
      <c r="S25" s="76"/>
      <c r="W25" s="86"/>
      <c r="X25" s="76"/>
      <c r="Y25" s="76"/>
      <c r="Z25" s="76"/>
    </row>
    <row r="26" spans="1:33" s="81" customFormat="1" x14ac:dyDescent="0.25">
      <c r="B26" s="72"/>
      <c r="C26" s="72"/>
      <c r="D26" s="76"/>
      <c r="E26" s="76"/>
      <c r="F26" s="93"/>
      <c r="G26" s="72"/>
      <c r="H26" s="72"/>
      <c r="I26" s="76"/>
      <c r="J26" s="76" t="s">
        <v>321</v>
      </c>
      <c r="K26" s="76"/>
      <c r="L26" s="91"/>
      <c r="N26" s="76"/>
      <c r="S26" s="76"/>
      <c r="W26" s="86"/>
      <c r="X26" s="76"/>
      <c r="Y26" s="76"/>
      <c r="Z26" s="76"/>
    </row>
    <row r="27" spans="1:33" s="81" customFormat="1" x14ac:dyDescent="0.25">
      <c r="B27" s="72"/>
      <c r="C27" s="72"/>
      <c r="D27" s="76"/>
      <c r="E27" s="76"/>
      <c r="F27" s="93"/>
      <c r="G27" s="72"/>
      <c r="H27" s="72"/>
      <c r="I27" s="76"/>
      <c r="J27" s="76"/>
      <c r="K27" s="76"/>
      <c r="L27" s="91"/>
      <c r="N27" s="76"/>
      <c r="S27" s="76"/>
      <c r="W27" s="86"/>
      <c r="X27" s="76"/>
      <c r="Y27" s="76"/>
      <c r="Z27" s="76"/>
    </row>
    <row r="28" spans="1:33" s="81" customFormat="1" ht="15.75" thickBot="1" x14ac:dyDescent="0.3">
      <c r="B28" s="72"/>
      <c r="C28" s="72"/>
      <c r="D28" s="76"/>
      <c r="E28" s="76"/>
      <c r="F28" s="93"/>
      <c r="G28" s="72"/>
      <c r="H28" s="72"/>
      <c r="I28" s="76"/>
      <c r="J28" s="76"/>
      <c r="K28" s="76"/>
      <c r="L28" s="91"/>
      <c r="N28" s="76"/>
      <c r="S28" s="76"/>
      <c r="W28" s="86"/>
      <c r="X28" s="76"/>
      <c r="Y28" s="76"/>
      <c r="Z28" s="76"/>
    </row>
    <row r="29" spans="1:33" ht="15.75" thickBot="1" x14ac:dyDescent="0.3">
      <c r="J29" s="204"/>
      <c r="K29" s="206" t="s">
        <v>109</v>
      </c>
      <c r="L29" s="207"/>
    </row>
    <row r="30" spans="1:33" ht="15.75" thickBot="1" x14ac:dyDescent="0.3">
      <c r="J30" s="205"/>
      <c r="K30" s="208" t="s">
        <v>155</v>
      </c>
      <c r="L30" s="209"/>
    </row>
    <row r="31" spans="1:33" x14ac:dyDescent="0.25">
      <c r="J31" s="73" t="s">
        <v>109</v>
      </c>
      <c r="K31" s="210" t="s">
        <v>156</v>
      </c>
      <c r="L31" s="211"/>
    </row>
    <row r="32" spans="1:33" ht="15.75" thickBot="1" x14ac:dyDescent="0.3">
      <c r="J32" s="74" t="s">
        <v>119</v>
      </c>
      <c r="K32" s="212" t="s">
        <v>157</v>
      </c>
      <c r="L32" s="213"/>
    </row>
    <row r="33" spans="10:12" ht="15.75" thickBot="1" x14ac:dyDescent="0.3">
      <c r="J33" s="214" t="s">
        <v>121</v>
      </c>
      <c r="K33" s="217" t="s">
        <v>122</v>
      </c>
      <c r="L33" s="218"/>
    </row>
    <row r="34" spans="10:12" ht="15.75" thickBot="1" x14ac:dyDescent="0.3">
      <c r="J34" s="215"/>
      <c r="K34" s="217" t="s">
        <v>126</v>
      </c>
      <c r="L34" s="218"/>
    </row>
    <row r="35" spans="10:12" ht="15.75" thickBot="1" x14ac:dyDescent="0.3">
      <c r="J35" s="215"/>
      <c r="K35" s="217" t="s">
        <v>130</v>
      </c>
      <c r="L35" s="218"/>
    </row>
    <row r="36" spans="10:12" ht="15.75" thickBot="1" x14ac:dyDescent="0.3">
      <c r="J36" s="216"/>
      <c r="K36" s="217" t="s">
        <v>134</v>
      </c>
      <c r="L36" s="218"/>
    </row>
  </sheetData>
  <mergeCells count="10">
    <mergeCell ref="J33:J36"/>
    <mergeCell ref="K33:L33"/>
    <mergeCell ref="K34:L34"/>
    <mergeCell ref="K35:L35"/>
    <mergeCell ref="K36:L36"/>
    <mergeCell ref="J29:J30"/>
    <mergeCell ref="K29:L29"/>
    <mergeCell ref="K30:L30"/>
    <mergeCell ref="K31:L31"/>
    <mergeCell ref="K32:L32"/>
  </mergeCells>
  <pageMargins left="0.7" right="0.7" top="0.75" bottom="0.75" header="0.3" footer="0.3"/>
  <pageSetup orientation="portrait" r:id="rId1"/>
  <drawing r:id="rId2"/>
  <legacyDrawing r:id="rId3"/>
  <oleObjects>
    <mc:AlternateContent xmlns:mc="http://schemas.openxmlformats.org/markup-compatibility/2006">
      <mc:Choice Requires="x14">
        <oleObject progId="Word.Document.12" shapeId="5121" r:id="rId4">
          <objectPr defaultSize="0" r:id="rId5">
            <anchor moveWithCells="1">
              <from>
                <xdr:col>14</xdr:col>
                <xdr:colOff>0</xdr:colOff>
                <xdr:row>28</xdr:row>
                <xdr:rowOff>0</xdr:rowOff>
              </from>
              <to>
                <xdr:col>28</xdr:col>
                <xdr:colOff>409575</xdr:colOff>
                <xdr:row>45</xdr:row>
                <xdr:rowOff>9525</xdr:rowOff>
              </to>
            </anchor>
          </objectPr>
        </oleObject>
      </mc:Choice>
      <mc:Fallback>
        <oleObject progId="Word.Document.12" shapeId="5121" r:id="rId4"/>
      </mc:Fallback>
    </mc:AlternateContent>
  </oleObjec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sheetPr>
  <dimension ref="A1:AF57"/>
  <sheetViews>
    <sheetView showGridLines="0" topLeftCell="B1" zoomScale="70" zoomScaleNormal="70" workbookViewId="0">
      <pane ySplit="3" topLeftCell="A14" activePane="bottomLeft" state="frozen"/>
      <selection pane="bottomLeft" activeCell="B4" sqref="A4:XFD4"/>
    </sheetView>
  </sheetViews>
  <sheetFormatPr defaultColWidth="8.85546875" defaultRowHeight="15" x14ac:dyDescent="0.25"/>
  <cols>
    <col min="1" max="1" width="16" style="41" customWidth="1"/>
    <col min="2" max="2" width="21.85546875" style="127" customWidth="1"/>
    <col min="3" max="3" width="59.140625" style="96" customWidth="1"/>
    <col min="4" max="4" width="12.85546875" style="41" customWidth="1"/>
    <col min="5" max="5" width="21.140625" style="41" customWidth="1"/>
    <col min="6" max="6" width="12.85546875" style="41" customWidth="1"/>
    <col min="7" max="7" width="12.85546875" style="97" customWidth="1"/>
    <col min="8" max="8" width="12.85546875" style="41" customWidth="1"/>
    <col min="9" max="9" width="23.5703125" style="96" customWidth="1"/>
    <col min="10" max="10" width="15.42578125" style="41" customWidth="1"/>
    <col min="11" max="11" width="56.5703125" style="41" customWidth="1"/>
    <col min="12" max="12" width="23.85546875" style="41" customWidth="1"/>
    <col min="13" max="13" width="8.85546875" style="41" customWidth="1"/>
    <col min="14" max="14" width="14.5703125" style="41" customWidth="1"/>
    <col min="15" max="16" width="15.140625" style="41" customWidth="1"/>
    <col min="17" max="17" width="18.5703125" style="41" customWidth="1"/>
    <col min="18" max="18" width="25.5703125" style="41" customWidth="1"/>
    <col min="19" max="19" width="14.42578125" style="41" customWidth="1"/>
    <col min="20" max="20" width="14.28515625" style="41" customWidth="1"/>
    <col min="21" max="21" width="17.140625" style="41" customWidth="1"/>
    <col min="22" max="22" width="25.5703125" style="41" customWidth="1"/>
    <col min="23" max="23" width="11.85546875" style="41" customWidth="1"/>
    <col min="24" max="24" width="8.85546875" style="41" customWidth="1"/>
    <col min="25" max="25" width="126.140625" style="97" customWidth="1"/>
    <col min="26" max="26" width="11.42578125" style="41" customWidth="1"/>
    <col min="27" max="27" width="50.42578125" style="98" customWidth="1"/>
    <col min="28" max="28" width="35.85546875" style="96" customWidth="1"/>
    <col min="29" max="29" width="16.140625" style="99" customWidth="1"/>
    <col min="30" max="30" width="18.85546875" style="41" customWidth="1"/>
    <col min="31" max="31" width="11.85546875" style="99" customWidth="1"/>
    <col min="32" max="32" width="57.140625" style="41" customWidth="1"/>
    <col min="33" max="16384" width="8.85546875" style="41"/>
  </cols>
  <sheetData>
    <row r="1" spans="1:32" s="4" customFormat="1" ht="53.25" customHeight="1" x14ac:dyDescent="0.25">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12" t="s">
        <v>28</v>
      </c>
      <c r="AD1" s="3" t="s">
        <v>29</v>
      </c>
      <c r="AE1" s="12" t="s">
        <v>30</v>
      </c>
      <c r="AF1" s="1" t="s">
        <v>31</v>
      </c>
    </row>
    <row r="2" spans="1:32" s="95" customFormat="1" ht="95.25" customHeight="1" x14ac:dyDescent="0.25">
      <c r="A2" s="5" t="s">
        <v>32</v>
      </c>
      <c r="B2" s="5" t="s">
        <v>33</v>
      </c>
      <c r="C2" s="5" t="s">
        <v>34</v>
      </c>
      <c r="D2" s="5" t="s">
        <v>35</v>
      </c>
      <c r="E2" s="5" t="s">
        <v>36</v>
      </c>
      <c r="F2" s="5" t="s">
        <v>37</v>
      </c>
      <c r="G2" s="5" t="s">
        <v>389</v>
      </c>
      <c r="H2" s="5" t="s">
        <v>177</v>
      </c>
      <c r="I2" s="5" t="s">
        <v>178</v>
      </c>
      <c r="J2" s="5" t="s">
        <v>41</v>
      </c>
      <c r="K2" s="5" t="s">
        <v>42</v>
      </c>
      <c r="L2" s="5" t="s">
        <v>43</v>
      </c>
      <c r="M2" s="5" t="s">
        <v>44</v>
      </c>
      <c r="N2" s="5" t="s">
        <v>45</v>
      </c>
      <c r="O2" s="5" t="s">
        <v>46</v>
      </c>
      <c r="P2" s="5" t="s">
        <v>47</v>
      </c>
      <c r="Q2" s="5" t="s">
        <v>48</v>
      </c>
      <c r="R2" s="5" t="s">
        <v>49</v>
      </c>
      <c r="S2" s="5" t="s">
        <v>50</v>
      </c>
      <c r="T2" s="5" t="s">
        <v>51</v>
      </c>
      <c r="U2" s="5" t="s">
        <v>52</v>
      </c>
      <c r="V2" s="5" t="s">
        <v>53</v>
      </c>
      <c r="W2" s="5" t="s">
        <v>54</v>
      </c>
      <c r="X2" s="5" t="s">
        <v>55</v>
      </c>
      <c r="Y2" s="5" t="s">
        <v>56</v>
      </c>
      <c r="Z2" s="5" t="s">
        <v>57</v>
      </c>
      <c r="AA2" s="5" t="s">
        <v>58</v>
      </c>
      <c r="AB2" s="5" t="s">
        <v>59</v>
      </c>
      <c r="AC2" s="11" t="s">
        <v>60</v>
      </c>
      <c r="AD2" s="5" t="s">
        <v>61</v>
      </c>
      <c r="AE2" s="11" t="s">
        <v>62</v>
      </c>
      <c r="AF2" s="5"/>
    </row>
    <row r="3" spans="1:32" s="95" customFormat="1" ht="24.6" customHeight="1" x14ac:dyDescent="0.25">
      <c r="A3" s="8"/>
      <c r="B3" s="126"/>
      <c r="C3" s="8"/>
      <c r="D3" s="8"/>
      <c r="E3" s="8"/>
      <c r="F3" s="8"/>
      <c r="G3" s="8"/>
      <c r="H3" s="8"/>
      <c r="I3" s="8"/>
      <c r="J3" s="8"/>
      <c r="K3" s="8"/>
      <c r="L3" s="8"/>
      <c r="M3" s="8"/>
      <c r="N3" s="8"/>
      <c r="O3" s="8"/>
      <c r="P3" s="8"/>
      <c r="Q3" s="8"/>
      <c r="R3" s="8"/>
      <c r="S3" s="8"/>
      <c r="T3" s="8"/>
      <c r="U3" s="8"/>
      <c r="V3" s="8"/>
      <c r="W3" s="8"/>
      <c r="X3" s="8"/>
      <c r="Y3" s="8"/>
      <c r="Z3" s="8"/>
      <c r="AA3" s="8"/>
      <c r="AB3" s="8"/>
      <c r="AC3" s="128"/>
      <c r="AD3" s="8"/>
      <c r="AE3" s="128"/>
      <c r="AF3" s="8"/>
    </row>
    <row r="4" spans="1:32" ht="189.95" customHeight="1" x14ac:dyDescent="0.25">
      <c r="A4" s="126" t="s">
        <v>221</v>
      </c>
      <c r="B4" s="126" t="s">
        <v>190</v>
      </c>
      <c r="C4" s="126" t="s">
        <v>390</v>
      </c>
      <c r="D4" s="126"/>
      <c r="E4" s="126" t="s">
        <v>391</v>
      </c>
      <c r="F4" s="126" t="s">
        <v>296</v>
      </c>
      <c r="G4" s="126" t="s">
        <v>512</v>
      </c>
      <c r="H4" s="126" t="s">
        <v>182</v>
      </c>
      <c r="I4" s="126" t="s">
        <v>185</v>
      </c>
      <c r="J4" s="126" t="s">
        <v>182</v>
      </c>
      <c r="K4" s="126" t="s">
        <v>76</v>
      </c>
      <c r="L4" s="126" t="s">
        <v>176</v>
      </c>
      <c r="M4" s="126" t="s">
        <v>301</v>
      </c>
      <c r="N4" s="126" t="s">
        <v>103</v>
      </c>
      <c r="O4" s="126" t="s">
        <v>65</v>
      </c>
      <c r="P4" s="126" t="s">
        <v>80</v>
      </c>
      <c r="Q4" s="126" t="s">
        <v>360</v>
      </c>
      <c r="R4" s="126" t="s">
        <v>360</v>
      </c>
      <c r="S4" s="126" t="s">
        <v>67</v>
      </c>
      <c r="T4" s="126" t="s">
        <v>67</v>
      </c>
      <c r="U4" s="126" t="s">
        <v>71</v>
      </c>
      <c r="V4" s="126" t="s">
        <v>182</v>
      </c>
      <c r="W4" s="126" t="s">
        <v>379</v>
      </c>
      <c r="X4" s="126" t="s">
        <v>201</v>
      </c>
      <c r="Y4" s="126" t="s">
        <v>412</v>
      </c>
      <c r="Z4" s="129" t="s">
        <v>381</v>
      </c>
      <c r="AA4" s="126" t="s">
        <v>376</v>
      </c>
      <c r="AB4" s="126" t="s">
        <v>413</v>
      </c>
      <c r="AC4" s="130" t="s">
        <v>383</v>
      </c>
      <c r="AD4" s="131">
        <v>44742</v>
      </c>
      <c r="AE4" s="130" t="s">
        <v>378</v>
      </c>
      <c r="AF4" s="132"/>
    </row>
    <row r="5" spans="1:32" ht="194.1" customHeight="1" x14ac:dyDescent="0.25">
      <c r="A5" s="126" t="s">
        <v>222</v>
      </c>
      <c r="B5" s="126" t="s">
        <v>105</v>
      </c>
      <c r="C5" s="126" t="s">
        <v>325</v>
      </c>
      <c r="D5" s="126"/>
      <c r="E5" s="126" t="s">
        <v>392</v>
      </c>
      <c r="F5" s="126" t="s">
        <v>297</v>
      </c>
      <c r="G5" s="126" t="s">
        <v>512</v>
      </c>
      <c r="H5" s="126" t="s">
        <v>181</v>
      </c>
      <c r="I5" s="126" t="s">
        <v>63</v>
      </c>
      <c r="J5" s="126" t="s">
        <v>84</v>
      </c>
      <c r="K5" s="126" t="s">
        <v>179</v>
      </c>
      <c r="L5" s="126" t="s">
        <v>176</v>
      </c>
      <c r="M5" s="126" t="s">
        <v>300</v>
      </c>
      <c r="N5" s="126" t="s">
        <v>103</v>
      </c>
      <c r="O5" s="126" t="s">
        <v>65</v>
      </c>
      <c r="P5" s="126" t="s">
        <v>77</v>
      </c>
      <c r="Q5" s="126" t="s">
        <v>77</v>
      </c>
      <c r="R5" s="126" t="s">
        <v>77</v>
      </c>
      <c r="S5" s="126" t="s">
        <v>67</v>
      </c>
      <c r="T5" s="126" t="s">
        <v>67</v>
      </c>
      <c r="U5" s="126">
        <v>1</v>
      </c>
      <c r="V5" s="126" t="s">
        <v>68</v>
      </c>
      <c r="W5" s="126" t="s">
        <v>74</v>
      </c>
      <c r="X5" s="126" t="s">
        <v>70</v>
      </c>
      <c r="Y5" s="126" t="s">
        <v>414</v>
      </c>
      <c r="Z5" s="132"/>
      <c r="AA5" s="129"/>
      <c r="AB5" s="133"/>
      <c r="AC5" s="134"/>
      <c r="AD5" s="132"/>
      <c r="AE5" s="134"/>
      <c r="AF5" s="132"/>
    </row>
    <row r="6" spans="1:32" ht="360" x14ac:dyDescent="0.25">
      <c r="A6" s="126" t="s">
        <v>223</v>
      </c>
      <c r="B6" s="126" t="s">
        <v>191</v>
      </c>
      <c r="C6" s="126" t="s">
        <v>393</v>
      </c>
      <c r="D6" s="126"/>
      <c r="E6" s="126" t="s">
        <v>394</v>
      </c>
      <c r="F6" s="126" t="s">
        <v>298</v>
      </c>
      <c r="G6" s="126" t="s">
        <v>512</v>
      </c>
      <c r="H6" s="126" t="s">
        <v>182</v>
      </c>
      <c r="I6" s="126" t="s">
        <v>185</v>
      </c>
      <c r="J6" s="126" t="s">
        <v>182</v>
      </c>
      <c r="K6" s="126" t="s">
        <v>101</v>
      </c>
      <c r="L6" s="126" t="s">
        <v>176</v>
      </c>
      <c r="M6" s="126" t="s">
        <v>299</v>
      </c>
      <c r="N6" s="126" t="s">
        <v>64</v>
      </c>
      <c r="O6" s="126" t="s">
        <v>65</v>
      </c>
      <c r="P6" s="126" t="s">
        <v>360</v>
      </c>
      <c r="Q6" s="126" t="s">
        <v>360</v>
      </c>
      <c r="R6" s="126" t="s">
        <v>360</v>
      </c>
      <c r="S6" s="126" t="s">
        <v>67</v>
      </c>
      <c r="T6" s="126" t="s">
        <v>67</v>
      </c>
      <c r="U6" s="126" t="s">
        <v>71</v>
      </c>
      <c r="V6" s="126" t="s">
        <v>182</v>
      </c>
      <c r="W6" s="126" t="s">
        <v>79</v>
      </c>
      <c r="X6" s="126" t="s">
        <v>71</v>
      </c>
      <c r="Y6" s="126" t="s">
        <v>431</v>
      </c>
      <c r="Z6" s="129" t="s">
        <v>200</v>
      </c>
      <c r="AA6" s="126" t="s">
        <v>376</v>
      </c>
      <c r="AB6" s="126" t="s">
        <v>413</v>
      </c>
      <c r="AC6" s="130" t="s">
        <v>383</v>
      </c>
      <c r="AD6" s="131">
        <v>44742</v>
      </c>
      <c r="AE6" s="134"/>
      <c r="AF6" s="132"/>
    </row>
    <row r="7" spans="1:32" ht="409.6" customHeight="1" x14ac:dyDescent="0.25">
      <c r="A7" s="126" t="s">
        <v>224</v>
      </c>
      <c r="B7" s="126" t="s">
        <v>395</v>
      </c>
      <c r="C7" s="126" t="s">
        <v>195</v>
      </c>
      <c r="D7" s="126"/>
      <c r="E7" s="126" t="s">
        <v>396</v>
      </c>
      <c r="F7" s="126" t="s">
        <v>302</v>
      </c>
      <c r="G7" s="126" t="s">
        <v>512</v>
      </c>
      <c r="H7" s="126" t="s">
        <v>182</v>
      </c>
      <c r="I7" s="126" t="s">
        <v>185</v>
      </c>
      <c r="J7" s="126" t="s">
        <v>182</v>
      </c>
      <c r="K7" s="126" t="s">
        <v>102</v>
      </c>
      <c r="L7" s="126" t="s">
        <v>176</v>
      </c>
      <c r="M7" s="126" t="s">
        <v>304</v>
      </c>
      <c r="N7" s="126" t="s">
        <v>64</v>
      </c>
      <c r="O7" s="126" t="s">
        <v>183</v>
      </c>
      <c r="P7" s="126" t="s">
        <v>77</v>
      </c>
      <c r="Q7" s="126" t="s">
        <v>77</v>
      </c>
      <c r="R7" s="126" t="s">
        <v>77</v>
      </c>
      <c r="S7" s="126" t="s">
        <v>198</v>
      </c>
      <c r="T7" s="126" t="s">
        <v>67</v>
      </c>
      <c r="U7" s="126" t="s">
        <v>71</v>
      </c>
      <c r="V7" s="126" t="s">
        <v>84</v>
      </c>
      <c r="W7" s="126" t="s">
        <v>74</v>
      </c>
      <c r="X7" s="126" t="s">
        <v>70</v>
      </c>
      <c r="Y7" s="126" t="s">
        <v>421</v>
      </c>
      <c r="Z7" s="132"/>
      <c r="AA7" s="126" t="s">
        <v>462</v>
      </c>
      <c r="AB7" s="126" t="s">
        <v>461</v>
      </c>
      <c r="AC7" s="130" t="s">
        <v>339</v>
      </c>
      <c r="AD7" s="126" t="s">
        <v>340</v>
      </c>
      <c r="AE7" s="134"/>
      <c r="AF7" s="132" t="s">
        <v>417</v>
      </c>
    </row>
    <row r="8" spans="1:32" ht="165" x14ac:dyDescent="0.25">
      <c r="A8" s="126" t="s">
        <v>225</v>
      </c>
      <c r="B8" s="126" t="s">
        <v>332</v>
      </c>
      <c r="C8" s="126" t="s">
        <v>404</v>
      </c>
      <c r="D8" s="126"/>
      <c r="E8" s="126" t="s">
        <v>189</v>
      </c>
      <c r="F8" s="126" t="s">
        <v>303</v>
      </c>
      <c r="G8" s="126" t="s">
        <v>512</v>
      </c>
      <c r="H8" s="126" t="s">
        <v>182</v>
      </c>
      <c r="I8" s="126" t="s">
        <v>185</v>
      </c>
      <c r="J8" s="126" t="s">
        <v>182</v>
      </c>
      <c r="K8" s="126" t="s">
        <v>331</v>
      </c>
      <c r="L8" s="126" t="s">
        <v>176</v>
      </c>
      <c r="M8" s="126" t="s">
        <v>305</v>
      </c>
      <c r="N8" s="126" t="s">
        <v>184</v>
      </c>
      <c r="O8" s="126" t="s">
        <v>81</v>
      </c>
      <c r="P8" s="126" t="s">
        <v>77</v>
      </c>
      <c r="Q8" s="126" t="s">
        <v>77</v>
      </c>
      <c r="R8" s="126" t="s">
        <v>77</v>
      </c>
      <c r="S8" s="126" t="s">
        <v>83</v>
      </c>
      <c r="T8" s="126" t="s">
        <v>67</v>
      </c>
      <c r="U8" s="126">
        <v>4</v>
      </c>
      <c r="V8" s="126" t="s">
        <v>84</v>
      </c>
      <c r="W8" s="126" t="s">
        <v>79</v>
      </c>
      <c r="X8" s="126" t="s">
        <v>70</v>
      </c>
      <c r="Y8" s="126" t="s">
        <v>422</v>
      </c>
      <c r="Z8" s="132"/>
      <c r="AA8" s="126" t="s">
        <v>86</v>
      </c>
      <c r="AB8" s="126" t="s">
        <v>214</v>
      </c>
      <c r="AC8" s="130" t="s">
        <v>383</v>
      </c>
      <c r="AD8" s="135">
        <v>44286</v>
      </c>
      <c r="AE8" s="134"/>
      <c r="AF8" s="132" t="s">
        <v>405</v>
      </c>
    </row>
    <row r="9" spans="1:32" ht="409.5" customHeight="1" x14ac:dyDescent="0.25">
      <c r="A9" s="126" t="s">
        <v>226</v>
      </c>
      <c r="B9" s="126" t="s">
        <v>192</v>
      </c>
      <c r="C9" s="126" t="s">
        <v>403</v>
      </c>
      <c r="D9" s="126"/>
      <c r="E9" s="126" t="s">
        <v>397</v>
      </c>
      <c r="F9" s="126" t="s">
        <v>306</v>
      </c>
      <c r="G9" s="126" t="s">
        <v>512</v>
      </c>
      <c r="H9" s="126" t="s">
        <v>182</v>
      </c>
      <c r="I9" s="126" t="s">
        <v>185</v>
      </c>
      <c r="J9" s="126" t="s">
        <v>182</v>
      </c>
      <c r="K9" s="126" t="s">
        <v>196</v>
      </c>
      <c r="L9" s="126" t="s">
        <v>176</v>
      </c>
      <c r="M9" s="126" t="s">
        <v>309</v>
      </c>
      <c r="N9" s="126" t="s">
        <v>184</v>
      </c>
      <c r="O9" s="126" t="s">
        <v>65</v>
      </c>
      <c r="P9" s="126" t="s">
        <v>77</v>
      </c>
      <c r="Q9" s="126" t="s">
        <v>77</v>
      </c>
      <c r="R9" s="126" t="s">
        <v>77</v>
      </c>
      <c r="S9" s="126" t="s">
        <v>83</v>
      </c>
      <c r="T9" s="126" t="s">
        <v>67</v>
      </c>
      <c r="U9" s="126" t="s">
        <v>71</v>
      </c>
      <c r="V9" s="126" t="s">
        <v>84</v>
      </c>
      <c r="W9" s="126" t="s">
        <v>74</v>
      </c>
      <c r="X9" s="126" t="s">
        <v>70</v>
      </c>
      <c r="Y9" s="171" t="s">
        <v>460</v>
      </c>
      <c r="Z9" s="136" t="s">
        <v>71</v>
      </c>
      <c r="AA9" s="171" t="s">
        <v>458</v>
      </c>
      <c r="AB9" s="126" t="s">
        <v>214</v>
      </c>
      <c r="AC9" s="134" t="s">
        <v>383</v>
      </c>
      <c r="AD9" s="135">
        <v>44286</v>
      </c>
      <c r="AE9" s="134"/>
      <c r="AF9" s="126" t="s">
        <v>384</v>
      </c>
    </row>
    <row r="10" spans="1:32" ht="328.35" customHeight="1" x14ac:dyDescent="0.25">
      <c r="A10" s="231" t="s">
        <v>227</v>
      </c>
      <c r="B10" s="232" t="s">
        <v>193</v>
      </c>
      <c r="C10" s="231" t="s">
        <v>463</v>
      </c>
      <c r="D10" s="231"/>
      <c r="E10" s="231" t="s">
        <v>385</v>
      </c>
      <c r="F10" s="231" t="s">
        <v>307</v>
      </c>
      <c r="G10" s="233" t="s">
        <v>512</v>
      </c>
      <c r="H10" s="231" t="s">
        <v>180</v>
      </c>
      <c r="I10" s="231" t="s">
        <v>63</v>
      </c>
      <c r="J10" s="231" t="s">
        <v>182</v>
      </c>
      <c r="K10" s="231" t="s">
        <v>459</v>
      </c>
      <c r="L10" s="231" t="s">
        <v>176</v>
      </c>
      <c r="M10" s="231" t="s">
        <v>310</v>
      </c>
      <c r="N10" s="231" t="s">
        <v>103</v>
      </c>
      <c r="O10" s="231" t="s">
        <v>81</v>
      </c>
      <c r="P10" s="231" t="s">
        <v>77</v>
      </c>
      <c r="Q10" s="231" t="s">
        <v>77</v>
      </c>
      <c r="R10" s="231" t="s">
        <v>77</v>
      </c>
      <c r="S10" s="231" t="s">
        <v>83</v>
      </c>
      <c r="T10" s="231" t="s">
        <v>67</v>
      </c>
      <c r="U10" s="231">
        <v>10</v>
      </c>
      <c r="V10" s="231" t="s">
        <v>84</v>
      </c>
      <c r="W10" s="231" t="s">
        <v>74</v>
      </c>
      <c r="X10" s="231" t="s">
        <v>70</v>
      </c>
      <c r="Y10" s="126" t="s">
        <v>435</v>
      </c>
      <c r="Z10" s="231"/>
      <c r="AA10" s="231" t="s">
        <v>377</v>
      </c>
      <c r="AB10" s="231" t="s">
        <v>418</v>
      </c>
      <c r="AC10" s="231" t="s">
        <v>383</v>
      </c>
      <c r="AD10" s="231" t="s">
        <v>71</v>
      </c>
      <c r="AE10" s="231" t="s">
        <v>342</v>
      </c>
      <c r="AF10" s="231"/>
    </row>
    <row r="11" spans="1:32" ht="237.6" customHeight="1" x14ac:dyDescent="0.25">
      <c r="A11" s="231"/>
      <c r="B11" s="232"/>
      <c r="C11" s="231"/>
      <c r="D11" s="231"/>
      <c r="E11" s="231"/>
      <c r="F11" s="231"/>
      <c r="G11" s="234"/>
      <c r="H11" s="231"/>
      <c r="I11" s="231"/>
      <c r="J11" s="231"/>
      <c r="K11" s="231"/>
      <c r="L11" s="231"/>
      <c r="M11" s="231"/>
      <c r="N11" s="231"/>
      <c r="O11" s="231"/>
      <c r="P11" s="231"/>
      <c r="Q11" s="231"/>
      <c r="R11" s="231"/>
      <c r="S11" s="231"/>
      <c r="T11" s="231"/>
      <c r="U11" s="231"/>
      <c r="V11" s="231"/>
      <c r="W11" s="231"/>
      <c r="X11" s="231"/>
      <c r="Y11" s="126" t="s">
        <v>426</v>
      </c>
      <c r="Z11" s="231"/>
      <c r="AA11" s="231"/>
      <c r="AB11" s="231"/>
      <c r="AC11" s="231"/>
      <c r="AD11" s="231"/>
      <c r="AE11" s="231"/>
      <c r="AF11" s="231"/>
    </row>
    <row r="12" spans="1:32" ht="237" customHeight="1" x14ac:dyDescent="0.25">
      <c r="A12" s="126" t="s">
        <v>229</v>
      </c>
      <c r="B12" s="126" t="s">
        <v>194</v>
      </c>
      <c r="C12" s="126" t="s">
        <v>401</v>
      </c>
      <c r="D12" s="126"/>
      <c r="E12" s="126" t="s">
        <v>402</v>
      </c>
      <c r="F12" s="126" t="s">
        <v>313</v>
      </c>
      <c r="G12" s="126" t="s">
        <v>512</v>
      </c>
      <c r="H12" s="126" t="s">
        <v>182</v>
      </c>
      <c r="I12" s="126" t="s">
        <v>185</v>
      </c>
      <c r="J12" s="126" t="s">
        <v>182</v>
      </c>
      <c r="K12" s="126" t="s">
        <v>171</v>
      </c>
      <c r="L12" s="126" t="s">
        <v>186</v>
      </c>
      <c r="M12" s="126" t="s">
        <v>314</v>
      </c>
      <c r="N12" s="126" t="s">
        <v>103</v>
      </c>
      <c r="O12" s="126" t="s">
        <v>81</v>
      </c>
      <c r="P12" s="126" t="s">
        <v>104</v>
      </c>
      <c r="Q12" s="126" t="s">
        <v>77</v>
      </c>
      <c r="R12" s="126" t="s">
        <v>77</v>
      </c>
      <c r="S12" s="126" t="s">
        <v>83</v>
      </c>
      <c r="T12" s="126" t="s">
        <v>67</v>
      </c>
      <c r="U12" s="126" t="s">
        <v>71</v>
      </c>
      <c r="V12" s="126" t="s">
        <v>84</v>
      </c>
      <c r="W12" s="126" t="s">
        <v>74</v>
      </c>
      <c r="X12" s="126" t="s">
        <v>70</v>
      </c>
      <c r="Y12" s="126" t="s">
        <v>415</v>
      </c>
      <c r="Z12" s="132"/>
      <c r="AA12" s="126" t="s">
        <v>341</v>
      </c>
      <c r="AB12" s="130" t="s">
        <v>420</v>
      </c>
      <c r="AC12" s="134" t="s">
        <v>383</v>
      </c>
      <c r="AD12" s="10">
        <v>44226</v>
      </c>
      <c r="AE12" s="134"/>
      <c r="AF12" s="126" t="s">
        <v>382</v>
      </c>
    </row>
    <row r="13" spans="1:32" ht="207" customHeight="1" x14ac:dyDescent="0.25">
      <c r="A13" s="126" t="s">
        <v>316</v>
      </c>
      <c r="B13" s="126" t="s">
        <v>408</v>
      </c>
      <c r="C13" s="126" t="s">
        <v>464</v>
      </c>
      <c r="D13" s="126"/>
      <c r="E13" s="126" t="s">
        <v>425</v>
      </c>
      <c r="F13" s="126" t="s">
        <v>317</v>
      </c>
      <c r="G13" s="126" t="s">
        <v>512</v>
      </c>
      <c r="H13" s="126" t="s">
        <v>182</v>
      </c>
      <c r="I13" s="126" t="s">
        <v>185</v>
      </c>
      <c r="J13" s="126" t="s">
        <v>182</v>
      </c>
      <c r="K13" s="126" t="s">
        <v>465</v>
      </c>
      <c r="L13" s="126" t="s">
        <v>176</v>
      </c>
      <c r="M13" s="126" t="s">
        <v>318</v>
      </c>
      <c r="N13" s="126" t="s">
        <v>103</v>
      </c>
      <c r="O13" s="126" t="s">
        <v>81</v>
      </c>
      <c r="P13" s="126" t="s">
        <v>77</v>
      </c>
      <c r="Q13" s="126" t="s">
        <v>77</v>
      </c>
      <c r="R13" s="126" t="s">
        <v>77</v>
      </c>
      <c r="S13" s="126" t="s">
        <v>67</v>
      </c>
      <c r="T13" s="126" t="s">
        <v>67</v>
      </c>
      <c r="U13" s="126" t="s">
        <v>71</v>
      </c>
      <c r="V13" s="126" t="s">
        <v>84</v>
      </c>
      <c r="W13" s="126" t="s">
        <v>74</v>
      </c>
      <c r="X13" s="126" t="s">
        <v>70</v>
      </c>
      <c r="Y13" s="126" t="s">
        <v>428</v>
      </c>
      <c r="Z13" s="172"/>
      <c r="AA13" s="129" t="s">
        <v>433</v>
      </c>
      <c r="AB13" s="126" t="s">
        <v>457</v>
      </c>
      <c r="AC13" s="134" t="s">
        <v>383</v>
      </c>
      <c r="AD13" s="10">
        <v>44285</v>
      </c>
      <c r="AE13" s="134"/>
      <c r="AF13" s="126"/>
    </row>
    <row r="14" spans="1:32" ht="147" customHeight="1" x14ac:dyDescent="0.25">
      <c r="A14" s="126" t="s">
        <v>218</v>
      </c>
      <c r="B14" s="126" t="s">
        <v>197</v>
      </c>
      <c r="C14" s="126" t="s">
        <v>387</v>
      </c>
      <c r="D14" s="126"/>
      <c r="E14" s="126" t="s">
        <v>359</v>
      </c>
      <c r="F14" s="126" t="s">
        <v>218</v>
      </c>
      <c r="G14" s="126" t="s">
        <v>512</v>
      </c>
      <c r="H14" s="126" t="s">
        <v>182</v>
      </c>
      <c r="I14" s="126" t="s">
        <v>63</v>
      </c>
      <c r="J14" s="126" t="s">
        <v>84</v>
      </c>
      <c r="K14" s="126" t="s">
        <v>173</v>
      </c>
      <c r="L14" s="126" t="s">
        <v>176</v>
      </c>
      <c r="M14" s="126" t="s">
        <v>319</v>
      </c>
      <c r="N14" s="126" t="s">
        <v>103</v>
      </c>
      <c r="O14" s="126" t="s">
        <v>65</v>
      </c>
      <c r="P14" s="126" t="s">
        <v>77</v>
      </c>
      <c r="Q14" s="126" t="s">
        <v>77</v>
      </c>
      <c r="R14" s="126" t="s">
        <v>77</v>
      </c>
      <c r="S14" s="126" t="s">
        <v>198</v>
      </c>
      <c r="T14" s="126" t="s">
        <v>67</v>
      </c>
      <c r="U14" s="126">
        <v>9</v>
      </c>
      <c r="V14" s="126" t="s">
        <v>68</v>
      </c>
      <c r="W14" s="126" t="s">
        <v>74</v>
      </c>
      <c r="X14" s="126" t="s">
        <v>70</v>
      </c>
      <c r="Y14" s="126" t="s">
        <v>416</v>
      </c>
      <c r="Z14" s="129" t="s">
        <v>380</v>
      </c>
      <c r="AA14" s="126" t="s">
        <v>375</v>
      </c>
      <c r="AB14" s="130" t="s">
        <v>374</v>
      </c>
      <c r="AC14" s="134" t="s">
        <v>345</v>
      </c>
      <c r="AD14" s="10">
        <v>44227</v>
      </c>
      <c r="AE14" s="134" t="s">
        <v>71</v>
      </c>
      <c r="AF14" s="130" t="s">
        <v>388</v>
      </c>
    </row>
    <row r="15" spans="1:32" x14ac:dyDescent="0.25">
      <c r="A15" s="126"/>
      <c r="B15" s="126"/>
      <c r="C15" s="126"/>
      <c r="D15" s="126"/>
      <c r="E15" s="126"/>
      <c r="F15" s="126"/>
      <c r="G15" s="126"/>
      <c r="H15" s="126"/>
      <c r="I15" s="126"/>
      <c r="J15" s="126"/>
      <c r="K15" s="126"/>
      <c r="L15" s="126"/>
      <c r="M15" s="126"/>
      <c r="N15" s="126"/>
      <c r="O15" s="126"/>
      <c r="P15" s="126"/>
      <c r="Q15" s="126"/>
      <c r="R15" s="126"/>
      <c r="S15" s="126"/>
      <c r="T15" s="126"/>
      <c r="U15" s="126"/>
      <c r="V15" s="126"/>
      <c r="W15" s="126"/>
      <c r="X15" s="126"/>
      <c r="Y15" s="126"/>
      <c r="Z15" s="132"/>
      <c r="AA15" s="129"/>
      <c r="AB15" s="133"/>
      <c r="AC15" s="134"/>
      <c r="AD15" s="132"/>
      <c r="AE15" s="134"/>
      <c r="AF15" s="132"/>
    </row>
    <row r="19" spans="22:25" x14ac:dyDescent="0.25">
      <c r="V19" s="41" t="s">
        <v>369</v>
      </c>
      <c r="X19" s="41">
        <v>1</v>
      </c>
      <c r="Y19" s="41" t="s">
        <v>68</v>
      </c>
    </row>
    <row r="20" spans="22:25" x14ac:dyDescent="0.25">
      <c r="X20" s="41">
        <v>2</v>
      </c>
      <c r="Y20" s="41" t="s">
        <v>84</v>
      </c>
    </row>
    <row r="21" spans="22:25" x14ac:dyDescent="0.25">
      <c r="V21" s="41" t="s">
        <v>361</v>
      </c>
      <c r="X21" s="41">
        <v>3</v>
      </c>
      <c r="Y21" s="41" t="s">
        <v>182</v>
      </c>
    </row>
    <row r="22" spans="22:25" x14ac:dyDescent="0.25">
      <c r="X22" s="41">
        <v>4</v>
      </c>
      <c r="Y22" s="41" t="s">
        <v>370</v>
      </c>
    </row>
    <row r="39" spans="11:29" ht="18" customHeight="1" x14ac:dyDescent="0.25"/>
    <row r="40" spans="11:29" ht="15.75" thickBot="1" x14ac:dyDescent="0.3"/>
    <row r="41" spans="11:29" x14ac:dyDescent="0.25">
      <c r="K41" s="100"/>
      <c r="L41" s="101"/>
      <c r="M41" s="101"/>
      <c r="N41" s="101"/>
      <c r="O41" s="101"/>
      <c r="S41" s="102" t="s">
        <v>361</v>
      </c>
      <c r="T41" s="102"/>
      <c r="Y41" s="41"/>
      <c r="AA41" s="41"/>
      <c r="AB41" s="41"/>
      <c r="AC41" s="41"/>
    </row>
    <row r="42" spans="11:29" ht="24" thickBot="1" x14ac:dyDescent="0.4">
      <c r="K42" s="103"/>
      <c r="L42" s="104"/>
      <c r="M42" s="104"/>
      <c r="N42" s="104"/>
      <c r="O42" s="104"/>
      <c r="Y42" s="41"/>
      <c r="AA42" s="41"/>
      <c r="AB42" s="41"/>
      <c r="AC42" s="41"/>
    </row>
    <row r="43" spans="11:29" x14ac:dyDescent="0.25">
      <c r="K43" s="105"/>
      <c r="L43" s="106" t="s">
        <v>362</v>
      </c>
      <c r="M43" s="107" t="s">
        <v>240</v>
      </c>
      <c r="N43" s="107" t="s">
        <v>84</v>
      </c>
      <c r="O43" s="107" t="s">
        <v>85</v>
      </c>
      <c r="P43" s="100"/>
      <c r="Q43" s="101"/>
      <c r="R43" s="101"/>
      <c r="S43" s="101"/>
      <c r="T43" s="101"/>
      <c r="U43" s="101"/>
      <c r="V43" s="108"/>
      <c r="Y43" s="41"/>
      <c r="AA43" s="41"/>
      <c r="AB43" s="41"/>
      <c r="AC43" s="41"/>
    </row>
    <row r="44" spans="11:29" ht="23.25" x14ac:dyDescent="0.35">
      <c r="K44" s="109" t="s">
        <v>363</v>
      </c>
      <c r="L44" s="106" t="s">
        <v>364</v>
      </c>
      <c r="M44" s="107" t="s">
        <v>240</v>
      </c>
      <c r="N44" s="107" t="s">
        <v>68</v>
      </c>
      <c r="O44" s="107" t="s">
        <v>84</v>
      </c>
      <c r="P44" s="103"/>
      <c r="Q44" s="104"/>
      <c r="R44" s="104"/>
      <c r="S44" s="104"/>
      <c r="T44" s="104"/>
      <c r="U44" s="104"/>
      <c r="V44" s="110"/>
      <c r="Y44" s="41"/>
      <c r="AA44" s="41"/>
      <c r="AB44" s="41"/>
      <c r="AC44" s="41"/>
    </row>
    <row r="45" spans="11:29" x14ac:dyDescent="0.25">
      <c r="K45" s="105"/>
      <c r="L45" s="106" t="s">
        <v>365</v>
      </c>
      <c r="M45" s="107" t="s">
        <v>240</v>
      </c>
      <c r="N45" s="107" t="s">
        <v>68</v>
      </c>
      <c r="O45" s="107" t="s">
        <v>68</v>
      </c>
      <c r="P45" s="105"/>
      <c r="Q45" s="142" t="s">
        <v>362</v>
      </c>
      <c r="R45" s="107" t="s">
        <v>240</v>
      </c>
      <c r="S45" s="107" t="s">
        <v>84</v>
      </c>
      <c r="T45" s="107" t="s">
        <v>85</v>
      </c>
      <c r="U45" s="107" t="s">
        <v>78</v>
      </c>
      <c r="V45" s="111"/>
      <c r="Y45" s="41"/>
      <c r="AA45" s="41"/>
      <c r="AB45" s="41"/>
      <c r="AC45" s="41"/>
    </row>
    <row r="46" spans="11:29" x14ac:dyDescent="0.25">
      <c r="K46" s="105"/>
      <c r="L46" s="112"/>
      <c r="M46" s="107" t="s">
        <v>240</v>
      </c>
      <c r="N46" s="107" t="s">
        <v>84</v>
      </c>
      <c r="O46" s="107" t="s">
        <v>85</v>
      </c>
      <c r="P46" s="109" t="s">
        <v>363</v>
      </c>
      <c r="Q46" s="142" t="s">
        <v>364</v>
      </c>
      <c r="R46" s="107" t="s">
        <v>240</v>
      </c>
      <c r="S46" s="107" t="s">
        <v>68</v>
      </c>
      <c r="T46" s="107" t="s">
        <v>84</v>
      </c>
      <c r="U46" s="107" t="s">
        <v>85</v>
      </c>
      <c r="V46" s="111"/>
      <c r="Y46" s="41"/>
      <c r="Z46" s="220" t="s">
        <v>371</v>
      </c>
      <c r="AA46" s="220"/>
      <c r="AB46" s="41"/>
      <c r="AC46" s="41"/>
    </row>
    <row r="47" spans="11:29" ht="23.25" x14ac:dyDescent="0.35">
      <c r="K47" s="103"/>
      <c r="L47" s="113"/>
      <c r="M47" s="113"/>
      <c r="N47" s="113"/>
      <c r="O47" s="113"/>
      <c r="P47" s="105"/>
      <c r="Q47" s="142" t="s">
        <v>365</v>
      </c>
      <c r="R47" s="107" t="s">
        <v>240</v>
      </c>
      <c r="S47" s="107" t="s">
        <v>68</v>
      </c>
      <c r="T47" s="107" t="s">
        <v>68</v>
      </c>
      <c r="U47" s="107" t="s">
        <v>366</v>
      </c>
      <c r="V47" s="111"/>
      <c r="W47" s="102"/>
      <c r="Y47" s="41"/>
      <c r="AA47" s="41"/>
      <c r="AB47" s="41"/>
      <c r="AC47" s="41"/>
    </row>
    <row r="48" spans="11:29" ht="15.75" thickBot="1" x14ac:dyDescent="0.3">
      <c r="K48" s="114"/>
      <c r="L48" s="115"/>
      <c r="M48" s="115"/>
      <c r="N48" s="219" t="s">
        <v>367</v>
      </c>
      <c r="O48" s="219"/>
      <c r="P48" s="105"/>
      <c r="Q48" s="143"/>
      <c r="R48" s="107" t="s">
        <v>240</v>
      </c>
      <c r="S48" s="107" t="s">
        <v>84</v>
      </c>
      <c r="T48" s="107" t="s">
        <v>85</v>
      </c>
      <c r="U48" s="107" t="s">
        <v>180</v>
      </c>
      <c r="V48" s="111"/>
      <c r="Y48" s="221"/>
      <c r="Z48" s="222"/>
      <c r="AA48" s="225" t="s">
        <v>372</v>
      </c>
      <c r="AB48" s="226"/>
      <c r="AC48" s="227"/>
    </row>
    <row r="49" spans="16:29" ht="24.75" thickTop="1" thickBot="1" x14ac:dyDescent="0.4">
      <c r="P49" s="103"/>
      <c r="Q49" s="113"/>
      <c r="R49" s="113"/>
      <c r="S49" s="113"/>
      <c r="T49" s="113"/>
      <c r="U49" s="113"/>
      <c r="V49" s="110"/>
      <c r="Y49" s="223"/>
      <c r="Z49" s="224"/>
      <c r="AA49" s="116" t="s">
        <v>66</v>
      </c>
      <c r="AB49" s="117" t="s">
        <v>77</v>
      </c>
      <c r="AC49" s="118" t="s">
        <v>80</v>
      </c>
    </row>
    <row r="50" spans="16:29" ht="16.5" thickTop="1" thickBot="1" x14ac:dyDescent="0.3">
      <c r="P50" s="114"/>
      <c r="Q50" s="115"/>
      <c r="R50" s="115"/>
      <c r="S50" s="219" t="s">
        <v>367</v>
      </c>
      <c r="T50" s="219"/>
      <c r="U50" s="115"/>
      <c r="V50" s="119"/>
      <c r="Y50" s="228" t="s">
        <v>373</v>
      </c>
      <c r="Z50" s="117" t="s">
        <v>66</v>
      </c>
      <c r="AA50" s="120" t="s">
        <v>66</v>
      </c>
      <c r="AB50" s="120" t="s">
        <v>77</v>
      </c>
      <c r="AC50" s="121" t="s">
        <v>80</v>
      </c>
    </row>
    <row r="51" spans="16:29" ht="15.75" thickBot="1" x14ac:dyDescent="0.3">
      <c r="Y51" s="229"/>
      <c r="Z51" s="122" t="s">
        <v>77</v>
      </c>
      <c r="AA51" s="120" t="s">
        <v>77</v>
      </c>
      <c r="AB51" s="120" t="s">
        <v>77</v>
      </c>
      <c r="AC51" s="121" t="s">
        <v>80</v>
      </c>
    </row>
    <row r="52" spans="16:29" x14ac:dyDescent="0.25">
      <c r="Y52" s="230"/>
      <c r="Z52" s="123" t="s">
        <v>80</v>
      </c>
      <c r="AA52" s="124" t="s">
        <v>80</v>
      </c>
      <c r="AB52" s="124" t="s">
        <v>80</v>
      </c>
      <c r="AC52" s="125" t="s">
        <v>80</v>
      </c>
    </row>
    <row r="53" spans="16:29" x14ac:dyDescent="0.25">
      <c r="P53" s="41" t="s">
        <v>68</v>
      </c>
      <c r="Y53" s="41"/>
      <c r="AA53" s="41"/>
      <c r="AB53" s="41"/>
      <c r="AC53" s="41"/>
    </row>
    <row r="54" spans="16:29" x14ac:dyDescent="0.25">
      <c r="P54" s="41" t="s">
        <v>84</v>
      </c>
      <c r="Y54" s="41"/>
      <c r="AA54" s="41"/>
      <c r="AB54" s="41"/>
      <c r="AC54" s="41"/>
    </row>
    <row r="55" spans="16:29" x14ac:dyDescent="0.25">
      <c r="P55" s="41" t="s">
        <v>182</v>
      </c>
      <c r="Y55" s="41"/>
      <c r="AA55" s="41"/>
      <c r="AB55" s="41"/>
      <c r="AC55" s="41"/>
    </row>
    <row r="56" spans="16:29" x14ac:dyDescent="0.25">
      <c r="P56" s="41" t="s">
        <v>370</v>
      </c>
      <c r="Y56" s="41"/>
      <c r="AA56" s="41"/>
      <c r="AB56" s="41"/>
      <c r="AC56" s="41"/>
    </row>
    <row r="57" spans="16:29" x14ac:dyDescent="0.25">
      <c r="Y57" s="41"/>
      <c r="AA57" s="41"/>
      <c r="AB57" s="41"/>
      <c r="AC57" s="41"/>
    </row>
  </sheetData>
  <autoFilter ref="A1:AF14"/>
  <mergeCells count="37">
    <mergeCell ref="AF10:AF11"/>
    <mergeCell ref="AA10:AA11"/>
    <mergeCell ref="AB10:AB11"/>
    <mergeCell ref="AC10:AC11"/>
    <mergeCell ref="AD10:AD11"/>
    <mergeCell ref="AE10:AE11"/>
    <mergeCell ref="U10:U11"/>
    <mergeCell ref="V10:V11"/>
    <mergeCell ref="W10:W11"/>
    <mergeCell ref="X10:X11"/>
    <mergeCell ref="Z10:Z11"/>
    <mergeCell ref="P10:P11"/>
    <mergeCell ref="Q10:Q11"/>
    <mergeCell ref="R10:R11"/>
    <mergeCell ref="S10:S11"/>
    <mergeCell ref="T10:T11"/>
    <mergeCell ref="K10:K11"/>
    <mergeCell ref="L10:L11"/>
    <mergeCell ref="M10:M11"/>
    <mergeCell ref="N10:N11"/>
    <mergeCell ref="O10:O11"/>
    <mergeCell ref="F10:F11"/>
    <mergeCell ref="G10:G11"/>
    <mergeCell ref="H10:H11"/>
    <mergeCell ref="I10:I11"/>
    <mergeCell ref="J10:J11"/>
    <mergeCell ref="A10:A11"/>
    <mergeCell ref="B10:B11"/>
    <mergeCell ref="C10:C11"/>
    <mergeCell ref="D10:D11"/>
    <mergeCell ref="E10:E11"/>
    <mergeCell ref="N48:O48"/>
    <mergeCell ref="Z46:AA46"/>
    <mergeCell ref="Y48:Z49"/>
    <mergeCell ref="AA48:AC48"/>
    <mergeCell ref="S50:T50"/>
    <mergeCell ref="Y50:Y52"/>
  </mergeCells>
  <pageMargins left="0.25" right="0.25" top="0.75" bottom="0.75" header="0.3" footer="0.3"/>
  <pageSetup paperSize="5" scale="75" fitToHeight="0" orientation="landscape" r:id="rId1"/>
  <extLst>
    <ext xmlns:x14="http://schemas.microsoft.com/office/spreadsheetml/2009/9/main" uri="{CCE6A557-97BC-4b89-ADB6-D9C93CAAB3DF}">
      <x14:dataValidations xmlns:xm="http://schemas.microsoft.com/office/excel/2006/main" count="14">
        <x14:dataValidation type="list" allowBlank="1" showInputMessage="1" showErrorMessage="1">
          <x14:formula1>
            <xm:f>'Lists for data validation'!$M$2:$M$3</xm:f>
          </x14:formula1>
          <xm:sqref>L4:L14</xm:sqref>
        </x14:dataValidation>
        <x14:dataValidation type="list" allowBlank="1" showInputMessage="1" showErrorMessage="1">
          <x14:formula1>
            <xm:f>'Lists for data validation'!$E$2:$E$3</xm:f>
          </x14:formula1>
          <xm:sqref>N4:N14</xm:sqref>
        </x14:dataValidation>
        <x14:dataValidation type="list" allowBlank="1" showInputMessage="1" showErrorMessage="1">
          <x14:formula1>
            <xm:f>'Lists for data validation'!$F$2:$F$3</xm:f>
          </x14:formula1>
          <xm:sqref>O4:O14</xm:sqref>
        </x14:dataValidation>
        <x14:dataValidation type="list" allowBlank="1" showInputMessage="1" showErrorMessage="1">
          <x14:formula1>
            <xm:f>'Lists for data validation'!$G$2:$G$4</xm:f>
          </x14:formula1>
          <xm:sqref>P4:P14</xm:sqref>
        </x14:dataValidation>
        <x14:dataValidation type="list" allowBlank="1" showInputMessage="1" showErrorMessage="1">
          <x14:formula1>
            <xm:f>'Lists for data validation'!$H$2:$H$4</xm:f>
          </x14:formula1>
          <xm:sqref>Q4:Q14</xm:sqref>
        </x14:dataValidation>
        <x14:dataValidation type="list" allowBlank="1" showInputMessage="1" showErrorMessage="1">
          <x14:formula1>
            <xm:f>'Lists for data validation'!$I$2:$I$4</xm:f>
          </x14:formula1>
          <xm:sqref>R4:R14</xm:sqref>
        </x14:dataValidation>
        <x14:dataValidation type="list" allowBlank="1" showInputMessage="1" showErrorMessage="1">
          <x14:formula1>
            <xm:f>'Lists for data validation'!$N$2:$N$7</xm:f>
          </x14:formula1>
          <xm:sqref>S4:S14</xm:sqref>
        </x14:dataValidation>
        <x14:dataValidation type="list" allowBlank="1" showInputMessage="1" showErrorMessage="1">
          <x14:formula1>
            <xm:f>'Lists for data validation'!$J$2:$J$6</xm:f>
          </x14:formula1>
          <xm:sqref>T4:T14</xm:sqref>
        </x14:dataValidation>
        <x14:dataValidation type="list" allowBlank="1" showInputMessage="1" showErrorMessage="1">
          <x14:formula1>
            <xm:f>'Lists for data validation'!$K$2:$K$5</xm:f>
          </x14:formula1>
          <xm:sqref>V4:V14</xm:sqref>
        </x14:dataValidation>
        <x14:dataValidation type="list" allowBlank="1" showInputMessage="1" showErrorMessage="1">
          <x14:formula1>
            <xm:f>'Lists for data validation'!$L$2:$L$4</xm:f>
          </x14:formula1>
          <xm:sqref>W4:W14</xm:sqref>
        </x14:dataValidation>
        <x14:dataValidation type="list" allowBlank="1" showInputMessage="1" showErrorMessage="1">
          <x14:formula1>
            <xm:f>'Lists for data validation'!$D$2:$D$5</xm:f>
          </x14:formula1>
          <xm:sqref>J4:J14</xm:sqref>
        </x14:dataValidation>
        <x14:dataValidation type="list" allowBlank="1" showInputMessage="1" showErrorMessage="1">
          <x14:formula1>
            <xm:f>'Lists for data validation'!$C$2:$C$3</xm:f>
          </x14:formula1>
          <xm:sqref>I4:I14</xm:sqref>
        </x14:dataValidation>
        <x14:dataValidation type="list" allowBlank="1" showInputMessage="1" showErrorMessage="1">
          <x14:formula1>
            <xm:f>'Lists for data validation'!$B$2:$B$5</xm:f>
          </x14:formula1>
          <xm:sqref>H4:H14</xm:sqref>
        </x14:dataValidation>
        <x14:dataValidation type="list" allowBlank="1" showInputMessage="1" showErrorMessage="1">
          <x14:formula1>
            <xm:f>'Lists for data validation'!$A$2:$A$115</xm:f>
          </x14:formula1>
          <xm:sqref>G4:G10 G12:G14</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sheetPr>
  <dimension ref="A1:AG60"/>
  <sheetViews>
    <sheetView showGridLines="0" topLeftCell="J1" zoomScale="50" zoomScaleNormal="50" workbookViewId="0">
      <pane ySplit="3" topLeftCell="A4" activePane="bottomLeft" state="frozen"/>
      <selection pane="bottomLeft" activeCell="N6" sqref="N6"/>
    </sheetView>
  </sheetViews>
  <sheetFormatPr defaultColWidth="8.85546875" defaultRowHeight="15" x14ac:dyDescent="0.25"/>
  <cols>
    <col min="1" max="1" width="16" style="41" customWidth="1"/>
    <col min="2" max="2" width="21.85546875" style="127" customWidth="1"/>
    <col min="3" max="3" width="59.140625" style="96" customWidth="1"/>
    <col min="4" max="4" width="12.85546875" style="41" customWidth="1"/>
    <col min="5" max="5" width="21.140625" style="41" customWidth="1"/>
    <col min="6" max="6" width="12.85546875" style="41" customWidth="1"/>
    <col min="7" max="7" width="12.85546875" style="97" customWidth="1"/>
    <col min="8" max="8" width="12.85546875" style="41" customWidth="1"/>
    <col min="9" max="9" width="23.5703125" style="96" customWidth="1"/>
    <col min="10" max="10" width="15.42578125" style="41" customWidth="1"/>
    <col min="11" max="11" width="56.5703125" style="41" customWidth="1"/>
    <col min="12" max="12" width="23.85546875" style="41" customWidth="1"/>
    <col min="13" max="13" width="8.85546875" style="41" customWidth="1"/>
    <col min="14" max="14" width="14.5703125" style="41" customWidth="1"/>
    <col min="15" max="16" width="15.140625" style="41" customWidth="1"/>
    <col min="17" max="17" width="18.5703125" style="41" customWidth="1"/>
    <col min="18" max="18" width="25.5703125" style="41" customWidth="1"/>
    <col min="19" max="19" width="14.42578125" style="41" customWidth="1"/>
    <col min="20" max="20" width="14.28515625" style="41" customWidth="1"/>
    <col min="21" max="21" width="17.140625" style="41" customWidth="1"/>
    <col min="22" max="22" width="25.5703125" style="41" customWidth="1"/>
    <col min="23" max="23" width="12" style="41" hidden="1" customWidth="1"/>
    <col min="24" max="24" width="11.85546875" style="41" customWidth="1"/>
    <col min="25" max="25" width="8.85546875" style="41" customWidth="1"/>
    <col min="26" max="26" width="126.140625" style="97" customWidth="1"/>
    <col min="27" max="27" width="11.42578125" style="41" customWidth="1"/>
    <col min="28" max="28" width="50.42578125" style="98" customWidth="1"/>
    <col min="29" max="29" width="35.85546875" style="96" customWidth="1"/>
    <col min="30" max="30" width="16.140625" style="99" customWidth="1"/>
    <col min="31" max="31" width="18.85546875" style="41" customWidth="1"/>
    <col min="32" max="32" width="11.85546875" style="99" customWidth="1"/>
    <col min="33" max="33" width="57.140625" style="41" customWidth="1"/>
    <col min="34" max="16384" width="8.85546875" style="41"/>
  </cols>
  <sheetData>
    <row r="1" spans="1:33" s="4" customFormat="1" ht="53.25" customHeight="1" x14ac:dyDescent="0.25">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368</v>
      </c>
      <c r="X1" s="2" t="s">
        <v>22</v>
      </c>
      <c r="Y1" s="2" t="s">
        <v>23</v>
      </c>
      <c r="Z1" s="2" t="s">
        <v>24</v>
      </c>
      <c r="AA1" s="2" t="s">
        <v>25</v>
      </c>
      <c r="AB1" s="2" t="s">
        <v>26</v>
      </c>
      <c r="AC1" s="2" t="s">
        <v>27</v>
      </c>
      <c r="AD1" s="12" t="s">
        <v>28</v>
      </c>
      <c r="AE1" s="3" t="s">
        <v>29</v>
      </c>
      <c r="AF1" s="12" t="s">
        <v>30</v>
      </c>
      <c r="AG1" s="1" t="s">
        <v>31</v>
      </c>
    </row>
    <row r="2" spans="1:33" s="95" customFormat="1" ht="95.25" hidden="1" customHeight="1" x14ac:dyDescent="0.25">
      <c r="A2" s="5" t="s">
        <v>32</v>
      </c>
      <c r="B2" s="5" t="s">
        <v>33</v>
      </c>
      <c r="C2" s="5" t="s">
        <v>34</v>
      </c>
      <c r="D2" s="5" t="s">
        <v>35</v>
      </c>
      <c r="E2" s="5" t="s">
        <v>36</v>
      </c>
      <c r="F2" s="5" t="s">
        <v>37</v>
      </c>
      <c r="G2" s="5" t="s">
        <v>389</v>
      </c>
      <c r="H2" s="5" t="s">
        <v>177</v>
      </c>
      <c r="I2" s="5" t="s">
        <v>178</v>
      </c>
      <c r="J2" s="5" t="s">
        <v>41</v>
      </c>
      <c r="K2" s="5" t="s">
        <v>42</v>
      </c>
      <c r="L2" s="5" t="s">
        <v>43</v>
      </c>
      <c r="M2" s="5" t="s">
        <v>44</v>
      </c>
      <c r="N2" s="5" t="s">
        <v>45</v>
      </c>
      <c r="O2" s="5" t="s">
        <v>46</v>
      </c>
      <c r="P2" s="5" t="s">
        <v>47</v>
      </c>
      <c r="Q2" s="5" t="s">
        <v>48</v>
      </c>
      <c r="R2" s="5" t="s">
        <v>49</v>
      </c>
      <c r="S2" s="5" t="s">
        <v>50</v>
      </c>
      <c r="T2" s="5" t="s">
        <v>51</v>
      </c>
      <c r="U2" s="5" t="s">
        <v>52</v>
      </c>
      <c r="V2" s="5" t="s">
        <v>53</v>
      </c>
      <c r="W2" s="5"/>
      <c r="X2" s="5" t="s">
        <v>54</v>
      </c>
      <c r="Y2" s="5" t="s">
        <v>55</v>
      </c>
      <c r="Z2" s="5" t="s">
        <v>56</v>
      </c>
      <c r="AA2" s="5" t="s">
        <v>57</v>
      </c>
      <c r="AB2" s="5" t="s">
        <v>58</v>
      </c>
      <c r="AC2" s="5" t="s">
        <v>59</v>
      </c>
      <c r="AD2" s="11" t="s">
        <v>60</v>
      </c>
      <c r="AE2" s="5" t="s">
        <v>61</v>
      </c>
      <c r="AF2" s="11" t="s">
        <v>62</v>
      </c>
      <c r="AG2" s="5"/>
    </row>
    <row r="3" spans="1:33" s="95" customFormat="1" ht="24.6" hidden="1" customHeight="1" x14ac:dyDescent="0.25">
      <c r="A3" s="8"/>
      <c r="B3" s="126"/>
      <c r="C3" s="8"/>
      <c r="D3" s="8"/>
      <c r="E3" s="8"/>
      <c r="F3" s="8"/>
      <c r="G3" s="8"/>
      <c r="H3" s="8"/>
      <c r="I3" s="8"/>
      <c r="J3" s="8"/>
      <c r="K3" s="8"/>
      <c r="L3" s="8"/>
      <c r="M3" s="8"/>
      <c r="N3" s="8"/>
      <c r="O3" s="8"/>
      <c r="P3" s="8"/>
      <c r="Q3" s="8"/>
      <c r="R3" s="8"/>
      <c r="S3" s="8"/>
      <c r="T3" s="8"/>
      <c r="U3" s="8"/>
      <c r="V3" s="8"/>
      <c r="W3" s="8"/>
      <c r="X3" s="8"/>
      <c r="Y3" s="8"/>
      <c r="Z3" s="8"/>
      <c r="AA3" s="8"/>
      <c r="AB3" s="8"/>
      <c r="AC3" s="8"/>
      <c r="AD3" s="141"/>
      <c r="AE3" s="8"/>
      <c r="AF3" s="141"/>
      <c r="AG3" s="8"/>
    </row>
    <row r="4" spans="1:33" ht="189.95" customHeight="1" x14ac:dyDescent="0.25">
      <c r="A4" s="126" t="s">
        <v>221</v>
      </c>
      <c r="B4" s="126" t="s">
        <v>190</v>
      </c>
      <c r="C4" s="126" t="s">
        <v>390</v>
      </c>
      <c r="D4" s="126"/>
      <c r="E4" s="126" t="s">
        <v>391</v>
      </c>
      <c r="F4" s="126" t="s">
        <v>296</v>
      </c>
      <c r="G4" s="126" t="s">
        <v>75</v>
      </c>
      <c r="H4" s="126" t="s">
        <v>182</v>
      </c>
      <c r="I4" s="126" t="s">
        <v>185</v>
      </c>
      <c r="J4" s="126" t="s">
        <v>182</v>
      </c>
      <c r="K4" s="126" t="s">
        <v>76</v>
      </c>
      <c r="L4" s="126" t="s">
        <v>176</v>
      </c>
      <c r="M4" s="126" t="s">
        <v>301</v>
      </c>
      <c r="N4" s="126" t="s">
        <v>103</v>
      </c>
      <c r="O4" s="126" t="s">
        <v>65</v>
      </c>
      <c r="P4" s="126" t="s">
        <v>360</v>
      </c>
      <c r="Q4" s="126" t="s">
        <v>360</v>
      </c>
      <c r="R4" s="126" t="s">
        <v>360</v>
      </c>
      <c r="S4" s="126" t="s">
        <v>67</v>
      </c>
      <c r="T4" s="126" t="s">
        <v>67</v>
      </c>
      <c r="U4" s="126" t="s">
        <v>71</v>
      </c>
      <c r="V4" s="126" t="s">
        <v>182</v>
      </c>
      <c r="W4" s="126">
        <v>3</v>
      </c>
      <c r="X4" s="126" t="s">
        <v>379</v>
      </c>
      <c r="Y4" s="126" t="s">
        <v>71</v>
      </c>
      <c r="Z4" s="126" t="s">
        <v>412</v>
      </c>
      <c r="AA4" s="129" t="s">
        <v>381</v>
      </c>
      <c r="AB4" s="126" t="s">
        <v>376</v>
      </c>
      <c r="AC4" s="126" t="s">
        <v>413</v>
      </c>
      <c r="AD4" s="140" t="s">
        <v>383</v>
      </c>
      <c r="AE4" s="131">
        <v>44742</v>
      </c>
      <c r="AF4" s="140" t="s">
        <v>378</v>
      </c>
      <c r="AG4" s="132"/>
    </row>
    <row r="5" spans="1:33" ht="194.1" customHeight="1" x14ac:dyDescent="0.25">
      <c r="A5" s="126" t="s">
        <v>222</v>
      </c>
      <c r="B5" s="126" t="s">
        <v>105</v>
      </c>
      <c r="C5" s="126" t="s">
        <v>325</v>
      </c>
      <c r="D5" s="126"/>
      <c r="E5" s="126" t="s">
        <v>392</v>
      </c>
      <c r="F5" s="126" t="s">
        <v>297</v>
      </c>
      <c r="G5" s="126" t="s">
        <v>75</v>
      </c>
      <c r="H5" s="126" t="s">
        <v>181</v>
      </c>
      <c r="I5" s="126" t="s">
        <v>63</v>
      </c>
      <c r="J5" s="126" t="s">
        <v>84</v>
      </c>
      <c r="K5" s="126" t="s">
        <v>179</v>
      </c>
      <c r="L5" s="126" t="s">
        <v>176</v>
      </c>
      <c r="M5" s="126" t="s">
        <v>300</v>
      </c>
      <c r="N5" s="126" t="s">
        <v>103</v>
      </c>
      <c r="O5" s="126" t="s">
        <v>65</v>
      </c>
      <c r="P5" s="126" t="s">
        <v>77</v>
      </c>
      <c r="Q5" s="126" t="s">
        <v>77</v>
      </c>
      <c r="R5" s="126" t="s">
        <v>77</v>
      </c>
      <c r="S5" s="126" t="s">
        <v>67</v>
      </c>
      <c r="T5" s="126" t="s">
        <v>67</v>
      </c>
      <c r="U5" s="126">
        <v>1</v>
      </c>
      <c r="V5" s="126" t="s">
        <v>68</v>
      </c>
      <c r="W5" s="126">
        <v>1</v>
      </c>
      <c r="X5" s="126" t="s">
        <v>74</v>
      </c>
      <c r="Y5" s="126" t="s">
        <v>70</v>
      </c>
      <c r="Z5" s="126" t="s">
        <v>414</v>
      </c>
      <c r="AA5" s="132"/>
      <c r="AB5" s="129"/>
      <c r="AC5" s="133"/>
      <c r="AD5" s="134"/>
      <c r="AE5" s="132"/>
      <c r="AF5" s="134"/>
      <c r="AG5" s="132"/>
    </row>
    <row r="6" spans="1:33" ht="360" x14ac:dyDescent="0.25">
      <c r="A6" s="126" t="s">
        <v>223</v>
      </c>
      <c r="B6" s="126" t="s">
        <v>191</v>
      </c>
      <c r="C6" s="126" t="s">
        <v>393</v>
      </c>
      <c r="D6" s="126"/>
      <c r="E6" s="126" t="s">
        <v>394</v>
      </c>
      <c r="F6" s="126" t="s">
        <v>298</v>
      </c>
      <c r="G6" s="126" t="s">
        <v>75</v>
      </c>
      <c r="H6" s="126" t="s">
        <v>182</v>
      </c>
      <c r="I6" s="126" t="s">
        <v>185</v>
      </c>
      <c r="J6" s="126" t="s">
        <v>182</v>
      </c>
      <c r="K6" s="126" t="s">
        <v>101</v>
      </c>
      <c r="L6" s="126" t="s">
        <v>176</v>
      </c>
      <c r="M6" s="126" t="s">
        <v>299</v>
      </c>
      <c r="N6" s="126" t="s">
        <v>64</v>
      </c>
      <c r="O6" s="126" t="s">
        <v>65</v>
      </c>
      <c r="P6" s="126" t="s">
        <v>360</v>
      </c>
      <c r="Q6" s="126" t="s">
        <v>360</v>
      </c>
      <c r="R6" s="126" t="s">
        <v>360</v>
      </c>
      <c r="S6" s="126" t="s">
        <v>67</v>
      </c>
      <c r="T6" s="126" t="s">
        <v>67</v>
      </c>
      <c r="U6" s="126" t="s">
        <v>71</v>
      </c>
      <c r="V6" s="126" t="s">
        <v>182</v>
      </c>
      <c r="W6" s="126">
        <v>3</v>
      </c>
      <c r="X6" s="126" t="s">
        <v>79</v>
      </c>
      <c r="Y6" s="126" t="s">
        <v>71</v>
      </c>
      <c r="Z6" s="126" t="s">
        <v>431</v>
      </c>
      <c r="AA6" s="129" t="s">
        <v>200</v>
      </c>
      <c r="AB6" s="126" t="s">
        <v>376</v>
      </c>
      <c r="AC6" s="126" t="s">
        <v>413</v>
      </c>
      <c r="AD6" s="140" t="s">
        <v>383</v>
      </c>
      <c r="AE6" s="131">
        <v>44742</v>
      </c>
      <c r="AF6" s="134"/>
      <c r="AG6" s="132"/>
    </row>
    <row r="7" spans="1:33" ht="409.6" customHeight="1" x14ac:dyDescent="0.25">
      <c r="A7" s="126" t="s">
        <v>224</v>
      </c>
      <c r="B7" s="126" t="s">
        <v>395</v>
      </c>
      <c r="C7" s="126" t="s">
        <v>195</v>
      </c>
      <c r="D7" s="126"/>
      <c r="E7" s="126" t="s">
        <v>396</v>
      </c>
      <c r="F7" s="126" t="s">
        <v>302</v>
      </c>
      <c r="G7" s="126" t="s">
        <v>75</v>
      </c>
      <c r="H7" s="126" t="s">
        <v>182</v>
      </c>
      <c r="I7" s="126" t="s">
        <v>185</v>
      </c>
      <c r="J7" s="126" t="s">
        <v>182</v>
      </c>
      <c r="K7" s="126" t="s">
        <v>102</v>
      </c>
      <c r="L7" s="126" t="s">
        <v>176</v>
      </c>
      <c r="M7" s="126" t="s">
        <v>304</v>
      </c>
      <c r="N7" s="126" t="s">
        <v>64</v>
      </c>
      <c r="O7" s="126" t="s">
        <v>183</v>
      </c>
      <c r="P7" s="126" t="s">
        <v>360</v>
      </c>
      <c r="Q7" s="126" t="s">
        <v>360</v>
      </c>
      <c r="R7" s="126" t="s">
        <v>360</v>
      </c>
      <c r="S7" s="126" t="s">
        <v>198</v>
      </c>
      <c r="T7" s="126" t="s">
        <v>67</v>
      </c>
      <c r="U7" s="126" t="s">
        <v>71</v>
      </c>
      <c r="V7" s="126" t="s">
        <v>182</v>
      </c>
      <c r="W7" s="126">
        <v>3</v>
      </c>
      <c r="X7" s="126" t="s">
        <v>79</v>
      </c>
      <c r="Y7" s="126" t="s">
        <v>71</v>
      </c>
      <c r="Z7" s="126" t="s">
        <v>421</v>
      </c>
      <c r="AA7" s="132"/>
      <c r="AB7" s="126" t="s">
        <v>434</v>
      </c>
      <c r="AC7" s="126" t="s">
        <v>338</v>
      </c>
      <c r="AD7" s="140" t="s">
        <v>339</v>
      </c>
      <c r="AE7" s="126" t="s">
        <v>340</v>
      </c>
      <c r="AF7" s="134"/>
      <c r="AG7" s="132" t="s">
        <v>417</v>
      </c>
    </row>
    <row r="8" spans="1:33" ht="165" x14ac:dyDescent="0.25">
      <c r="A8" s="126" t="s">
        <v>225</v>
      </c>
      <c r="B8" s="126" t="s">
        <v>332</v>
      </c>
      <c r="C8" s="126" t="s">
        <v>404</v>
      </c>
      <c r="D8" s="126"/>
      <c r="E8" s="126" t="s">
        <v>189</v>
      </c>
      <c r="F8" s="126" t="s">
        <v>303</v>
      </c>
      <c r="G8" s="126" t="s">
        <v>75</v>
      </c>
      <c r="H8" s="126" t="s">
        <v>182</v>
      </c>
      <c r="I8" s="126" t="s">
        <v>185</v>
      </c>
      <c r="J8" s="126" t="s">
        <v>182</v>
      </c>
      <c r="K8" s="126" t="s">
        <v>331</v>
      </c>
      <c r="L8" s="126" t="s">
        <v>176</v>
      </c>
      <c r="M8" s="126" t="s">
        <v>305</v>
      </c>
      <c r="N8" s="126" t="s">
        <v>184</v>
      </c>
      <c r="O8" s="126" t="s">
        <v>81</v>
      </c>
      <c r="P8" s="126" t="s">
        <v>77</v>
      </c>
      <c r="Q8" s="126" t="s">
        <v>77</v>
      </c>
      <c r="R8" s="126" t="s">
        <v>77</v>
      </c>
      <c r="S8" s="126" t="s">
        <v>83</v>
      </c>
      <c r="T8" s="126" t="s">
        <v>67</v>
      </c>
      <c r="U8" s="126">
        <v>4</v>
      </c>
      <c r="V8" s="126" t="s">
        <v>84</v>
      </c>
      <c r="W8" s="126">
        <v>2</v>
      </c>
      <c r="X8" s="126" t="s">
        <v>79</v>
      </c>
      <c r="Y8" s="126" t="s">
        <v>70</v>
      </c>
      <c r="Z8" s="126" t="s">
        <v>422</v>
      </c>
      <c r="AA8" s="132"/>
      <c r="AB8" s="126" t="s">
        <v>86</v>
      </c>
      <c r="AC8" s="126" t="s">
        <v>214</v>
      </c>
      <c r="AD8" s="140" t="s">
        <v>383</v>
      </c>
      <c r="AE8" s="135">
        <v>44286</v>
      </c>
      <c r="AF8" s="134"/>
      <c r="AG8" s="132" t="s">
        <v>405</v>
      </c>
    </row>
    <row r="9" spans="1:33" ht="409.5" customHeight="1" x14ac:dyDescent="0.25">
      <c r="A9" s="126" t="s">
        <v>226</v>
      </c>
      <c r="B9" s="126" t="s">
        <v>192</v>
      </c>
      <c r="C9" s="126" t="s">
        <v>403</v>
      </c>
      <c r="D9" s="126"/>
      <c r="E9" s="126" t="s">
        <v>397</v>
      </c>
      <c r="F9" s="126" t="s">
        <v>306</v>
      </c>
      <c r="G9" s="126" t="s">
        <v>75</v>
      </c>
      <c r="H9" s="126" t="s">
        <v>182</v>
      </c>
      <c r="I9" s="126" t="s">
        <v>185</v>
      </c>
      <c r="J9" s="126" t="s">
        <v>182</v>
      </c>
      <c r="K9" s="139" t="s">
        <v>196</v>
      </c>
      <c r="L9" s="126" t="s">
        <v>176</v>
      </c>
      <c r="M9" s="126" t="s">
        <v>309</v>
      </c>
      <c r="N9" s="126" t="s">
        <v>184</v>
      </c>
      <c r="O9" s="126" t="s">
        <v>65</v>
      </c>
      <c r="P9" s="126" t="s">
        <v>360</v>
      </c>
      <c r="Q9" s="126" t="s">
        <v>360</v>
      </c>
      <c r="R9" s="126" t="s">
        <v>80</v>
      </c>
      <c r="S9" s="126" t="s">
        <v>83</v>
      </c>
      <c r="T9" s="126" t="s">
        <v>67</v>
      </c>
      <c r="U9" s="126" t="s">
        <v>71</v>
      </c>
      <c r="V9" s="126" t="s">
        <v>182</v>
      </c>
      <c r="W9" s="126">
        <v>3</v>
      </c>
      <c r="X9" s="126" t="s">
        <v>74</v>
      </c>
      <c r="Y9" s="126" t="s">
        <v>201</v>
      </c>
      <c r="Z9" s="126" t="s">
        <v>423</v>
      </c>
      <c r="AA9" s="136" t="s">
        <v>71</v>
      </c>
      <c r="AB9" s="126" t="s">
        <v>312</v>
      </c>
      <c r="AC9" s="126" t="s">
        <v>214</v>
      </c>
      <c r="AD9" s="134" t="s">
        <v>383</v>
      </c>
      <c r="AE9" s="135">
        <v>44286</v>
      </c>
      <c r="AF9" s="134"/>
      <c r="AG9" s="126" t="s">
        <v>384</v>
      </c>
    </row>
    <row r="10" spans="1:33" ht="328.35" customHeight="1" x14ac:dyDescent="0.25">
      <c r="A10" s="231" t="s">
        <v>227</v>
      </c>
      <c r="B10" s="232" t="s">
        <v>193</v>
      </c>
      <c r="C10" s="231" t="s">
        <v>424</v>
      </c>
      <c r="D10" s="231"/>
      <c r="E10" s="231" t="s">
        <v>385</v>
      </c>
      <c r="F10" s="231" t="s">
        <v>307</v>
      </c>
      <c r="G10" s="231" t="s">
        <v>75</v>
      </c>
      <c r="H10" s="231" t="s">
        <v>180</v>
      </c>
      <c r="I10" s="231" t="s">
        <v>63</v>
      </c>
      <c r="J10" s="231" t="s">
        <v>182</v>
      </c>
      <c r="K10" s="235" t="s">
        <v>330</v>
      </c>
      <c r="L10" s="231" t="s">
        <v>176</v>
      </c>
      <c r="M10" s="231" t="s">
        <v>310</v>
      </c>
      <c r="N10" s="231" t="s">
        <v>103</v>
      </c>
      <c r="O10" s="231" t="s">
        <v>81</v>
      </c>
      <c r="P10" s="231" t="s">
        <v>77</v>
      </c>
      <c r="Q10" s="231" t="s">
        <v>77</v>
      </c>
      <c r="R10" s="231" t="s">
        <v>360</v>
      </c>
      <c r="S10" s="231" t="s">
        <v>83</v>
      </c>
      <c r="T10" s="231" t="s">
        <v>67</v>
      </c>
      <c r="U10" s="231">
        <v>10</v>
      </c>
      <c r="V10" s="231" t="s">
        <v>182</v>
      </c>
      <c r="W10" s="126">
        <v>2</v>
      </c>
      <c r="X10" s="231" t="s">
        <v>74</v>
      </c>
      <c r="Y10" s="231" t="s">
        <v>71</v>
      </c>
      <c r="Z10" s="126" t="s">
        <v>435</v>
      </c>
      <c r="AA10" s="231"/>
      <c r="AB10" s="231" t="s">
        <v>377</v>
      </c>
      <c r="AC10" s="231" t="s">
        <v>418</v>
      </c>
      <c r="AD10" s="231" t="s">
        <v>383</v>
      </c>
      <c r="AE10" s="231" t="s">
        <v>71</v>
      </c>
      <c r="AF10" s="231" t="s">
        <v>342</v>
      </c>
      <c r="AG10" s="231"/>
    </row>
    <row r="11" spans="1:33" ht="237.6" customHeight="1" x14ac:dyDescent="0.25">
      <c r="A11" s="231"/>
      <c r="B11" s="232"/>
      <c r="C11" s="231"/>
      <c r="D11" s="231"/>
      <c r="E11" s="231"/>
      <c r="F11" s="231"/>
      <c r="G11" s="231"/>
      <c r="H11" s="231"/>
      <c r="I11" s="231"/>
      <c r="J11" s="231"/>
      <c r="K11" s="235"/>
      <c r="L11" s="231"/>
      <c r="M11" s="231"/>
      <c r="N11" s="231"/>
      <c r="O11" s="231"/>
      <c r="P11" s="231"/>
      <c r="Q11" s="231"/>
      <c r="R11" s="231"/>
      <c r="S11" s="231"/>
      <c r="T11" s="231"/>
      <c r="U11" s="231"/>
      <c r="V11" s="231"/>
      <c r="W11" s="126"/>
      <c r="X11" s="231"/>
      <c r="Y11" s="231"/>
      <c r="Z11" s="126" t="s">
        <v>426</v>
      </c>
      <c r="AA11" s="231"/>
      <c r="AB11" s="231"/>
      <c r="AC11" s="231"/>
      <c r="AD11" s="231"/>
      <c r="AE11" s="231"/>
      <c r="AF11" s="231"/>
      <c r="AG11" s="231"/>
    </row>
    <row r="12" spans="1:33" ht="203.45" customHeight="1" x14ac:dyDescent="0.25">
      <c r="A12" s="126" t="s">
        <v>228</v>
      </c>
      <c r="B12" s="126" t="s">
        <v>193</v>
      </c>
      <c r="C12" s="126" t="s">
        <v>399</v>
      </c>
      <c r="D12" s="126"/>
      <c r="E12" s="126" t="s">
        <v>407</v>
      </c>
      <c r="F12" s="126" t="s">
        <v>308</v>
      </c>
      <c r="G12" s="126" t="s">
        <v>75</v>
      </c>
      <c r="H12" s="126" t="s">
        <v>182</v>
      </c>
      <c r="I12" s="126" t="s">
        <v>185</v>
      </c>
      <c r="J12" s="126" t="s">
        <v>182</v>
      </c>
      <c r="K12" s="138" t="s">
        <v>170</v>
      </c>
      <c r="L12" s="126" t="s">
        <v>176</v>
      </c>
      <c r="M12" s="126" t="s">
        <v>311</v>
      </c>
      <c r="N12" s="126" t="s">
        <v>103</v>
      </c>
      <c r="O12" s="126" t="s">
        <v>81</v>
      </c>
      <c r="P12" s="126" t="s">
        <v>360</v>
      </c>
      <c r="Q12" s="126" t="s">
        <v>360</v>
      </c>
      <c r="R12" s="126" t="s">
        <v>80</v>
      </c>
      <c r="S12" s="126" t="s">
        <v>83</v>
      </c>
      <c r="T12" s="126" t="s">
        <v>71</v>
      </c>
      <c r="U12" s="126">
        <v>4</v>
      </c>
      <c r="V12" s="126" t="s">
        <v>182</v>
      </c>
      <c r="W12" s="126">
        <v>3</v>
      </c>
      <c r="X12" s="126" t="s">
        <v>79</v>
      </c>
      <c r="Y12" s="126" t="s">
        <v>71</v>
      </c>
      <c r="Z12" s="126" t="s">
        <v>427</v>
      </c>
      <c r="AA12" s="132"/>
      <c r="AB12" s="126" t="s">
        <v>343</v>
      </c>
      <c r="AC12" s="126" t="s">
        <v>419</v>
      </c>
      <c r="AD12" s="134" t="s">
        <v>386</v>
      </c>
      <c r="AE12" s="10">
        <v>44227</v>
      </c>
      <c r="AF12" s="134" t="s">
        <v>71</v>
      </c>
      <c r="AG12" s="140" t="s">
        <v>400</v>
      </c>
    </row>
    <row r="13" spans="1:33" ht="237" customHeight="1" x14ac:dyDescent="0.25">
      <c r="A13" s="126" t="s">
        <v>229</v>
      </c>
      <c r="B13" s="126" t="s">
        <v>194</v>
      </c>
      <c r="C13" s="126" t="s">
        <v>401</v>
      </c>
      <c r="D13" s="126"/>
      <c r="E13" s="126" t="s">
        <v>402</v>
      </c>
      <c r="F13" s="126" t="s">
        <v>313</v>
      </c>
      <c r="G13" s="126" t="s">
        <v>75</v>
      </c>
      <c r="H13" s="126" t="s">
        <v>182</v>
      </c>
      <c r="I13" s="126" t="s">
        <v>185</v>
      </c>
      <c r="J13" s="126" t="s">
        <v>182</v>
      </c>
      <c r="K13" s="126" t="s">
        <v>171</v>
      </c>
      <c r="L13" s="126" t="s">
        <v>186</v>
      </c>
      <c r="M13" s="126" t="s">
        <v>314</v>
      </c>
      <c r="N13" s="126" t="s">
        <v>103</v>
      </c>
      <c r="O13" s="126" t="s">
        <v>81</v>
      </c>
      <c r="P13" s="126" t="s">
        <v>104</v>
      </c>
      <c r="Q13" s="126" t="s">
        <v>77</v>
      </c>
      <c r="R13" s="126" t="s">
        <v>77</v>
      </c>
      <c r="S13" s="126" t="s">
        <v>83</v>
      </c>
      <c r="T13" s="126" t="s">
        <v>67</v>
      </c>
      <c r="U13" s="126" t="s">
        <v>71</v>
      </c>
      <c r="V13" s="126" t="s">
        <v>84</v>
      </c>
      <c r="W13" s="126">
        <v>2</v>
      </c>
      <c r="X13" s="126" t="s">
        <v>74</v>
      </c>
      <c r="Y13" s="126" t="s">
        <v>71</v>
      </c>
      <c r="Z13" s="126" t="s">
        <v>415</v>
      </c>
      <c r="AA13" s="132"/>
      <c r="AB13" s="126" t="s">
        <v>341</v>
      </c>
      <c r="AC13" s="140" t="s">
        <v>420</v>
      </c>
      <c r="AD13" s="134" t="s">
        <v>383</v>
      </c>
      <c r="AE13" s="10">
        <v>44226</v>
      </c>
      <c r="AF13" s="134"/>
      <c r="AG13" s="126" t="s">
        <v>382</v>
      </c>
    </row>
    <row r="14" spans="1:33" ht="207" customHeight="1" x14ac:dyDescent="0.25">
      <c r="A14" s="126" t="s">
        <v>316</v>
      </c>
      <c r="B14" s="126" t="s">
        <v>408</v>
      </c>
      <c r="C14" s="126" t="s">
        <v>188</v>
      </c>
      <c r="D14" s="126"/>
      <c r="E14" s="126" t="s">
        <v>425</v>
      </c>
      <c r="F14" s="126" t="s">
        <v>317</v>
      </c>
      <c r="G14" s="126" t="s">
        <v>75</v>
      </c>
      <c r="H14" s="126" t="s">
        <v>182</v>
      </c>
      <c r="I14" s="126" t="s">
        <v>185</v>
      </c>
      <c r="J14" s="126" t="s">
        <v>182</v>
      </c>
      <c r="K14" s="137" t="s">
        <v>172</v>
      </c>
      <c r="L14" s="126" t="s">
        <v>176</v>
      </c>
      <c r="M14" s="126" t="s">
        <v>318</v>
      </c>
      <c r="N14" s="126" t="s">
        <v>103</v>
      </c>
      <c r="O14" s="126" t="s">
        <v>81</v>
      </c>
      <c r="P14" s="126" t="s">
        <v>360</v>
      </c>
      <c r="Q14" s="126" t="s">
        <v>360</v>
      </c>
      <c r="R14" s="126" t="s">
        <v>360</v>
      </c>
      <c r="S14" s="126" t="s">
        <v>67</v>
      </c>
      <c r="T14" s="126" t="s">
        <v>67</v>
      </c>
      <c r="U14" s="126" t="s">
        <v>71</v>
      </c>
      <c r="V14" s="126" t="s">
        <v>182</v>
      </c>
      <c r="W14" s="126">
        <v>3</v>
      </c>
      <c r="X14" s="126" t="s">
        <v>74</v>
      </c>
      <c r="Y14" s="126" t="s">
        <v>201</v>
      </c>
      <c r="Z14" s="126" t="s">
        <v>428</v>
      </c>
      <c r="AA14" s="132"/>
      <c r="AB14" s="129" t="s">
        <v>433</v>
      </c>
      <c r="AC14" s="126" t="s">
        <v>432</v>
      </c>
      <c r="AD14" s="134" t="s">
        <v>383</v>
      </c>
      <c r="AE14" s="10">
        <v>44285</v>
      </c>
      <c r="AF14" s="134"/>
      <c r="AG14" s="132"/>
    </row>
    <row r="15" spans="1:33" ht="147" customHeight="1" x14ac:dyDescent="0.25">
      <c r="A15" s="126" t="s">
        <v>218</v>
      </c>
      <c r="B15" s="126" t="s">
        <v>197</v>
      </c>
      <c r="C15" s="126" t="s">
        <v>387</v>
      </c>
      <c r="D15" s="126"/>
      <c r="E15" s="126" t="s">
        <v>359</v>
      </c>
      <c r="F15" s="126" t="s">
        <v>218</v>
      </c>
      <c r="G15" s="126" t="s">
        <v>75</v>
      </c>
      <c r="H15" s="126" t="s">
        <v>182</v>
      </c>
      <c r="I15" s="126" t="s">
        <v>63</v>
      </c>
      <c r="J15" s="126" t="s">
        <v>84</v>
      </c>
      <c r="K15" s="126" t="s">
        <v>173</v>
      </c>
      <c r="L15" s="126" t="s">
        <v>176</v>
      </c>
      <c r="M15" s="126" t="s">
        <v>319</v>
      </c>
      <c r="N15" s="126" t="s">
        <v>103</v>
      </c>
      <c r="O15" s="126" t="s">
        <v>65</v>
      </c>
      <c r="P15" s="126" t="s">
        <v>77</v>
      </c>
      <c r="Q15" s="126" t="s">
        <v>77</v>
      </c>
      <c r="R15" s="126" t="s">
        <v>77</v>
      </c>
      <c r="S15" s="126" t="s">
        <v>198</v>
      </c>
      <c r="T15" s="126" t="s">
        <v>67</v>
      </c>
      <c r="U15" s="126">
        <v>9</v>
      </c>
      <c r="V15" s="126" t="s">
        <v>68</v>
      </c>
      <c r="W15" s="126">
        <v>1</v>
      </c>
      <c r="X15" s="126" t="s">
        <v>74</v>
      </c>
      <c r="Y15" s="126" t="s">
        <v>70</v>
      </c>
      <c r="Z15" s="126" t="s">
        <v>416</v>
      </c>
      <c r="AA15" s="129" t="s">
        <v>380</v>
      </c>
      <c r="AB15" s="126" t="s">
        <v>375</v>
      </c>
      <c r="AC15" s="140" t="s">
        <v>374</v>
      </c>
      <c r="AD15" s="134" t="s">
        <v>345</v>
      </c>
      <c r="AE15" s="10">
        <v>44227</v>
      </c>
      <c r="AF15" s="134" t="s">
        <v>71</v>
      </c>
      <c r="AG15" s="140" t="s">
        <v>388</v>
      </c>
    </row>
    <row r="16" spans="1:33" ht="267" customHeight="1" x14ac:dyDescent="0.25">
      <c r="A16" s="126" t="s">
        <v>219</v>
      </c>
      <c r="B16" s="126" t="s">
        <v>409</v>
      </c>
      <c r="C16" s="126" t="s">
        <v>398</v>
      </c>
      <c r="D16" s="126"/>
      <c r="E16" s="126" t="s">
        <v>410</v>
      </c>
      <c r="F16" s="126" t="s">
        <v>315</v>
      </c>
      <c r="G16" s="126" t="s">
        <v>75</v>
      </c>
      <c r="H16" s="126" t="s">
        <v>182</v>
      </c>
      <c r="I16" s="126" t="s">
        <v>185</v>
      </c>
      <c r="J16" s="126" t="s">
        <v>182</v>
      </c>
      <c r="K16" s="137" t="s">
        <v>174</v>
      </c>
      <c r="L16" s="126" t="s">
        <v>176</v>
      </c>
      <c r="M16" s="126" t="s">
        <v>322</v>
      </c>
      <c r="N16" s="126" t="s">
        <v>103</v>
      </c>
      <c r="O16" s="126" t="s">
        <v>81</v>
      </c>
      <c r="P16" s="126" t="s">
        <v>360</v>
      </c>
      <c r="Q16" s="126" t="s">
        <v>360</v>
      </c>
      <c r="R16" s="126" t="s">
        <v>360</v>
      </c>
      <c r="S16" s="126" t="s">
        <v>198</v>
      </c>
      <c r="T16" s="126" t="s">
        <v>67</v>
      </c>
      <c r="U16" s="126" t="s">
        <v>71</v>
      </c>
      <c r="V16" s="126" t="s">
        <v>182</v>
      </c>
      <c r="W16" s="126">
        <v>2</v>
      </c>
      <c r="X16" s="126" t="s">
        <v>71</v>
      </c>
      <c r="Y16" s="126" t="s">
        <v>201</v>
      </c>
      <c r="Z16" s="126" t="s">
        <v>429</v>
      </c>
      <c r="AA16" s="132"/>
      <c r="AB16" s="126" t="s">
        <v>376</v>
      </c>
      <c r="AC16" s="126" t="s">
        <v>413</v>
      </c>
      <c r="AD16" s="140" t="s">
        <v>383</v>
      </c>
      <c r="AE16" s="131">
        <v>44742</v>
      </c>
      <c r="AF16" s="134"/>
      <c r="AG16" s="132"/>
    </row>
    <row r="17" spans="1:33" ht="360" x14ac:dyDescent="0.25">
      <c r="A17" s="126" t="s">
        <v>220</v>
      </c>
      <c r="B17" s="126" t="s">
        <v>406</v>
      </c>
      <c r="C17" s="126" t="s">
        <v>188</v>
      </c>
      <c r="D17" s="126"/>
      <c r="E17" s="126" t="s">
        <v>411</v>
      </c>
      <c r="F17" s="126" t="s">
        <v>323</v>
      </c>
      <c r="G17" s="126" t="s">
        <v>75</v>
      </c>
      <c r="H17" s="126" t="s">
        <v>182</v>
      </c>
      <c r="I17" s="126" t="s">
        <v>185</v>
      </c>
      <c r="J17" s="126" t="s">
        <v>182</v>
      </c>
      <c r="K17" s="137" t="s">
        <v>175</v>
      </c>
      <c r="L17" s="126" t="s">
        <v>176</v>
      </c>
      <c r="M17" s="126" t="s">
        <v>324</v>
      </c>
      <c r="N17" s="126" t="s">
        <v>103</v>
      </c>
      <c r="O17" s="126" t="s">
        <v>81</v>
      </c>
      <c r="P17" s="126" t="s">
        <v>360</v>
      </c>
      <c r="Q17" s="126" t="s">
        <v>360</v>
      </c>
      <c r="R17" s="126" t="s">
        <v>360</v>
      </c>
      <c r="S17" s="126" t="s">
        <v>83</v>
      </c>
      <c r="T17" s="126" t="s">
        <v>67</v>
      </c>
      <c r="U17" s="126" t="s">
        <v>71</v>
      </c>
      <c r="V17" s="126" t="s">
        <v>182</v>
      </c>
      <c r="W17" s="126">
        <v>3</v>
      </c>
      <c r="X17" s="126" t="s">
        <v>71</v>
      </c>
      <c r="Y17" s="126" t="s">
        <v>201</v>
      </c>
      <c r="Z17" s="126" t="s">
        <v>430</v>
      </c>
      <c r="AA17" s="132"/>
      <c r="AB17" s="126" t="s">
        <v>376</v>
      </c>
      <c r="AC17" s="126" t="s">
        <v>413</v>
      </c>
      <c r="AD17" s="140" t="s">
        <v>383</v>
      </c>
      <c r="AE17" s="131">
        <v>44742</v>
      </c>
      <c r="AF17" s="134"/>
      <c r="AG17" s="132"/>
    </row>
    <row r="18" spans="1:33" x14ac:dyDescent="0.25">
      <c r="A18" s="126"/>
      <c r="B18" s="126"/>
      <c r="C18" s="126"/>
      <c r="D18" s="126"/>
      <c r="E18" s="126"/>
      <c r="F18" s="126"/>
      <c r="G18" s="126"/>
      <c r="H18" s="126"/>
      <c r="I18" s="126"/>
      <c r="J18" s="126"/>
      <c r="K18" s="126"/>
      <c r="L18" s="126"/>
      <c r="M18" s="126"/>
      <c r="N18" s="126"/>
      <c r="O18" s="126"/>
      <c r="P18" s="126"/>
      <c r="Q18" s="126"/>
      <c r="R18" s="126"/>
      <c r="S18" s="126"/>
      <c r="T18" s="126"/>
      <c r="U18" s="126"/>
      <c r="V18" s="126"/>
      <c r="W18" s="126"/>
      <c r="X18" s="126"/>
      <c r="Y18" s="126"/>
      <c r="Z18" s="126"/>
      <c r="AA18" s="132"/>
      <c r="AB18" s="129"/>
      <c r="AC18" s="133"/>
      <c r="AD18" s="134"/>
      <c r="AE18" s="132"/>
      <c r="AF18" s="134"/>
      <c r="AG18" s="132"/>
    </row>
    <row r="22" spans="1:33" x14ac:dyDescent="0.25">
      <c r="V22" s="41" t="s">
        <v>369</v>
      </c>
      <c r="W22" s="41">
        <f>AVERAGE(W4:W17)</f>
        <v>2.3846153846153846</v>
      </c>
      <c r="Y22" s="41">
        <v>1</v>
      </c>
      <c r="Z22" s="41" t="s">
        <v>68</v>
      </c>
    </row>
    <row r="23" spans="1:33" x14ac:dyDescent="0.25">
      <c r="Y23" s="41">
        <v>2</v>
      </c>
      <c r="Z23" s="41" t="s">
        <v>84</v>
      </c>
    </row>
    <row r="24" spans="1:33" x14ac:dyDescent="0.25">
      <c r="V24" s="41" t="s">
        <v>361</v>
      </c>
      <c r="W24" s="41">
        <v>3.4</v>
      </c>
      <c r="Y24" s="41">
        <v>3</v>
      </c>
      <c r="Z24" s="41" t="s">
        <v>182</v>
      </c>
    </row>
    <row r="25" spans="1:33" x14ac:dyDescent="0.25">
      <c r="Y25" s="41">
        <v>4</v>
      </c>
      <c r="Z25" s="41" t="s">
        <v>370</v>
      </c>
    </row>
    <row r="42" spans="11:30" ht="18" customHeight="1" x14ac:dyDescent="0.25"/>
    <row r="43" spans="11:30" ht="15.75" thickBot="1" x14ac:dyDescent="0.3"/>
    <row r="44" spans="11:30" x14ac:dyDescent="0.25">
      <c r="K44" s="100"/>
      <c r="L44" s="101"/>
      <c r="M44" s="101"/>
      <c r="N44" s="101"/>
      <c r="O44" s="101"/>
      <c r="S44" s="102" t="s">
        <v>361</v>
      </c>
      <c r="T44" s="102"/>
      <c r="Z44" s="41"/>
      <c r="AB44" s="41"/>
      <c r="AC44" s="41"/>
      <c r="AD44" s="41"/>
    </row>
    <row r="45" spans="11:30" ht="24" thickBot="1" x14ac:dyDescent="0.4">
      <c r="K45" s="103"/>
      <c r="L45" s="104"/>
      <c r="M45" s="104"/>
      <c r="N45" s="104"/>
      <c r="O45" s="104"/>
      <c r="Z45" s="41"/>
      <c r="AB45" s="41"/>
      <c r="AC45" s="41"/>
      <c r="AD45" s="41"/>
    </row>
    <row r="46" spans="11:30" x14ac:dyDescent="0.25">
      <c r="K46" s="105"/>
      <c r="L46" s="106" t="s">
        <v>362</v>
      </c>
      <c r="M46" s="107" t="s">
        <v>240</v>
      </c>
      <c r="N46" s="107" t="s">
        <v>84</v>
      </c>
      <c r="O46" s="107" t="s">
        <v>85</v>
      </c>
      <c r="P46" s="100"/>
      <c r="Q46" s="101"/>
      <c r="R46" s="101"/>
      <c r="S46" s="101"/>
      <c r="T46" s="101"/>
      <c r="U46" s="101"/>
      <c r="V46" s="108"/>
      <c r="Z46" s="41"/>
      <c r="AB46" s="41"/>
      <c r="AC46" s="41"/>
      <c r="AD46" s="41"/>
    </row>
    <row r="47" spans="11:30" ht="23.25" x14ac:dyDescent="0.35">
      <c r="K47" s="109" t="s">
        <v>363</v>
      </c>
      <c r="L47" s="106" t="s">
        <v>364</v>
      </c>
      <c r="M47" s="107" t="s">
        <v>240</v>
      </c>
      <c r="N47" s="107" t="s">
        <v>68</v>
      </c>
      <c r="O47" s="107" t="s">
        <v>84</v>
      </c>
      <c r="P47" s="103"/>
      <c r="Q47" s="104"/>
      <c r="R47" s="104"/>
      <c r="S47" s="104"/>
      <c r="T47" s="104"/>
      <c r="U47" s="104"/>
      <c r="V47" s="110"/>
      <c r="Z47" s="41"/>
      <c r="AB47" s="41"/>
      <c r="AC47" s="41"/>
      <c r="AD47" s="41"/>
    </row>
    <row r="48" spans="11:30" x14ac:dyDescent="0.25">
      <c r="K48" s="105"/>
      <c r="L48" s="106" t="s">
        <v>365</v>
      </c>
      <c r="M48" s="107" t="s">
        <v>240</v>
      </c>
      <c r="N48" s="107" t="s">
        <v>68</v>
      </c>
      <c r="O48" s="107" t="s">
        <v>68</v>
      </c>
      <c r="P48" s="105"/>
      <c r="Q48" s="142" t="s">
        <v>362</v>
      </c>
      <c r="R48" s="107" t="s">
        <v>240</v>
      </c>
      <c r="S48" s="107" t="s">
        <v>84</v>
      </c>
      <c r="T48" s="107" t="s">
        <v>85</v>
      </c>
      <c r="U48" s="107" t="s">
        <v>78</v>
      </c>
      <c r="V48" s="111"/>
      <c r="Z48" s="41"/>
      <c r="AB48" s="41"/>
      <c r="AC48" s="41"/>
      <c r="AD48" s="41"/>
    </row>
    <row r="49" spans="11:30" x14ac:dyDescent="0.25">
      <c r="K49" s="105"/>
      <c r="L49" s="112"/>
      <c r="M49" s="107" t="s">
        <v>240</v>
      </c>
      <c r="N49" s="107" t="s">
        <v>84</v>
      </c>
      <c r="O49" s="107" t="s">
        <v>85</v>
      </c>
      <c r="P49" s="109" t="s">
        <v>363</v>
      </c>
      <c r="Q49" s="142" t="s">
        <v>364</v>
      </c>
      <c r="R49" s="107" t="s">
        <v>240</v>
      </c>
      <c r="S49" s="107" t="s">
        <v>68</v>
      </c>
      <c r="T49" s="107" t="s">
        <v>84</v>
      </c>
      <c r="U49" s="107" t="s">
        <v>85</v>
      </c>
      <c r="V49" s="111"/>
      <c r="Z49" s="41"/>
      <c r="AA49" s="220" t="s">
        <v>371</v>
      </c>
      <c r="AB49" s="220"/>
      <c r="AC49" s="41"/>
      <c r="AD49" s="41"/>
    </row>
    <row r="50" spans="11:30" ht="23.25" x14ac:dyDescent="0.35">
      <c r="K50" s="103"/>
      <c r="L50" s="113"/>
      <c r="M50" s="113"/>
      <c r="N50" s="113"/>
      <c r="O50" s="113"/>
      <c r="P50" s="105"/>
      <c r="Q50" s="142" t="s">
        <v>365</v>
      </c>
      <c r="R50" s="107" t="s">
        <v>240</v>
      </c>
      <c r="S50" s="107" t="s">
        <v>68</v>
      </c>
      <c r="T50" s="107" t="s">
        <v>68</v>
      </c>
      <c r="U50" s="107" t="s">
        <v>366</v>
      </c>
      <c r="V50" s="111"/>
      <c r="X50" s="102"/>
      <c r="Z50" s="41"/>
      <c r="AB50" s="41"/>
      <c r="AC50" s="41"/>
      <c r="AD50" s="41"/>
    </row>
    <row r="51" spans="11:30" ht="15.75" thickBot="1" x14ac:dyDescent="0.3">
      <c r="K51" s="114"/>
      <c r="L51" s="115"/>
      <c r="M51" s="115"/>
      <c r="N51" s="219" t="s">
        <v>367</v>
      </c>
      <c r="O51" s="219"/>
      <c r="P51" s="105"/>
      <c r="Q51" s="143"/>
      <c r="R51" s="107" t="s">
        <v>240</v>
      </c>
      <c r="S51" s="107" t="s">
        <v>84</v>
      </c>
      <c r="T51" s="107" t="s">
        <v>85</v>
      </c>
      <c r="U51" s="107" t="s">
        <v>180</v>
      </c>
      <c r="V51" s="111"/>
      <c r="Z51" s="221"/>
      <c r="AA51" s="222"/>
      <c r="AB51" s="225" t="s">
        <v>372</v>
      </c>
      <c r="AC51" s="226"/>
      <c r="AD51" s="227"/>
    </row>
    <row r="52" spans="11:30" ht="24.75" thickTop="1" thickBot="1" x14ac:dyDescent="0.4">
      <c r="P52" s="103"/>
      <c r="Q52" s="113"/>
      <c r="R52" s="113"/>
      <c r="S52" s="113"/>
      <c r="T52" s="113"/>
      <c r="U52" s="113"/>
      <c r="V52" s="110"/>
      <c r="Z52" s="223"/>
      <c r="AA52" s="224"/>
      <c r="AB52" s="116" t="s">
        <v>66</v>
      </c>
      <c r="AC52" s="117" t="s">
        <v>77</v>
      </c>
      <c r="AD52" s="118" t="s">
        <v>80</v>
      </c>
    </row>
    <row r="53" spans="11:30" ht="16.5" thickTop="1" thickBot="1" x14ac:dyDescent="0.3">
      <c r="P53" s="114"/>
      <c r="Q53" s="115"/>
      <c r="R53" s="115"/>
      <c r="S53" s="219" t="s">
        <v>367</v>
      </c>
      <c r="T53" s="219"/>
      <c r="U53" s="115"/>
      <c r="V53" s="119"/>
      <c r="Z53" s="228" t="s">
        <v>373</v>
      </c>
      <c r="AA53" s="117" t="s">
        <v>66</v>
      </c>
      <c r="AB53" s="120" t="s">
        <v>66</v>
      </c>
      <c r="AC53" s="120" t="s">
        <v>77</v>
      </c>
      <c r="AD53" s="121" t="s">
        <v>80</v>
      </c>
    </row>
    <row r="54" spans="11:30" ht="15.75" thickBot="1" x14ac:dyDescent="0.3">
      <c r="Z54" s="229"/>
      <c r="AA54" s="122" t="s">
        <v>77</v>
      </c>
      <c r="AB54" s="120" t="s">
        <v>77</v>
      </c>
      <c r="AC54" s="120" t="s">
        <v>77</v>
      </c>
      <c r="AD54" s="121" t="s">
        <v>80</v>
      </c>
    </row>
    <row r="55" spans="11:30" x14ac:dyDescent="0.25">
      <c r="Z55" s="230"/>
      <c r="AA55" s="123" t="s">
        <v>80</v>
      </c>
      <c r="AB55" s="124" t="s">
        <v>80</v>
      </c>
      <c r="AC55" s="124" t="s">
        <v>80</v>
      </c>
      <c r="AD55" s="125" t="s">
        <v>80</v>
      </c>
    </row>
    <row r="56" spans="11:30" x14ac:dyDescent="0.25">
      <c r="P56" s="41" t="s">
        <v>68</v>
      </c>
      <c r="Z56" s="41"/>
      <c r="AB56" s="41"/>
      <c r="AC56" s="41"/>
      <c r="AD56" s="41"/>
    </row>
    <row r="57" spans="11:30" x14ac:dyDescent="0.25">
      <c r="P57" s="41" t="s">
        <v>84</v>
      </c>
      <c r="Z57" s="41"/>
      <c r="AB57" s="41"/>
      <c r="AC57" s="41"/>
      <c r="AD57" s="41"/>
    </row>
    <row r="58" spans="11:30" x14ac:dyDescent="0.25">
      <c r="P58" s="41" t="s">
        <v>182</v>
      </c>
      <c r="Z58" s="41"/>
      <c r="AB58" s="41"/>
      <c r="AC58" s="41"/>
      <c r="AD58" s="41"/>
    </row>
    <row r="59" spans="11:30" x14ac:dyDescent="0.25">
      <c r="P59" s="41" t="s">
        <v>370</v>
      </c>
      <c r="Z59" s="41"/>
      <c r="AB59" s="41"/>
      <c r="AC59" s="41"/>
      <c r="AD59" s="41"/>
    </row>
    <row r="60" spans="11:30" x14ac:dyDescent="0.25">
      <c r="Z60" s="41"/>
      <c r="AB60" s="41"/>
      <c r="AC60" s="41"/>
      <c r="AD60" s="41"/>
    </row>
  </sheetData>
  <mergeCells count="37">
    <mergeCell ref="L10:L11"/>
    <mergeCell ref="A10:A11"/>
    <mergeCell ref="B10:B11"/>
    <mergeCell ref="C10:C11"/>
    <mergeCell ref="D10:D11"/>
    <mergeCell ref="E10:E11"/>
    <mergeCell ref="F10:F11"/>
    <mergeCell ref="G10:G11"/>
    <mergeCell ref="H10:H11"/>
    <mergeCell ref="I10:I11"/>
    <mergeCell ref="J10:J11"/>
    <mergeCell ref="K10:K11"/>
    <mergeCell ref="M10:M11"/>
    <mergeCell ref="N10:N11"/>
    <mergeCell ref="O10:O11"/>
    <mergeCell ref="P10:P11"/>
    <mergeCell ref="Q10:Q11"/>
    <mergeCell ref="S53:T53"/>
    <mergeCell ref="Z53:Z55"/>
    <mergeCell ref="AA10:AA11"/>
    <mergeCell ref="AB10:AB11"/>
    <mergeCell ref="AC10:AC11"/>
    <mergeCell ref="S10:S11"/>
    <mergeCell ref="T10:T11"/>
    <mergeCell ref="U10:U11"/>
    <mergeCell ref="V10:V11"/>
    <mergeCell ref="X10:X11"/>
    <mergeCell ref="Y10:Y11"/>
    <mergeCell ref="AG10:AG11"/>
    <mergeCell ref="AA49:AB49"/>
    <mergeCell ref="N51:O51"/>
    <mergeCell ref="Z51:AA52"/>
    <mergeCell ref="AB51:AD51"/>
    <mergeCell ref="AD10:AD11"/>
    <mergeCell ref="AE10:AE11"/>
    <mergeCell ref="AF10:AF11"/>
    <mergeCell ref="R10:R11"/>
  </mergeCells>
  <pageMargins left="0.25" right="0.25" top="0.75" bottom="0.75" header="0.3" footer="0.3"/>
  <pageSetup paperSize="5" scale="75" fitToHeight="0"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
  <sheetViews>
    <sheetView tabSelected="1" topLeftCell="A4" workbookViewId="0">
      <selection activeCell="I20" sqref="I20"/>
    </sheetView>
  </sheetViews>
  <sheetFormatPr defaultRowHeight="15" x14ac:dyDescent="0.25"/>
  <cols>
    <col min="1" max="1" width="14.42578125" customWidth="1"/>
    <col min="2" max="2" width="17.5703125" customWidth="1"/>
    <col min="3" max="5" width="12.7109375" customWidth="1"/>
    <col min="6" max="6" width="13.7109375" customWidth="1"/>
  </cols>
  <sheetData>
    <row r="1" spans="1:6" ht="30" x14ac:dyDescent="0.25">
      <c r="A1" s="181" t="s">
        <v>5</v>
      </c>
      <c r="B1" s="181" t="s">
        <v>12</v>
      </c>
      <c r="C1" s="181" t="s">
        <v>9</v>
      </c>
      <c r="D1" s="181" t="s">
        <v>17</v>
      </c>
      <c r="E1" s="181" t="s">
        <v>440</v>
      </c>
      <c r="F1" s="181" t="s">
        <v>544</v>
      </c>
    </row>
    <row r="2" spans="1:6" x14ac:dyDescent="0.25">
      <c r="A2" s="182" t="str">
        <f>'Data Classification'!F4</f>
        <v>IT-DC-R1</v>
      </c>
      <c r="B2" s="183" t="str">
        <f>'Data Classification'!M4</f>
        <v>IT-DC-C1</v>
      </c>
      <c r="C2" s="183" t="str">
        <f>'Data Classification'!J4</f>
        <v>High</v>
      </c>
      <c r="D2" s="183" t="str">
        <f>'Data Classification'!R4</f>
        <v>weak</v>
      </c>
      <c r="E2" s="183" t="str">
        <f>'Data Classification'!V4</f>
        <v>High</v>
      </c>
      <c r="F2" s="184" t="str">
        <f>E2</f>
        <v>High</v>
      </c>
    </row>
    <row r="3" spans="1:6" x14ac:dyDescent="0.25">
      <c r="A3" s="185" t="str">
        <f>'Data Classification'!F5</f>
        <v>IT-DC-R2</v>
      </c>
      <c r="B3" s="186" t="str">
        <f>'Data Classification'!M5</f>
        <v>IT-DC-C2</v>
      </c>
      <c r="C3" s="186" t="str">
        <f>'Data Classification'!J5</f>
        <v>Moderate</v>
      </c>
      <c r="D3" s="186" t="str">
        <f>'Data Classification'!R5</f>
        <v>Adequate</v>
      </c>
      <c r="E3" s="186" t="str">
        <f>'Data Classification'!V5</f>
        <v>Low</v>
      </c>
      <c r="F3" s="187" t="str">
        <f t="shared" ref="F3:F10" si="0">E3</f>
        <v>Low</v>
      </c>
    </row>
    <row r="4" spans="1:6" x14ac:dyDescent="0.25">
      <c r="A4" s="185" t="str">
        <f>'Data Classification'!F6</f>
        <v>IT-DC-R3</v>
      </c>
      <c r="B4" s="186" t="str">
        <f>'Data Classification'!M6</f>
        <v>IT-DC-C3</v>
      </c>
      <c r="C4" s="186" t="str">
        <f>'Data Classification'!J6</f>
        <v>High</v>
      </c>
      <c r="D4" s="186" t="str">
        <f>'Data Classification'!R6</f>
        <v>weak</v>
      </c>
      <c r="E4" s="186" t="str">
        <f>'Data Classification'!V6</f>
        <v>High</v>
      </c>
      <c r="F4" s="187" t="str">
        <f t="shared" si="0"/>
        <v>High</v>
      </c>
    </row>
    <row r="5" spans="1:6" x14ac:dyDescent="0.25">
      <c r="A5" s="185" t="str">
        <f>'Data Classification'!F7</f>
        <v>IT-DC-R4</v>
      </c>
      <c r="B5" s="186" t="str">
        <f>'Data Classification'!M7</f>
        <v>IT-DC-C4</v>
      </c>
      <c r="C5" s="186" t="str">
        <f>'Data Classification'!J7</f>
        <v>High</v>
      </c>
      <c r="D5" s="186" t="str">
        <f>'Data Classification'!R7</f>
        <v>Adequate</v>
      </c>
      <c r="E5" s="186" t="str">
        <f>'Data Classification'!V7</f>
        <v>Moderate</v>
      </c>
      <c r="F5" s="187" t="str">
        <f t="shared" si="0"/>
        <v>Moderate</v>
      </c>
    </row>
    <row r="6" spans="1:6" x14ac:dyDescent="0.25">
      <c r="A6" s="185" t="str">
        <f>'Data Classification'!F8</f>
        <v>IT-DC-R5</v>
      </c>
      <c r="B6" s="186" t="str">
        <f>'Data Classification'!M8</f>
        <v>IT-DC-C5</v>
      </c>
      <c r="C6" s="186" t="str">
        <f>'Data Classification'!J8</f>
        <v>High</v>
      </c>
      <c r="D6" s="186" t="str">
        <f>'Data Classification'!R8</f>
        <v>Adequate</v>
      </c>
      <c r="E6" s="186" t="str">
        <f>'Data Classification'!V8</f>
        <v>Moderate</v>
      </c>
      <c r="F6" s="187" t="str">
        <f t="shared" si="0"/>
        <v>Moderate</v>
      </c>
    </row>
    <row r="7" spans="1:6" x14ac:dyDescent="0.25">
      <c r="A7" s="185" t="str">
        <f>'Data Classification'!F9</f>
        <v>IT-DC-R6</v>
      </c>
      <c r="B7" s="186" t="str">
        <f>'Data Classification'!M9</f>
        <v>IT-DC-C6</v>
      </c>
      <c r="C7" s="186" t="str">
        <f>'Data Classification'!J9</f>
        <v>High</v>
      </c>
      <c r="D7" s="186" t="str">
        <f>'Data Classification'!R9</f>
        <v>Adequate</v>
      </c>
      <c r="E7" s="186" t="str">
        <f>'Data Classification'!V9</f>
        <v>Moderate</v>
      </c>
      <c r="F7" s="187" t="str">
        <f t="shared" si="0"/>
        <v>Moderate</v>
      </c>
    </row>
    <row r="8" spans="1:6" x14ac:dyDescent="0.25">
      <c r="A8" s="185" t="str">
        <f>'Data Classification'!F10</f>
        <v>IT-DC-R7</v>
      </c>
      <c r="B8" s="186" t="str">
        <f>'Data Classification'!M10</f>
        <v>IT-DC-C7</v>
      </c>
      <c r="C8" s="186" t="str">
        <f>'Data Classification'!J10</f>
        <v>High</v>
      </c>
      <c r="D8" s="186" t="str">
        <f>'Data Classification'!R10</f>
        <v>Adequate</v>
      </c>
      <c r="E8" s="186" t="str">
        <f>'Data Classification'!V10</f>
        <v>Moderate</v>
      </c>
      <c r="F8" s="187" t="str">
        <f t="shared" si="0"/>
        <v>Moderate</v>
      </c>
    </row>
    <row r="9" spans="1:6" x14ac:dyDescent="0.25">
      <c r="A9" s="185" t="str">
        <f>'Data Classification'!F12</f>
        <v>IT-DC-R9</v>
      </c>
      <c r="B9" s="186" t="str">
        <f>'Data Classification'!M12</f>
        <v>IT-DC-C9</v>
      </c>
      <c r="C9" s="186" t="str">
        <f>'Data Classification'!J12</f>
        <v>High</v>
      </c>
      <c r="D9" s="186" t="str">
        <f>'Data Classification'!R12</f>
        <v>Adequate</v>
      </c>
      <c r="E9" s="186" t="str">
        <f>'Data Classification'!V12</f>
        <v>Moderate</v>
      </c>
      <c r="F9" s="187" t="str">
        <f t="shared" si="0"/>
        <v>Moderate</v>
      </c>
    </row>
    <row r="10" spans="1:6" x14ac:dyDescent="0.25">
      <c r="A10" s="185" t="str">
        <f>'Data Classification'!F13</f>
        <v>IT-DC-R10</v>
      </c>
      <c r="B10" s="186" t="str">
        <f>'Data Classification'!M13</f>
        <v>IT-DC-C10</v>
      </c>
      <c r="C10" s="186" t="str">
        <f>'Data Classification'!J13</f>
        <v>High</v>
      </c>
      <c r="D10" s="186" t="str">
        <f>'Data Classification'!R13</f>
        <v>Adequate</v>
      </c>
      <c r="E10" s="186" t="str">
        <f>'Data Classification'!V13</f>
        <v>Moderate</v>
      </c>
      <c r="F10" s="187" t="str">
        <f t="shared" si="0"/>
        <v>Moderate</v>
      </c>
    </row>
    <row r="11" spans="1:6" x14ac:dyDescent="0.25">
      <c r="A11" s="197" t="str">
        <f>'Data Classification'!F14</f>
        <v>IT-DC-11</v>
      </c>
      <c r="B11" s="198" t="str">
        <f>'Data Classification'!M14</f>
        <v>IT-DC-C11</v>
      </c>
      <c r="C11" s="198" t="str">
        <f>'Data Classification'!J14</f>
        <v>Moderate</v>
      </c>
      <c r="D11" s="198" t="str">
        <f>'Data Classification'!R14</f>
        <v>Adequate</v>
      </c>
      <c r="E11" s="198" t="str">
        <f>'Data Classification'!V14</f>
        <v>Low</v>
      </c>
      <c r="F11" s="199" t="str">
        <f>E11</f>
        <v>Low</v>
      </c>
    </row>
    <row r="13" spans="1:6" ht="45.75" thickBot="1" x14ac:dyDescent="0.3">
      <c r="A13" s="188" t="s">
        <v>545</v>
      </c>
      <c r="B13" s="188" t="s">
        <v>17</v>
      </c>
      <c r="C13" s="181" t="s">
        <v>546</v>
      </c>
      <c r="D13" s="181" t="s">
        <v>547</v>
      </c>
      <c r="E13" s="181" t="s">
        <v>548</v>
      </c>
    </row>
    <row r="14" spans="1:6" x14ac:dyDescent="0.25">
      <c r="A14" s="189" t="s">
        <v>180</v>
      </c>
      <c r="B14" s="190" t="s">
        <v>66</v>
      </c>
      <c r="C14">
        <f>COUNTIF(C$2:C$11,A14)</f>
        <v>0</v>
      </c>
      <c r="D14" s="41">
        <f>COUNTIF(D$2:D$11,B14)</f>
        <v>0</v>
      </c>
      <c r="E14">
        <f>COUNTIF(F$2:F$11,A14)</f>
        <v>0</v>
      </c>
    </row>
    <row r="15" spans="1:6" x14ac:dyDescent="0.25">
      <c r="A15" s="191" t="s">
        <v>182</v>
      </c>
      <c r="B15" s="192" t="s">
        <v>77</v>
      </c>
      <c r="C15" s="201">
        <f t="shared" ref="C15:C17" si="1">COUNTIF(C$2:C$11,A15)</f>
        <v>8</v>
      </c>
      <c r="D15" s="201">
        <f t="shared" ref="D15:D16" si="2">COUNTIF(D$2:D$11,B15)</f>
        <v>8</v>
      </c>
      <c r="E15">
        <f t="shared" ref="E15:E17" si="3">COUNTIF(F$2:F$11,A15)</f>
        <v>2</v>
      </c>
    </row>
    <row r="16" spans="1:6" ht="15.75" thickBot="1" x14ac:dyDescent="0.3">
      <c r="A16" s="191" t="s">
        <v>84</v>
      </c>
      <c r="B16" s="193" t="s">
        <v>80</v>
      </c>
      <c r="C16" s="202">
        <f t="shared" si="1"/>
        <v>2</v>
      </c>
      <c r="D16">
        <f t="shared" si="2"/>
        <v>2</v>
      </c>
      <c r="E16" s="201">
        <f t="shared" si="3"/>
        <v>6</v>
      </c>
    </row>
    <row r="17" spans="1:5" ht="15.75" thickBot="1" x14ac:dyDescent="0.3">
      <c r="A17" s="194" t="s">
        <v>68</v>
      </c>
      <c r="C17">
        <f t="shared" si="1"/>
        <v>0</v>
      </c>
      <c r="E17" s="200">
        <f t="shared" si="3"/>
        <v>2</v>
      </c>
    </row>
    <row r="18" spans="1:5" x14ac:dyDescent="0.25">
      <c r="C18" s="183">
        <f>SUM(C14:C17)</f>
        <v>10</v>
      </c>
      <c r="D18" s="183">
        <f t="shared" ref="D18:E18" si="4">SUM(D14:D17)</f>
        <v>10</v>
      </c>
      <c r="E18" s="183">
        <f t="shared" si="4"/>
        <v>10</v>
      </c>
    </row>
    <row r="20" spans="1:5" x14ac:dyDescent="0.25">
      <c r="B20" s="195" t="s">
        <v>549</v>
      </c>
      <c r="C20" s="196" t="str">
        <f ca="1">INDIRECT(ADDRESS(C21,1))</f>
        <v>High</v>
      </c>
      <c r="D20" s="196" t="str">
        <f ca="1">INDIRECT(ADDRESS(D21,2))</f>
        <v>Adequate</v>
      </c>
      <c r="E20" s="196" t="str">
        <f ca="1">INDIRECT(ADDRESS(E21,1))</f>
        <v>Moderate</v>
      </c>
    </row>
    <row r="21" spans="1:5" x14ac:dyDescent="0.25">
      <c r="C21">
        <f t="array" ref="C21">MAX(IF($C$14:$C$17=MAX(C14:C17),ROW($C$14:$C$17)))</f>
        <v>15</v>
      </c>
      <c r="D21">
        <f t="array" ref="D21">MAX(IF($D$14:$D$17=MAX(D14:D17),ROW($D$14:$D$17)))</f>
        <v>15</v>
      </c>
      <c r="E21">
        <f t="array" ref="E21">MAX(IF($E$14:$E$17=MAX(E14:E17),ROW($E$14:$E$17)))</f>
        <v>16</v>
      </c>
    </row>
    <row r="23" spans="1:5" x14ac:dyDescent="0.25">
      <c r="B23" s="14" t="s">
        <v>551</v>
      </c>
      <c r="C23" s="269" t="s">
        <v>182</v>
      </c>
      <c r="D23" s="269" t="s">
        <v>77</v>
      </c>
      <c r="E23" s="269" t="s">
        <v>84</v>
      </c>
    </row>
  </sheetData>
  <pageMargins left="0.7" right="0.7" top="0.75" bottom="0.75" header="0.3" footer="0.3"/>
  <pageSetup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R18"/>
  <sheetViews>
    <sheetView zoomScale="80" zoomScaleNormal="80" workbookViewId="0">
      <pane ySplit="2" topLeftCell="A3" activePane="bottomLeft" state="frozen"/>
      <selection pane="bottomLeft" activeCell="F26" sqref="F26"/>
    </sheetView>
  </sheetViews>
  <sheetFormatPr defaultRowHeight="15" x14ac:dyDescent="0.25"/>
  <cols>
    <col min="1" max="1" width="12.5703125" customWidth="1"/>
    <col min="2" max="2" width="35.42578125" customWidth="1"/>
    <col min="3" max="5" width="12.7109375" customWidth="1"/>
    <col min="6" max="6" width="12.28515625" customWidth="1"/>
    <col min="7" max="7" width="12.85546875" customWidth="1"/>
    <col min="10" max="10" width="15.28515625" customWidth="1"/>
    <col min="11" max="11" width="22.7109375" customWidth="1"/>
    <col min="12" max="12" width="17.28515625" bestFit="1" customWidth="1"/>
    <col min="13" max="13" width="15.5703125" customWidth="1"/>
    <col min="14" max="14" width="3.42578125" customWidth="1"/>
    <col min="15" max="15" width="21.28515625" bestFit="1" customWidth="1"/>
    <col min="16" max="16" width="13.5703125" customWidth="1"/>
    <col min="18" max="18" width="19.5703125" bestFit="1" customWidth="1"/>
  </cols>
  <sheetData>
    <row r="1" spans="1:18" ht="15.75" thickBot="1" x14ac:dyDescent="0.3">
      <c r="A1" s="144"/>
      <c r="B1" s="144"/>
      <c r="C1" s="236">
        <v>2021</v>
      </c>
      <c r="D1" s="236"/>
      <c r="E1" s="236"/>
      <c r="F1" s="236"/>
      <c r="G1" s="236"/>
      <c r="J1" s="237" t="s">
        <v>437</v>
      </c>
      <c r="K1" s="237"/>
      <c r="L1" s="237"/>
      <c r="O1" s="145" t="s">
        <v>438</v>
      </c>
    </row>
    <row r="2" spans="1:18" s="148" customFormat="1" ht="45.75" thickBot="1" x14ac:dyDescent="0.3">
      <c r="A2" s="146" t="s">
        <v>12</v>
      </c>
      <c r="B2" s="147" t="s">
        <v>10</v>
      </c>
      <c r="C2" s="147" t="s">
        <v>373</v>
      </c>
      <c r="D2" s="147" t="s">
        <v>372</v>
      </c>
      <c r="E2" s="147" t="s">
        <v>17</v>
      </c>
      <c r="F2" s="147" t="s">
        <v>439</v>
      </c>
      <c r="G2" s="173" t="s">
        <v>440</v>
      </c>
      <c r="J2" s="149" t="s">
        <v>9</v>
      </c>
      <c r="K2" s="149" t="s">
        <v>441</v>
      </c>
      <c r="L2" s="149" t="s">
        <v>442</v>
      </c>
      <c r="M2" s="150" t="s">
        <v>443</v>
      </c>
      <c r="O2" s="151" t="s">
        <v>441</v>
      </c>
      <c r="P2" s="152" t="s">
        <v>444</v>
      </c>
    </row>
    <row r="3" spans="1:18" ht="22.5" customHeight="1" x14ac:dyDescent="0.25">
      <c r="A3" s="174" t="str">
        <f>'Data Classification'!M4</f>
        <v>IT-DC-C1</v>
      </c>
      <c r="B3" s="175"/>
      <c r="C3" s="176" t="str">
        <f>'Data Classification'!P4</f>
        <v>Weak</v>
      </c>
      <c r="D3" s="177" t="str">
        <f>'Data Classification'!Q4</f>
        <v>weak</v>
      </c>
      <c r="E3" s="178" t="str">
        <f>'Data Classification'!R4</f>
        <v>weak</v>
      </c>
      <c r="F3" s="178" t="str">
        <f>'Data Classification'!X4</f>
        <v>Fail</v>
      </c>
      <c r="G3" s="179" t="str">
        <f>'Data Classification'!V4</f>
        <v>High</v>
      </c>
      <c r="J3" s="13" t="str">
        <f>'Data Classification'!J4</f>
        <v>High</v>
      </c>
      <c r="K3" t="str">
        <f t="shared" ref="K3:K12" si="0">E3&amp;"-"&amp;J3</f>
        <v>weak-High</v>
      </c>
      <c r="L3" t="str">
        <f>VLOOKUP(K3,O$3:P$14,2,FALSE)</f>
        <v>High</v>
      </c>
      <c r="M3" s="159" t="b">
        <f t="shared" ref="M3:M9" si="1">(G3=L3)</f>
        <v>1</v>
      </c>
      <c r="O3" s="160" t="s">
        <v>445</v>
      </c>
      <c r="P3" s="161" t="s">
        <v>68</v>
      </c>
      <c r="R3" s="13"/>
    </row>
    <row r="4" spans="1:18" x14ac:dyDescent="0.25">
      <c r="A4" s="153" t="str">
        <f>'Data Classification'!M5</f>
        <v>IT-DC-C2</v>
      </c>
      <c r="B4" s="154"/>
      <c r="C4" s="156" t="str">
        <f>'Data Classification'!P5</f>
        <v>Adequate</v>
      </c>
      <c r="D4" s="155" t="str">
        <f>'Data Classification'!Q5</f>
        <v>Adequate</v>
      </c>
      <c r="E4" s="157" t="str">
        <f>'Data Classification'!R5</f>
        <v>Adequate</v>
      </c>
      <c r="F4" s="157" t="str">
        <f>'Data Classification'!X5</f>
        <v>Pass</v>
      </c>
      <c r="G4" s="158" t="str">
        <f>'Data Classification'!V5</f>
        <v>Low</v>
      </c>
      <c r="J4" s="13" t="str">
        <f>'Data Classification'!J5</f>
        <v>Moderate</v>
      </c>
      <c r="K4" t="str">
        <f t="shared" si="0"/>
        <v>Adequate-Moderate</v>
      </c>
      <c r="L4" t="str">
        <f t="shared" ref="L4:L9" si="2">VLOOKUP(K4,O$3:P$14,2,FALSE)</f>
        <v>Low</v>
      </c>
      <c r="M4" s="159" t="b">
        <f t="shared" si="1"/>
        <v>1</v>
      </c>
      <c r="O4" s="160" t="s">
        <v>446</v>
      </c>
      <c r="P4" s="161" t="s">
        <v>84</v>
      </c>
    </row>
    <row r="5" spans="1:18" x14ac:dyDescent="0.25">
      <c r="A5" s="153" t="str">
        <f>'Data Classification'!M6</f>
        <v>IT-DC-C3</v>
      </c>
      <c r="B5" s="154"/>
      <c r="C5" s="156" t="str">
        <f>'Data Classification'!P6</f>
        <v>weak</v>
      </c>
      <c r="D5" s="155" t="str">
        <f>'Data Classification'!Q6</f>
        <v>weak</v>
      </c>
      <c r="E5" s="157" t="str">
        <f>'Data Classification'!R6</f>
        <v>weak</v>
      </c>
      <c r="F5" s="157" t="str">
        <f>'Data Classification'!X6</f>
        <v>N/A</v>
      </c>
      <c r="G5" s="158" t="str">
        <f>'Data Classification'!V6</f>
        <v>High</v>
      </c>
      <c r="J5" s="13" t="str">
        <f>'Data Classification'!J6</f>
        <v>High</v>
      </c>
      <c r="K5" t="str">
        <f t="shared" si="0"/>
        <v>weak-High</v>
      </c>
      <c r="L5" t="str">
        <f t="shared" si="2"/>
        <v>High</v>
      </c>
      <c r="M5" s="159" t="b">
        <f t="shared" si="1"/>
        <v>1</v>
      </c>
      <c r="O5" s="160" t="s">
        <v>447</v>
      </c>
      <c r="P5" s="161" t="s">
        <v>182</v>
      </c>
    </row>
    <row r="6" spans="1:18" x14ac:dyDescent="0.25">
      <c r="A6" s="153" t="str">
        <f>'Data Classification'!M7</f>
        <v>IT-DC-C4</v>
      </c>
      <c r="B6" s="154"/>
      <c r="C6" s="156" t="str">
        <f>'Data Classification'!P7</f>
        <v>Adequate</v>
      </c>
      <c r="D6" s="155" t="str">
        <f>'Data Classification'!Q7</f>
        <v>Adequate</v>
      </c>
      <c r="E6" s="157" t="str">
        <f>'Data Classification'!R7</f>
        <v>Adequate</v>
      </c>
      <c r="F6" s="157" t="str">
        <f>'Data Classification'!X7</f>
        <v>Pass</v>
      </c>
      <c r="G6" s="158" t="str">
        <f>'Data Classification'!V7</f>
        <v>Moderate</v>
      </c>
      <c r="I6" s="39"/>
      <c r="J6" s="162" t="str">
        <f>'Data Classification'!J7</f>
        <v>High</v>
      </c>
      <c r="K6" s="39" t="str">
        <f t="shared" si="0"/>
        <v>Adequate-High</v>
      </c>
      <c r="L6" s="39" t="str">
        <f t="shared" si="2"/>
        <v>Moderate</v>
      </c>
      <c r="M6" s="159" t="b">
        <f t="shared" si="1"/>
        <v>1</v>
      </c>
      <c r="O6" s="160" t="s">
        <v>448</v>
      </c>
      <c r="P6" s="161" t="s">
        <v>180</v>
      </c>
    </row>
    <row r="7" spans="1:18" x14ac:dyDescent="0.25">
      <c r="A7" s="153" t="str">
        <f>'Data Classification'!M8</f>
        <v>IT-DC-C5</v>
      </c>
      <c r="B7" s="154"/>
      <c r="C7" s="156" t="str">
        <f>'Data Classification'!P8</f>
        <v>Adequate</v>
      </c>
      <c r="D7" s="155" t="str">
        <f>'Data Classification'!Q8</f>
        <v>Adequate</v>
      </c>
      <c r="E7" s="157" t="str">
        <f>'Data Classification'!R8</f>
        <v>Adequate</v>
      </c>
      <c r="F7" s="157" t="str">
        <f>'Data Classification'!X8</f>
        <v>Pass</v>
      </c>
      <c r="G7" s="158" t="str">
        <f>'Data Classification'!V8</f>
        <v>Moderate</v>
      </c>
      <c r="I7" s="39"/>
      <c r="J7" s="162" t="str">
        <f>'Data Classification'!J8</f>
        <v>High</v>
      </c>
      <c r="K7" s="39" t="str">
        <f t="shared" si="0"/>
        <v>Adequate-High</v>
      </c>
      <c r="L7" s="39" t="str">
        <f t="shared" si="2"/>
        <v>Moderate</v>
      </c>
      <c r="M7" s="159" t="b">
        <f t="shared" si="1"/>
        <v>1</v>
      </c>
      <c r="O7" s="160" t="s">
        <v>449</v>
      </c>
      <c r="P7" s="161" t="s">
        <v>68</v>
      </c>
    </row>
    <row r="8" spans="1:18" x14ac:dyDescent="0.25">
      <c r="A8" s="153" t="str">
        <f>'Data Classification'!M9</f>
        <v>IT-DC-C6</v>
      </c>
      <c r="B8" s="154"/>
      <c r="C8" s="156" t="str">
        <f>'Data Classification'!P9</f>
        <v>Adequate</v>
      </c>
      <c r="D8" s="155" t="str">
        <f>'Data Classification'!Q9</f>
        <v>Adequate</v>
      </c>
      <c r="E8" s="157" t="str">
        <f>'Data Classification'!R9</f>
        <v>Adequate</v>
      </c>
      <c r="F8" s="157" t="str">
        <f>'Data Classification'!X9</f>
        <v>Pass</v>
      </c>
      <c r="G8" s="158" t="str">
        <f>'Data Classification'!V9</f>
        <v>Moderate</v>
      </c>
      <c r="I8" s="39"/>
      <c r="J8" s="162" t="str">
        <f>'Data Classification'!J9</f>
        <v>High</v>
      </c>
      <c r="K8" s="39" t="str">
        <f t="shared" si="0"/>
        <v>Adequate-High</v>
      </c>
      <c r="L8" s="39" t="str">
        <f t="shared" si="2"/>
        <v>Moderate</v>
      </c>
      <c r="M8" s="159" t="b">
        <f t="shared" si="1"/>
        <v>1</v>
      </c>
      <c r="O8" s="160" t="s">
        <v>450</v>
      </c>
      <c r="P8" s="161" t="s">
        <v>68</v>
      </c>
    </row>
    <row r="9" spans="1:18" x14ac:dyDescent="0.25">
      <c r="A9" s="153" t="str">
        <f>'Data Classification'!M10</f>
        <v>IT-DC-C7</v>
      </c>
      <c r="B9" s="154"/>
      <c r="C9" s="156" t="str">
        <f>'Data Classification'!P10</f>
        <v>Adequate</v>
      </c>
      <c r="D9" s="155" t="str">
        <f>'Data Classification'!Q10</f>
        <v>Adequate</v>
      </c>
      <c r="E9" s="157" t="str">
        <f>'Data Classification'!R10</f>
        <v>Adequate</v>
      </c>
      <c r="F9" s="157" t="str">
        <f>'Data Classification'!X10</f>
        <v>Pass</v>
      </c>
      <c r="G9" s="158" t="str">
        <f>'Data Classification'!V10</f>
        <v>Moderate</v>
      </c>
      <c r="I9" s="39"/>
      <c r="J9" s="162" t="str">
        <f>'Data Classification'!J10</f>
        <v>High</v>
      </c>
      <c r="K9" s="39" t="str">
        <f t="shared" si="0"/>
        <v>Adequate-High</v>
      </c>
      <c r="L9" s="39" t="str">
        <f t="shared" si="2"/>
        <v>Moderate</v>
      </c>
      <c r="M9" s="159" t="b">
        <f t="shared" si="1"/>
        <v>1</v>
      </c>
      <c r="O9" s="160" t="s">
        <v>451</v>
      </c>
      <c r="P9" s="161" t="s">
        <v>84</v>
      </c>
    </row>
    <row r="10" spans="1:18" x14ac:dyDescent="0.25">
      <c r="A10" s="153" t="str">
        <f>'Data Classification'!M12</f>
        <v>IT-DC-C9</v>
      </c>
      <c r="B10" s="154"/>
      <c r="C10" s="156" t="str">
        <f>'Data Classification'!P12</f>
        <v>Effective</v>
      </c>
      <c r="D10" s="155" t="str">
        <f>'Data Classification'!Q12</f>
        <v>Adequate</v>
      </c>
      <c r="E10" s="157" t="str">
        <f>'Data Classification'!R12</f>
        <v>Adequate</v>
      </c>
      <c r="F10" s="157" t="str">
        <f>'Data Classification'!X12</f>
        <v>Pass</v>
      </c>
      <c r="G10" s="158" t="str">
        <f>'Data Classification'!V12</f>
        <v>Moderate</v>
      </c>
      <c r="I10" s="39"/>
      <c r="J10" s="162" t="str">
        <f>'Data Classification'!J12</f>
        <v>High</v>
      </c>
      <c r="K10" s="39" t="str">
        <f t="shared" si="0"/>
        <v>Adequate-High</v>
      </c>
      <c r="L10" s="39" t="str">
        <f>VLOOKUP(K10,O$3:P$14,2,FALSE)</f>
        <v>Moderate</v>
      </c>
      <c r="M10" s="159" t="b">
        <f>(G10=L10)</f>
        <v>1</v>
      </c>
      <c r="O10" s="160" t="s">
        <v>452</v>
      </c>
      <c r="P10" s="161" t="s">
        <v>182</v>
      </c>
    </row>
    <row r="11" spans="1:18" x14ac:dyDescent="0.25">
      <c r="A11" s="153" t="str">
        <f>'Data Classification'!M13</f>
        <v>IT-DC-C10</v>
      </c>
      <c r="B11" s="154"/>
      <c r="C11" s="156" t="str">
        <f>'Data Classification'!P13</f>
        <v>Adequate</v>
      </c>
      <c r="D11" s="155" t="str">
        <f>'Data Classification'!Q13</f>
        <v>Adequate</v>
      </c>
      <c r="E11" s="157" t="str">
        <f>'Data Classification'!R13</f>
        <v>Adequate</v>
      </c>
      <c r="F11" s="157" t="str">
        <f>'Data Classification'!X13</f>
        <v>Pass</v>
      </c>
      <c r="G11" s="158" t="str">
        <f>'Data Classification'!V13</f>
        <v>Moderate</v>
      </c>
      <c r="I11" s="39"/>
      <c r="J11" s="162" t="str">
        <f>'Data Classification'!J13</f>
        <v>High</v>
      </c>
      <c r="K11" s="39" t="str">
        <f t="shared" si="0"/>
        <v>Adequate-High</v>
      </c>
      <c r="L11" s="39" t="str">
        <f>VLOOKUP(K11,O$3:P$14,2,FALSE)</f>
        <v>Moderate</v>
      </c>
      <c r="M11" s="159" t="b">
        <f>(G11=L11)</f>
        <v>1</v>
      </c>
      <c r="O11" s="160" t="s">
        <v>453</v>
      </c>
      <c r="P11" s="161" t="s">
        <v>68</v>
      </c>
    </row>
    <row r="12" spans="1:18" ht="15.75" thickBot="1" x14ac:dyDescent="0.3">
      <c r="A12" s="165" t="str">
        <f>'Data Classification'!M14</f>
        <v>IT-DC-C11</v>
      </c>
      <c r="B12" s="166"/>
      <c r="C12" s="167" t="str">
        <f>'Data Classification'!P14</f>
        <v>Adequate</v>
      </c>
      <c r="D12" s="168" t="str">
        <f>'Data Classification'!Q14</f>
        <v>Adequate</v>
      </c>
      <c r="E12" s="169" t="str">
        <f>'Data Classification'!R14</f>
        <v>Adequate</v>
      </c>
      <c r="F12" s="169" t="str">
        <f>'Data Classification'!X14</f>
        <v>Pass</v>
      </c>
      <c r="G12" s="180" t="str">
        <f>'Data Classification'!V14</f>
        <v>Low</v>
      </c>
      <c r="I12" s="39"/>
      <c r="J12" s="162" t="str">
        <f>'Data Classification'!J14</f>
        <v>Moderate</v>
      </c>
      <c r="K12" s="39" t="str">
        <f t="shared" si="0"/>
        <v>Adequate-Moderate</v>
      </c>
      <c r="L12" s="39" t="str">
        <f>VLOOKUP(K12,O$3:P$14,2,FALSE)</f>
        <v>Low</v>
      </c>
      <c r="M12" s="159" t="b">
        <f>(G12=L12)</f>
        <v>1</v>
      </c>
      <c r="O12" s="160" t="s">
        <v>454</v>
      </c>
      <c r="P12" s="161" t="s">
        <v>68</v>
      </c>
    </row>
    <row r="13" spans="1:18" ht="36" customHeight="1" x14ac:dyDescent="0.25">
      <c r="O13" s="160" t="s">
        <v>455</v>
      </c>
      <c r="P13" s="161" t="s">
        <v>84</v>
      </c>
    </row>
    <row r="14" spans="1:18" ht="15.75" thickBot="1" x14ac:dyDescent="0.3">
      <c r="A14" s="170" t="s">
        <v>31</v>
      </c>
      <c r="O14" s="163" t="s">
        <v>456</v>
      </c>
      <c r="P14" s="164" t="s">
        <v>84</v>
      </c>
    </row>
    <row r="15" spans="1:18" x14ac:dyDescent="0.25">
      <c r="A15" s="203" t="s">
        <v>550</v>
      </c>
    </row>
    <row r="16" spans="1:18" x14ac:dyDescent="0.25">
      <c r="A16" s="170"/>
    </row>
    <row r="18" spans="1:1" x14ac:dyDescent="0.25">
      <c r="A18" s="170"/>
    </row>
  </sheetData>
  <mergeCells count="2">
    <mergeCell ref="C1:G1"/>
    <mergeCell ref="J1:L1"/>
  </mergeCells>
  <conditionalFormatting sqref="F3:G12">
    <cfRule type="cellIs" dxfId="8" priority="11" operator="equal">
      <formula>"Pass"</formula>
    </cfRule>
    <cfRule type="cellIs" dxfId="7" priority="12" operator="equal">
      <formula>"Fail"</formula>
    </cfRule>
  </conditionalFormatting>
  <conditionalFormatting sqref="M6 M10:M12">
    <cfRule type="cellIs" dxfId="6" priority="6" operator="equal">
      <formula>FALSE</formula>
    </cfRule>
    <cfRule type="cellIs" dxfId="5" priority="7" operator="equal">
      <formula>TRUE</formula>
    </cfRule>
  </conditionalFormatting>
  <conditionalFormatting sqref="M7:M9">
    <cfRule type="cellIs" dxfId="4" priority="4" operator="equal">
      <formula>FALSE</formula>
    </cfRule>
    <cfRule type="cellIs" dxfId="3" priority="5" operator="equal">
      <formula>TRUE</formula>
    </cfRule>
  </conditionalFormatting>
  <conditionalFormatting sqref="M3:M5">
    <cfRule type="cellIs" dxfId="2" priority="2" operator="equal">
      <formula>FALSE</formula>
    </cfRule>
    <cfRule type="cellIs" dxfId="1" priority="3" operator="equal">
      <formula>TRUE</formula>
    </cfRule>
  </conditionalFormatting>
  <conditionalFormatting sqref="C3:G12">
    <cfRule type="cellIs" dxfId="0" priority="1" operator="equal">
      <formula>"Weak"</formula>
    </cfRule>
  </conditionalFormatting>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15"/>
  <sheetViews>
    <sheetView showFormulas="1" workbookViewId="0">
      <selection activeCell="B3" sqref="B3"/>
    </sheetView>
  </sheetViews>
  <sheetFormatPr defaultColWidth="9.140625" defaultRowHeight="12.75" x14ac:dyDescent="0.25"/>
  <cols>
    <col min="1" max="1" width="84.85546875" style="48" customWidth="1"/>
    <col min="2" max="2" width="11.42578125" style="48" customWidth="1"/>
    <col min="3" max="3" width="17.85546875" style="48" customWidth="1"/>
    <col min="4" max="4" width="12.42578125" style="48" customWidth="1"/>
    <col min="5" max="5" width="14.140625" style="48" customWidth="1"/>
    <col min="6" max="6" width="12.140625" style="48" customWidth="1"/>
    <col min="7" max="7" width="11.42578125" style="48" customWidth="1"/>
    <col min="8" max="8" width="12" style="48" customWidth="1"/>
    <col min="9" max="9" width="9.140625" style="48"/>
    <col min="10" max="10" width="13.42578125" style="48" customWidth="1"/>
    <col min="11" max="11" width="10.85546875" style="48" customWidth="1"/>
    <col min="12" max="12" width="11.42578125" style="48" customWidth="1"/>
    <col min="13" max="13" width="10.85546875" style="48" customWidth="1"/>
    <col min="14" max="14" width="16.42578125" style="48" bestFit="1" customWidth="1"/>
    <col min="15" max="16384" width="9.140625" style="48"/>
  </cols>
  <sheetData>
    <row r="1" spans="1:14" ht="55.7" customHeight="1" thickBot="1" x14ac:dyDescent="0.3">
      <c r="A1" s="42" t="s">
        <v>235</v>
      </c>
      <c r="B1" s="43" t="s">
        <v>7</v>
      </c>
      <c r="C1" s="44" t="s">
        <v>8</v>
      </c>
      <c r="D1" s="43" t="s">
        <v>9</v>
      </c>
      <c r="E1" s="45" t="s">
        <v>236</v>
      </c>
      <c r="F1" s="44" t="s">
        <v>14</v>
      </c>
      <c r="G1" s="43" t="s">
        <v>15</v>
      </c>
      <c r="H1" s="43" t="s">
        <v>16</v>
      </c>
      <c r="I1" s="44" t="s">
        <v>17</v>
      </c>
      <c r="J1" s="43" t="s">
        <v>19</v>
      </c>
      <c r="K1" s="43" t="s">
        <v>21</v>
      </c>
      <c r="L1" s="43" t="s">
        <v>22</v>
      </c>
      <c r="M1" s="46" t="s">
        <v>466</v>
      </c>
      <c r="N1" s="47" t="s">
        <v>18</v>
      </c>
    </row>
    <row r="2" spans="1:14" ht="14.25" customHeight="1" x14ac:dyDescent="0.25">
      <c r="A2" s="49" t="s">
        <v>237</v>
      </c>
      <c r="B2" s="50" t="s">
        <v>180</v>
      </c>
      <c r="C2" s="51" t="s">
        <v>467</v>
      </c>
      <c r="D2" s="52" t="s">
        <v>180</v>
      </c>
      <c r="E2" s="53" t="s">
        <v>64</v>
      </c>
      <c r="F2" s="54" t="s">
        <v>81</v>
      </c>
      <c r="G2" s="55" t="s">
        <v>66</v>
      </c>
      <c r="H2" s="55" t="s">
        <v>66</v>
      </c>
      <c r="I2" s="56" t="s">
        <v>66</v>
      </c>
      <c r="J2" s="53" t="s">
        <v>83</v>
      </c>
      <c r="K2" s="57" t="s">
        <v>180</v>
      </c>
      <c r="L2" s="55" t="s">
        <v>79</v>
      </c>
      <c r="M2" s="58" t="s">
        <v>176</v>
      </c>
      <c r="N2" s="55" t="s">
        <v>83</v>
      </c>
    </row>
    <row r="3" spans="1:14" ht="14.25" customHeight="1" thickBot="1" x14ac:dyDescent="0.3">
      <c r="A3" s="59" t="s">
        <v>238</v>
      </c>
      <c r="B3" s="60" t="s">
        <v>182</v>
      </c>
      <c r="C3" s="61" t="s">
        <v>185</v>
      </c>
      <c r="D3" s="62" t="s">
        <v>182</v>
      </c>
      <c r="E3" s="55" t="s">
        <v>72</v>
      </c>
      <c r="F3" s="63" t="s">
        <v>65</v>
      </c>
      <c r="G3" s="55" t="s">
        <v>77</v>
      </c>
      <c r="H3" s="55" t="s">
        <v>77</v>
      </c>
      <c r="I3" s="56" t="s">
        <v>77</v>
      </c>
      <c r="J3" s="55" t="s">
        <v>82</v>
      </c>
      <c r="K3" s="57" t="s">
        <v>182</v>
      </c>
      <c r="L3" s="64" t="s">
        <v>74</v>
      </c>
      <c r="M3" s="65" t="s">
        <v>436</v>
      </c>
      <c r="N3" s="55" t="s">
        <v>82</v>
      </c>
    </row>
    <row r="4" spans="1:14" ht="16.5" customHeight="1" thickBot="1" x14ac:dyDescent="0.3">
      <c r="A4" s="59" t="s">
        <v>239</v>
      </c>
      <c r="B4" s="60" t="s">
        <v>84</v>
      </c>
      <c r="C4" s="9"/>
      <c r="D4" s="62" t="s">
        <v>84</v>
      </c>
      <c r="E4" s="64"/>
      <c r="G4" s="64" t="s">
        <v>80</v>
      </c>
      <c r="H4" s="64" t="s">
        <v>80</v>
      </c>
      <c r="I4" s="65" t="s">
        <v>80</v>
      </c>
      <c r="J4" s="55" t="s">
        <v>73</v>
      </c>
      <c r="K4" s="57" t="s">
        <v>84</v>
      </c>
      <c r="L4" s="48" t="s">
        <v>69</v>
      </c>
      <c r="N4" s="55" t="s">
        <v>73</v>
      </c>
    </row>
    <row r="5" spans="1:14" ht="14.25" customHeight="1" thickBot="1" x14ac:dyDescent="0.3">
      <c r="A5" s="59" t="s">
        <v>241</v>
      </c>
      <c r="B5" s="66" t="s">
        <v>68</v>
      </c>
      <c r="D5" s="64" t="s">
        <v>68</v>
      </c>
      <c r="J5" s="55" t="s">
        <v>89</v>
      </c>
      <c r="K5" s="64" t="s">
        <v>68</v>
      </c>
      <c r="N5" s="55" t="s">
        <v>89</v>
      </c>
    </row>
    <row r="6" spans="1:14" ht="14.25" customHeight="1" thickBot="1" x14ac:dyDescent="0.3">
      <c r="A6" s="59" t="s">
        <v>242</v>
      </c>
      <c r="J6" s="64" t="s">
        <v>67</v>
      </c>
      <c r="N6" s="55" t="s">
        <v>67</v>
      </c>
    </row>
    <row r="7" spans="1:14" ht="15.75" thickBot="1" x14ac:dyDescent="0.3">
      <c r="A7" s="49" t="s">
        <v>243</v>
      </c>
      <c r="J7" s="54" t="s">
        <v>293</v>
      </c>
      <c r="N7" s="64" t="s">
        <v>293</v>
      </c>
    </row>
    <row r="8" spans="1:14" ht="15" x14ac:dyDescent="0.25">
      <c r="A8" s="59" t="s">
        <v>244</v>
      </c>
    </row>
    <row r="9" spans="1:14" ht="15" x14ac:dyDescent="0.25">
      <c r="A9" s="59" t="s">
        <v>245</v>
      </c>
    </row>
    <row r="10" spans="1:14" ht="15" x14ac:dyDescent="0.25">
      <c r="A10" s="49" t="s">
        <v>246</v>
      </c>
    </row>
    <row r="11" spans="1:14" ht="15" x14ac:dyDescent="0.25">
      <c r="A11" s="49" t="s">
        <v>247</v>
      </c>
    </row>
    <row r="12" spans="1:14" ht="15" x14ac:dyDescent="0.25">
      <c r="A12" s="49" t="s">
        <v>248</v>
      </c>
    </row>
    <row r="13" spans="1:14" ht="15" x14ac:dyDescent="0.25">
      <c r="A13" s="49" t="s">
        <v>249</v>
      </c>
    </row>
    <row r="14" spans="1:14" ht="15" x14ac:dyDescent="0.25">
      <c r="A14" s="49" t="s">
        <v>250</v>
      </c>
    </row>
    <row r="15" spans="1:14" ht="15" x14ac:dyDescent="0.25">
      <c r="A15" s="49" t="s">
        <v>251</v>
      </c>
    </row>
    <row r="16" spans="1:14" ht="15" x14ac:dyDescent="0.25">
      <c r="A16" s="49" t="s">
        <v>252</v>
      </c>
    </row>
    <row r="17" spans="1:1" ht="15" x14ac:dyDescent="0.25">
      <c r="A17" s="49" t="s">
        <v>468</v>
      </c>
    </row>
    <row r="18" spans="1:1" ht="15" x14ac:dyDescent="0.25">
      <c r="A18" s="49" t="s">
        <v>469</v>
      </c>
    </row>
    <row r="19" spans="1:1" ht="15" x14ac:dyDescent="0.25">
      <c r="A19" s="49" t="s">
        <v>470</v>
      </c>
    </row>
    <row r="20" spans="1:1" ht="15" x14ac:dyDescent="0.25">
      <c r="A20" s="49" t="s">
        <v>471</v>
      </c>
    </row>
    <row r="21" spans="1:1" ht="15" x14ac:dyDescent="0.25">
      <c r="A21" s="49" t="s">
        <v>472</v>
      </c>
    </row>
    <row r="22" spans="1:1" ht="15" x14ac:dyDescent="0.25">
      <c r="A22" s="49" t="s">
        <v>473</v>
      </c>
    </row>
    <row r="23" spans="1:1" ht="15" x14ac:dyDescent="0.25">
      <c r="A23" s="49" t="s">
        <v>253</v>
      </c>
    </row>
    <row r="24" spans="1:1" ht="15" x14ac:dyDescent="0.25">
      <c r="A24" s="49" t="s">
        <v>254</v>
      </c>
    </row>
    <row r="25" spans="1:1" ht="15" x14ac:dyDescent="0.25">
      <c r="A25" s="49" t="s">
        <v>255</v>
      </c>
    </row>
    <row r="26" spans="1:1" ht="15" x14ac:dyDescent="0.25">
      <c r="A26" s="49" t="s">
        <v>256</v>
      </c>
    </row>
    <row r="27" spans="1:1" ht="15" x14ac:dyDescent="0.25">
      <c r="A27" s="49" t="s">
        <v>257</v>
      </c>
    </row>
    <row r="28" spans="1:1" ht="15" x14ac:dyDescent="0.25">
      <c r="A28" s="49" t="s">
        <v>258</v>
      </c>
    </row>
    <row r="29" spans="1:1" ht="15" x14ac:dyDescent="0.25">
      <c r="A29" s="49" t="s">
        <v>259</v>
      </c>
    </row>
    <row r="30" spans="1:1" ht="15" x14ac:dyDescent="0.25">
      <c r="A30" s="49" t="s">
        <v>260</v>
      </c>
    </row>
    <row r="31" spans="1:1" ht="15" x14ac:dyDescent="0.25">
      <c r="A31" s="49" t="s">
        <v>261</v>
      </c>
    </row>
    <row r="32" spans="1:1" ht="15" x14ac:dyDescent="0.25">
      <c r="A32" s="49" t="s">
        <v>262</v>
      </c>
    </row>
    <row r="33" spans="1:1" ht="15" x14ac:dyDescent="0.25">
      <c r="A33" s="49" t="s">
        <v>263</v>
      </c>
    </row>
    <row r="34" spans="1:1" ht="15" x14ac:dyDescent="0.25">
      <c r="A34" s="49" t="s">
        <v>264</v>
      </c>
    </row>
    <row r="35" spans="1:1" ht="15" x14ac:dyDescent="0.25">
      <c r="A35" s="49" t="s">
        <v>265</v>
      </c>
    </row>
    <row r="36" spans="1:1" ht="15" x14ac:dyDescent="0.25">
      <c r="A36" s="49" t="s">
        <v>474</v>
      </c>
    </row>
    <row r="37" spans="1:1" ht="15" x14ac:dyDescent="0.25">
      <c r="A37" s="49" t="s">
        <v>266</v>
      </c>
    </row>
    <row r="38" spans="1:1" ht="15" x14ac:dyDescent="0.25">
      <c r="A38" s="49" t="s">
        <v>267</v>
      </c>
    </row>
    <row r="39" spans="1:1" ht="15" x14ac:dyDescent="0.25">
      <c r="A39" s="49" t="s">
        <v>475</v>
      </c>
    </row>
    <row r="40" spans="1:1" ht="15" x14ac:dyDescent="0.25">
      <c r="A40" s="49" t="s">
        <v>476</v>
      </c>
    </row>
    <row r="41" spans="1:1" ht="15" x14ac:dyDescent="0.25">
      <c r="A41" s="49" t="s">
        <v>268</v>
      </c>
    </row>
    <row r="42" spans="1:1" ht="15" x14ac:dyDescent="0.25">
      <c r="A42" s="49" t="s">
        <v>269</v>
      </c>
    </row>
    <row r="43" spans="1:1" ht="15" x14ac:dyDescent="0.25">
      <c r="A43" s="49" t="s">
        <v>270</v>
      </c>
    </row>
    <row r="44" spans="1:1" ht="15" x14ac:dyDescent="0.25">
      <c r="A44" s="49" t="s">
        <v>271</v>
      </c>
    </row>
    <row r="45" spans="1:1" ht="15" x14ac:dyDescent="0.25">
      <c r="A45" s="49" t="s">
        <v>477</v>
      </c>
    </row>
    <row r="46" spans="1:1" ht="15" x14ac:dyDescent="0.25">
      <c r="A46" s="49" t="s">
        <v>478</v>
      </c>
    </row>
    <row r="47" spans="1:1" ht="15" x14ac:dyDescent="0.25">
      <c r="A47" s="49" t="s">
        <v>479</v>
      </c>
    </row>
    <row r="48" spans="1:1" ht="15" x14ac:dyDescent="0.25">
      <c r="A48" s="49" t="s">
        <v>480</v>
      </c>
    </row>
    <row r="49" spans="1:1" ht="15" x14ac:dyDescent="0.25">
      <c r="A49" s="49" t="s">
        <v>481</v>
      </c>
    </row>
    <row r="50" spans="1:1" ht="15" x14ac:dyDescent="0.25">
      <c r="A50" s="49" t="s">
        <v>482</v>
      </c>
    </row>
    <row r="51" spans="1:1" ht="15" x14ac:dyDescent="0.25">
      <c r="A51" s="49" t="s">
        <v>483</v>
      </c>
    </row>
    <row r="52" spans="1:1" ht="15" x14ac:dyDescent="0.25">
      <c r="A52" s="49" t="s">
        <v>484</v>
      </c>
    </row>
    <row r="53" spans="1:1" ht="15" x14ac:dyDescent="0.25">
      <c r="A53" s="49" t="s">
        <v>485</v>
      </c>
    </row>
    <row r="54" spans="1:1" ht="15" x14ac:dyDescent="0.25">
      <c r="A54" s="49" t="s">
        <v>486</v>
      </c>
    </row>
    <row r="55" spans="1:1" ht="15" x14ac:dyDescent="0.25">
      <c r="A55" s="49" t="s">
        <v>487</v>
      </c>
    </row>
    <row r="56" spans="1:1" ht="15" x14ac:dyDescent="0.25">
      <c r="A56" s="49" t="s">
        <v>488</v>
      </c>
    </row>
    <row r="57" spans="1:1" ht="15" x14ac:dyDescent="0.25">
      <c r="A57" s="49" t="s">
        <v>272</v>
      </c>
    </row>
    <row r="58" spans="1:1" ht="15" x14ac:dyDescent="0.25">
      <c r="A58" s="49" t="s">
        <v>273</v>
      </c>
    </row>
    <row r="59" spans="1:1" ht="15" x14ac:dyDescent="0.25">
      <c r="A59" s="49" t="s">
        <v>274</v>
      </c>
    </row>
    <row r="60" spans="1:1" ht="15" x14ac:dyDescent="0.25">
      <c r="A60" s="49" t="s">
        <v>275</v>
      </c>
    </row>
    <row r="61" spans="1:1" ht="15" x14ac:dyDescent="0.25">
      <c r="A61" s="49" t="s">
        <v>489</v>
      </c>
    </row>
    <row r="62" spans="1:1" ht="15" x14ac:dyDescent="0.25">
      <c r="A62" s="49" t="s">
        <v>490</v>
      </c>
    </row>
    <row r="63" spans="1:1" ht="15" x14ac:dyDescent="0.25">
      <c r="A63" s="49" t="s">
        <v>491</v>
      </c>
    </row>
    <row r="64" spans="1:1" ht="15" x14ac:dyDescent="0.25">
      <c r="A64" s="49" t="s">
        <v>492</v>
      </c>
    </row>
    <row r="65" spans="1:1" ht="15" x14ac:dyDescent="0.25">
      <c r="A65" s="49" t="s">
        <v>493</v>
      </c>
    </row>
    <row r="66" spans="1:1" ht="15" x14ac:dyDescent="0.25">
      <c r="A66" s="49" t="s">
        <v>494</v>
      </c>
    </row>
    <row r="67" spans="1:1" ht="15" x14ac:dyDescent="0.25">
      <c r="A67" s="49" t="s">
        <v>495</v>
      </c>
    </row>
    <row r="68" spans="1:1" ht="15" x14ac:dyDescent="0.25">
      <c r="A68" s="49" t="s">
        <v>496</v>
      </c>
    </row>
    <row r="69" spans="1:1" ht="15" x14ac:dyDescent="0.25">
      <c r="A69" s="49" t="s">
        <v>497</v>
      </c>
    </row>
    <row r="70" spans="1:1" ht="15" x14ac:dyDescent="0.25">
      <c r="A70" s="49" t="s">
        <v>498</v>
      </c>
    </row>
    <row r="71" spans="1:1" ht="15" x14ac:dyDescent="0.25">
      <c r="A71" s="49" t="s">
        <v>499</v>
      </c>
    </row>
    <row r="72" spans="1:1" ht="15" x14ac:dyDescent="0.25">
      <c r="A72" s="49" t="s">
        <v>500</v>
      </c>
    </row>
    <row r="73" spans="1:1" ht="15" x14ac:dyDescent="0.25">
      <c r="A73" s="49" t="s">
        <v>501</v>
      </c>
    </row>
    <row r="74" spans="1:1" ht="15" x14ac:dyDescent="0.25">
      <c r="A74" s="49" t="s">
        <v>502</v>
      </c>
    </row>
    <row r="75" spans="1:1" ht="15" x14ac:dyDescent="0.25">
      <c r="A75" s="49" t="s">
        <v>503</v>
      </c>
    </row>
    <row r="76" spans="1:1" ht="15" x14ac:dyDescent="0.25">
      <c r="A76" s="49" t="s">
        <v>504</v>
      </c>
    </row>
    <row r="77" spans="1:1" ht="15" x14ac:dyDescent="0.25">
      <c r="A77" s="49" t="s">
        <v>505</v>
      </c>
    </row>
    <row r="78" spans="1:1" ht="15" x14ac:dyDescent="0.25">
      <c r="A78" s="49" t="s">
        <v>506</v>
      </c>
    </row>
    <row r="79" spans="1:1" ht="15" x14ac:dyDescent="0.25">
      <c r="A79" s="49" t="s">
        <v>507</v>
      </c>
    </row>
    <row r="80" spans="1:1" ht="15" x14ac:dyDescent="0.25">
      <c r="A80" s="49" t="s">
        <v>508</v>
      </c>
    </row>
    <row r="81" spans="1:1" ht="15" x14ac:dyDescent="0.25">
      <c r="A81" s="49" t="s">
        <v>509</v>
      </c>
    </row>
    <row r="82" spans="1:1" ht="15" x14ac:dyDescent="0.25">
      <c r="A82" s="49" t="s">
        <v>510</v>
      </c>
    </row>
    <row r="83" spans="1:1" ht="15" x14ac:dyDescent="0.25">
      <c r="A83" s="49" t="s">
        <v>511</v>
      </c>
    </row>
    <row r="84" spans="1:1" ht="15" x14ac:dyDescent="0.25">
      <c r="A84" s="49" t="s">
        <v>512</v>
      </c>
    </row>
    <row r="85" spans="1:1" ht="15" x14ac:dyDescent="0.25">
      <c r="A85" s="49" t="s">
        <v>513</v>
      </c>
    </row>
    <row r="86" spans="1:1" ht="15" x14ac:dyDescent="0.25">
      <c r="A86" s="49" t="s">
        <v>514</v>
      </c>
    </row>
    <row r="87" spans="1:1" ht="15" x14ac:dyDescent="0.25">
      <c r="A87" s="49" t="s">
        <v>515</v>
      </c>
    </row>
    <row r="88" spans="1:1" ht="15" x14ac:dyDescent="0.25">
      <c r="A88" s="49" t="s">
        <v>516</v>
      </c>
    </row>
    <row r="89" spans="1:1" ht="15" x14ac:dyDescent="0.25">
      <c r="A89" s="49" t="s">
        <v>517</v>
      </c>
    </row>
    <row r="90" spans="1:1" ht="15" x14ac:dyDescent="0.25">
      <c r="A90" s="49" t="s">
        <v>518</v>
      </c>
    </row>
    <row r="91" spans="1:1" ht="15" x14ac:dyDescent="0.25">
      <c r="A91" s="49" t="s">
        <v>519</v>
      </c>
    </row>
    <row r="92" spans="1:1" ht="15" x14ac:dyDescent="0.25">
      <c r="A92" s="67" t="s">
        <v>520</v>
      </c>
    </row>
    <row r="93" spans="1:1" ht="15" x14ac:dyDescent="0.25">
      <c r="A93" s="49" t="s">
        <v>521</v>
      </c>
    </row>
    <row r="94" spans="1:1" ht="15" x14ac:dyDescent="0.25">
      <c r="A94" s="49" t="s">
        <v>522</v>
      </c>
    </row>
    <row r="95" spans="1:1" ht="15" x14ac:dyDescent="0.25">
      <c r="A95" s="49" t="s">
        <v>523</v>
      </c>
    </row>
    <row r="96" spans="1:1" ht="15" x14ac:dyDescent="0.25">
      <c r="A96" s="49" t="s">
        <v>524</v>
      </c>
    </row>
    <row r="97" spans="1:1" x14ac:dyDescent="0.25">
      <c r="A97" s="48" t="s">
        <v>525</v>
      </c>
    </row>
    <row r="98" spans="1:1" x14ac:dyDescent="0.25">
      <c r="A98" s="48" t="s">
        <v>526</v>
      </c>
    </row>
    <row r="99" spans="1:1" x14ac:dyDescent="0.25">
      <c r="A99" s="48" t="s">
        <v>527</v>
      </c>
    </row>
    <row r="100" spans="1:1" x14ac:dyDescent="0.25">
      <c r="A100" s="48" t="s">
        <v>528</v>
      </c>
    </row>
    <row r="101" spans="1:1" x14ac:dyDescent="0.25">
      <c r="A101" s="48" t="s">
        <v>529</v>
      </c>
    </row>
    <row r="102" spans="1:1" x14ac:dyDescent="0.25">
      <c r="A102" s="48" t="s">
        <v>530</v>
      </c>
    </row>
    <row r="103" spans="1:1" x14ac:dyDescent="0.25">
      <c r="A103" s="48" t="s">
        <v>531</v>
      </c>
    </row>
    <row r="104" spans="1:1" x14ac:dyDescent="0.25">
      <c r="A104" s="48" t="s">
        <v>532</v>
      </c>
    </row>
    <row r="105" spans="1:1" x14ac:dyDescent="0.25">
      <c r="A105" s="48" t="s">
        <v>533</v>
      </c>
    </row>
    <row r="106" spans="1:1" x14ac:dyDescent="0.25">
      <c r="A106" s="48" t="s">
        <v>534</v>
      </c>
    </row>
    <row r="107" spans="1:1" x14ac:dyDescent="0.25">
      <c r="A107" s="48" t="s">
        <v>535</v>
      </c>
    </row>
    <row r="108" spans="1:1" x14ac:dyDescent="0.25">
      <c r="A108" s="48" t="s">
        <v>536</v>
      </c>
    </row>
    <row r="109" spans="1:1" x14ac:dyDescent="0.25">
      <c r="A109" s="48" t="s">
        <v>537</v>
      </c>
    </row>
    <row r="110" spans="1:1" x14ac:dyDescent="0.25">
      <c r="A110" s="48" t="s">
        <v>538</v>
      </c>
    </row>
    <row r="111" spans="1:1" x14ac:dyDescent="0.25">
      <c r="A111" s="48" t="s">
        <v>539</v>
      </c>
    </row>
    <row r="112" spans="1:1" x14ac:dyDescent="0.25">
      <c r="A112" s="48" t="s">
        <v>540</v>
      </c>
    </row>
    <row r="113" spans="1:1" x14ac:dyDescent="0.25">
      <c r="A113" s="48" t="s">
        <v>541</v>
      </c>
    </row>
    <row r="114" spans="1:1" x14ac:dyDescent="0.25">
      <c r="A114" s="48" t="s">
        <v>542</v>
      </c>
    </row>
    <row r="115" spans="1:1" x14ac:dyDescent="0.25">
      <c r="A115" s="48" t="s">
        <v>543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4:C7"/>
  <sheetViews>
    <sheetView workbookViewId="0">
      <selection activeCell="C7" sqref="C7"/>
    </sheetView>
  </sheetViews>
  <sheetFormatPr defaultColWidth="8.85546875" defaultRowHeight="15" x14ac:dyDescent="0.25"/>
  <sheetData>
    <row r="4" spans="3:3" x14ac:dyDescent="0.25">
      <c r="C4" s="14" t="s">
        <v>106</v>
      </c>
    </row>
    <row r="6" spans="3:3" x14ac:dyDescent="0.25">
      <c r="C6" t="s">
        <v>107</v>
      </c>
    </row>
    <row r="7" spans="3:3" x14ac:dyDescent="0.25">
      <c r="C7" t="s">
        <v>108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28"/>
  <sheetViews>
    <sheetView zoomScale="160" zoomScaleNormal="160" workbookViewId="0">
      <selection activeCell="F35" sqref="F35"/>
    </sheetView>
  </sheetViews>
  <sheetFormatPr defaultColWidth="8.85546875" defaultRowHeight="15" x14ac:dyDescent="0.25"/>
  <cols>
    <col min="1" max="1" width="3.140625" customWidth="1"/>
    <col min="3" max="3" width="13.42578125" customWidth="1"/>
    <col min="4" max="4" width="14.42578125" customWidth="1"/>
    <col min="5" max="5" width="3.140625" customWidth="1"/>
    <col min="6" max="6" width="16.42578125" customWidth="1"/>
    <col min="7" max="7" width="15.42578125" customWidth="1"/>
    <col min="8" max="8" width="16.42578125" customWidth="1"/>
    <col min="11" max="11" width="14.42578125" customWidth="1"/>
    <col min="12" max="12" width="11.42578125" customWidth="1"/>
    <col min="13" max="13" width="11" customWidth="1"/>
    <col min="14" max="14" width="11.42578125" customWidth="1"/>
  </cols>
  <sheetData>
    <row r="1" spans="2:8" ht="15.75" thickBot="1" x14ac:dyDescent="0.3"/>
    <row r="2" spans="2:8" ht="15.75" thickBot="1" x14ac:dyDescent="0.3">
      <c r="B2" s="238"/>
      <c r="C2" s="240" t="s">
        <v>109</v>
      </c>
      <c r="D2" s="241"/>
      <c r="E2" s="242"/>
      <c r="F2" s="243" t="s">
        <v>110</v>
      </c>
      <c r="G2" s="244"/>
      <c r="H2" s="245"/>
    </row>
    <row r="3" spans="2:8" ht="23.25" thickBot="1" x14ac:dyDescent="0.3">
      <c r="B3" s="239"/>
      <c r="C3" s="15" t="s">
        <v>111</v>
      </c>
      <c r="D3" s="15" t="s">
        <v>112</v>
      </c>
      <c r="E3" s="242"/>
      <c r="F3" s="246" t="s">
        <v>113</v>
      </c>
      <c r="G3" s="16" t="s">
        <v>114</v>
      </c>
      <c r="H3" s="246" t="s">
        <v>115</v>
      </c>
    </row>
    <row r="4" spans="2:8" ht="33.75" x14ac:dyDescent="0.25">
      <c r="B4" s="17" t="s">
        <v>109</v>
      </c>
      <c r="C4" s="249" t="s">
        <v>116</v>
      </c>
      <c r="D4" s="18" t="s">
        <v>117</v>
      </c>
      <c r="E4" s="251"/>
      <c r="F4" s="247"/>
      <c r="G4" s="16" t="s">
        <v>118</v>
      </c>
      <c r="H4" s="247"/>
    </row>
    <row r="5" spans="2:8" ht="15.75" thickBot="1" x14ac:dyDescent="0.3">
      <c r="B5" s="19" t="s">
        <v>119</v>
      </c>
      <c r="C5" s="250"/>
      <c r="D5" s="20" t="s">
        <v>120</v>
      </c>
      <c r="E5" s="251"/>
      <c r="F5" s="248"/>
      <c r="G5" s="21"/>
      <c r="H5" s="248"/>
    </row>
    <row r="6" spans="2:8" ht="15.75" thickBot="1" x14ac:dyDescent="0.3">
      <c r="B6" s="252" t="s">
        <v>121</v>
      </c>
      <c r="C6" s="22" t="s">
        <v>122</v>
      </c>
      <c r="D6" s="23" t="s">
        <v>122</v>
      </c>
      <c r="E6" s="24"/>
      <c r="F6" s="22" t="s">
        <v>123</v>
      </c>
      <c r="G6" s="22" t="s">
        <v>124</v>
      </c>
      <c r="H6" s="22" t="s">
        <v>125</v>
      </c>
    </row>
    <row r="7" spans="2:8" ht="15.75" thickBot="1" x14ac:dyDescent="0.3">
      <c r="B7" s="253"/>
      <c r="C7" s="22" t="s">
        <v>126</v>
      </c>
      <c r="D7" s="23" t="s">
        <v>126</v>
      </c>
      <c r="E7" s="24"/>
      <c r="F7" s="22" t="s">
        <v>127</v>
      </c>
      <c r="G7" s="22" t="s">
        <v>128</v>
      </c>
      <c r="H7" s="22" t="s">
        <v>129</v>
      </c>
    </row>
    <row r="8" spans="2:8" ht="15.75" thickBot="1" x14ac:dyDescent="0.3">
      <c r="B8" s="253"/>
      <c r="C8" s="22" t="s">
        <v>130</v>
      </c>
      <c r="D8" s="23" t="s">
        <v>130</v>
      </c>
      <c r="E8" s="24"/>
      <c r="F8" s="22" t="s">
        <v>131</v>
      </c>
      <c r="G8" s="20" t="s">
        <v>132</v>
      </c>
      <c r="H8" s="22" t="s">
        <v>133</v>
      </c>
    </row>
    <row r="9" spans="2:8" ht="15.75" thickBot="1" x14ac:dyDescent="0.3">
      <c r="B9" s="254"/>
      <c r="C9" s="22" t="s">
        <v>134</v>
      </c>
      <c r="D9" s="23" t="s">
        <v>134</v>
      </c>
      <c r="E9" s="24"/>
      <c r="F9" s="22" t="s">
        <v>135</v>
      </c>
      <c r="G9" s="20" t="s">
        <v>136</v>
      </c>
      <c r="H9" s="22" t="s">
        <v>137</v>
      </c>
    </row>
    <row r="10" spans="2:8" ht="15.75" thickBot="1" x14ac:dyDescent="0.3">
      <c r="B10" s="255"/>
      <c r="C10" s="255"/>
      <c r="D10" s="255"/>
      <c r="E10" s="255"/>
      <c r="F10" s="255"/>
      <c r="G10" s="255"/>
      <c r="H10" s="255"/>
    </row>
    <row r="11" spans="2:8" ht="15.75" thickBot="1" x14ac:dyDescent="0.3">
      <c r="B11" s="238"/>
      <c r="C11" s="240" t="s">
        <v>109</v>
      </c>
      <c r="D11" s="241"/>
      <c r="E11" s="256"/>
      <c r="F11" s="243" t="s">
        <v>138</v>
      </c>
      <c r="G11" s="244"/>
      <c r="H11" s="244"/>
    </row>
    <row r="12" spans="2:8" ht="23.25" thickBot="1" x14ac:dyDescent="0.3">
      <c r="B12" s="239"/>
      <c r="C12" s="15" t="s">
        <v>111</v>
      </c>
      <c r="D12" s="25" t="s">
        <v>112</v>
      </c>
      <c r="E12" s="242"/>
      <c r="F12" s="26" t="s">
        <v>139</v>
      </c>
      <c r="G12" s="26" t="s">
        <v>140</v>
      </c>
      <c r="H12" s="26" t="s">
        <v>141</v>
      </c>
    </row>
    <row r="13" spans="2:8" ht="68.25" thickBot="1" x14ac:dyDescent="0.3">
      <c r="B13" s="252" t="s">
        <v>121</v>
      </c>
      <c r="C13" s="22" t="s">
        <v>122</v>
      </c>
      <c r="D13" s="23" t="s">
        <v>122</v>
      </c>
      <c r="E13" s="24"/>
      <c r="F13" s="27" t="s">
        <v>142</v>
      </c>
      <c r="G13" s="20" t="s">
        <v>143</v>
      </c>
      <c r="H13" s="20" t="s">
        <v>144</v>
      </c>
    </row>
    <row r="14" spans="2:8" ht="57" thickBot="1" x14ac:dyDescent="0.3">
      <c r="B14" s="253"/>
      <c r="C14" s="22" t="s">
        <v>126</v>
      </c>
      <c r="D14" s="23" t="s">
        <v>126</v>
      </c>
      <c r="E14" s="24"/>
      <c r="F14" s="27" t="s">
        <v>145</v>
      </c>
      <c r="G14" s="20" t="s">
        <v>146</v>
      </c>
      <c r="H14" s="20" t="s">
        <v>147</v>
      </c>
    </row>
    <row r="15" spans="2:8" ht="57" thickBot="1" x14ac:dyDescent="0.3">
      <c r="B15" s="253"/>
      <c r="C15" s="22" t="s">
        <v>130</v>
      </c>
      <c r="D15" s="23" t="s">
        <v>130</v>
      </c>
      <c r="E15" s="24"/>
      <c r="F15" s="27" t="s">
        <v>148</v>
      </c>
      <c r="G15" s="20" t="s">
        <v>149</v>
      </c>
      <c r="H15" s="20" t="s">
        <v>150</v>
      </c>
    </row>
    <row r="16" spans="2:8" ht="34.5" thickBot="1" x14ac:dyDescent="0.3">
      <c r="B16" s="257"/>
      <c r="C16" s="28" t="s">
        <v>134</v>
      </c>
      <c r="D16" s="29" t="s">
        <v>134</v>
      </c>
      <c r="E16" s="30"/>
      <c r="F16" s="31" t="s">
        <v>151</v>
      </c>
      <c r="G16" s="32" t="s">
        <v>152</v>
      </c>
      <c r="H16" s="27" t="s">
        <v>153</v>
      </c>
    </row>
    <row r="17" spans="2:8" ht="15.75" thickBot="1" x14ac:dyDescent="0.3">
      <c r="B17" s="33"/>
      <c r="C17" s="33"/>
      <c r="D17" s="33"/>
      <c r="E17" s="33"/>
      <c r="F17" s="33"/>
      <c r="G17" s="33"/>
      <c r="H17" s="33"/>
    </row>
    <row r="18" spans="2:8" ht="15.75" thickBot="1" x14ac:dyDescent="0.3">
      <c r="B18" s="258" t="s">
        <v>154</v>
      </c>
      <c r="C18" s="259"/>
      <c r="D18" s="259"/>
      <c r="E18" s="259"/>
      <c r="F18" s="259"/>
      <c r="G18" s="259"/>
      <c r="H18" s="260"/>
    </row>
    <row r="19" spans="2:8" ht="15.75" thickBot="1" x14ac:dyDescent="0.3">
      <c r="B19" s="34"/>
      <c r="C19" s="35"/>
      <c r="D19" s="35"/>
      <c r="E19" s="34"/>
      <c r="F19" s="34"/>
      <c r="G19" s="34"/>
      <c r="H19" s="34"/>
    </row>
    <row r="20" spans="2:8" ht="15.75" thickBot="1" x14ac:dyDescent="0.3">
      <c r="B20" s="238"/>
      <c r="C20" s="240" t="s">
        <v>109</v>
      </c>
      <c r="D20" s="241"/>
      <c r="E20" s="251"/>
      <c r="F20" s="243" t="s">
        <v>110</v>
      </c>
      <c r="G20" s="244"/>
      <c r="H20" s="245"/>
    </row>
    <row r="21" spans="2:8" ht="15.75" thickBot="1" x14ac:dyDescent="0.3">
      <c r="B21" s="239"/>
      <c r="C21" s="261" t="s">
        <v>155</v>
      </c>
      <c r="D21" s="262"/>
      <c r="E21" s="251"/>
      <c r="F21" s="246" t="s">
        <v>113</v>
      </c>
      <c r="G21" s="16" t="s">
        <v>114</v>
      </c>
      <c r="H21" s="246" t="s">
        <v>115</v>
      </c>
    </row>
    <row r="22" spans="2:8" x14ac:dyDescent="0.25">
      <c r="B22" s="36" t="s">
        <v>109</v>
      </c>
      <c r="C22" s="263" t="s">
        <v>156</v>
      </c>
      <c r="D22" s="264"/>
      <c r="E22" s="251"/>
      <c r="F22" s="247"/>
      <c r="G22" s="16" t="s">
        <v>118</v>
      </c>
      <c r="H22" s="247"/>
    </row>
    <row r="23" spans="2:8" ht="15.75" thickBot="1" x14ac:dyDescent="0.3">
      <c r="B23" s="37" t="s">
        <v>119</v>
      </c>
      <c r="C23" s="265" t="s">
        <v>157</v>
      </c>
      <c r="D23" s="266"/>
      <c r="E23" s="251"/>
      <c r="F23" s="248"/>
      <c r="G23" s="21"/>
      <c r="H23" s="248"/>
    </row>
    <row r="24" spans="2:8" ht="15.75" thickBot="1" x14ac:dyDescent="0.3">
      <c r="B24" s="252" t="s">
        <v>121</v>
      </c>
      <c r="C24" s="267" t="s">
        <v>122</v>
      </c>
      <c r="D24" s="268"/>
      <c r="E24" s="38"/>
      <c r="F24" s="22" t="s">
        <v>158</v>
      </c>
      <c r="G24" s="22" t="s">
        <v>159</v>
      </c>
      <c r="H24" s="22" t="s">
        <v>160</v>
      </c>
    </row>
    <row r="25" spans="2:8" ht="15.75" thickBot="1" x14ac:dyDescent="0.3">
      <c r="B25" s="253"/>
      <c r="C25" s="267" t="s">
        <v>126</v>
      </c>
      <c r="D25" s="268"/>
      <c r="E25" s="38"/>
      <c r="F25" s="22" t="s">
        <v>161</v>
      </c>
      <c r="G25" s="22" t="s">
        <v>162</v>
      </c>
      <c r="H25" s="22" t="s">
        <v>163</v>
      </c>
    </row>
    <row r="26" spans="2:8" ht="15.75" thickBot="1" x14ac:dyDescent="0.3">
      <c r="B26" s="253"/>
      <c r="C26" s="267" t="s">
        <v>130</v>
      </c>
      <c r="D26" s="268"/>
      <c r="E26" s="38"/>
      <c r="F26" s="22" t="s">
        <v>164</v>
      </c>
      <c r="G26" s="20" t="s">
        <v>165</v>
      </c>
      <c r="H26" s="22" t="s">
        <v>166</v>
      </c>
    </row>
    <row r="27" spans="2:8" ht="15.75" thickBot="1" x14ac:dyDescent="0.3">
      <c r="B27" s="254"/>
      <c r="C27" s="267" t="s">
        <v>134</v>
      </c>
      <c r="D27" s="268"/>
      <c r="E27" s="38"/>
      <c r="F27" s="22" t="s">
        <v>167</v>
      </c>
      <c r="G27" s="22" t="s">
        <v>168</v>
      </c>
      <c r="H27" s="22" t="s">
        <v>169</v>
      </c>
    </row>
    <row r="28" spans="2:8" x14ac:dyDescent="0.25">
      <c r="B28" s="39"/>
    </row>
  </sheetData>
  <mergeCells count="31">
    <mergeCell ref="B24:B27"/>
    <mergeCell ref="C24:D24"/>
    <mergeCell ref="C25:D25"/>
    <mergeCell ref="C26:D26"/>
    <mergeCell ref="C27:D27"/>
    <mergeCell ref="B13:B16"/>
    <mergeCell ref="B18:H18"/>
    <mergeCell ref="B20:B21"/>
    <mergeCell ref="C20:D20"/>
    <mergeCell ref="E20:E21"/>
    <mergeCell ref="F20:H20"/>
    <mergeCell ref="C21:D21"/>
    <mergeCell ref="F21:F23"/>
    <mergeCell ref="H21:H23"/>
    <mergeCell ref="C22:D22"/>
    <mergeCell ref="E22:E23"/>
    <mergeCell ref="C23:D23"/>
    <mergeCell ref="B6:B9"/>
    <mergeCell ref="B10:H10"/>
    <mergeCell ref="B11:B12"/>
    <mergeCell ref="C11:D11"/>
    <mergeCell ref="E11:E12"/>
    <mergeCell ref="F11:H11"/>
    <mergeCell ref="B2:B3"/>
    <mergeCell ref="C2:D2"/>
    <mergeCell ref="E2:E3"/>
    <mergeCell ref="F2:H2"/>
    <mergeCell ref="F3:F5"/>
    <mergeCell ref="H3:H5"/>
    <mergeCell ref="C4:C5"/>
    <mergeCell ref="E4:E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2</vt:i4>
      </vt:variant>
    </vt:vector>
  </HeadingPairs>
  <TitlesOfParts>
    <vt:vector size="10" baseType="lpstr">
      <vt:lpstr>Encryption</vt:lpstr>
      <vt:lpstr>Data Classification</vt:lpstr>
      <vt:lpstr>Data Classification (2)</vt:lpstr>
      <vt:lpstr>Aggregate</vt:lpstr>
      <vt:lpstr>Summary</vt:lpstr>
      <vt:lpstr>Lists for data validation</vt:lpstr>
      <vt:lpstr>Inherent Risk Rating</vt:lpstr>
      <vt:lpstr>Impact and Likelihood</vt:lpstr>
      <vt:lpstr>'Data Classification'!Print_Area</vt:lpstr>
      <vt:lpstr>'Data Classification (2)'!Print_Area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Allen Lum</dc:creator>
  <cp:lastModifiedBy>Hoang Vinh Nguyen</cp:lastModifiedBy>
  <cp:lastPrinted>2021-06-16T20:25:50Z</cp:lastPrinted>
  <dcterms:created xsi:type="dcterms:W3CDTF">2020-09-02T16:25:17Z</dcterms:created>
  <dcterms:modified xsi:type="dcterms:W3CDTF">2021-11-01T14:35:55Z</dcterms:modified>
</cp:coreProperties>
</file>