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Z:\Risk Control Self Assessment\RCSA 2021\Testing\Business Continuity\"/>
    </mc:Choice>
  </mc:AlternateContent>
  <bookViews>
    <workbookView xWindow="0" yWindow="0" windowWidth="19170" windowHeight="6555" tabRatio="720" activeTab="2"/>
  </bookViews>
  <sheets>
    <sheet name="BCP2021" sheetId="1" r:id="rId1"/>
    <sheet name="Request" sheetId="13" state="hidden" r:id="rId2"/>
    <sheet name="Aggregate" sheetId="14" r:id="rId3"/>
    <sheet name="2020-2021" sheetId="6" r:id="rId4"/>
    <sheet name="BCP2020" sheetId="7" r:id="rId5"/>
    <sheet name="Lists for Data Validation" sheetId="4" r:id="rId6"/>
    <sheet name="Impact &amp; Likelihood Matrix" sheetId="9" r:id="rId7"/>
    <sheet name="Testing Frequency " sheetId="10" r:id="rId8"/>
    <sheet name="Residual Risk Rating " sheetId="11" r:id="rId9"/>
    <sheet name="Control Rating" sheetId="12" r:id="rId10"/>
  </sheets>
  <definedNames>
    <definedName name="_xlnm._FilterDatabase" localSheetId="0" hidden="1">'BCP2021'!$A$1:$AK$16</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3">'2020-2021'!$A$1:$O$35</definedName>
    <definedName name="_xlnm.Print_Area" localSheetId="5">'Lists for Data Validation'!$A$1:$A$96</definedName>
    <definedName name="_xlnm.Print_Titles" localSheetId="0">'BCP2021'!$1:$1</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5" i="14" l="1"/>
  <c r="M15" i="14" s="1"/>
  <c r="L14" i="14"/>
  <c r="L13" i="14"/>
  <c r="M12" i="14" s="1"/>
  <c r="L12" i="14"/>
  <c r="L11" i="14"/>
  <c r="L10" i="14"/>
  <c r="M10" i="14" s="1"/>
  <c r="L9" i="14"/>
  <c r="M9" i="14" s="1"/>
  <c r="L8" i="14"/>
  <c r="L7" i="14"/>
  <c r="L6" i="14"/>
  <c r="L5" i="14"/>
  <c r="L4" i="14"/>
  <c r="M4" i="14" s="1"/>
  <c r="K15" i="14"/>
  <c r="K14" i="14"/>
  <c r="K13" i="14"/>
  <c r="K12" i="14"/>
  <c r="K11" i="14"/>
  <c r="K10" i="14"/>
  <c r="K9" i="14"/>
  <c r="K8" i="14"/>
  <c r="K7" i="14"/>
  <c r="K6" i="14"/>
  <c r="K5" i="14"/>
  <c r="K20" i="14" s="1"/>
  <c r="K4" i="14"/>
  <c r="J15" i="14"/>
  <c r="J12" i="14"/>
  <c r="J11" i="14"/>
  <c r="J10" i="14"/>
  <c r="J9" i="14"/>
  <c r="J8" i="14"/>
  <c r="J7" i="14"/>
  <c r="J20" i="14" s="1"/>
  <c r="J4" i="14"/>
  <c r="I15" i="14"/>
  <c r="I14" i="14"/>
  <c r="I13" i="14"/>
  <c r="I12" i="14"/>
  <c r="I11" i="14"/>
  <c r="I10" i="14"/>
  <c r="I9" i="14"/>
  <c r="I8" i="14"/>
  <c r="I7" i="14"/>
  <c r="I6" i="14"/>
  <c r="I5" i="14"/>
  <c r="I4" i="14"/>
  <c r="H15" i="14"/>
  <c r="H12" i="14"/>
  <c r="H11" i="14"/>
  <c r="H10" i="14"/>
  <c r="H9" i="14"/>
  <c r="H8" i="14"/>
  <c r="H7" i="14"/>
  <c r="H4" i="14"/>
  <c r="J19" i="14"/>
  <c r="M11" i="14"/>
  <c r="M8" i="14"/>
  <c r="M7" i="14"/>
  <c r="K18" i="14"/>
  <c r="L21" i="14" l="1"/>
  <c r="L18" i="14"/>
  <c r="L19" i="14"/>
  <c r="L20" i="14"/>
  <c r="J18" i="14"/>
  <c r="K19" i="14"/>
  <c r="K22" i="14" s="1"/>
  <c r="J21" i="14"/>
  <c r="E15" i="14"/>
  <c r="F15" i="14" s="1"/>
  <c r="D15" i="14"/>
  <c r="C15" i="14"/>
  <c r="B15" i="14"/>
  <c r="A15" i="14"/>
  <c r="E14" i="14"/>
  <c r="D14" i="14"/>
  <c r="B14" i="14"/>
  <c r="E13" i="14"/>
  <c r="D13" i="14"/>
  <c r="B13" i="14"/>
  <c r="E12" i="14"/>
  <c r="F12" i="14" s="1"/>
  <c r="D12" i="14"/>
  <c r="C12" i="14"/>
  <c r="B12" i="14"/>
  <c r="A12" i="14"/>
  <c r="E11" i="14"/>
  <c r="F11" i="14" s="1"/>
  <c r="D11" i="14"/>
  <c r="C11" i="14"/>
  <c r="B11" i="14"/>
  <c r="A11" i="14"/>
  <c r="E10" i="14"/>
  <c r="F10" i="14" s="1"/>
  <c r="D10" i="14"/>
  <c r="C10" i="14"/>
  <c r="B10" i="14"/>
  <c r="A10" i="14"/>
  <c r="E9" i="14"/>
  <c r="F9" i="14" s="1"/>
  <c r="D9" i="14"/>
  <c r="C9" i="14"/>
  <c r="B9" i="14"/>
  <c r="A9" i="14"/>
  <c r="E8" i="14"/>
  <c r="F8" i="14" s="1"/>
  <c r="D8" i="14"/>
  <c r="C8" i="14"/>
  <c r="B8" i="14"/>
  <c r="A8" i="14"/>
  <c r="E7" i="14"/>
  <c r="F7" i="14" s="1"/>
  <c r="D7" i="14"/>
  <c r="C7" i="14"/>
  <c r="B7" i="14"/>
  <c r="A7" i="14"/>
  <c r="E6" i="14"/>
  <c r="D6" i="14"/>
  <c r="B6" i="14"/>
  <c r="E5" i="14"/>
  <c r="D5" i="14"/>
  <c r="B5" i="14"/>
  <c r="E4" i="14"/>
  <c r="D4" i="14"/>
  <c r="B4" i="14"/>
  <c r="E3" i="14"/>
  <c r="F3" i="14" s="1"/>
  <c r="D3" i="14"/>
  <c r="C3" i="14"/>
  <c r="B3" i="14"/>
  <c r="A3" i="14"/>
  <c r="L25" i="14" l="1" a="1"/>
  <c r="L25" i="14" s="1"/>
  <c r="J25" i="14" a="1"/>
  <c r="J25" i="14" s="1"/>
  <c r="C21" i="14"/>
  <c r="K25" i="14" a="1"/>
  <c r="K25" i="14" s="1"/>
  <c r="D18" i="14"/>
  <c r="L22" i="14"/>
  <c r="J22" i="14"/>
  <c r="E19" i="14"/>
  <c r="E20" i="14"/>
  <c r="E18" i="14"/>
  <c r="E21" i="14"/>
  <c r="C19" i="14"/>
  <c r="D20" i="14"/>
  <c r="C18" i="14"/>
  <c r="D19" i="14"/>
  <c r="C20" i="14"/>
  <c r="L24" i="14"/>
  <c r="J24" i="14"/>
  <c r="K24" i="14"/>
  <c r="D22" i="14" l="1"/>
  <c r="D25" i="14" a="1"/>
  <c r="D25" i="14" s="1"/>
  <c r="C25" i="14" a="1"/>
  <c r="C25" i="14" s="1"/>
  <c r="E25" i="14" a="1"/>
  <c r="E25" i="14" s="1"/>
  <c r="C22" i="14"/>
  <c r="E22" i="14"/>
  <c r="O14" i="6"/>
  <c r="O13" i="6"/>
  <c r="O12" i="6"/>
  <c r="O11" i="6"/>
  <c r="O10" i="6"/>
  <c r="O9" i="6"/>
  <c r="O8" i="6"/>
  <c r="O7" i="6"/>
  <c r="O6" i="6"/>
  <c r="O5" i="6"/>
  <c r="O4" i="6"/>
  <c r="N15" i="6"/>
  <c r="N3" i="6"/>
  <c r="O15" i="6"/>
  <c r="M15" i="6"/>
  <c r="L15" i="6"/>
  <c r="K15" i="6"/>
  <c r="J15" i="6"/>
  <c r="O3" i="6"/>
  <c r="M3" i="6"/>
  <c r="L3" i="6"/>
  <c r="K3" i="6"/>
  <c r="J3" i="6"/>
  <c r="C14" i="6"/>
  <c r="C4" i="6"/>
  <c r="I15" i="6"/>
  <c r="R15" i="6" s="1"/>
  <c r="I14" i="6"/>
  <c r="R14" i="6" s="1"/>
  <c r="I13" i="6"/>
  <c r="R13" i="6" s="1"/>
  <c r="I12" i="6"/>
  <c r="R12" i="6" s="1"/>
  <c r="I11" i="6"/>
  <c r="R11" i="6" s="1"/>
  <c r="I10" i="6"/>
  <c r="R10" i="6" s="1"/>
  <c r="I9" i="6"/>
  <c r="R9" i="6" s="1"/>
  <c r="I8" i="6"/>
  <c r="R8" i="6" s="1"/>
  <c r="I7" i="6"/>
  <c r="R7" i="6" s="1"/>
  <c r="I6" i="6"/>
  <c r="R6" i="6" s="1"/>
  <c r="I5" i="6"/>
  <c r="R5" i="6" s="1"/>
  <c r="I4" i="6"/>
  <c r="R4" i="6" s="1"/>
  <c r="I3" i="6"/>
  <c r="R3" i="6" s="1"/>
  <c r="C13" i="6"/>
  <c r="C12" i="6"/>
  <c r="C11" i="6"/>
  <c r="C10" i="6"/>
  <c r="C9" i="6"/>
  <c r="C8" i="6"/>
  <c r="C7" i="6"/>
  <c r="C6" i="6"/>
  <c r="C5" i="6"/>
  <c r="C3" i="6"/>
  <c r="A15" i="6"/>
  <c r="A14" i="6"/>
  <c r="A13" i="6"/>
  <c r="A12" i="6"/>
  <c r="A11" i="6"/>
  <c r="A10" i="6"/>
  <c r="A9" i="6"/>
  <c r="A8" i="6"/>
  <c r="A7" i="6"/>
  <c r="A6" i="6"/>
  <c r="A5" i="6"/>
  <c r="A4" i="6"/>
  <c r="A3" i="6"/>
  <c r="C24" i="14"/>
  <c r="E24" i="14"/>
  <c r="D24" i="14"/>
  <c r="S15" i="6" l="1"/>
  <c r="T15" i="6" s="1"/>
  <c r="U15" i="6" s="1"/>
  <c r="H14" i="6"/>
  <c r="G14" i="6"/>
  <c r="H13" i="6"/>
  <c r="G13" i="6"/>
  <c r="H12" i="6"/>
  <c r="G12" i="6"/>
  <c r="H11" i="6"/>
  <c r="G11" i="6"/>
  <c r="H10" i="6"/>
  <c r="G10" i="6"/>
  <c r="H9" i="6"/>
  <c r="G9" i="6"/>
  <c r="H8" i="6"/>
  <c r="G8" i="6"/>
  <c r="H7" i="6"/>
  <c r="G7" i="6"/>
  <c r="H6" i="6"/>
  <c r="G6" i="6"/>
  <c r="H5" i="6"/>
  <c r="G5" i="6"/>
  <c r="H4" i="6"/>
  <c r="G4" i="6"/>
  <c r="H3" i="6"/>
  <c r="G3" i="6"/>
  <c r="F14" i="6"/>
  <c r="E14" i="6"/>
  <c r="D14" i="6"/>
  <c r="F13" i="6"/>
  <c r="E13" i="6"/>
  <c r="D13" i="6"/>
  <c r="F12" i="6"/>
  <c r="E12" i="6"/>
  <c r="D12" i="6"/>
  <c r="F11" i="6"/>
  <c r="E11" i="6"/>
  <c r="D11" i="6"/>
  <c r="F10" i="6"/>
  <c r="E10" i="6"/>
  <c r="D10" i="6"/>
  <c r="F9" i="6"/>
  <c r="E9" i="6"/>
  <c r="D9" i="6"/>
  <c r="F8" i="6"/>
  <c r="E8" i="6"/>
  <c r="D8" i="6"/>
  <c r="F7" i="6"/>
  <c r="E7" i="6"/>
  <c r="D7" i="6"/>
  <c r="F6" i="6"/>
  <c r="E6" i="6"/>
  <c r="D6" i="6"/>
  <c r="F5" i="6"/>
  <c r="E5" i="6"/>
  <c r="D5" i="6"/>
  <c r="F4" i="6"/>
  <c r="E4" i="6"/>
  <c r="D4" i="6"/>
  <c r="F3" i="6"/>
  <c r="E3" i="6"/>
  <c r="D3" i="6"/>
  <c r="F27" i="6" l="1"/>
  <c r="H21" i="6"/>
  <c r="H20" i="6"/>
  <c r="N14" i="6"/>
  <c r="M14" i="6"/>
  <c r="L14" i="6"/>
  <c r="K14" i="6"/>
  <c r="J14" i="6"/>
  <c r="N13" i="6"/>
  <c r="M13" i="6"/>
  <c r="L13" i="6"/>
  <c r="K13" i="6"/>
  <c r="J13" i="6"/>
  <c r="N12" i="6"/>
  <c r="M12" i="6"/>
  <c r="L12" i="6"/>
  <c r="K12" i="6"/>
  <c r="J12" i="6"/>
  <c r="N11" i="6"/>
  <c r="M11" i="6"/>
  <c r="L11" i="6"/>
  <c r="K11" i="6"/>
  <c r="J11" i="6"/>
  <c r="N10" i="6"/>
  <c r="M10" i="6"/>
  <c r="L10" i="6"/>
  <c r="K10" i="6"/>
  <c r="J10" i="6"/>
  <c r="N9" i="6"/>
  <c r="M9" i="6"/>
  <c r="L9" i="6"/>
  <c r="K9" i="6"/>
  <c r="J9" i="6"/>
  <c r="N8" i="6"/>
  <c r="M8" i="6"/>
  <c r="L8" i="6"/>
  <c r="K8" i="6"/>
  <c r="J8" i="6"/>
  <c r="N7" i="6"/>
  <c r="M7" i="6"/>
  <c r="L7" i="6"/>
  <c r="K7" i="6"/>
  <c r="J7" i="6"/>
  <c r="N6" i="6"/>
  <c r="M6" i="6"/>
  <c r="L6" i="6"/>
  <c r="K6" i="6"/>
  <c r="J6" i="6"/>
  <c r="N5" i="6"/>
  <c r="M5" i="6"/>
  <c r="L5" i="6"/>
  <c r="K5" i="6"/>
  <c r="J5" i="6"/>
  <c r="N4" i="6"/>
  <c r="M4" i="6"/>
  <c r="L4" i="6"/>
  <c r="K4" i="6"/>
  <c r="J4" i="6"/>
  <c r="D22" i="6"/>
  <c r="S12" i="6" l="1"/>
  <c r="T12" i="6" s="1"/>
  <c r="S10" i="6"/>
  <c r="T10" i="6" s="1"/>
  <c r="U10" i="6" s="1"/>
  <c r="S9" i="6"/>
  <c r="T9" i="6" s="1"/>
  <c r="U9" i="6" s="1"/>
  <c r="S4" i="6"/>
  <c r="T4" i="6" s="1"/>
  <c r="U4" i="6" s="1"/>
  <c r="G27" i="6"/>
  <c r="J22" i="6"/>
  <c r="L29" i="6"/>
  <c r="N23" i="6"/>
  <c r="K22" i="6"/>
  <c r="S7" i="6"/>
  <c r="T7" i="6" s="1"/>
  <c r="U7" i="6" s="1"/>
  <c r="S6" i="6"/>
  <c r="T6" i="6" s="1"/>
  <c r="U6" i="6" s="1"/>
  <c r="S14" i="6"/>
  <c r="T14" i="6" s="1"/>
  <c r="U14" i="6" s="1"/>
  <c r="E21" i="6"/>
  <c r="F22" i="6"/>
  <c r="S5" i="6"/>
  <c r="T5" i="6" s="1"/>
  <c r="U5" i="6" s="1"/>
  <c r="S13" i="6"/>
  <c r="T13" i="6" s="1"/>
  <c r="U13" i="6" s="1"/>
  <c r="H23" i="6"/>
  <c r="S8" i="6"/>
  <c r="T8" i="6" s="1"/>
  <c r="U8" i="6" s="1"/>
  <c r="S11" i="6"/>
  <c r="T11" i="6" s="1"/>
  <c r="U11" i="6" s="1"/>
  <c r="S3" i="6"/>
  <c r="E22" i="6"/>
  <c r="U12" i="6"/>
  <c r="F28" i="6"/>
  <c r="F29" i="6" s="1"/>
  <c r="E20" i="6"/>
  <c r="K20" i="6"/>
  <c r="K21" i="6"/>
  <c r="F20" i="6"/>
  <c r="L20" i="6"/>
  <c r="F21" i="6"/>
  <c r="L21" i="6"/>
  <c r="L22" i="6"/>
  <c r="G28" i="6"/>
  <c r="N20" i="6"/>
  <c r="N21" i="6"/>
  <c r="H22" i="6"/>
  <c r="N22" i="6"/>
  <c r="L28" i="6"/>
  <c r="D20" i="6"/>
  <c r="J20" i="6"/>
  <c r="D21" i="6"/>
  <c r="J21" i="6"/>
  <c r="L27" i="6"/>
  <c r="L30" i="6" l="1"/>
  <c r="G29" i="6"/>
  <c r="T3" i="6"/>
  <c r="U3" i="6" s="1"/>
  <c r="E23" i="6"/>
  <c r="L23" i="6"/>
  <c r="J23" i="6"/>
  <c r="D23" i="6"/>
  <c r="F23" i="6"/>
  <c r="N24" i="6"/>
  <c r="H24" i="6"/>
  <c r="K23" i="6"/>
</calcChain>
</file>

<file path=xl/sharedStrings.xml><?xml version="1.0" encoding="utf-8"?>
<sst xmlns="http://schemas.openxmlformats.org/spreadsheetml/2006/main" count="1285" uniqueCount="486">
  <si>
    <t>RCSA #</t>
  </si>
  <si>
    <t>Key Process</t>
  </si>
  <si>
    <t>Key Steps in the Process</t>
  </si>
  <si>
    <t>Process ID</t>
  </si>
  <si>
    <t>Key Risks</t>
  </si>
  <si>
    <t>Risk ID</t>
  </si>
  <si>
    <t>Type of Risk</t>
  </si>
  <si>
    <t>Impact Rating</t>
  </si>
  <si>
    <t>Probability Rating</t>
  </si>
  <si>
    <t>Inherent Risk Rating</t>
  </si>
  <si>
    <t>Control Description</t>
  </si>
  <si>
    <t xml:space="preserve">Key or Non Key </t>
  </si>
  <si>
    <t>Control ID</t>
  </si>
  <si>
    <t>Type of Control (Preventative or Detective)</t>
  </si>
  <si>
    <t>Control (Automated or Manual)</t>
  </si>
  <si>
    <t>Control Design Effectiveness</t>
  </si>
  <si>
    <t>Control Operating Effectiveness</t>
  </si>
  <si>
    <t>Control Rating</t>
  </si>
  <si>
    <t xml:space="preserve">Control Occurrence </t>
  </si>
  <si>
    <t>Testing Frequency</t>
  </si>
  <si>
    <t>Sample Size</t>
  </si>
  <si>
    <t>Residual Risk Rating</t>
  </si>
  <si>
    <t>Direction of Risk</t>
  </si>
  <si>
    <t>Testing Results</t>
  </si>
  <si>
    <t>Findings</t>
  </si>
  <si>
    <t>Finding ID</t>
  </si>
  <si>
    <t>Recommendation</t>
  </si>
  <si>
    <t>Remediation Plan</t>
  </si>
  <si>
    <t xml:space="preserve">Owner </t>
  </si>
  <si>
    <t>Due Date</t>
  </si>
  <si>
    <t>Application Involved</t>
  </si>
  <si>
    <t>Notes</t>
  </si>
  <si>
    <t>RCSA ID Number</t>
  </si>
  <si>
    <t>Name of the key process that is being performed.</t>
  </si>
  <si>
    <t>Describe the key activity or tasks performed within this process.</t>
  </si>
  <si>
    <t>Process ID Number</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</si>
  <si>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</si>
  <si>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Risk ID Number</t>
  </si>
  <si>
    <t>What is the impact of this risk? 
Select from:  
Very High , 
High,   
Medium, 
Low</t>
  </si>
  <si>
    <t xml:space="preserve">What is the probability of the risk occurring?
Select from:  Possible/Adverse Stress, Probable/Baseline Conditions
</t>
  </si>
  <si>
    <t xml:space="preserve">What is the level of risk before controls, based on the impact and probability?
Select from:
Very High
High
Moderate
Low
</t>
  </si>
  <si>
    <t xml:space="preserve">Describe the control in detail.
A key control that is significant and deemed critical to a given process, and must be performed effectively to reduce the inherent risk that it is associated with, to an acceptable level.  </t>
  </si>
  <si>
    <t xml:space="preserve">Is this a Key Control? 
 Select From: Key, Non Key </t>
  </si>
  <si>
    <t>Control ID Number</t>
  </si>
  <si>
    <t>Is the control preventative or detective?
Select from:
Preventative,
Detective</t>
  </si>
  <si>
    <t>Is the control automated or manual?
Select from:
Automated,
Manual</t>
  </si>
  <si>
    <t>Is the design of the control complete and effective?
Select from:
Strong
Adequate
Weak</t>
  </si>
  <si>
    <t>Is the control operating as designed and effective?
Select from:
Strong
Adequate
Weak</t>
  </si>
  <si>
    <t>What is the control rating?
Select from:
Strong
Adequate
Weak</t>
  </si>
  <si>
    <t>How often is this Control invoked?       
Select From: Daily, Weekly, Monthly, Quarterly, Annually, Transactional</t>
  </si>
  <si>
    <t>How often is this control(s) being tested?
Select from:
Daily,
Weekly,
Monthly,
Quarterly,
Annually</t>
  </si>
  <si>
    <t>What is the sample size for control testing?</t>
  </si>
  <si>
    <t>What is the level of risk after controls?
Select from:
Very High
High
Moderate
Low</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</si>
  <si>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</si>
  <si>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</si>
  <si>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</si>
  <si>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</si>
  <si>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</si>
  <si>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</si>
  <si>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</si>
  <si>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Which application is performing the key control </t>
  </si>
  <si>
    <t>IT BCP 1</t>
  </si>
  <si>
    <t>Business Continuity Planning</t>
  </si>
  <si>
    <t>IT BCP-P1</t>
  </si>
  <si>
    <t>Disruptions such as cyber events, natural disasters, pandemic or man-made events can interrupt an entity’s operations and can have a broader impact on the Bank in the event Business Continuity planning is not in place.</t>
  </si>
  <si>
    <t>IT BCP-R1</t>
  </si>
  <si>
    <t>8.4.9 - Operational Risk - Systems - DR / BCP</t>
  </si>
  <si>
    <t xml:space="preserve">Probable/Baseline Conditions
</t>
  </si>
  <si>
    <t>A Business Continuity Plan has been developed and updated annually to reduce the impact on the Bank in the event of a disruption.</t>
  </si>
  <si>
    <t xml:space="preserve">Key </t>
  </si>
  <si>
    <t>IT BCP-C1</t>
  </si>
  <si>
    <t>Preventative</t>
  </si>
  <si>
    <t>Manual</t>
  </si>
  <si>
    <t>Weak</t>
  </si>
  <si>
    <t xml:space="preserve">Annually </t>
  </si>
  <si>
    <t>Increasing</t>
  </si>
  <si>
    <t>Fail</t>
  </si>
  <si>
    <t>IT BCP-F1</t>
  </si>
  <si>
    <t>Debi Gupta</t>
  </si>
  <si>
    <t xml:space="preserve">3/31/2021. </t>
  </si>
  <si>
    <t>All</t>
  </si>
  <si>
    <t>A review, update and approval process by the TOPC of the BCP is conducted annually to ensure that it remains current and reflects the steps required for resumption in process.</t>
  </si>
  <si>
    <t>IT BCP-C2</t>
  </si>
  <si>
    <t>Adequate</t>
  </si>
  <si>
    <t>0 Not a Key Control</t>
  </si>
  <si>
    <t>Stable</t>
  </si>
  <si>
    <t>Pass</t>
  </si>
  <si>
    <t>N/A</t>
  </si>
  <si>
    <t>IT BCP-C3</t>
  </si>
  <si>
    <t>IT BCP-F3</t>
  </si>
  <si>
    <t>IT BCP-P2</t>
  </si>
  <si>
    <t xml:space="preserve">Without a process of identifying the potential impact of disruptive events to an entity’s functions and processes,  management may not  identify and analyze gaps in critical processes that would prevent the entity from meeting its business requirements. </t>
  </si>
  <si>
    <t>IT BCP-R2</t>
  </si>
  <si>
    <t>IT BCP-C4</t>
  </si>
  <si>
    <t>IT BCP-F2</t>
  </si>
  <si>
    <t xml:space="preserve">12/31/2020. </t>
  </si>
  <si>
    <t>IT BCP-P3</t>
  </si>
  <si>
    <t>The institution may not have the necessary insurance policies as part of a mitigation strategy to insure itself for all areas of IT operations and cybersecurity.</t>
  </si>
  <si>
    <t>IT BCP-R3</t>
  </si>
  <si>
    <t>8.4.8 - Operational Risk - Systems - Cyber</t>
  </si>
  <si>
    <t>Possible/Adverse Stress</t>
  </si>
  <si>
    <t>The Bank has a Cyber Insurance policy in place that is renewed each year.</t>
  </si>
  <si>
    <t>IT BCP-C5</t>
  </si>
  <si>
    <t>Strong</t>
  </si>
  <si>
    <t>Low</t>
  </si>
  <si>
    <t>IT BCP-P4</t>
  </si>
  <si>
    <t>A detailed Disaster Recovery Plan may not contain the required information in a central location for a efficient manner to recovery the Bank's Technology in the event of a disruption in processing.</t>
  </si>
  <si>
    <t>IT BCP-R4</t>
  </si>
  <si>
    <t>IT BCP-C6</t>
  </si>
  <si>
    <t>IT BCP-F4</t>
  </si>
  <si>
    <t xml:space="preserve">6/30/2021. </t>
  </si>
  <si>
    <r>
      <rPr>
        <b/>
        <sz val="10"/>
        <color theme="1"/>
        <rFont val="Calibri"/>
        <family val="2"/>
        <scheme val="minor"/>
      </rPr>
      <t xml:space="preserve">Incident Response
</t>
    </r>
    <r>
      <rPr>
        <sz val="10"/>
        <color theme="1"/>
        <rFont val="Calibri"/>
        <family val="2"/>
        <scheme val="minor"/>
      </rPr>
      <t xml:space="preserve">
1. A separate Incident Response plan has been developed which is reviewed and updated annually. 
2.  The Incident Response plan has been developed in the Event that the Bank is threatened i.e. Cyber events.</t>
    </r>
  </si>
  <si>
    <t>IT BCP-P5</t>
  </si>
  <si>
    <t>An intrusion by an outside party may compromise data or networks.  Without an Incident Response plan in place there may not be a defined approach to address cyber issues.</t>
  </si>
  <si>
    <t>IT BCP-R5</t>
  </si>
  <si>
    <t>IT BCP-C7</t>
  </si>
  <si>
    <r>
      <rPr>
        <b/>
        <sz val="10"/>
        <color theme="1"/>
        <rFont val="Calibri"/>
        <family val="2"/>
        <scheme val="minor"/>
      </rPr>
      <t>Pandemic Planning</t>
    </r>
    <r>
      <rPr>
        <sz val="10"/>
        <color theme="1"/>
        <rFont val="Calibri"/>
        <family val="2"/>
        <scheme val="minor"/>
      </rPr>
      <t xml:space="preserve">
1. A separate Pandemic Management Plan is in place to minimize the impact on the Bank and it's employees in the event of an outbreak.  The plan is reviewed annually and update as necessary.
2. The Pandemic plan is tested along with the Business Continuity Plan to reduce the impact on the Bank in the event of an outbreak.</t>
    </r>
  </si>
  <si>
    <t>IT BCP-P6</t>
  </si>
  <si>
    <t>The adverse economic effects of a pandemic could be significant. Due to their crucial financial and economic role, the Bank may not have plans in place that describe how they will manage through a pandemic event, which could result in delays in processing.</t>
  </si>
  <si>
    <t>IT BCP-R6</t>
  </si>
  <si>
    <t>IT BCP-C8</t>
  </si>
  <si>
    <t xml:space="preserve">IT BCP-F5
</t>
  </si>
  <si>
    <t>IT BCP-P7</t>
  </si>
  <si>
    <t>The plan may not be tested to ensure that it is effective and could be used in the event of a disruption.</t>
  </si>
  <si>
    <t>IT BCP-R7</t>
  </si>
  <si>
    <t>The plan contains details as to what testing should be completed to validate it's viability</t>
  </si>
  <si>
    <t>IT BCP-C9</t>
  </si>
  <si>
    <t>IT BCP-C10</t>
  </si>
  <si>
    <t>Detective</t>
  </si>
  <si>
    <t>Details of the Test plan are contained within the Business Continuity Plan.</t>
  </si>
  <si>
    <t>IT BCP-C11</t>
  </si>
  <si>
    <t>IT BCP-P8</t>
  </si>
  <si>
    <t>The stakeholders may not be aware of the testing results and therefore may not provide the necessary resources to support the business in the event of a disruption in processing.</t>
  </si>
  <si>
    <t>IT BCP-R8</t>
  </si>
  <si>
    <t>The BCP coordinator prepares a report on the test results which is communicated to the CTO.  The results are communicated to the TOPC.</t>
  </si>
  <si>
    <t>IT BCP-C12</t>
  </si>
  <si>
    <t>Risk Taxonomy</t>
  </si>
  <si>
    <t>Type of Control (Preventive or Detective)</t>
  </si>
  <si>
    <t>Automated</t>
  </si>
  <si>
    <t>Daily</t>
  </si>
  <si>
    <t>1.1.0 - Credit Risk - Counterparty</t>
  </si>
  <si>
    <t>Weekly</t>
  </si>
  <si>
    <t>Decreasing</t>
  </si>
  <si>
    <t>1.2.0 - Credit Risk - Concentration</t>
  </si>
  <si>
    <t>Moderate</t>
  </si>
  <si>
    <t>Monthly</t>
  </si>
  <si>
    <t>1.3.0 - Credit Risk - Settlement</t>
  </si>
  <si>
    <t>Quarterly</t>
  </si>
  <si>
    <t>1.4.0 - Credit Risk - Collateral / Credit Mitigation</t>
  </si>
  <si>
    <t>Annually</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</si>
  <si>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</si>
  <si>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</si>
  <si>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</si>
  <si>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</si>
  <si>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</si>
  <si>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</si>
  <si>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</si>
  <si>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</si>
  <si>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</si>
  <si>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</si>
  <si>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</si>
  <si>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</si>
  <si>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</si>
  <si>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</si>
  <si>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</si>
  <si>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</si>
  <si>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</si>
  <si>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</si>
  <si>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</si>
  <si>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</si>
  <si>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</si>
  <si>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</si>
  <si>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</si>
  <si>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</si>
  <si>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</si>
  <si>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</si>
  <si>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</si>
  <si>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</si>
  <si>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6.3.0 - Business Risk - New Business and Change Management</t>
  </si>
  <si>
    <t>6.4.0 - Business Risk - Investment</t>
  </si>
  <si>
    <t>8.1.1 - Operational Risk - Financial Crime - Fraud, Theft or Misappropriation of Assets</t>
  </si>
  <si>
    <t xml:space="preserve">8.1.2 - Operational Risk - Financial Crime - Data Theft or Misuse </t>
  </si>
  <si>
    <t>8.1.3 - Operational Risk - Financial Crime - Data Protection &amp; Customer Confidentiality</t>
  </si>
  <si>
    <t>8.1.4 - Operational Risk - Financial Crime - False Representation &amp; Suitability and Appropriateness</t>
  </si>
  <si>
    <t>None</t>
  </si>
  <si>
    <t>Very High</t>
  </si>
  <si>
    <t>High</t>
  </si>
  <si>
    <t>Probable/Baseline Conditions</t>
  </si>
  <si>
    <t>Key</t>
  </si>
  <si>
    <t>Transactional</t>
  </si>
  <si>
    <t>2020-21</t>
  </si>
  <si>
    <t>Residual Rating Verification</t>
  </si>
  <si>
    <t>LOOKUP Table</t>
  </si>
  <si>
    <t>Design Effectiveness</t>
  </si>
  <si>
    <t>Operating Effectiveness</t>
  </si>
  <si>
    <t>Test Results</t>
  </si>
  <si>
    <t>Residual Rating</t>
  </si>
  <si>
    <t>Risk Trending</t>
  </si>
  <si>
    <t>Combination &lt;Control-Inherent Risk&gt;</t>
  </si>
  <si>
    <t>Residual Rating
(Calculated)</t>
  </si>
  <si>
    <t>Weak-Low</t>
  </si>
  <si>
    <t>Weak-Moderate</t>
  </si>
  <si>
    <t>Weak-High</t>
  </si>
  <si>
    <t>Weak-Very High</t>
  </si>
  <si>
    <t>Adequate-Low</t>
  </si>
  <si>
    <t>Adequate-Moderate</t>
  </si>
  <si>
    <t>Adequate-High</t>
  </si>
  <si>
    <t>Adequate-Very High</t>
  </si>
  <si>
    <t>Strong-Low</t>
  </si>
  <si>
    <t>Strong-Moderate</t>
  </si>
  <si>
    <t>Strong-High</t>
  </si>
  <si>
    <t>Strong-Very High</t>
  </si>
  <si>
    <t>Residual Risk</t>
  </si>
  <si>
    <t>Test 2020</t>
  </si>
  <si>
    <t>Test 2021</t>
  </si>
  <si>
    <t>Select the risk category based on the bankwide risk taxonomy</t>
  </si>
  <si>
    <r>
      <rPr>
        <b/>
        <sz val="10"/>
        <color theme="1"/>
        <rFont val="Calibri"/>
        <family val="2"/>
        <scheme val="minor"/>
      </rPr>
      <t>Planning</t>
    </r>
    <r>
      <rPr>
        <sz val="10"/>
        <color theme="1"/>
        <rFont val="Calibri"/>
        <family val="2"/>
        <scheme val="minor"/>
      </rPr>
      <t xml:space="preserve">
1. A Business Continuity Management Plan/Disaster Recovery Plan has been developed.  However it is going through a rewrite and the plan was determined to require improvement.  The plan in place contains, Business Continuity Planning and Disaster Recovery Planning.
2. The BCP is updated Annually which is presented for review and Approval to the TOPC
3. Each Business Unit has there own recovery plans including the IT Disaster Recovery Plan.
</t>
    </r>
  </si>
  <si>
    <t>The Business Continuity Management Plan/Disaster Recovery Plan (BCM DR) are being rewritten as not all elements have been included. For example, the plan does not include Cybersecurity recovery.  This issue was reported to us during our interview and we plan to expand up on full review of the document.</t>
  </si>
  <si>
    <t>Management should complete the rewrite of the Business Continuity Plan</t>
  </si>
  <si>
    <t xml:space="preserve">The Bank will revise and update the BCP plan after the individual  BIAs are completed. </t>
  </si>
  <si>
    <t xml:space="preserve">Non Key </t>
  </si>
  <si>
    <t>Separate plans are in place by the Business Units which provide the detail steps and action items for recovery in the event of a disruption.</t>
  </si>
  <si>
    <t xml:space="preserve">The Business Units individual Business Continuity plans are in place however do not reflect the necessary time lines and requirements.  These will need to be updated once the Business Impact Analysis is completed.  </t>
  </si>
  <si>
    <t>Plans are in place however will need to be updated for each Business Unit</t>
  </si>
  <si>
    <t xml:space="preserve">Proper Busienss Impact Analysis will be performed in 2020. The individual business continuity plans will be updated subsequently. </t>
  </si>
  <si>
    <r>
      <rPr>
        <b/>
        <sz val="10"/>
        <color theme="1"/>
        <rFont val="Calibri"/>
        <family val="2"/>
        <scheme val="minor"/>
      </rPr>
      <t>Business Impact Analysis</t>
    </r>
    <r>
      <rPr>
        <sz val="10"/>
        <color theme="1"/>
        <rFont val="Calibri"/>
        <family val="2"/>
        <scheme val="minor"/>
      </rPr>
      <t xml:space="preserve">
1.  A separate Business Impact Analysis (BIA) has been developed which is updated annually. 
2. The BIA was developed to contain key elements defined in the FFIEC Requirements, including:
- Recovery Time Objective
- Recovery Point Objective
- BCP Risk Assessment/Resilience
</t>
    </r>
  </si>
  <si>
    <t>Business Impact Analysis  has been completed by the Bank for each Business Unit which identifies the business functions and prioritizes them in order of criticality and assesses a disruption’s impact. The BIA defines the recovery priorities and resource dependencies for critical processes.</t>
  </si>
  <si>
    <t>Self-Identified.  The Business Impact Analysis was developed however it has limited value as per discussion the Lines of the Business are not Mapped and all BIA have recovery time objective of 24 hours.  The BIA was not built off of metrics and is not saleable.</t>
  </si>
  <si>
    <t>Management will need to build out the BIA for each Business Unit.</t>
  </si>
  <si>
    <t xml:space="preserve">Proper Busienss Impact Analysis will be performed in 2020. </t>
  </si>
  <si>
    <r>
      <rPr>
        <b/>
        <sz val="10"/>
        <color theme="1"/>
        <rFont val="Calibri"/>
        <family val="2"/>
        <scheme val="minor"/>
      </rPr>
      <t xml:space="preserve">Information Technology Insurance
</t>
    </r>
    <r>
      <rPr>
        <sz val="10"/>
        <color theme="1"/>
        <rFont val="Calibri"/>
        <family val="2"/>
        <scheme val="minor"/>
      </rPr>
      <t xml:space="preserve">1. Cyber Insurance has been obtained to support the needs of the Bank
2.  The Insurance Policy is renewed annually to ensure that there is no gap in coverage.
3. The Policy is enforced to cover various types of events such as:
- Data Loss
- Ransomware
- Social Engineering events
</t>
    </r>
  </si>
  <si>
    <r>
      <rPr>
        <b/>
        <sz val="10"/>
        <rFont val="Calibri"/>
        <family val="2"/>
        <scheme val="minor"/>
      </rPr>
      <t xml:space="preserve">Disaster Recovery
</t>
    </r>
    <r>
      <rPr>
        <sz val="10"/>
        <rFont val="Calibri"/>
        <family val="2"/>
        <scheme val="minor"/>
      </rPr>
      <t xml:space="preserve">
1. The plan has been developed to include specific components for IT resiliency.  This includes alternate processing center for production rapid recovery at the FIS location
2. The plan includes specific components and action items for to conduct.   Relative Information is maintained in the plan that includes:
- Evaluation
- Activation
- Key Contacts: Employees, Vendors, 
- Recovery Procedures</t>
    </r>
  </si>
  <si>
    <t>The Bank's Disaster Recovery plan is built within the Business Continuity  to ensure that the Information Technology group has support to resume processing in the event of an technology failure or disruption in processing</t>
  </si>
  <si>
    <t xml:space="preserve">Self-Identified - The Disaster Recovery plan is combined within the Business Continuity Plan </t>
  </si>
  <si>
    <t>The Disaster Recovery Plan should be separated out as the BCP focus is on enterprise wide, while the DR should be treated as business unit with the focus on resuming the use of Technology.</t>
  </si>
  <si>
    <t xml:space="preserve">The IT centric Disaster Recovery Plan will be separated from the enterprise business continuity plan. </t>
  </si>
  <si>
    <t xml:space="preserve">The Bank's DR plan will continue to be maintained, updated as needed and tested regularly while housed inside the BCP. </t>
  </si>
  <si>
    <t>An incident response plan is in place and periodically reviewed and updated to ensure that the Bank has a formal approach in the event of an intrusion.</t>
  </si>
  <si>
    <t>A Pandemic Plan has been developed and is periodically reviewed and updated to ensure that the Bank has a formal approach in the event of an outbreak.</t>
  </si>
  <si>
    <t>Pandemic plan needs to be rewritten and it does not contain executable action steps.</t>
  </si>
  <si>
    <t>The Pandemic Plan was in the process of being revised during the RCSA.  Management will need to complete the revision of the plan.
The Pandemic plan will need to be tested once revised</t>
  </si>
  <si>
    <t>A formal enterprise framework for pandemic has been developed, and will take a “multi-phased” approach to maturity.  Each phase with build upon the other, and include important elements as they too are simultaneously created, developed &amp; implemented (ex: LOB BCM Plans).  This is an Enterprise Command &amp; Control Document that also outlines an escalation framework for Incident Management.</t>
  </si>
  <si>
    <t>The Bank already has a playbook for dealing with Pandemic Crisis during COVID 19</t>
  </si>
  <si>
    <r>
      <rPr>
        <b/>
        <sz val="10"/>
        <color theme="1"/>
        <rFont val="Calibri"/>
        <family val="2"/>
        <scheme val="minor"/>
      </rPr>
      <t>Testing</t>
    </r>
    <r>
      <rPr>
        <sz val="10"/>
        <color theme="1"/>
        <rFont val="Calibri"/>
        <family val="2"/>
        <scheme val="minor"/>
      </rPr>
      <t xml:space="preserve">
1. Within the Business Continuity Plan there are testing requirements described as an approach to Rapid Recovery for moving the production environment to the IBM Recovery Facility.
2. Each year a test is conducted to ensure resiliency which includes the recovery of the systems of which the backup data is validated and the system are functional to support the Business Units.
3. Recovery Teams are defined, along with the objective, systems to recover, and specific time frame targets. </t>
    </r>
  </si>
  <si>
    <t>The ability to restore data and systems from the backup is tested as part of the Annual Disaster Recovery test.</t>
  </si>
  <si>
    <r>
      <rPr>
        <b/>
        <sz val="10"/>
        <color theme="1"/>
        <rFont val="Calibri"/>
        <family val="2"/>
        <scheme val="minor"/>
      </rPr>
      <t>Reporting</t>
    </r>
    <r>
      <rPr>
        <sz val="10"/>
        <color theme="1"/>
        <rFont val="Calibri"/>
        <family val="2"/>
        <scheme val="minor"/>
      </rPr>
      <t xml:space="preserve">
1. As a results of the BCP test a report is prepared that captures the events, which is reported to the CTO  There report contains the details and necessary changes to the plan to improve the plan to reduce the impact of a disruption in the event of an incident.
2. The results of the test are communicated to the TOPC/TOPC to ensure the  necessary individuals are aware of the Bank's approach for Business Continuity Planning and testing.
</t>
    </r>
  </si>
  <si>
    <t>Business Continuity Plan</t>
  </si>
  <si>
    <t>Business Continuity Plan Annual Review</t>
  </si>
  <si>
    <t>Business Continuity Plan Line of Business</t>
  </si>
  <si>
    <t>Business Impact Analysis</t>
  </si>
  <si>
    <t>Business Interruption Insurance</t>
  </si>
  <si>
    <t>Disaster Recovery Plan</t>
  </si>
  <si>
    <t>Incident Response Plan</t>
  </si>
  <si>
    <t>Pandemic Plan</t>
  </si>
  <si>
    <t>Testing of Disaster Recovery Plan</t>
  </si>
  <si>
    <t>Testing of Business Continuity Plan</t>
  </si>
  <si>
    <t>BCP-DRP Change Reporting</t>
  </si>
  <si>
    <t>Matching 
("L" vs. "R")?</t>
  </si>
  <si>
    <t>Recommendations</t>
  </si>
  <si>
    <t>In 2020, IT-BCP-C2 "Business Continuity Plan Annual Review" was tested against the policy not the actual plans</t>
  </si>
  <si>
    <t>TBD</t>
  </si>
  <si>
    <t>In 2020, IT-BCP-C9 "Testing of Business Continuity Plan", the control was consideres as a Non-Key. In addition, the evidence that was used was the schedule of the tests not the actual tests themselves</t>
  </si>
  <si>
    <t>In 2020, IT-BCP-C10 "Testing of Disaster Recovery Plan" was tested against 10 samples of DR. Howver, "Comprehensiveness and Accuracy" was not part of the test</t>
  </si>
  <si>
    <t>The control IT-BCP-C11 "BCP-DRP Change Management" has changed in scope in 2021.  In 2020, it was a non-key and was concerned about whether the details of the DRP are contained in the BCP.  This is not a mjor consideration in RCSA 2021</t>
  </si>
  <si>
    <t>Notes on major 2021 departures from 2020 RCSA approach</t>
  </si>
  <si>
    <t xml:space="preserve">Key/Non Key </t>
  </si>
  <si>
    <t>Possible/Adverse</t>
  </si>
  <si>
    <t xml:space="preserve">High </t>
  </si>
  <si>
    <t xml:space="preserve">Probable/Baseline
</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</si>
  <si>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</si>
  <si>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</si>
  <si>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</si>
  <si>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</si>
  <si>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</si>
  <si>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</si>
  <si>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</si>
  <si>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</si>
  <si>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</si>
  <si>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</si>
  <si>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</si>
  <si>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</si>
  <si>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</si>
  <si>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</si>
  <si>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</si>
  <si>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</si>
  <si>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</si>
  <si>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</si>
  <si>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</si>
  <si>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</si>
  <si>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</si>
  <si>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</si>
  <si>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</si>
  <si>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</si>
  <si>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</si>
  <si>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</si>
  <si>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</si>
  <si>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</si>
  <si>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</si>
  <si>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</si>
  <si>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</si>
  <si>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</si>
  <si>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</si>
  <si>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</si>
  <si>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</si>
  <si>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</si>
  <si>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</si>
  <si>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</si>
  <si>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</si>
  <si>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</si>
  <si>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</si>
  <si>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</si>
  <si>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</si>
  <si>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</si>
  <si>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</si>
  <si>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</si>
  <si>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</si>
  <si>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</si>
  <si>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</si>
  <si>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</si>
  <si>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</si>
  <si>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</si>
  <si>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</si>
  <si>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</si>
  <si>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</si>
  <si>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</si>
  <si>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</si>
  <si>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</si>
  <si>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</si>
  <si>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</si>
  <si>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</si>
  <si>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</si>
  <si>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</si>
  <si>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</si>
  <si>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</si>
  <si>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</si>
  <si>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</si>
  <si>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</si>
  <si>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</si>
  <si>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</si>
  <si>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</si>
  <si>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</si>
  <si>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</si>
  <si>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</si>
  <si>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</si>
  <si>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</si>
  <si>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t>Control Frequency</t>
  </si>
  <si>
    <t>Assumed Population size</t>
  </si>
  <si>
    <t>Minimum Sample Size</t>
  </si>
  <si>
    <t>Annual</t>
  </si>
  <si>
    <t xml:space="preserve">Weak </t>
  </si>
  <si>
    <t xml:space="preserve">Low </t>
  </si>
  <si>
    <t xml:space="preserve">Very High </t>
  </si>
  <si>
    <t xml:space="preserve">Control </t>
  </si>
  <si>
    <t xml:space="preserve">Adequate </t>
  </si>
  <si>
    <t xml:space="preserve">Strong </t>
  </si>
  <si>
    <t xml:space="preserve">Moderate </t>
  </si>
  <si>
    <t xml:space="preserve">Inherent Risk </t>
  </si>
  <si>
    <t xml:space="preserve">Control Rating </t>
  </si>
  <si>
    <t>2021 New Process Wording</t>
  </si>
  <si>
    <t>2021 New Risk Wording</t>
  </si>
  <si>
    <t>2021 New Control Wording</t>
  </si>
  <si>
    <t>Control</t>
  </si>
  <si>
    <t>What is the impact of this risk? 
Select from:  
Very High,
High,
Moderate, 
Low</t>
  </si>
  <si>
    <t xml:space="preserve">What is the probability of the risk occurring?
Select from: Possible/Adverse, Probable/Baseline
</t>
  </si>
  <si>
    <t xml:space="preserve">How often does the control occur?                       Select from:            
Daily,
Weekly,
Monthly,
Quarterly,
Annually, Transactional </t>
  </si>
  <si>
    <t xml:space="preserve">How often is this control(s) being tested?
Select from:
Daily,
Weekly,
Monthly,
Quarterly,
Annually
</t>
  </si>
  <si>
    <t>What is the level of risk after controls?
Select from:
Very High
High
Moderate
Low</t>
  </si>
  <si>
    <t>Is the residual risk level increasing, decreasing or stable?</t>
  </si>
  <si>
    <t>Finding ID Number</t>
  </si>
  <si>
    <t>Reference the application involved (for key risks only)</t>
  </si>
  <si>
    <t>Control ID (GRC)</t>
  </si>
  <si>
    <t>Control Test #</t>
  </si>
  <si>
    <r>
      <t>Separate plans are in place by the Business Units which provide the detail steps and action items for recovery in the event of a disruption.</t>
    </r>
    <r>
      <rPr>
        <b/>
        <sz val="10"/>
        <rFont val="Calibri"/>
        <family val="2"/>
        <scheme val="minor"/>
      </rPr>
      <t/>
    </r>
  </si>
  <si>
    <t>The Bank's Disaster Recovery plan is built within the Business Continuity  to ensure that the Information Technology group has support to resume processing in the event of an technology failure or disruption in processing.</t>
  </si>
  <si>
    <t>The plan contains details as to what testing should be completed to validate it's viability.</t>
  </si>
  <si>
    <r>
      <t>The ability to restore data and systems from the backup is tested as part of the Annual Disaster Recovery test.</t>
    </r>
    <r>
      <rPr>
        <b/>
        <sz val="10"/>
        <color rgb="FFFF0000"/>
        <rFont val="Calibri"/>
        <family val="2"/>
        <scheme val="minor"/>
      </rPr>
      <t xml:space="preserve">
</t>
    </r>
  </si>
  <si>
    <t xml:space="preserve">Disruptions such as cyber events, natural disasters, pandemic or man-made events can interrupt an entity’s operations and can have a broader impact on the Bank in the event Business Continuity planning is not in place.
</t>
  </si>
  <si>
    <t>The stakeholders may not be aware of the testing results, due to incomplete, inappropriate, untimely BCP-DRP reporting. This may result in resources insufficiently deployed in the event of a business disruption, which in turn mat cause broad and negative impact to the Bank</t>
  </si>
  <si>
    <t>The Bank may fail to timely and adequately respond to an unexpected business disruption, due to inadequately and untimely testing of Business Continuity Plan and Disaster Recovery Plan. This may result in broad and negative impact to the Bank.</t>
  </si>
  <si>
    <t>The Bank may fail to timely and adequately respond to a pandemic, due to incomplete, inappropriate, outdated Pandemic plan. This may result in broad and negative impact to the Bank</t>
  </si>
  <si>
    <r>
      <t>The Bank may fail to timely and adequately respond to disruptive and unexpected events, due to incomplete, inappropriate, outdated or untested Incident Response plan. This may result in broad and negative impact to the Bank</t>
    </r>
    <r>
      <rPr>
        <sz val="10"/>
        <color theme="1"/>
        <rFont val="Calibri"/>
        <family val="2"/>
        <scheme val="minor"/>
      </rPr>
      <t>.</t>
    </r>
  </si>
  <si>
    <r>
      <t>The Bank may fail to adequately recover its technology systems following disruptive and unexpected events, due to incomplete Disaster Recovery plan.  This may result in broad and negative impact to the Bank</t>
    </r>
    <r>
      <rPr>
        <sz val="10"/>
        <color theme="1"/>
        <rFont val="Calibri"/>
        <family val="2"/>
        <scheme val="minor"/>
      </rPr>
      <t>.</t>
    </r>
  </si>
  <si>
    <r>
      <t>The Bank may not recover losses from unexpected disaster or business disruption because inadequate insurance coverage.  As a result, this may result in negative financial impact to the Bank</t>
    </r>
    <r>
      <rPr>
        <sz val="10"/>
        <color theme="1"/>
        <rFont val="Calibri"/>
        <family val="2"/>
        <scheme val="minor"/>
      </rPr>
      <t>.</t>
    </r>
  </si>
  <si>
    <t>The criticality of business activities and associated resource requirements may not be adequately determined without a systematic business impact analysis. This may result in the Bank failing to ensure operational resilience and continuity of operations during and after a business disruption.</t>
  </si>
  <si>
    <r>
      <t>The Bank may fail to react quickly and efficiently to disruptive and unexpected events such as natural disasters, cyber attacks or pandemic breakouts, due to inadequate Business Continuity plan.  This may result in broad and negative impact to the Bank.</t>
    </r>
    <r>
      <rPr>
        <sz val="10"/>
        <color theme="1"/>
        <rFont val="Calibri"/>
        <family val="2"/>
        <scheme val="minor"/>
      </rPr>
      <t xml:space="preserve">
</t>
    </r>
  </si>
  <si>
    <t xml:space="preserve">A Business Continuity Plan has been developed and updated annually to reduce the impact on the Bank in the event of a disruption. </t>
  </si>
  <si>
    <t>IT-BCP-C1</t>
  </si>
  <si>
    <t>IT-BCP-C2</t>
  </si>
  <si>
    <t>IT-BCP-C3</t>
  </si>
  <si>
    <t>IT-BCP-C4</t>
  </si>
  <si>
    <t>IT-BCP-C5</t>
  </si>
  <si>
    <t>IT-BCP-C6</t>
  </si>
  <si>
    <t>IT-BCP-C7</t>
  </si>
  <si>
    <t>IT-BCP-C8</t>
  </si>
  <si>
    <t>IT-BCP-C9</t>
  </si>
  <si>
    <t>IT-BCP-C10</t>
  </si>
  <si>
    <t>IT-BCP-C11</t>
  </si>
  <si>
    <t>IT-BCP-C12</t>
  </si>
  <si>
    <t>NONE</t>
  </si>
  <si>
    <t>IT-BCP-C13</t>
  </si>
  <si>
    <t>(New in 2021)</t>
  </si>
  <si>
    <r>
      <rPr>
        <b/>
        <sz val="10"/>
        <color rgb="FFFF0000"/>
        <rFont val="Calibri"/>
        <family val="2"/>
        <scheme val="minor"/>
      </rPr>
      <t>(2020)</t>
    </r>
    <r>
      <rPr>
        <sz val="10"/>
        <color rgb="FFFF0000"/>
        <rFont val="Calibri"/>
        <family val="2"/>
        <scheme val="minor"/>
      </rPr>
      <t xml:space="preserve"> </t>
    </r>
    <r>
      <rPr>
        <sz val="10"/>
        <color theme="1"/>
        <rFont val="Calibri"/>
        <family val="2"/>
        <scheme val="minor"/>
      </rPr>
      <t>Management should complete the rewrite of the Business Continuity Plan</t>
    </r>
    <r>
      <rPr>
        <sz val="10"/>
        <color rgb="FFFF0000"/>
        <rFont val="Calibri"/>
        <family val="2"/>
        <scheme val="minor"/>
      </rPr>
      <t xml:space="preserve"> </t>
    </r>
    <r>
      <rPr>
        <b/>
        <sz val="10"/>
        <color rgb="FFFF0000"/>
        <rFont val="Calibri"/>
        <family val="2"/>
        <scheme val="minor"/>
      </rPr>
      <t xml:space="preserve">(2021 Update) </t>
    </r>
    <r>
      <rPr>
        <sz val="10"/>
        <color theme="1"/>
        <rFont val="Calibri"/>
        <family val="2"/>
        <scheme val="minor"/>
      </rPr>
      <t>The  BCP was re-written  and issued in April 2021: "Apple Bank Business Continuity Plan - 2021-04-16" (BCP-2021).  This document includes the BIA by business.</t>
    </r>
  </si>
  <si>
    <t>BCP-DRP Planning and Preparation</t>
  </si>
  <si>
    <t>Inherent Risk</t>
  </si>
  <si>
    <t>New in 2021</t>
  </si>
  <si>
    <r>
      <rPr>
        <b/>
        <sz val="10"/>
        <rFont val="Calibri"/>
        <family val="2"/>
        <scheme val="minor"/>
      </rPr>
      <t xml:space="preserve">Business Continuity Plan by Line of Business
</t>
    </r>
    <r>
      <rPr>
        <sz val="10"/>
        <rFont val="Calibri"/>
        <family val="2"/>
        <scheme val="minor"/>
      </rPr>
      <t xml:space="preserve">
Each line of business maintains a separate Business Continuity Plan ("LOB-BCP").  Each LOB-BCP provides the detailed steps and action items to recover and resume the operations for the related line of business in the event of an unexpected disruption.  Each LOB-BCP is aligned with and integrated into the bank wide Business Continuity Plan.
</t>
    </r>
    <r>
      <rPr>
        <b/>
        <sz val="10"/>
        <color rgb="FFFF0000"/>
        <rFont val="Calibri"/>
        <family val="2"/>
        <scheme val="minor"/>
      </rPr>
      <t/>
    </r>
  </si>
  <si>
    <r>
      <rPr>
        <b/>
        <sz val="10"/>
        <color theme="1"/>
        <rFont val="Calibri"/>
        <family val="2"/>
        <scheme val="minor"/>
      </rPr>
      <t xml:space="preserve">Business Continuity Plan
</t>
    </r>
    <r>
      <rPr>
        <sz val="10"/>
        <color theme="1"/>
        <rFont val="Calibri"/>
        <family val="2"/>
        <scheme val="minor"/>
      </rPr>
      <t xml:space="preserve">
A bankwide Business Continuity Plan ("BCP") is developed to provide the roadmap and processes that support the Bank and its strategy to address unexpected business disruption.  The BCP is consolidated from individual business continuity plans, which are developed by the relevant lines of business.</t>
    </r>
  </si>
  <si>
    <r>
      <rPr>
        <b/>
        <sz val="10"/>
        <color theme="1"/>
        <rFont val="Calibri"/>
        <family val="2"/>
        <scheme val="minor"/>
      </rPr>
      <t xml:space="preserve">Business Continuity Plan Annual Review
</t>
    </r>
    <r>
      <rPr>
        <sz val="10"/>
        <color theme="1"/>
        <rFont val="Calibri"/>
        <family val="2"/>
        <scheme val="minor"/>
      </rPr>
      <t xml:space="preserve">
Annually, the Bank reviews, tests and updates the bankwide Business Continuity Plan ("BCP") to ensure that the BCP remains current and reflects the steps required to recovery from unexpected disruption. The BCP is consolidated from individual line of business continuity plans ("LOB-BCP"), which are reviewed and approved by the relevant department/division heads.</t>
    </r>
  </si>
  <si>
    <r>
      <rPr>
        <b/>
        <sz val="10"/>
        <color theme="1"/>
        <rFont val="Calibri"/>
        <family val="2"/>
        <scheme val="minor"/>
      </rPr>
      <t xml:space="preserve">Business Impact Analysis (BIA)
</t>
    </r>
    <r>
      <rPr>
        <sz val="10"/>
        <color theme="1"/>
        <rFont val="Calibri"/>
        <family val="2"/>
        <scheme val="minor"/>
      </rPr>
      <t xml:space="preserve">
The bankwide Business Impact Analysis ("BIA") is consolidated from the individual line of business' BIA's ("LOB-BIA"). Each LOB-BIA determines the potential impact to the LOB operations from the unexpected business disruptions that are caused by hazards and uncontrolled events.  The BIA determines the Maximum Allowable Downtime (“MAD”) per process as well as establishes the appropriate Recovery Time Objectives (“RTO”) and Recovery Point Objectives (“RPO”). The LOB-BIA's are approved by the relevant department/division heads (ideally, the same authorities who approve the LOB-BCP). </t>
    </r>
  </si>
  <si>
    <r>
      <rPr>
        <b/>
        <sz val="10"/>
        <color theme="1"/>
        <rFont val="Calibri"/>
        <family val="2"/>
        <scheme val="minor"/>
      </rPr>
      <t xml:space="preserve">Business Interruption Insurance
</t>
    </r>
    <r>
      <rPr>
        <sz val="10"/>
        <color theme="1"/>
        <rFont val="Calibri"/>
        <family val="2"/>
        <scheme val="minor"/>
      </rPr>
      <t xml:space="preserve">
The BCP/DRP Team facilitates the maintenance of the appropriate insurance policies to cover key and significant risks for unexpected business disruptions at the Bank, including the risks from Cyber threats.</t>
    </r>
  </si>
  <si>
    <r>
      <rPr>
        <b/>
        <sz val="10"/>
        <color theme="1"/>
        <rFont val="Calibri"/>
        <family val="2"/>
        <scheme val="minor"/>
      </rPr>
      <t xml:space="preserve">Pandemic Plan
</t>
    </r>
    <r>
      <rPr>
        <sz val="10"/>
        <color theme="1"/>
        <rFont val="Calibri"/>
        <family val="2"/>
        <scheme val="minor"/>
      </rPr>
      <t xml:space="preserve">
A Pandemic Plan is developed, tested and ready to be activated in order to ensure that processes and procedures are in place to respond adequately to a possible outbreak.  The Plan is presented to TOPC </t>
    </r>
    <r>
      <rPr>
        <sz val="10"/>
        <rFont val="Calibri"/>
        <family val="2"/>
        <scheme val="minor"/>
      </rPr>
      <t xml:space="preserve"> for approval.</t>
    </r>
    <r>
      <rPr>
        <b/>
        <sz val="10"/>
        <color rgb="FFFF0000"/>
        <rFont val="Calibri"/>
        <family val="2"/>
        <scheme val="minor"/>
      </rPr>
      <t/>
    </r>
  </si>
  <si>
    <r>
      <rPr>
        <b/>
        <sz val="10"/>
        <color theme="1"/>
        <rFont val="Calibri"/>
        <family val="2"/>
        <scheme val="minor"/>
      </rPr>
      <t xml:space="preserve">Testing of Business Continuity Plans
</t>
    </r>
    <r>
      <rPr>
        <sz val="10"/>
        <color theme="1"/>
        <rFont val="Calibri"/>
        <family val="2"/>
        <scheme val="minor"/>
      </rPr>
      <t xml:space="preserve">
The testing of the Business Continuity Plans is planned and the test results are reviewed and approved by the appropriate stakeholders of the business.  The records of the test activities (pre-test, during test and post-test), test results, test evaluation, and remediation actions (if any) are maintained. </t>
    </r>
  </si>
  <si>
    <r>
      <rPr>
        <b/>
        <sz val="10"/>
        <color theme="1"/>
        <rFont val="Calibri"/>
        <family val="2"/>
        <scheme val="minor"/>
      </rPr>
      <t xml:space="preserve">Testing of Disaster Recovery Plans
</t>
    </r>
    <r>
      <rPr>
        <sz val="10"/>
        <color theme="1"/>
        <rFont val="Calibri"/>
        <family val="2"/>
        <scheme val="minor"/>
      </rPr>
      <t xml:space="preserve">
The testing of the Disaster Recovery Plans ("DRP") is planned and the test results are reviewed and approved by the relevant owners of the  DRP.  The records of the test activities (pre-test, during test and post-test), test results, test evaluation, and remediation actions (if any) are maintained. </t>
    </r>
  </si>
  <si>
    <r>
      <rPr>
        <b/>
        <sz val="10"/>
        <color theme="1"/>
        <rFont val="Calibri"/>
        <family val="2"/>
        <scheme val="minor"/>
      </rPr>
      <t>Report of the status and the test results of BCP and DRP</t>
    </r>
    <r>
      <rPr>
        <sz val="10"/>
        <color theme="1"/>
        <rFont val="Calibri"/>
        <family val="2"/>
        <scheme val="minor"/>
      </rPr>
      <t xml:space="preserve">
A report on the status and test results of the Business Continuity Plan and the Disaster Recovery Plan is regularly provided to the CTO, the Technology and Operations Planning Committee (TOPC) and the Operations and Technology Committee (OTC) of the Board.</t>
    </r>
  </si>
  <si>
    <r>
      <rPr>
        <b/>
        <sz val="10"/>
        <color theme="1"/>
        <rFont val="Calibri"/>
        <family val="2"/>
        <scheme val="minor"/>
      </rPr>
      <t>Reporting</t>
    </r>
    <r>
      <rPr>
        <sz val="10"/>
        <color theme="1"/>
        <rFont val="Calibri"/>
        <family val="2"/>
        <scheme val="minor"/>
      </rPr>
      <t xml:space="preserve">
1. The results of the planning and testing of the Business Continuity Plans and Disaster Recovery Plans are reported to the CTO.  The report includes the to-date status plus possible adjustments to the plan and schedule.
2. The results of the planning and testing are communicated to the TOPC to ensure the endorsement of the Business Continuity Plans and Disaster Recovery Plans.</t>
    </r>
  </si>
  <si>
    <r>
      <rPr>
        <b/>
        <sz val="10"/>
        <color theme="1"/>
        <rFont val="Calibri"/>
        <family val="2"/>
        <scheme val="minor"/>
      </rPr>
      <t>Pandemic Planning</t>
    </r>
    <r>
      <rPr>
        <sz val="10"/>
        <color theme="1"/>
        <rFont val="Calibri"/>
        <family val="2"/>
        <scheme val="minor"/>
      </rPr>
      <t xml:space="preserve">
1. A separate Pandemic Management Plan is in place to minimize the impact on the Bank and employees in the event of an outbreak of disease across several countries and states.  The plan is reviewed annually and updated as necessary.
2. The Pandemic plan is tested along with the Business Continuity Plan to minimize the adverse impact on the Bank in the event of an unexpected business disruption.</t>
    </r>
  </si>
  <si>
    <r>
      <rPr>
        <b/>
        <sz val="10"/>
        <color theme="1"/>
        <rFont val="Calibri"/>
        <family val="2"/>
        <scheme val="minor"/>
      </rPr>
      <t xml:space="preserve">Business Interruption Insurance
</t>
    </r>
    <r>
      <rPr>
        <sz val="10"/>
        <color theme="1"/>
        <rFont val="Calibri"/>
        <family val="2"/>
        <scheme val="minor"/>
      </rPr>
      <t xml:space="preserve">1. Assessment is performed to identify the insurance coverage that is required for risks that cannot be entirely controlled or mitigated, yet represent a potential for financial loss or other disastrous consequences to the bank. 
</t>
    </r>
    <r>
      <rPr>
        <b/>
        <sz val="10"/>
        <color theme="1"/>
        <rFont val="Calibri"/>
        <family val="2"/>
        <scheme val="minor"/>
      </rPr>
      <t xml:space="preserve">
2</t>
    </r>
    <r>
      <rPr>
        <sz val="10"/>
        <color theme="1"/>
        <rFont val="Calibri"/>
        <family val="2"/>
        <scheme val="minor"/>
      </rPr>
      <t>. Considerations for insurance coverage include several types of events: data loss, ransomware, social engineering, etc.
3. Considerations for insurance coverage may include loss of potential profits, increased fixed costs, civil authority ingress / egress, etc. 
4. The Insurance Policy is renewed annually to ensure that there is no gap in coverage.</t>
    </r>
  </si>
  <si>
    <r>
      <rPr>
        <b/>
        <sz val="10"/>
        <color theme="1"/>
        <rFont val="Calibri"/>
        <family val="2"/>
        <scheme val="minor"/>
      </rPr>
      <t>Maintenance of BCP and DRP for Relevance</t>
    </r>
    <r>
      <rPr>
        <sz val="10"/>
        <color theme="1"/>
        <rFont val="Calibri"/>
        <family val="2"/>
        <scheme val="minor"/>
      </rPr>
      <t xml:space="preserve">
The relevant line of business and the DRP owner update the line-of-business' Business Continuity Plans ("LOB-BCP"),  the Disaster Recovery Plans ("DRP"), the Business Impact Analyses ("BIA") and the Incident Response Plans ("IRP") to keep the plans relevant in a timely manner.  The updates occur at least once a year, or when there are changes to the Bank's business, operations or technology.  Updates are also performed after the testing of the BCP and DRP, should there be changes resulting from the testing.</t>
    </r>
  </si>
  <si>
    <r>
      <t xml:space="preserve">BCP/DRP  Planning and Preparation
</t>
    </r>
    <r>
      <rPr>
        <sz val="10"/>
        <color theme="1"/>
        <rFont val="Calibri"/>
        <family val="2"/>
        <scheme val="minor"/>
      </rPr>
      <t xml:space="preserve">
A strategy for developing, implementing and maintaining the bankwide Business Continuity Plan (BCP) and Disaster Recovery Plan (DRP) is developed, reviewed and approved by Senior Management.</t>
    </r>
  </si>
  <si>
    <r>
      <rPr>
        <b/>
        <sz val="10"/>
        <color theme="1"/>
        <rFont val="Calibri"/>
        <family val="2"/>
        <scheme val="minor"/>
      </rPr>
      <t>Disaster Recovery Plans</t>
    </r>
    <r>
      <rPr>
        <sz val="10"/>
        <color theme="1"/>
        <rFont val="Calibri"/>
        <family val="2"/>
        <scheme val="minor"/>
      </rPr>
      <t xml:space="preserve">
The BCP/DRP Team facilitates the development, testing and readiness of the disaster recovery plans ("DRP").  The relevant DRP's are activated after the declaration of a disaster, so that the appropriate people, processes and procedures are in place to recover the Bank's technology systems in order to resume the appropriate business operations following unexpected disruptions. The DRP's address both the Cyber related and non-Cyber related events.  Vendors' DR plans for the applications and environments that are critical to the Bank are also considered.</t>
    </r>
  </si>
  <si>
    <r>
      <rPr>
        <b/>
        <sz val="10"/>
        <color theme="1"/>
        <rFont val="Calibri"/>
        <family val="2"/>
        <scheme val="minor"/>
      </rPr>
      <t xml:space="preserve">Incident Response Plan
</t>
    </r>
    <r>
      <rPr>
        <sz val="10"/>
        <color theme="1"/>
        <rFont val="Calibri"/>
        <family val="2"/>
        <scheme val="minor"/>
      </rPr>
      <t xml:space="preserve">
The BCP/DRP Team facilitates the development, testing and readiness of the Incident Response Plan ("IRP").  The IRP addresses incidents that are Cyber related and non-Cyber related. The IRP contains the details of the personnel, tools, actions and activities that can be activated, should an adverse event occurs that may result in the loss of information systems and processes. </t>
    </r>
  </si>
  <si>
    <t>Request</t>
  </si>
  <si>
    <t>1. Please provide the current Strategy and the sign off by Management in 2021</t>
  </si>
  <si>
    <t>1. Please provide the evidence of "consolidation" of the individual line of business BCPs
(for example, a screenshot of RPX showing the list of all the individual BCPs)</t>
  </si>
  <si>
    <t>Please provide 5 BCP's and their sign-offs (if available)
(Assuming that the total populationis 37 "lines of business" where "Branch Operations", "Branch Operations- DOS Processes", "Branch Operations- Physical Security Team" and "Branch Operations- KYC/QA Team" are counted as 4)</t>
  </si>
  <si>
    <t>Please provide 5 BIA's 
(Assuming that the total populationis 37 "lines of business" where "Branch Operations", "Branch Operations- DOS Processes", "Branch Operations- Physical Security Team" and "Branch Operations- KYC/QA Team" are counted as 4)</t>
  </si>
  <si>
    <t>No evidence required</t>
  </si>
  <si>
    <t>No additional evidence required</t>
  </si>
  <si>
    <t>No evidence required (control fails)</t>
  </si>
  <si>
    <r>
      <rPr>
        <b/>
        <sz val="10"/>
        <color rgb="FFFF0000"/>
        <rFont val="Calibri"/>
        <family val="2"/>
        <scheme val="minor"/>
      </rPr>
      <t>(2020 Findings)</t>
    </r>
    <r>
      <rPr>
        <sz val="10"/>
        <color rgb="FFFF0000"/>
        <rFont val="Calibri"/>
        <family val="2"/>
        <scheme val="minor"/>
      </rPr>
      <t xml:space="preserve"> </t>
    </r>
    <r>
      <rPr>
        <sz val="10"/>
        <color theme="1"/>
        <rFont val="Calibri"/>
        <family val="2"/>
        <scheme val="minor"/>
      </rPr>
      <t xml:space="preserve">The Business Continuity Management Plan/ Disaster Recovery Plan (BCM DR) are being rewritten as not all elements have been included. For example, the plan does not include Cybersecurity recovery.  This issue was reported to us during our interview and we plan to expand up on full review of the document. </t>
    </r>
    <r>
      <rPr>
        <b/>
        <sz val="10"/>
        <color rgb="FFFF0000"/>
        <rFont val="Calibri"/>
        <family val="2"/>
        <scheme val="minor"/>
      </rPr>
      <t xml:space="preserve"> (2021 Update) </t>
    </r>
    <r>
      <rPr>
        <sz val="10"/>
        <color theme="1"/>
        <rFont val="Calibri"/>
        <family val="2"/>
        <scheme val="minor"/>
      </rPr>
      <t>The  BCP was re-written  and issued in April 2021 as "Apple Bank Business Continuity Plan - 2021-04-16" (BCP-2021).  The  BCP was re-written  and issued in April 2021 as "Apple Bank Business Continuity Plan - 2021-04-16" (BCP-2021). The BCP and DRP's are subsequently updated and transferred to the Recovery Planner RPx software, a web-based online solution.
A BCP-DRP strategy is developed, reviewed and approved by Senior Management.  The strategy proposes the BCP-DRP roadmap and related processes that support the Bank and the Bank's strategy to address unexpected business disruption.  
The BCP is composed of individual BCP's that are developed by individual LOB's. These individual BCPs are reviewed and signed off by the relevant authorities.  In addition, the following documents are developed with revision plans in 2021 or 2022:
•  Business Impact Assessment (“BIA”) • Recovery Strategies • Test Exercises • Communication &amp; Incident Protocol • Maintenance of the Business Continuity Program
RCSA further receives confirmation the following activities are planned in 2021:
- Update/Modify Recovery Planner (RPx) Business Continuity Management Software
- Update/Modify departmental Business Continuity Management information (e.g., Business Impact Analysis, Business Continuity Plans)
- Implement framework to assess Risk Impact (Natural and Man-made Events), align to strategic objectives and risk culture
- Implement/Manage Bank Wide Training and Awareness
- Annual evaluation of Policy and Procedures with the goal of strong observation of standards set out by the FFIEC, DRII, BCI Standards.
- Conduct BC/DR Exercise
- Begin investigate other Business Continuity Management Systems; e.g., Fusion and Assurance (Q4/2021)
=============================================
RCSA inquires and gets confirmation that the recovery plan for Cybersecurity is documented outside of current BCP-DRP 2021. Some related documents that are published in Apple Net are: Information Security Policy, Information Security’s Security Incident Management Playbook and AFH Technology Cyber Incident Response Procedures.</t>
    </r>
  </si>
  <si>
    <r>
      <rPr>
        <b/>
        <sz val="10"/>
        <color rgb="FFFF0000"/>
        <rFont val="Calibri"/>
        <family val="2"/>
        <scheme val="minor"/>
      </rPr>
      <t>(2020)</t>
    </r>
    <r>
      <rPr>
        <sz val="10"/>
        <color theme="1"/>
        <rFont val="Calibri"/>
        <family val="2"/>
        <scheme val="minor"/>
      </rPr>
      <t xml:space="preserve"> The Bank will revise and update the BCP plan after the individual  BIAs are completed.</t>
    </r>
    <r>
      <rPr>
        <b/>
        <sz val="10"/>
        <color rgb="FFFF0000"/>
        <rFont val="Calibri"/>
        <family val="2"/>
        <scheme val="minor"/>
      </rPr>
      <t xml:space="preserve"> (2021 Updates)</t>
    </r>
    <r>
      <rPr>
        <sz val="10"/>
        <color theme="1"/>
        <rFont val="Calibri"/>
        <family val="2"/>
        <scheme val="minor"/>
      </rPr>
      <t xml:space="preserve"> None</t>
    </r>
  </si>
  <si>
    <t>BCP-DRP Maintenance</t>
  </si>
  <si>
    <t>Proposed Enhancements</t>
  </si>
  <si>
    <r>
      <rPr>
        <b/>
        <sz val="10"/>
        <color rgb="FFFF0000"/>
        <rFont val="Calibri"/>
        <family val="2"/>
        <scheme val="minor"/>
      </rPr>
      <t>(2021 Findings)</t>
    </r>
    <r>
      <rPr>
        <sz val="10"/>
        <color theme="1"/>
        <rFont val="Calibri"/>
        <family val="2"/>
        <scheme val="minor"/>
      </rPr>
      <t xml:space="preserve"> Inquired and get confirmation from the Business Continuity &amp; Disaster Recovery Manager that the individual line of business continuity plans ("LOB-BCP") are not yet formally reviewed and approved by the relevant department/division heads as per August 2021.  The individual LOB BCPs will be submitted to formal review and sign-off by December 2021.</t>
    </r>
  </si>
  <si>
    <r>
      <rPr>
        <b/>
        <sz val="10"/>
        <color rgb="FFFF0000"/>
        <rFont val="Calibri"/>
        <family val="2"/>
        <scheme val="minor"/>
      </rPr>
      <t>(2020)</t>
    </r>
    <r>
      <rPr>
        <sz val="10"/>
        <color rgb="FFFF0000"/>
        <rFont val="Calibri"/>
        <family val="2"/>
        <scheme val="minor"/>
      </rPr>
      <t xml:space="preserve"> </t>
    </r>
    <r>
      <rPr>
        <sz val="10"/>
        <color theme="1"/>
        <rFont val="Calibri"/>
        <family val="2"/>
        <scheme val="minor"/>
      </rPr>
      <t xml:space="preserve">Proper Business Impact Analysis will be performed in 2020. </t>
    </r>
    <r>
      <rPr>
        <b/>
        <sz val="10"/>
        <color rgb="FFFF0000"/>
        <rFont val="Calibri"/>
        <family val="2"/>
        <scheme val="minor"/>
      </rPr>
      <t>(2021 Updates)</t>
    </r>
    <r>
      <rPr>
        <sz val="10"/>
        <color theme="1"/>
        <rFont val="Calibri"/>
        <family val="2"/>
        <scheme val="minor"/>
      </rPr>
      <t xml:space="preserve"> None</t>
    </r>
  </si>
  <si>
    <r>
      <rPr>
        <b/>
        <sz val="10"/>
        <color rgb="FFFF0000"/>
        <rFont val="Calibri"/>
        <family val="2"/>
        <scheme val="minor"/>
      </rPr>
      <t>(2020 Findings)</t>
    </r>
    <r>
      <rPr>
        <sz val="10"/>
        <color theme="1"/>
        <rFont val="Calibri"/>
        <family val="2"/>
        <scheme val="minor"/>
      </rPr>
      <t xml:space="preserve"> Pandemic plan needs to be rewritten and it does not contain executable action steps. </t>
    </r>
    <r>
      <rPr>
        <b/>
        <sz val="10"/>
        <color rgb="FFFF0000"/>
        <rFont val="Calibri"/>
        <family val="2"/>
        <scheme val="minor"/>
      </rPr>
      <t xml:space="preserve">(2021 Updates) </t>
    </r>
    <r>
      <rPr>
        <sz val="10"/>
        <color theme="1"/>
        <rFont val="Calibri"/>
        <family val="2"/>
        <scheme val="minor"/>
      </rPr>
      <t xml:space="preserve"> A Pandemic Plan is included in BCP-2021.  A table top test of the plan was conducted in March 2021 (see "Table Top Exercise - Pandemic - Crisis Committee" 2021-03-25)</t>
    </r>
  </si>
  <si>
    <r>
      <rPr>
        <b/>
        <sz val="10"/>
        <color rgb="FFFF0000"/>
        <rFont val="Calibri"/>
        <family val="2"/>
        <scheme val="minor"/>
      </rPr>
      <t xml:space="preserve">(2021) </t>
    </r>
    <r>
      <rPr>
        <sz val="10"/>
        <color theme="1"/>
        <rFont val="Calibri"/>
        <family val="2"/>
        <scheme val="minor"/>
      </rPr>
      <t>The individual LOB BCPs should be submitted to formal review and sign-off by December 2021 and subsequently by the end of the fiscal year on the ongoing basis.</t>
    </r>
  </si>
  <si>
    <r>
      <rPr>
        <b/>
        <sz val="10"/>
        <color rgb="FFFF0000"/>
        <rFont val="Calibri"/>
        <family val="2"/>
        <scheme val="minor"/>
      </rPr>
      <t>(2020)</t>
    </r>
    <r>
      <rPr>
        <sz val="10"/>
        <color theme="1"/>
        <rFont val="Calibri"/>
        <family val="2"/>
        <scheme val="minor"/>
      </rPr>
      <t xml:space="preserve"> Management will need to build out the BIA for each Business Unit. </t>
    </r>
    <r>
      <rPr>
        <b/>
        <sz val="10"/>
        <color rgb="FFFF0000"/>
        <rFont val="Calibri"/>
        <family val="2"/>
        <scheme val="minor"/>
      </rPr>
      <t>(2021 Updates)</t>
    </r>
    <r>
      <rPr>
        <sz val="10"/>
        <color theme="1"/>
        <rFont val="Calibri"/>
        <family val="2"/>
        <scheme val="minor"/>
      </rPr>
      <t xml:space="preserve"> A BIA is built for each separate line of business.</t>
    </r>
  </si>
  <si>
    <r>
      <rPr>
        <b/>
        <sz val="10"/>
        <color theme="1"/>
        <rFont val="Calibri"/>
        <family val="2"/>
        <scheme val="minor"/>
      </rPr>
      <t xml:space="preserve">Business Interruption Insurance
</t>
    </r>
    <r>
      <rPr>
        <sz val="10"/>
        <color theme="1"/>
        <rFont val="Calibri"/>
        <family val="2"/>
        <scheme val="minor"/>
      </rPr>
      <t xml:space="preserve">
The BC/DR Team works with Legal to validate the continuance of the appropriate insurance policies to cover key and significant Cyber-related and non-Cyber related risks for unexpected business disruptions at the Bank.</t>
    </r>
  </si>
  <si>
    <r>
      <rPr>
        <b/>
        <sz val="10"/>
        <color theme="1"/>
        <rFont val="Calibri"/>
        <family val="2"/>
        <scheme val="minor"/>
      </rPr>
      <t>Incident Response</t>
    </r>
    <r>
      <rPr>
        <sz val="10"/>
        <color theme="1"/>
        <rFont val="Calibri"/>
        <family val="2"/>
        <scheme val="minor"/>
      </rPr>
      <t xml:space="preserve">
1. The BC/DR Team facilitates the development, testing and maintenance of the Incident Response plans for Cyber related and non-Cyber related events. 
2. The incident response plans are reviewed and updated at the minimum once a year, or when there are major changes in the Bank's business, operations and technology.</t>
    </r>
  </si>
  <si>
    <r>
      <rPr>
        <b/>
        <sz val="10"/>
        <rFont val="Calibri"/>
        <family val="2"/>
        <scheme val="minor"/>
      </rPr>
      <t>Disaster Recovery</t>
    </r>
    <r>
      <rPr>
        <sz val="10"/>
        <rFont val="Calibri"/>
        <family val="2"/>
        <scheme val="minor"/>
      </rPr>
      <t xml:space="preserve">
1. The BC/DR Team facilitates the development, testing and maintenance of the disaster recovery plans to address business interruptions due to Cyber related and non-Cyber related events.
2. The plans are developed to include specific components for IT resiliency.  These include alternate processing center for production rapid recovery sites (see the BCP/DRP for specifics).
3. The plans include specific components and action items to perform, following the declaration of a disaster. The information that is available in the plans includes: evaluation, activation, key contacts (employees, vendors, etc.), recovery procedures</t>
    </r>
  </si>
  <si>
    <r>
      <rPr>
        <b/>
        <sz val="10"/>
        <color theme="1"/>
        <rFont val="Calibri"/>
        <family val="2"/>
        <scheme val="minor"/>
      </rPr>
      <t>Disaster Recovery Plans</t>
    </r>
    <r>
      <rPr>
        <sz val="10"/>
        <color theme="1"/>
        <rFont val="Calibri"/>
        <family val="2"/>
        <scheme val="minor"/>
      </rPr>
      <t xml:space="preserve">
The BC/DR Team facilitates the development, testing and readiness of the disaster recovery plans ("DRP") for the Bank's in-house hosted critical applications/systems.  The relevant DRP's are activated after the declaration of a disaster, so that the appropriate people, processes and procedures are in place to recover the Bank's technology systems in order to resume the appropriate business operations following unexpected disruptions. The DRP's address both the Cyber related and non-Cyber related events. The BC/DR Team validates the testing and readiness of the disaster recovery plans for critical vendor-hosted applications.</t>
    </r>
  </si>
  <si>
    <r>
      <rPr>
        <b/>
        <sz val="10"/>
        <color rgb="FFFF0000"/>
        <rFont val="Calibri"/>
        <family val="2"/>
        <scheme val="minor"/>
      </rPr>
      <t xml:space="preserve">(2021) </t>
    </r>
    <r>
      <rPr>
        <sz val="10"/>
        <color theme="1"/>
        <rFont val="Calibri"/>
        <family val="2"/>
        <scheme val="minor"/>
      </rPr>
      <t>An Incident Response ("IR") Plan should be developed for non-Cyber related incidents.  They should discuss the following topics:
- Listing of non-Cyber related incidents that may cause unexpected business disruptions
- Definition of major phases: preparation,  detection &amp; analysis; containment, eradication &amp; recovery; and post-event activity.
- Communication requirements (personnel, vendors, authorities, etc.)
- Communication protocol standard for each step (e.g. first response), for major disruption scenario (adverse weather, IT outage, etc.)  
- Resources (incident responders and tools), roles and responsibilities
- Testing of the Plan
- Review, approval and maintenance of the IR Plan</t>
    </r>
  </si>
  <si>
    <r>
      <rPr>
        <b/>
        <sz val="10"/>
        <color rgb="FFFF0000"/>
        <rFont val="Calibri"/>
        <family val="2"/>
        <scheme val="minor"/>
      </rPr>
      <t>(2020)</t>
    </r>
    <r>
      <rPr>
        <b/>
        <sz val="10"/>
        <color theme="1"/>
        <rFont val="Calibri"/>
        <family val="2"/>
        <scheme val="minor"/>
      </rPr>
      <t xml:space="preserve"> </t>
    </r>
    <r>
      <rPr>
        <sz val="10"/>
        <color theme="1"/>
        <rFont val="Calibri"/>
        <family val="2"/>
        <scheme val="minor"/>
      </rPr>
      <t xml:space="preserve">A formal enterprise framework for pandemic has been developed, and will take a “multi-phased” approach to maturity.  Each phase with build upon the other, and include important elements as they too are simultaneously created, developed &amp; implemented (ex: LOB BCM Plans).  This is an Enterprise Command &amp; Control Document that also outlines an escalation framework for Incident Management. </t>
    </r>
    <r>
      <rPr>
        <b/>
        <sz val="10"/>
        <color rgb="FFFF0000"/>
        <rFont val="Calibri"/>
        <family val="2"/>
        <scheme val="minor"/>
      </rPr>
      <t>(2021)</t>
    </r>
    <r>
      <rPr>
        <sz val="10"/>
        <color theme="1"/>
        <rFont val="Calibri"/>
        <family val="2"/>
        <scheme val="minor"/>
      </rPr>
      <t xml:space="preserve"> None.</t>
    </r>
  </si>
  <si>
    <r>
      <rPr>
        <b/>
        <sz val="10"/>
        <color rgb="FFFF0000"/>
        <rFont val="Calibri"/>
        <family val="2"/>
        <scheme val="minor"/>
      </rPr>
      <t>(2021)</t>
    </r>
    <r>
      <rPr>
        <sz val="10"/>
        <color theme="1"/>
        <rFont val="Calibri"/>
        <family val="2"/>
        <scheme val="minor"/>
      </rPr>
      <t xml:space="preserve"> 
1. There should be a communication to the owners of the BCPs and DRPs about their responsibility in the maintenance of the respective BCPs and DRPs.
2. Appropriate controls should be designed and implemented to ensure that BCP/DRP are updated upon major changes in the Bank (people, process, technology, legal, etc.) or after a test of a BCP and DRP
3. Appropriate controls should be designed and implemented to ensure that the following change-related information is captured: when does the change occur? who makes the change? who authorizes the change? what are the change details? any relevant evidence of reconciliation and analysis to ensure that the change in one BCP/DRP is integrated with (and does not have negative impact on) other BCP/DRP?
4. All the BCP, DRP and related documents/information should be ideally available from a centrally located application/repository.  This ensures that all the bank's employees, consultants and vendors can access the </t>
    </r>
    <r>
      <rPr>
        <u/>
        <sz val="10"/>
        <color theme="1"/>
        <rFont val="Calibri"/>
        <family val="2"/>
        <scheme val="minor"/>
      </rPr>
      <t>same version</t>
    </r>
    <r>
      <rPr>
        <sz val="10"/>
        <color theme="1"/>
        <rFont val="Calibri"/>
        <family val="2"/>
        <scheme val="minor"/>
      </rPr>
      <t xml:space="preserve"> of the necessary instructions/information when an unexpected business disruption occurs.</t>
    </r>
  </si>
  <si>
    <r>
      <rPr>
        <b/>
        <sz val="10"/>
        <color rgb="FFFF0000"/>
        <rFont val="Calibri"/>
        <family val="2"/>
        <scheme val="minor"/>
      </rPr>
      <t>(2020)</t>
    </r>
    <r>
      <rPr>
        <sz val="10"/>
        <color theme="1"/>
        <rFont val="Calibri"/>
        <family val="2"/>
        <scheme val="minor"/>
      </rPr>
      <t xml:space="preserve"> Plans are in place but will need to be updated for each Business Unit. </t>
    </r>
    <r>
      <rPr>
        <b/>
        <sz val="10"/>
        <color rgb="FFFF0000"/>
        <rFont val="Calibri"/>
        <family val="2"/>
        <scheme val="minor"/>
      </rPr>
      <t>(2021 Updates)</t>
    </r>
    <r>
      <rPr>
        <sz val="10"/>
        <color theme="1"/>
        <rFont val="Calibri"/>
        <family val="2"/>
        <scheme val="minor"/>
      </rPr>
      <t xml:space="preserve"> BCP-2021 documents the team composition and tasks by business unit, in the event of the loss of  major sites (see BCP-DRP for specifics). </t>
    </r>
  </si>
  <si>
    <r>
      <rPr>
        <b/>
        <sz val="10"/>
        <color theme="1"/>
        <rFont val="Calibri"/>
        <family val="2"/>
        <scheme val="minor"/>
      </rPr>
      <t>Business Impact Analysis</t>
    </r>
    <r>
      <rPr>
        <sz val="10"/>
        <color theme="1"/>
        <rFont val="Calibri"/>
        <family val="2"/>
        <scheme val="minor"/>
      </rPr>
      <t xml:space="preserve">
1. The BC/DR Team facilitates the development and maintenance of the Business Impact Analysis ("BIA"). 
2. Each line of business is responsible for the maintenance of the BIA pertaining to that line of business. 
3. The BIA was developed to contain key elements defined in the FFIEC Requirements, including:
- Recovery Time Objective
- Recovery Point Objective
- BCP Risk Assessment/Resilience
4. The BIA is updated at least annually, or when there are major changes to the Bank's business, operations and technology. </t>
    </r>
  </si>
  <si>
    <r>
      <rPr>
        <b/>
        <sz val="10"/>
        <color theme="1"/>
        <rFont val="Calibri"/>
        <family val="2"/>
        <scheme val="minor"/>
      </rPr>
      <t>Planning</t>
    </r>
    <r>
      <rPr>
        <sz val="10"/>
        <color theme="1"/>
        <rFont val="Calibri"/>
        <family val="2"/>
        <scheme val="minor"/>
      </rPr>
      <t xml:space="preserve">
1. The BC/DR Team facilitates the development of the bankwide Business Continuity Plan (BCP) and a Disaster Recovery Plan (DRP), by providing a strategy that serves as a guidance.  
2. The bankwide BCP and DRP are consolidated respectively from the line of business BCP's and DRP's, which are customized to the lines of business' activities and risk
3. The BCP and DRP are updated at least annually or when there are major changes to the Bank's business, operations and technology.</t>
    </r>
  </si>
  <si>
    <r>
      <rPr>
        <b/>
        <sz val="10"/>
        <color theme="1"/>
        <rFont val="Calibri"/>
        <family val="2"/>
        <scheme val="minor"/>
      </rPr>
      <t xml:space="preserve">Business Continuity Plans
</t>
    </r>
    <r>
      <rPr>
        <sz val="10"/>
        <color theme="1"/>
        <rFont val="Calibri"/>
        <family val="2"/>
        <scheme val="minor"/>
      </rPr>
      <t xml:space="preserve">
A bank wide Business Continuity Plan ("BCP") is developed to provide the roadmap and processes that support the Bank and its strategy to address unexpected business disruption.  The BCP is consolidated from individual business continuity plans, which are developed by the relevant lines of business.</t>
    </r>
  </si>
  <si>
    <r>
      <rPr>
        <b/>
        <sz val="10"/>
        <color theme="1"/>
        <rFont val="Calibri"/>
        <family val="2"/>
        <scheme val="minor"/>
      </rPr>
      <t xml:space="preserve">Annual Review of Business Continuity Plans
</t>
    </r>
    <r>
      <rPr>
        <sz val="10"/>
        <color theme="1"/>
        <rFont val="Calibri"/>
        <family val="2"/>
        <scheme val="minor"/>
      </rPr>
      <t xml:space="preserve">
The bank wide Business Continuity Plan is consolidated from individual line of business continuity plans ("LOB-BCP"), which are reviewed and approved by the relevant department/division heads at least once a year.</t>
    </r>
  </si>
  <si>
    <r>
      <rPr>
        <b/>
        <sz val="10"/>
        <color theme="1"/>
        <rFont val="Calibri"/>
        <family val="2"/>
        <scheme val="minor"/>
      </rPr>
      <t xml:space="preserve">Business Impact Analysis
</t>
    </r>
    <r>
      <rPr>
        <sz val="10"/>
        <color theme="1"/>
        <rFont val="Calibri"/>
        <family val="2"/>
        <scheme val="minor"/>
      </rPr>
      <t xml:space="preserve">
The bank wide Business Impact Analysis ("BIA") is consolidated from the individual line of business' BIA's ("LOB-BIA"). Each LOB-BIA determines the potential impact to the LOB operations from the unexpected business disruptions that are caused by hazards and uncontrolled events.  The BIA determines the Maximum Allowable Downtime (“MAD”) per process as well as establishes the appropriate Recovery Time Objectives (“RTO”) and Recovery Point Objectives (“RPO”). The RTO and RPO are often based on the shortest of the RTO's and RPO's that are identified from all critical processes. The LOB-BIA's are approved by the relevant department/division heads (ideally, the same authorities who approve the LOB-BCP). </t>
    </r>
  </si>
  <si>
    <r>
      <rPr>
        <b/>
        <sz val="10"/>
        <color rgb="FFFF0000"/>
        <rFont val="Calibri"/>
        <family val="2"/>
        <scheme val="minor"/>
      </rPr>
      <t>(2020)</t>
    </r>
    <r>
      <rPr>
        <sz val="10"/>
        <color theme="1"/>
        <rFont val="Calibri"/>
        <family val="2"/>
        <scheme val="minor"/>
      </rPr>
      <t xml:space="preserve"> The Disaster Recovery Plan should be separated out as the BCP focus is on enterprise wide, while the DR should be treated as business unit with the focus on resuming the use of Technology. 
(2020) The Bank's DR plan will continue to be maintained, updated as needed and tested regularly while housed inside the BCP. 
</t>
    </r>
    <r>
      <rPr>
        <b/>
        <sz val="10"/>
        <color rgb="FFFF0000"/>
        <rFont val="Calibri"/>
        <family val="2"/>
        <scheme val="minor"/>
      </rPr>
      <t>(2021 Updates)</t>
    </r>
    <r>
      <rPr>
        <sz val="10"/>
        <color theme="1"/>
        <rFont val="Calibri"/>
        <family val="2"/>
        <scheme val="minor"/>
      </rPr>
      <t xml:space="preserve"> 
1. Provide a plan with a schedule and the activities to create, test and maintain the bank wide DRP.
2. Create a template for the DRP that includes the minimum required information such as an inventory list of relevant hardware, software, infrastructure components as well as recovery timeline (in alignment with RTO and RPO).</t>
    </r>
  </si>
  <si>
    <r>
      <rPr>
        <b/>
        <sz val="10"/>
        <color theme="1"/>
        <rFont val="Calibri"/>
        <family val="2"/>
        <scheme val="minor"/>
      </rPr>
      <t>Incident Response Plans</t>
    </r>
    <r>
      <rPr>
        <sz val="10"/>
        <color theme="1"/>
        <rFont val="Calibri"/>
        <family val="2"/>
        <scheme val="minor"/>
      </rPr>
      <t xml:space="preserve">
The BC/DR Team facilitates the development, testing and readiness of the Incident Response Plan ("IRP") for non-Cyber related incidents. The non-cyber IRP contains the details of the personnel, tools, actions and activities that can be activated, should a non-Cyber adverse event occurs that may result in the loss of information systems and processes. 
InfoSec facilitates the development, testing and readiness of the Cyber-related incident response plan. </t>
    </r>
  </si>
  <si>
    <t>Select the risk category based on the bank wide risk taxonomy</t>
  </si>
  <si>
    <r>
      <rPr>
        <b/>
        <sz val="10"/>
        <color rgb="FFFF0000"/>
        <rFont val="Calibri"/>
        <family val="2"/>
        <scheme val="minor"/>
      </rPr>
      <t xml:space="preserve">(2021) </t>
    </r>
    <r>
      <rPr>
        <sz val="10"/>
        <color theme="1"/>
        <rFont val="Calibri"/>
        <family val="2"/>
        <scheme val="minor"/>
      </rPr>
      <t xml:space="preserve">The following proposals for enhancement are based on the evidence made available to RCSA as per end of August 2021:
• </t>
    </r>
    <r>
      <rPr>
        <b/>
        <sz val="10"/>
        <color theme="1"/>
        <rFont val="Calibri"/>
        <family val="2"/>
        <scheme val="minor"/>
      </rPr>
      <t>Risk Assessment ("RA")</t>
    </r>
    <r>
      <rPr>
        <sz val="10"/>
        <color theme="1"/>
        <rFont val="Calibri"/>
        <family val="2"/>
        <scheme val="minor"/>
      </rPr>
      <t xml:space="preserve">: Bank's risk assessment and profile. The assessment should cover newly identified threats and vulnerabilities to AFH's business continuity process.  If appropriate, maintain a risk register of key risk types that can be in support of (and possibly independent of) the BIA.  See recommendations in BCP-C04 "Business Impact Assessment". 
• </t>
    </r>
    <r>
      <rPr>
        <b/>
        <sz val="10"/>
        <color theme="1"/>
        <rFont val="Calibri"/>
        <family val="2"/>
        <scheme val="minor"/>
      </rPr>
      <t>Business Impact Assessment (“BIA”)</t>
    </r>
    <r>
      <rPr>
        <sz val="10"/>
        <color theme="1"/>
        <rFont val="Calibri"/>
        <family val="2"/>
        <scheme val="minor"/>
      </rPr>
      <t xml:space="preserve">: In addition to the documented process inventory, key dependencies and risk attributes should be provided.  See recommendations in BCP-C04 "Business Impact Assessment". 
• </t>
    </r>
    <r>
      <rPr>
        <b/>
        <sz val="10"/>
        <color theme="1"/>
        <rFont val="Calibri"/>
        <family val="2"/>
        <scheme val="minor"/>
      </rPr>
      <t>Communication &amp; Incident Protocol</t>
    </r>
    <r>
      <rPr>
        <sz val="10"/>
        <color theme="1"/>
        <rFont val="Calibri"/>
        <family val="2"/>
        <scheme val="minor"/>
      </rPr>
      <t xml:space="preserve">: Detailed protocol needs to be provided for each of the BCP team.  Its protocol should be tailored to each major disruption scenarios.  See recommendations in BCP-C07 "Incident Response Plan".
• </t>
    </r>
    <r>
      <rPr>
        <b/>
        <sz val="10"/>
        <color theme="1"/>
        <rFont val="Calibri"/>
        <family val="2"/>
        <scheme val="minor"/>
      </rPr>
      <t>Recovery Strategies</t>
    </r>
    <r>
      <rPr>
        <sz val="10"/>
        <color theme="1"/>
        <rFont val="Calibri"/>
        <family val="2"/>
        <scheme val="minor"/>
      </rPr>
      <t xml:space="preserve">. Further strategies should be developed for other types of disruption than Pandemic, Fedline disruption.   See recommendations in BCP-C06 "Disaster Recovery Plan".  
• </t>
    </r>
    <r>
      <rPr>
        <b/>
        <sz val="10"/>
        <color theme="1"/>
        <rFont val="Calibri"/>
        <family val="2"/>
        <scheme val="minor"/>
      </rPr>
      <t>Test Exercises</t>
    </r>
    <r>
      <rPr>
        <sz val="10"/>
        <color theme="1"/>
        <rFont val="Calibri"/>
        <family val="2"/>
        <scheme val="minor"/>
      </rPr>
      <t xml:space="preserve">:  Further tests should be conducted for other types of disruption in addition to the Pandemic and Fedline disruption. Consider other test types than tabletop test.  See recommendations in BCP-C09 "Testing of BCP" and BCP-C10 "Testing of DRP".
• </t>
    </r>
    <r>
      <rPr>
        <b/>
        <sz val="10"/>
        <color theme="1"/>
        <rFont val="Calibri"/>
        <family val="2"/>
        <scheme val="minor"/>
      </rPr>
      <t>Maintenance of the Business Continuity Program</t>
    </r>
    <r>
      <rPr>
        <sz val="10"/>
        <color theme="1"/>
        <rFont val="Calibri"/>
        <family val="2"/>
        <scheme val="minor"/>
      </rPr>
      <t>: The BCP and DRP should be kept relevant by including changes in the bank (business, technology, people). See recommendations in BCP-C11 "BCP-DRP Maintenance".</t>
    </r>
  </si>
  <si>
    <r>
      <rPr>
        <b/>
        <sz val="10"/>
        <color rgb="FFFF0000"/>
        <rFont val="Calibri"/>
        <family val="2"/>
        <scheme val="minor"/>
      </rPr>
      <t xml:space="preserve">(2021) </t>
    </r>
    <r>
      <rPr>
        <sz val="10"/>
        <color theme="1"/>
        <rFont val="Calibri"/>
        <family val="2"/>
        <scheme val="minor"/>
      </rPr>
      <t>The BIA is documented with the following attributes: &lt;Business Function&gt; &lt;Business Dept.&gt; &lt;Recovery Time Objective "RTO"&gt; &lt;Maximum Tolerable Downtime "MTD"&gt; &lt;Recovery Point Objective "RPO"&gt; &lt;Freq&gt; &lt;App/systems&gt; &lt;Equipment&gt; &lt;Documents&gt;. The following enhancements are proposed:
- "</t>
    </r>
    <r>
      <rPr>
        <b/>
        <sz val="10"/>
        <color theme="1"/>
        <rFont val="Calibri"/>
        <family val="2"/>
        <scheme val="minor"/>
      </rPr>
      <t>Business Function/Business Description</t>
    </r>
    <r>
      <rPr>
        <sz val="10"/>
        <color theme="1"/>
        <rFont val="Calibri"/>
        <family val="2"/>
        <scheme val="minor"/>
      </rPr>
      <t>" should: (a) be described with a narrative; (b) be aligned with the functions in the BCP's "D. Appendix Associated Department Functions"; (c) have dependencies documented (how processes and departments are interconnected); (d) be uniquely defined and version controlled to avoid the risk of not being synchronized.
- "</t>
    </r>
    <r>
      <rPr>
        <b/>
        <sz val="10"/>
        <color theme="1"/>
        <rFont val="Calibri"/>
        <family val="2"/>
        <scheme val="minor"/>
      </rPr>
      <t>Business Dept</t>
    </r>
    <r>
      <rPr>
        <sz val="10"/>
        <color theme="1"/>
        <rFont val="Calibri"/>
        <family val="2"/>
        <scheme val="minor"/>
      </rPr>
      <t xml:space="preserve">" should: (a) be described with a narrative; (b) be referenced against the organization chart; (c) have its role indicated within the business function (e.g., downstream, upstream); (d) have its capacity estimated (i.e. available capacity to handle disruption)
- </t>
    </r>
    <r>
      <rPr>
        <b/>
        <sz val="10"/>
        <color theme="1"/>
        <rFont val="Calibri"/>
        <family val="2"/>
        <scheme val="minor"/>
      </rPr>
      <t>RTO/RPO/MTD</t>
    </r>
    <r>
      <rPr>
        <sz val="10"/>
        <color theme="1"/>
        <rFont val="Calibri"/>
        <family val="2"/>
        <scheme val="minor"/>
      </rPr>
      <t>:  (a) to be linked to the risk analysis (e.g., "outage impact" in BCP-2021 "D. Appendix Associated Department Functions" (b) to be reconciled against the actual recovery time
- "</t>
    </r>
    <r>
      <rPr>
        <b/>
        <sz val="10"/>
        <color theme="1"/>
        <rFont val="Calibri"/>
        <family val="2"/>
        <scheme val="minor"/>
      </rPr>
      <t>Frequency</t>
    </r>
    <r>
      <rPr>
        <sz val="10"/>
        <color theme="1"/>
        <rFont val="Calibri"/>
        <family val="2"/>
        <scheme val="minor"/>
      </rPr>
      <t xml:space="preserve"> (of business function)": (a) to be linked to RTO/RPO/MTD (b) to be linked to the occurrence of the disruption
- :</t>
    </r>
    <r>
      <rPr>
        <b/>
        <sz val="10"/>
        <color theme="1"/>
        <rFont val="Calibri"/>
        <family val="2"/>
        <scheme val="minor"/>
      </rPr>
      <t>App/System</t>
    </r>
    <r>
      <rPr>
        <sz val="10"/>
        <color theme="1"/>
        <rFont val="Calibri"/>
        <family val="2"/>
        <scheme val="minor"/>
      </rPr>
      <t>": application name, function, hosting location, vendor name, vendor support, vendor DR arrangement, etc.  Ideally, updates to this information should NOT be allowed in BCP/DRP.  Instead, the information is linked to IT-maintained asset inventory, where it is maintained. 
- "</t>
    </r>
    <r>
      <rPr>
        <b/>
        <sz val="10"/>
        <color theme="1"/>
        <rFont val="Calibri"/>
        <family val="2"/>
        <scheme val="minor"/>
      </rPr>
      <t>Equipment</t>
    </r>
    <r>
      <rPr>
        <sz val="10"/>
        <color theme="1"/>
        <rFont val="Calibri"/>
        <family val="2"/>
        <scheme val="minor"/>
      </rPr>
      <t>": equipment necessary for recovery, including software and version, etc. 
- "</t>
    </r>
    <r>
      <rPr>
        <b/>
        <sz val="10"/>
        <color theme="1"/>
        <rFont val="Calibri"/>
        <family val="2"/>
        <scheme val="minor"/>
      </rPr>
      <t>Documents</t>
    </r>
    <r>
      <rPr>
        <sz val="10"/>
        <color theme="1"/>
        <rFont val="Calibri"/>
        <family val="2"/>
        <scheme val="minor"/>
      </rPr>
      <t>": document name, type, version, storage for DR purposes, etc.
- "</t>
    </r>
    <r>
      <rPr>
        <b/>
        <sz val="10"/>
        <color theme="1"/>
        <rFont val="Calibri"/>
        <family val="2"/>
        <scheme val="minor"/>
      </rPr>
      <t>Version control"</t>
    </r>
    <r>
      <rPr>
        <sz val="10"/>
        <color theme="1"/>
        <rFont val="Calibri"/>
        <family val="2"/>
        <scheme val="minor"/>
      </rPr>
      <t>: Changes to the BIA (excluding cosmetic changes such as changes in layout) should be subject to change management, since it must be regularly updated to reflect the changes in business, technology, people and environment.
In addition, the BIA should include some additional metrics to describe the following: 
- How critical is the business function? at what time of the year? Notes: this metric is similar to "outage impact" in BCP-2021 and does not need be financial
- What is the priority assigned to the business function/business unit in the recovery process?
-  The monetary impact and the related timeline. Notes: Monetary impact is often not linearly related to the disruption duration
Finally, the BIA should be grounded on a risk assessment that is concluded at the Bank level.  The risk assessment may be captured in a risk register that is regularly maintained.  The risk assessment should include AFH-specific scenarios and related probability of occurrence of disruptions.</t>
    </r>
  </si>
  <si>
    <r>
      <rPr>
        <b/>
        <sz val="10"/>
        <color rgb="FFFF0000"/>
        <rFont val="Calibri"/>
        <family val="2"/>
        <scheme val="minor"/>
      </rPr>
      <t xml:space="preserve">(2021) </t>
    </r>
    <r>
      <rPr>
        <sz val="10"/>
        <color theme="1"/>
        <rFont val="Calibri"/>
        <family val="2"/>
        <scheme val="minor"/>
      </rPr>
      <t>There should be a process to ensure that the consideration for insurance coverage of the unexpected business disruptions are linked to the BIA's and to the Residual Risks of the relevant controls.</t>
    </r>
  </si>
  <si>
    <t>Confirmations</t>
  </si>
  <si>
    <r>
      <rPr>
        <b/>
        <sz val="10"/>
        <color rgb="FFFF0000"/>
        <rFont val="Calibri"/>
        <family val="2"/>
        <scheme val="minor"/>
      </rPr>
      <t>(2021 Confirmations)</t>
    </r>
    <r>
      <rPr>
        <sz val="10"/>
        <color theme="1"/>
        <rFont val="Calibri"/>
        <family val="2"/>
        <scheme val="minor"/>
      </rPr>
      <t xml:space="preserve"> The results of the testing in 2020 of the BC plan for ALM are documented in: "2020 ALM - Business Continuity Exercise-Results", December 2020.
In addition, two (2) internal "table-top" tests (pandemic, ransomware) and one (1) external cyber "table-top" with insurance were conducted in 2021.  The current BCP/DRP strategy is to perform a stress testing in the next 2 years.</t>
    </r>
  </si>
  <si>
    <r>
      <rPr>
        <b/>
        <sz val="10"/>
        <color rgb="FFFF0000"/>
        <rFont val="Calibri"/>
        <family val="2"/>
        <scheme val="minor"/>
      </rPr>
      <t xml:space="preserve">(2021 Confirmations) </t>
    </r>
    <r>
      <rPr>
        <sz val="10"/>
        <color theme="1"/>
        <rFont val="Calibri"/>
        <family val="2"/>
        <scheme val="minor"/>
      </rPr>
      <t xml:space="preserve">Testing of selected DR plans are performed in 2020/2021 and documented. They are:
The results of the testing in 2020 of Fedline and McCracken Disaster Recovery Plan are documented, respectively in 
- "2020 Fedline Exercise": test results of Fedline Disaster Recovery Plan 
- "2020 + 2021 McCracken DR Exercise Summary": test results of McCracken Disaster Recovery Plan
- "DR Exercise-Summary Report-2021-04-07 Final": test results of DR plan for mainframe hardware, servers and network in FIS DR Site in Little Rock, Arkansas
- "Exercise Summary Report-2021-05-06": Network failover
Furthermore, inquired and obtained an approved schedule of DR tests in 2021.
</t>
    </r>
  </si>
  <si>
    <r>
      <rPr>
        <b/>
        <sz val="10"/>
        <color rgb="FFFF0000"/>
        <rFont val="Calibri"/>
        <family val="2"/>
        <scheme val="minor"/>
      </rPr>
      <t>(2021 Confirmations)</t>
    </r>
    <r>
      <rPr>
        <sz val="10"/>
        <color theme="1"/>
        <rFont val="Calibri"/>
        <family val="2"/>
        <scheme val="minor"/>
      </rPr>
      <t xml:space="preserve"> Inquired with David James, Business Continuity &amp; Disaster Recovery Manager. Get confirmation that the team met regularly with the CTO and the Technology Change Management Officer to report the status of the BCP and DRP.  Inquired and obtained the meeting minutes to TOPC on April 16, 2021 on the Table Top Exercise was conducted with the members of Pandemic Response Team.  Get confirmation that no report has been made to the Operations and Technology Committee (OTC) in 2021</t>
    </r>
  </si>
  <si>
    <r>
      <rPr>
        <b/>
        <sz val="10"/>
        <color rgb="FFFF0000"/>
        <rFont val="Calibri"/>
        <family val="2"/>
        <scheme val="minor"/>
      </rPr>
      <t>(2021)</t>
    </r>
    <r>
      <rPr>
        <sz val="10"/>
        <color theme="1"/>
        <rFont val="Calibri"/>
        <family val="2"/>
        <scheme val="minor"/>
      </rPr>
      <t xml:space="preserve"> Ideally, the testing of the Bank's Pandemic Plan should be in line with the approach to test the Bank's other business continuity plans.  This includes the consideration to organize a test per groups of inter-dependent/inter-related lines of business.  The cycles and testing frequency should be determined and communicated in advance to the lines of business.</t>
    </r>
  </si>
  <si>
    <r>
      <rPr>
        <b/>
        <sz val="10"/>
        <color rgb="FFFF0000"/>
        <rFont val="Calibri"/>
        <family val="2"/>
        <scheme val="minor"/>
      </rPr>
      <t>(2021)</t>
    </r>
    <r>
      <rPr>
        <sz val="10"/>
        <color theme="1"/>
        <rFont val="Calibri"/>
        <family val="2"/>
        <scheme val="minor"/>
      </rPr>
      <t xml:space="preserve"> Ideally, a test of the bank wide Business Continuity Plan should be planned to ensure that all individual plans are well integrated.  However, considering the cost of this type of exercise, tests should be performed for the groups of individual plans that are logically inter-related and inter-dependent (for example, BC plan 01, 02 and 03 should be tested together if BCP 03 receives output from BCP 02, which itself depends on the completion of activities in BCP 01). A schedule of these groups of tests should be created and communicated to the BCP stakeholders.
In addition, the BCP test should:
- Have appropriate security controls designed and implemented before and after the BC test
- Be documented with a standard template
- Cover all the key phases: assessment, IT recovery, department recovery and site restoration
- Cover several types of disruption
- Ensure the participation of all key stakeholders (management, internal business unit, suppliers/vendors, etc.)
- Adopt one or more test types; tabletop test, walk-through, simulation tests, plan review, etc.  Typical tests include: MNS (Mass Notification System), WAR (Work Area Recovery), DR system failover.
- Develop corrective actions if any
- Initiate changes (if any) to the existing BCP/DRP</t>
    </r>
  </si>
  <si>
    <r>
      <rPr>
        <b/>
        <sz val="10"/>
        <color rgb="FFFF0000"/>
        <rFont val="Calibri"/>
        <family val="2"/>
        <scheme val="minor"/>
      </rPr>
      <t xml:space="preserve">(2021) </t>
    </r>
    <r>
      <rPr>
        <sz val="10"/>
        <rFont val="Calibri"/>
        <family val="2"/>
        <scheme val="minor"/>
      </rPr>
      <t xml:space="preserve"> A plan to create a test environment for disaster recovery should be considered.  In addition, a schedule of the relevant disaster recovery tests should be created and communicated to the BCP/DRP stakeholders, for both in-house hosted applications and vendor hosted applications, to cover the end-to-end of business critical processes.
Similar to the BCP tests, the DRP tests should:
- Have appropriate security controls designed and implemented before and after the DR test
- Be documented with a standard template
- Cover all the key phases: assessment, IT recovery, department recovery and site restoration
- Cover several types of disruption/disaster
- Cover all relevant applications and infrastructure components
- Ensure the participation of all key stakeholders (IT, InfoSec, management, internal business unit, suppliers/vendors, etc.)
- Adopt one or more test types; tabletop test, walk-through, simulation tests, plan review, etc.
- Develop corrective actions if any
- Initiate changes (if any) to the existing BCP/DRP</t>
    </r>
  </si>
  <si>
    <r>
      <rPr>
        <b/>
        <sz val="10"/>
        <color rgb="FFFF0000"/>
        <rFont val="Calibri"/>
        <family val="2"/>
        <scheme val="minor"/>
      </rPr>
      <t>(2020 Findings)</t>
    </r>
    <r>
      <rPr>
        <sz val="10"/>
        <color rgb="FFFF0000"/>
        <rFont val="Calibri"/>
        <family val="2"/>
        <scheme val="minor"/>
      </rPr>
      <t xml:space="preserve"> </t>
    </r>
    <r>
      <rPr>
        <sz val="10"/>
        <color theme="1"/>
        <rFont val="Calibri"/>
        <family val="2"/>
        <scheme val="minor"/>
      </rPr>
      <t>Self-Identified.  The Business Impact Analysis was developed however it has limited value as per discussion the Lines of the Business are not mapped and all BIA have recovery time objective of 24 hours.  The BIA was not built off of metrics and is not sellable.</t>
    </r>
    <r>
      <rPr>
        <b/>
        <sz val="10"/>
        <color rgb="FFFF0000"/>
        <rFont val="Calibri"/>
        <family val="2"/>
        <scheme val="minor"/>
      </rPr>
      <t xml:space="preserve"> 
(2021 Updates)</t>
    </r>
    <r>
      <rPr>
        <sz val="10"/>
        <color theme="1"/>
        <rFont val="Calibri"/>
        <family val="2"/>
        <scheme val="minor"/>
      </rPr>
      <t xml:space="preserve"> A BIA ("BIA Report - Process-RTO-RPO-Resources - 2021-04-15") is documented.  This bank wide BIA is consolidated from the individual LOBs' BIA. The individual BIA's are reviewed and signed off by the relevant department heads. The individual BIA's are transferred to the online software RPx, which automatically logs the changes to the BIA's.</t>
    </r>
  </si>
  <si>
    <r>
      <rPr>
        <b/>
        <sz val="10"/>
        <color rgb="FFFF0000"/>
        <rFont val="Calibri"/>
        <family val="2"/>
        <scheme val="minor"/>
      </rPr>
      <t xml:space="preserve">(2020 Findings) </t>
    </r>
    <r>
      <rPr>
        <sz val="10"/>
        <color theme="1"/>
        <rFont val="Calibri"/>
        <family val="2"/>
        <scheme val="minor"/>
      </rPr>
      <t xml:space="preserve">The individual Business Continuity plans per  Business Units are in place. However, they do not reflect the necessary time lines and requirements.  These will need to be updated once the Business Impact Analysis is completed.  
</t>
    </r>
    <r>
      <rPr>
        <b/>
        <sz val="10"/>
        <color rgb="FFFF0000"/>
        <rFont val="Calibri"/>
        <family val="2"/>
        <scheme val="minor"/>
      </rPr>
      <t>(2021 Updates)</t>
    </r>
    <r>
      <rPr>
        <sz val="10"/>
        <color theme="1"/>
        <rFont val="Calibri"/>
        <family val="2"/>
        <scheme val="minor"/>
      </rPr>
      <t xml:space="preserve"> BCP-2021 contains the individual BC plans per business unit. These individual BC plans will be APPROVED SEPARATELY  and signed off by December 31.</t>
    </r>
  </si>
  <si>
    <r>
      <rPr>
        <b/>
        <sz val="10"/>
        <color rgb="FFFF0000"/>
        <rFont val="Calibri"/>
        <family val="2"/>
        <scheme val="minor"/>
      </rPr>
      <t xml:space="preserve">(2020) </t>
    </r>
    <r>
      <rPr>
        <sz val="10"/>
        <color theme="1"/>
        <rFont val="Calibri"/>
        <family val="2"/>
        <scheme val="minor"/>
      </rPr>
      <t xml:space="preserve">The Pandemic Plan was in the process of being revised during the RCSA.  Management will need to complete the revision of the plan. The Pandemic plan will need to be tested once revised. 
(2020) The Bank already has a playbook for dealing with Pandemic Crisis during COVID 19
</t>
    </r>
    <r>
      <rPr>
        <b/>
        <sz val="10"/>
        <color rgb="FFFF0000"/>
        <rFont val="Calibri"/>
        <family val="2"/>
        <scheme val="minor"/>
      </rPr>
      <t>(2021 Updates)</t>
    </r>
    <r>
      <rPr>
        <sz val="10"/>
        <color theme="1"/>
        <rFont val="Calibri"/>
        <family val="2"/>
        <scheme val="minor"/>
      </rPr>
      <t xml:space="preserve"> A Pandemic Plan is included in BCP-2021.  A table top test of the plan was conducted in March 2021 (see "Table Top Exercise - Pandemic - Crisis Committee" 2021-03-25)</t>
    </r>
  </si>
  <si>
    <r>
      <t xml:space="preserve">Planning and Preparation of Business Continuity Plans and Disaster Recovery Plans
</t>
    </r>
    <r>
      <rPr>
        <sz val="10"/>
        <color theme="1"/>
        <rFont val="Calibri"/>
        <family val="2"/>
        <scheme val="minor"/>
      </rPr>
      <t xml:space="preserve">
A strategy for developing, implementing and maintaining the bank wide Business Continuity and Disaster Recovery Programs is developed by the BC/DR team and reviewed and approved by Senior Management.</t>
    </r>
  </si>
  <si>
    <r>
      <rPr>
        <b/>
        <sz val="10"/>
        <color rgb="FFFF0000"/>
        <rFont val="Calibri"/>
        <family val="2"/>
        <scheme val="minor"/>
      </rPr>
      <t xml:space="preserve">(2021 Findings) </t>
    </r>
    <r>
      <rPr>
        <sz val="10"/>
        <color theme="1"/>
        <rFont val="Calibri"/>
        <family val="2"/>
        <scheme val="minor"/>
      </rPr>
      <t>The "</t>
    </r>
    <r>
      <rPr>
        <b/>
        <sz val="10"/>
        <color theme="1"/>
        <rFont val="Calibri"/>
        <family val="2"/>
        <scheme val="minor"/>
      </rPr>
      <t>AFH Incident Response Policy</t>
    </r>
    <r>
      <rPr>
        <sz val="10"/>
        <color theme="1"/>
        <rFont val="Calibri"/>
        <family val="2"/>
        <scheme val="minor"/>
      </rPr>
      <t>" (October 15, 2019) was replaced in 2021 by "</t>
    </r>
    <r>
      <rPr>
        <b/>
        <sz val="10"/>
        <color theme="1"/>
        <rFont val="Calibri"/>
        <family val="2"/>
        <scheme val="minor"/>
      </rPr>
      <t>Information Security’s Security Incident Management Playbook</t>
    </r>
    <r>
      <rPr>
        <sz val="10"/>
        <color theme="1"/>
        <rFont val="Calibri"/>
        <family val="2"/>
        <scheme val="minor"/>
      </rPr>
      <t>", which is within the scope for InfoSec RCSA.  The "</t>
    </r>
    <r>
      <rPr>
        <b/>
        <sz val="10"/>
        <color theme="1"/>
        <rFont val="Calibri"/>
        <family val="2"/>
        <scheme val="minor"/>
      </rPr>
      <t>Technology Cyber Incident Response Procedures</t>
    </r>
    <r>
      <rPr>
        <sz val="10"/>
        <color theme="1"/>
        <rFont val="Calibri"/>
        <family val="2"/>
        <scheme val="minor"/>
      </rPr>
      <t xml:space="preserve">" is published in April 2021 to document the specific IT responsibilities and roles during the cyber-related incidents.  INFOSEC manages the cyber-related incidents during its entire life cycle.  
However, the procedures to handle the non-cyber related incidents (BCP response plan) are not available for review at the time of this present RCSA. The document is scheduled to publish by December 31, 2021 (see </t>
    </r>
    <r>
      <rPr>
        <b/>
        <sz val="10"/>
        <color theme="1"/>
        <rFont val="Calibri"/>
        <family val="2"/>
        <scheme val="minor"/>
      </rPr>
      <t>ISSUE-0000001547</t>
    </r>
    <r>
      <rPr>
        <sz val="10"/>
        <color theme="1"/>
        <rFont val="Calibri"/>
        <family val="2"/>
        <scheme val="minor"/>
      </rPr>
      <t>)</t>
    </r>
  </si>
  <si>
    <r>
      <rPr>
        <b/>
        <sz val="10"/>
        <color rgb="FFFF0000"/>
        <rFont val="Calibri"/>
        <family val="2"/>
        <scheme val="minor"/>
      </rPr>
      <t>(2020 Findings)</t>
    </r>
    <r>
      <rPr>
        <sz val="10"/>
        <color theme="1"/>
        <rFont val="Calibri"/>
        <family val="2"/>
        <scheme val="minor"/>
      </rPr>
      <t xml:space="preserve"> Self-Identified - The Disaster Recovery plan is combined within the Business Continuity Plan. 
</t>
    </r>
    <r>
      <rPr>
        <b/>
        <sz val="10"/>
        <color rgb="FFFF0000"/>
        <rFont val="Calibri"/>
        <family val="2"/>
        <scheme val="minor"/>
      </rPr>
      <t>(2021 Updates)</t>
    </r>
    <r>
      <rPr>
        <sz val="10"/>
        <color theme="1"/>
        <rFont val="Calibri"/>
        <family val="2"/>
        <scheme val="minor"/>
      </rPr>
      <t xml:space="preserve"> The DRP is no longer included in the BCP-2021.  The following is published in AppleNet:
- FIS Miser Disaster Recovery Playbook (2019)  -- RCSA inquires and gets confirmation that the recovery playbook for FIS Miser will not be updated, because FIS Miser will soon be replaced by a new system
- ATM DR Plan (2020) 
However, a bank-wide DRP has not been published to address the recovery of all critical system and applications, both in-house and/or vendor-hosted, for interruptions that are caused by cyber-related and non-cyber related disasters.  The DRP is planned to be finalized along with the Bank's plan for cloud services on AWS. (see </t>
    </r>
    <r>
      <rPr>
        <b/>
        <sz val="10"/>
        <color theme="1"/>
        <rFont val="Calibri"/>
        <family val="2"/>
        <scheme val="minor"/>
      </rPr>
      <t>ISSUE-0000001547</t>
    </r>
    <r>
      <rPr>
        <sz val="10"/>
        <color theme="1"/>
        <rFont val="Calibri"/>
        <family val="2"/>
        <scheme val="minor"/>
      </rPr>
      <t>)</t>
    </r>
  </si>
  <si>
    <r>
      <rPr>
        <b/>
        <sz val="10"/>
        <color rgb="FFFF0000"/>
        <rFont val="Calibri"/>
        <family val="2"/>
        <scheme val="minor"/>
      </rPr>
      <t xml:space="preserve">(2021) </t>
    </r>
    <r>
      <rPr>
        <b/>
        <sz val="10"/>
        <rFont val="Calibri"/>
        <family val="2"/>
        <scheme val="minor"/>
      </rPr>
      <t>I</t>
    </r>
    <r>
      <rPr>
        <sz val="10"/>
        <color theme="1"/>
        <rFont val="Calibri"/>
        <family val="2"/>
        <scheme val="minor"/>
      </rPr>
      <t>ndividual LOB BCPs will be submitted to formal review and sign-off by December 31, 2021</t>
    </r>
  </si>
  <si>
    <r>
      <rPr>
        <b/>
        <sz val="10"/>
        <color rgb="FFFF0000"/>
        <rFont val="Calibri"/>
        <family val="2"/>
        <scheme val="minor"/>
      </rPr>
      <t xml:space="preserve">(2020) </t>
    </r>
    <r>
      <rPr>
        <sz val="10"/>
        <color theme="1"/>
        <rFont val="Calibri"/>
        <family val="2"/>
        <scheme val="minor"/>
      </rPr>
      <t xml:space="preserve">The IT centric Disaster Recovery Plan will be separated from the enterprise business continuity plan. </t>
    </r>
    <r>
      <rPr>
        <b/>
        <sz val="10"/>
        <color rgb="FFFF0000"/>
        <rFont val="Calibri"/>
        <family val="2"/>
        <scheme val="minor"/>
      </rPr>
      <t>(2021)</t>
    </r>
    <r>
      <rPr>
        <sz val="10"/>
        <color theme="1"/>
        <rFont val="Calibri"/>
        <family val="2"/>
        <scheme val="minor"/>
      </rPr>
      <t xml:space="preserve"> </t>
    </r>
    <r>
      <rPr>
        <b/>
        <sz val="10"/>
        <color theme="1"/>
        <rFont val="Calibri"/>
        <family val="2"/>
        <scheme val="minor"/>
      </rPr>
      <t>ISSUE-0000001547</t>
    </r>
    <r>
      <rPr>
        <sz val="10"/>
        <color theme="1"/>
        <rFont val="Calibri"/>
        <family val="2"/>
        <scheme val="minor"/>
      </rPr>
      <t xml:space="preserve"> (Update as of 9/09/21)
Meeting has been scheduled with IAD on 9/20/21 to discuss the future plan and revised remediation target date.</t>
    </r>
  </si>
  <si>
    <r>
      <rPr>
        <b/>
        <sz val="10"/>
        <color rgb="FFFF0000"/>
        <rFont val="Calibri"/>
        <family val="2"/>
        <scheme val="minor"/>
      </rPr>
      <t xml:space="preserve">(2020) </t>
    </r>
    <r>
      <rPr>
        <sz val="10"/>
        <color theme="1"/>
        <rFont val="Calibri"/>
        <family val="2"/>
        <scheme val="minor"/>
      </rPr>
      <t xml:space="preserve">Proper Business Impact Analysis will be performed in 2020. The individual business continuity plans will be updated subsequently. </t>
    </r>
    <r>
      <rPr>
        <b/>
        <sz val="10"/>
        <color rgb="FFFF0000"/>
        <rFont val="Calibri"/>
        <family val="2"/>
        <scheme val="minor"/>
      </rPr>
      <t>(2021 Updates)</t>
    </r>
    <r>
      <rPr>
        <sz val="10"/>
        <color theme="1"/>
        <rFont val="Calibri"/>
        <family val="2"/>
        <scheme val="minor"/>
      </rPr>
      <t xml:space="preserve"> Individual LOB BCPs will be submitted to formal review and sign-off by December 31, 2021</t>
    </r>
  </si>
  <si>
    <r>
      <rPr>
        <b/>
        <sz val="10"/>
        <color rgb="FFFF0000"/>
        <rFont val="Calibri"/>
        <family val="2"/>
        <scheme val="minor"/>
      </rPr>
      <t xml:space="preserve">(2021) </t>
    </r>
    <r>
      <rPr>
        <sz val="10"/>
        <color theme="1"/>
        <rFont val="Calibri"/>
        <family val="2"/>
        <scheme val="minor"/>
      </rPr>
      <t xml:space="preserve">An Incident Response ("IR") Plan will be developed for non-Cyber related incidents by December 31, 2021 
</t>
    </r>
    <r>
      <rPr>
        <b/>
        <sz val="10"/>
        <color rgb="FFFF0000"/>
        <rFont val="Calibri"/>
        <family val="2"/>
        <scheme val="minor"/>
      </rPr>
      <t>March 31, 2022</t>
    </r>
  </si>
  <si>
    <r>
      <rPr>
        <b/>
        <sz val="10"/>
        <color theme="1"/>
        <rFont val="Calibri"/>
        <family val="2"/>
        <scheme val="minor"/>
      </rPr>
      <t>Testing/Maintenance</t>
    </r>
    <r>
      <rPr>
        <sz val="10"/>
        <color theme="1"/>
        <rFont val="Calibri"/>
        <family val="2"/>
        <scheme val="minor"/>
      </rPr>
      <t xml:space="preserve">
1. Each line of business is responsible for the testing of its own business continuity plan.
2. Each owner of the Disaster Recovery Plans is responsible for the testing of their own disaster recovery plan
3. The testing requirements are described for the recovery approach to move the production environment to several alternate sites (see the BCP/DRP for specifics).
4. Each year a test is conducted to ensure resiliency which includes the recovery of the systems of which the backup data is validated and the system are functional to support the Business Units.
5. Recovery Teams are defined, along with the objective, systems to recover, and specific time frame targets. D13+D13</t>
    </r>
  </si>
  <si>
    <r>
      <rPr>
        <b/>
        <sz val="10"/>
        <color theme="1"/>
        <rFont val="Calibri"/>
        <family val="2"/>
        <scheme val="minor"/>
      </rPr>
      <t>Maintenance of BCP and DRP for Relevance</t>
    </r>
    <r>
      <rPr>
        <sz val="10"/>
        <color theme="1"/>
        <rFont val="Calibri"/>
        <family val="2"/>
        <scheme val="minor"/>
      </rPr>
      <t xml:space="preserve">
The relevant line of business updates the line-of-business' Business Continuity Plans ("LOB-BCP"), the Business Impact Analyses ("BIA") and the Incident Response Plans ("IRP") to keep the plans relevant in a timely manner.  The Business validates the Disaster Recovery Plans ("DRP") and subsequent test results from IT and critical vendors.  The updates occur at least once a year, or when there are major changes to the Bank's business, operations or technology.  Updates are also performed after the testing of the BCP and DRP, should there be changes resulting from the testing.</t>
    </r>
  </si>
  <si>
    <r>
      <rPr>
        <b/>
        <sz val="10"/>
        <color rgb="FFFF0000"/>
        <rFont val="Calibri"/>
        <family val="2"/>
        <scheme val="minor"/>
      </rPr>
      <t xml:space="preserve">(2021 Findings) 
</t>
    </r>
    <r>
      <rPr>
        <sz val="10"/>
        <color theme="1"/>
        <rFont val="Calibri"/>
        <family val="2"/>
        <scheme val="minor"/>
      </rPr>
      <t>Inquired and get confirmation from the BC/DR Team that all BCP/DRP documentation (including BIA) are uploaded and transferred to an online environment (currently RPx), which tracks changes. Further, get confirmation that the LOBs will review and update their respective BCPs at least once a year. 
However, the DRP's are not yet available at the time of RCSA review (pending the finalization of the strategy on AWS)</t>
    </r>
  </si>
  <si>
    <r>
      <rPr>
        <b/>
        <sz val="10"/>
        <color rgb="FFFF0000"/>
        <rFont val="Calibri"/>
        <family val="2"/>
        <scheme val="minor"/>
      </rPr>
      <t xml:space="preserve">(2021) </t>
    </r>
    <r>
      <rPr>
        <sz val="10"/>
        <color theme="1"/>
        <rFont val="Calibri"/>
        <family val="2"/>
        <scheme val="minor"/>
      </rPr>
      <t>Individual LOB BCPs will be maintained when submitted to formal review and sign-off by December 31, 2021.</t>
    </r>
  </si>
  <si>
    <t xml:space="preserve">Aggr. Residual Rating </t>
  </si>
  <si>
    <t>Risk Rating</t>
  </si>
  <si>
    <t>Count Inherent Risk</t>
  </si>
  <si>
    <t>Count Control Rating</t>
  </si>
  <si>
    <t>Count Residual Risk</t>
  </si>
  <si>
    <t>Aggregate</t>
  </si>
  <si>
    <t>Final Assessment</t>
  </si>
  <si>
    <t>New in 2021 (Not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</si>
</sst>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0"/>
      <color theme="4" tint="-0.249977111117893"/>
      <name val="Calibri"/>
      <family val="2"/>
      <scheme val="minor"/>
    </font>
    <font>
      <sz val="10"/>
      <color theme="1"/>
      <name val="Calibri"/>
      <family val="2"/>
      <scheme val="minor"/>
    </font>
    <font>
      <i/>
      <sz val="10"/>
      <color theme="1"/>
      <name val="Calibri"/>
      <family val="2"/>
      <scheme val="minor"/>
    </font>
    <font>
      <sz val="10"/>
      <name val="Times New Roman"/>
      <family val="1"/>
    </font>
    <font>
      <b/>
      <sz val="11"/>
      <name val="Calibri"/>
      <family val="2"/>
      <scheme val="minor"/>
    </font>
    <font>
      <b/>
      <sz val="10"/>
      <color theme="1"/>
      <name val="Calibri"/>
      <family val="2"/>
      <scheme val="minor"/>
    </font>
    <font>
      <sz val="10"/>
      <name val="Calibri"/>
      <family val="2"/>
      <scheme val="minor"/>
    </font>
    <font>
      <b/>
      <sz val="10"/>
      <name val="Calibri"/>
      <family val="2"/>
      <scheme val="minor"/>
    </font>
    <font>
      <sz val="12"/>
      <color theme="1"/>
      <name val="Calibri"/>
      <family val="2"/>
      <scheme val="minor"/>
    </font>
    <font>
      <b/>
      <sz val="10"/>
      <color theme="4"/>
      <name val="Calibri"/>
      <family val="2"/>
      <scheme val="minor"/>
    </font>
    <font>
      <b/>
      <sz val="11"/>
      <color theme="0"/>
      <name val="Calibri"/>
      <family val="2"/>
      <scheme val="minor"/>
    </font>
    <font>
      <b/>
      <sz val="10"/>
      <color rgb="FFFF0000"/>
      <name val="Calibri"/>
      <family val="2"/>
      <scheme val="minor"/>
    </font>
    <font>
      <b/>
      <sz val="11"/>
      <color theme="1"/>
      <name val="Calibri"/>
      <family val="2"/>
      <scheme val="minor"/>
    </font>
    <font>
      <sz val="10"/>
      <color rgb="FFFF0000"/>
      <name val="Calibri"/>
      <family val="2"/>
      <scheme val="minor"/>
    </font>
    <font>
      <b/>
      <sz val="11"/>
      <color rgb="FFFF0000"/>
      <name val="Calibri"/>
      <family val="2"/>
      <scheme val="minor"/>
    </font>
    <font>
      <sz val="11"/>
      <color rgb="FF000000"/>
      <name val="Calibri"/>
      <family val="2"/>
    </font>
    <font>
      <sz val="18"/>
      <name val="Arial"/>
      <family val="2"/>
    </font>
    <font>
      <sz val="9"/>
      <color rgb="FF000000"/>
      <name val="Calibri"/>
      <family val="2"/>
    </font>
    <font>
      <b/>
      <sz val="11"/>
      <color rgb="FF000000"/>
      <name val="Calibri"/>
      <family val="2"/>
    </font>
    <font>
      <b/>
      <sz val="11"/>
      <color rgb="FFFFFFFF"/>
      <name val="Calibri"/>
      <family val="2"/>
    </font>
    <font>
      <sz val="11"/>
      <color theme="1"/>
      <name val="Calibri"/>
      <family val="2"/>
    </font>
    <font>
      <u/>
      <sz val="10"/>
      <color theme="1"/>
      <name val="Calibri"/>
      <family val="2"/>
      <scheme val="minor"/>
    </font>
  </fonts>
  <fills count="20">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E7E6E6"/>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rgb="FFEAEFF7"/>
        <bgColor indexed="64"/>
      </patternFill>
    </fill>
    <fill>
      <patternFill patternType="solid">
        <fgColor rgb="FFD2DEEF"/>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auto="1"/>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right/>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medium">
        <color rgb="FFFFFFFF"/>
      </right>
      <top style="medium">
        <color rgb="FFFFFFFF"/>
      </top>
      <bottom style="thin">
        <color indexed="64"/>
      </bottom>
      <diagonal/>
    </border>
    <border>
      <left style="medium">
        <color rgb="FFFFFFFF"/>
      </left>
      <right style="thin">
        <color indexed="64"/>
      </right>
      <top style="medium">
        <color rgb="FFFFFFFF"/>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4" fillId="0" borderId="0"/>
  </cellStyleXfs>
  <cellXfs count="244">
    <xf numFmtId="0" fontId="0" fillId="0" borderId="0" xfId="0"/>
    <xf numFmtId="0" fontId="1" fillId="0" borderId="0" xfId="0" applyFont="1" applyFill="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3" fillId="0" borderId="3" xfId="0" applyFont="1" applyBorder="1" applyAlignment="1">
      <alignment horizontal="left" vertical="top" wrapText="1"/>
    </xf>
    <xf numFmtId="0" fontId="5" fillId="0" borderId="3" xfId="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3" xfId="0" applyFont="1" applyBorder="1" applyAlignment="1">
      <alignment horizontal="left" vertical="top" wrapText="1"/>
    </xf>
    <xf numFmtId="0" fontId="3" fillId="0" borderId="1" xfId="0" applyFont="1" applyBorder="1" applyAlignment="1">
      <alignment vertical="top" wrapText="1"/>
    </xf>
    <xf numFmtId="0" fontId="5" fillId="0" borderId="1" xfId="1" applyFont="1" applyFill="1" applyBorder="1" applyAlignment="1">
      <alignment vertical="top" wrapText="1"/>
    </xf>
    <xf numFmtId="9" fontId="2" fillId="0" borderId="1" xfId="0" applyNumberFormat="1" applyFont="1" applyFill="1" applyBorder="1" applyAlignment="1">
      <alignment vertical="top" wrapText="1"/>
    </xf>
    <xf numFmtId="0" fontId="7" fillId="0" borderId="1" xfId="0" applyFont="1" applyFill="1" applyBorder="1" applyAlignment="1">
      <alignment vertical="top" wrapText="1"/>
    </xf>
    <xf numFmtId="0" fontId="2" fillId="0" borderId="0" xfId="0" applyFont="1" applyBorder="1" applyAlignment="1">
      <alignment vertical="top" wrapText="1"/>
    </xf>
    <xf numFmtId="0" fontId="9" fillId="0" borderId="0" xfId="0" applyFont="1" applyFill="1" applyBorder="1" applyAlignment="1">
      <alignment horizontal="left" vertical="center" wrapText="1"/>
    </xf>
    <xf numFmtId="0" fontId="9" fillId="0" borderId="0" xfId="0" applyFont="1" applyFill="1" applyBorder="1" applyAlignment="1">
      <alignment horizontal="left" wrapText="1"/>
    </xf>
    <xf numFmtId="0" fontId="0" fillId="0" borderId="0" xfId="0" applyAlignment="1">
      <alignment vertical="center"/>
    </xf>
    <xf numFmtId="0" fontId="1" fillId="0" borderId="7" xfId="0" applyFont="1" applyFill="1" applyBorder="1" applyAlignment="1">
      <alignment vertical="top" wrapText="1"/>
    </xf>
    <xf numFmtId="0" fontId="1" fillId="0" borderId="8" xfId="0" applyFont="1" applyFill="1" applyBorder="1" applyAlignment="1">
      <alignment vertical="top" wrapText="1"/>
    </xf>
    <xf numFmtId="0" fontId="1" fillId="0" borderId="9" xfId="0" applyFont="1" applyFill="1" applyBorder="1" applyAlignment="1">
      <alignment vertical="top" wrapText="1"/>
    </xf>
    <xf numFmtId="0" fontId="2" fillId="0" borderId="0" xfId="0" applyFont="1" applyAlignment="1">
      <alignment vertical="top"/>
    </xf>
    <xf numFmtId="0" fontId="2" fillId="0" borderId="10" xfId="0" applyFont="1" applyBorder="1" applyAlignment="1">
      <alignment vertical="top"/>
    </xf>
    <xf numFmtId="0" fontId="2" fillId="0" borderId="11" xfId="0" applyFont="1" applyBorder="1" applyAlignment="1">
      <alignment vertical="top"/>
    </xf>
    <xf numFmtId="0" fontId="2" fillId="0" borderId="6" xfId="0" applyFont="1" applyBorder="1" applyAlignment="1">
      <alignment vertical="top" wrapText="1"/>
    </xf>
    <xf numFmtId="0" fontId="2" fillId="0" borderId="9" xfId="0" applyFont="1" applyBorder="1" applyAlignment="1">
      <alignment vertical="top"/>
    </xf>
    <xf numFmtId="0" fontId="2" fillId="0" borderId="0" xfId="0" applyFont="1" applyBorder="1" applyAlignment="1">
      <alignment vertical="top"/>
    </xf>
    <xf numFmtId="0" fontId="2" fillId="0" borderId="12" xfId="0" applyFont="1" applyBorder="1" applyAlignment="1">
      <alignment vertical="top"/>
    </xf>
    <xf numFmtId="0" fontId="2" fillId="0" borderId="13" xfId="0" applyFont="1" applyBorder="1" applyAlignment="1">
      <alignment vertical="top"/>
    </xf>
    <xf numFmtId="0" fontId="2" fillId="0" borderId="12" xfId="0" applyFont="1" applyBorder="1" applyAlignment="1">
      <alignment vertical="top" wrapText="1"/>
    </xf>
    <xf numFmtId="0" fontId="2" fillId="0" borderId="6" xfId="0" applyFont="1" applyBorder="1" applyAlignment="1">
      <alignment vertical="top"/>
    </xf>
    <xf numFmtId="0" fontId="2" fillId="0" borderId="14" xfId="0" applyFont="1" applyBorder="1" applyAlignment="1">
      <alignment vertical="top"/>
    </xf>
    <xf numFmtId="0" fontId="2" fillId="0" borderId="15" xfId="0" applyFont="1" applyBorder="1" applyAlignment="1">
      <alignment vertical="top" wrapText="1"/>
    </xf>
    <xf numFmtId="0" fontId="2" fillId="0" borderId="13" xfId="0" applyFont="1" applyBorder="1" applyAlignment="1">
      <alignment vertical="top" wrapText="1"/>
    </xf>
    <xf numFmtId="0" fontId="2" fillId="0" borderId="15" xfId="0" applyFont="1" applyBorder="1" applyAlignment="1">
      <alignment vertical="top"/>
    </xf>
    <xf numFmtId="0" fontId="2" fillId="0" borderId="16" xfId="0" applyFont="1" applyBorder="1" applyAlignment="1">
      <alignment vertical="top"/>
    </xf>
    <xf numFmtId="0" fontId="2" fillId="0" borderId="17" xfId="0" applyFont="1" applyBorder="1" applyAlignment="1">
      <alignment vertical="top"/>
    </xf>
    <xf numFmtId="0" fontId="2" fillId="0" borderId="18" xfId="0" applyFont="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2" fillId="0" borderId="0" xfId="0" applyFont="1" applyAlignment="1">
      <alignment horizontal="left" vertical="top" wrapText="1"/>
    </xf>
    <xf numFmtId="0" fontId="13" fillId="0" borderId="0" xfId="0" applyFont="1"/>
    <xf numFmtId="0" fontId="2"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5" fillId="0" borderId="3" xfId="1" applyFont="1" applyFill="1" applyBorder="1" applyAlignment="1">
      <alignment horizontal="left" vertical="top" wrapText="1"/>
    </xf>
    <xf numFmtId="0" fontId="2" fillId="0" borderId="1" xfId="0" applyFont="1" applyFill="1" applyBorder="1" applyAlignment="1">
      <alignment horizontal="left" vertical="top" wrapText="1"/>
    </xf>
    <xf numFmtId="0" fontId="0" fillId="4" borderId="0" xfId="0" applyFill="1"/>
    <xf numFmtId="0" fontId="13" fillId="4" borderId="0" xfId="0" applyFont="1" applyFill="1" applyAlignment="1">
      <alignment horizontal="center" vertical="center" wrapText="1"/>
    </xf>
    <xf numFmtId="0" fontId="13" fillId="0" borderId="0" xfId="0" applyFont="1" applyAlignment="1">
      <alignment horizontal="center"/>
    </xf>
    <xf numFmtId="0" fontId="13" fillId="4" borderId="11" xfId="0" applyFont="1" applyFill="1" applyBorder="1" applyAlignment="1">
      <alignment horizontal="center" vertical="center" wrapText="1"/>
    </xf>
    <xf numFmtId="0" fontId="0" fillId="0" borderId="0" xfId="0" applyAlignment="1">
      <alignment horizontal="center" vertical="center" wrapText="1"/>
    </xf>
    <xf numFmtId="0" fontId="13" fillId="6" borderId="0" xfId="0" applyFont="1" applyFill="1" applyAlignment="1">
      <alignment horizontal="center" vertical="center" wrapText="1"/>
    </xf>
    <xf numFmtId="0" fontId="13" fillId="0" borderId="0" xfId="0" applyFont="1" applyAlignment="1">
      <alignment horizontal="center" vertical="center" wrapText="1"/>
    </xf>
    <xf numFmtId="0" fontId="13" fillId="0" borderId="6" xfId="0" applyFont="1" applyBorder="1" applyAlignment="1">
      <alignment horizontal="center" vertical="center" wrapText="1"/>
    </xf>
    <xf numFmtId="0" fontId="0" fillId="0" borderId="10" xfId="0" applyBorder="1"/>
    <xf numFmtId="0" fontId="0" fillId="0" borderId="21" xfId="0" applyBorder="1" applyAlignment="1">
      <alignment horizontal="left" vertical="top" wrapText="1"/>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vertical="top" wrapText="1"/>
    </xf>
    <xf numFmtId="0" fontId="0" fillId="0" borderId="0" xfId="0" applyAlignment="1">
      <alignment horizontal="center" vertical="center"/>
    </xf>
    <xf numFmtId="0" fontId="0" fillId="0" borderId="13" xfId="0" applyBorder="1"/>
    <xf numFmtId="0" fontId="0" fillId="0" borderId="14" xfId="0" applyBorder="1"/>
    <xf numFmtId="0" fontId="0" fillId="0" borderId="0" xfId="0" applyAlignment="1">
      <alignment vertical="center" wrapText="1"/>
    </xf>
    <xf numFmtId="0" fontId="0" fillId="0" borderId="17" xfId="0" applyBorder="1"/>
    <xf numFmtId="0" fontId="0" fillId="0" borderId="18" xfId="0" applyBorder="1"/>
    <xf numFmtId="0" fontId="0" fillId="0" borderId="25" xfId="0" applyBorder="1" applyAlignment="1">
      <alignment horizontal="center" vertical="center"/>
    </xf>
    <xf numFmtId="0" fontId="0" fillId="0" borderId="0" xfId="0" applyFill="1" applyBorder="1" applyAlignment="1">
      <alignment horizontal="left" vertical="top" wrapText="1"/>
    </xf>
    <xf numFmtId="0" fontId="13" fillId="4" borderId="8" xfId="0" applyFont="1" applyFill="1" applyBorder="1" applyAlignment="1">
      <alignment horizontal="center" vertical="center" wrapText="1"/>
    </xf>
    <xf numFmtId="0" fontId="13" fillId="4" borderId="19" xfId="0" applyFont="1" applyFill="1" applyBorder="1" applyAlignment="1">
      <alignment horizontal="center" vertical="center" wrapText="1"/>
    </xf>
    <xf numFmtId="0" fontId="13" fillId="4" borderId="20" xfId="0" applyFont="1" applyFill="1" applyBorder="1" applyAlignment="1">
      <alignment horizontal="center" vertical="center" wrapText="1"/>
    </xf>
    <xf numFmtId="0" fontId="0" fillId="0" borderId="0" xfId="0" applyAlignment="1">
      <alignment horizontal="right"/>
    </xf>
    <xf numFmtId="0" fontId="0" fillId="0" borderId="0" xfId="0" applyFont="1" applyAlignment="1">
      <alignment horizontal="center"/>
    </xf>
    <xf numFmtId="1" fontId="0" fillId="0" borderId="0" xfId="0" applyNumberFormat="1"/>
    <xf numFmtId="2" fontId="0" fillId="0" borderId="0" xfId="0" applyNumberFormat="1" applyFont="1" applyAlignment="1">
      <alignment horizontal="center"/>
    </xf>
    <xf numFmtId="1" fontId="13" fillId="0" borderId="0" xfId="0" applyNumberFormat="1" applyFont="1"/>
    <xf numFmtId="2" fontId="13" fillId="0" borderId="0" xfId="0" applyNumberFormat="1" applyFont="1"/>
    <xf numFmtId="0" fontId="13" fillId="0" borderId="8" xfId="0" applyFont="1" applyBorder="1"/>
    <xf numFmtId="0" fontId="13" fillId="0" borderId="20" xfId="0" applyFont="1" applyBorder="1"/>
    <xf numFmtId="0" fontId="13" fillId="0" borderId="0" xfId="0" applyFont="1" applyBorder="1"/>
    <xf numFmtId="0" fontId="0" fillId="0" borderId="13"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13" fillId="0" borderId="13" xfId="0" applyFon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3" fillId="0" borderId="17" xfId="0" applyFont="1" applyBorder="1" applyAlignment="1">
      <alignment horizontal="center"/>
    </xf>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2" fillId="0" borderId="0" xfId="0" applyFont="1" applyAlignment="1">
      <alignment horizontal="justify" vertical="top"/>
    </xf>
    <xf numFmtId="0" fontId="0" fillId="0" borderId="0" xfId="0" applyAlignment="1">
      <alignment vertical="top"/>
    </xf>
    <xf numFmtId="0" fontId="13" fillId="0" borderId="27" xfId="0" applyFont="1" applyBorder="1"/>
    <xf numFmtId="0" fontId="15" fillId="0" borderId="0" xfId="0" applyFont="1"/>
    <xf numFmtId="0" fontId="2" fillId="0" borderId="3"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20" xfId="0" applyFont="1" applyFill="1" applyBorder="1" applyAlignment="1">
      <alignment vertical="top" wrapText="1"/>
    </xf>
    <xf numFmtId="0" fontId="1" fillId="0" borderId="9" xfId="0" applyFont="1" applyFill="1" applyBorder="1" applyAlignment="1">
      <alignment vertical="top"/>
    </xf>
    <xf numFmtId="0" fontId="0" fillId="0" borderId="28" xfId="0" applyBorder="1" applyAlignment="1">
      <alignment vertical="center"/>
    </xf>
    <xf numFmtId="0" fontId="0" fillId="0" borderId="28" xfId="0" applyBorder="1" applyAlignment="1">
      <alignment horizontal="left" vertical="center"/>
    </xf>
    <xf numFmtId="0" fontId="0" fillId="0" borderId="28" xfId="0" applyFont="1" applyBorder="1" applyAlignment="1">
      <alignment vertical="center"/>
    </xf>
    <xf numFmtId="0" fontId="2" fillId="0" borderId="28" xfId="0" applyFont="1" applyBorder="1" applyAlignment="1">
      <alignment vertical="top"/>
    </xf>
    <xf numFmtId="0" fontId="2" fillId="0" borderId="29" xfId="0" applyFont="1" applyBorder="1" applyAlignment="1">
      <alignment vertical="top"/>
    </xf>
    <xf numFmtId="0" fontId="13" fillId="8" borderId="7" xfId="0" applyFont="1" applyFill="1" applyBorder="1" applyAlignment="1">
      <alignment horizontal="justify" vertical="center" wrapText="1"/>
    </xf>
    <xf numFmtId="0" fontId="13" fillId="8" borderId="20" xfId="0" applyFont="1" applyFill="1" applyBorder="1" applyAlignment="1">
      <alignment horizontal="justify" vertical="center" wrapText="1"/>
    </xf>
    <xf numFmtId="0" fontId="0" fillId="0" borderId="16" xfId="0" applyBorder="1" applyAlignment="1">
      <alignment horizontal="justify" vertical="center" wrapText="1"/>
    </xf>
    <xf numFmtId="0" fontId="0" fillId="0" borderId="18" xfId="0" applyBorder="1" applyAlignment="1">
      <alignment horizontal="justify" vertical="center" wrapText="1"/>
    </xf>
    <xf numFmtId="0" fontId="16" fillId="0" borderId="30" xfId="0" applyFont="1" applyBorder="1" applyAlignment="1">
      <alignment horizontal="left" wrapText="1" readingOrder="1"/>
    </xf>
    <xf numFmtId="0" fontId="16" fillId="0" borderId="31" xfId="0" applyFont="1" applyBorder="1" applyAlignment="1">
      <alignment horizontal="left" wrapText="1" readingOrder="1"/>
    </xf>
    <xf numFmtId="0" fontId="16" fillId="0" borderId="32" xfId="0" applyFont="1" applyBorder="1" applyAlignment="1">
      <alignment horizontal="left" wrapText="1" readingOrder="1"/>
    </xf>
    <xf numFmtId="0" fontId="16" fillId="0" borderId="33" xfId="0" applyFont="1" applyBorder="1" applyAlignment="1">
      <alignment horizontal="left" wrapText="1" readingOrder="1"/>
    </xf>
    <xf numFmtId="0" fontId="17" fillId="0" borderId="34" xfId="0" applyFont="1" applyBorder="1" applyAlignment="1">
      <alignment wrapText="1"/>
    </xf>
    <xf numFmtId="0" fontId="16" fillId="0" borderId="35" xfId="0" applyFont="1" applyBorder="1" applyAlignment="1">
      <alignment horizontal="left" wrapText="1" readingOrder="1"/>
    </xf>
    <xf numFmtId="0" fontId="16" fillId="0" borderId="36" xfId="0" applyFont="1" applyBorder="1" applyAlignment="1">
      <alignment horizontal="left" wrapText="1" readingOrder="1"/>
    </xf>
    <xf numFmtId="0" fontId="18" fillId="9" borderId="37" xfId="0" applyFont="1" applyFill="1" applyBorder="1" applyAlignment="1">
      <alignment horizontal="center" vertical="center" textRotation="90" wrapText="1" readingOrder="1"/>
    </xf>
    <xf numFmtId="0" fontId="18" fillId="10" borderId="37" xfId="0" applyFont="1" applyFill="1" applyBorder="1" applyAlignment="1">
      <alignment horizontal="center" wrapText="1" readingOrder="1"/>
    </xf>
    <xf numFmtId="0" fontId="18" fillId="11" borderId="37" xfId="0" applyFont="1" applyFill="1" applyBorder="1" applyAlignment="1">
      <alignment horizontal="center" wrapText="1" readingOrder="1"/>
    </xf>
    <xf numFmtId="0" fontId="18" fillId="12" borderId="37" xfId="0" applyFont="1" applyFill="1" applyBorder="1" applyAlignment="1">
      <alignment horizontal="center" wrapText="1" readingOrder="1"/>
    </xf>
    <xf numFmtId="0" fontId="18" fillId="13" borderId="37" xfId="0" applyFont="1" applyFill="1" applyBorder="1" applyAlignment="1">
      <alignment horizontal="center" wrapText="1" readingOrder="1"/>
    </xf>
    <xf numFmtId="0" fontId="16" fillId="0" borderId="38" xfId="0" applyFont="1" applyBorder="1" applyAlignment="1">
      <alignment horizontal="left" wrapText="1" readingOrder="1"/>
    </xf>
    <xf numFmtId="0" fontId="19" fillId="0" borderId="36" xfId="0" applyFont="1" applyBorder="1" applyAlignment="1">
      <alignment horizontal="center" vertical="center" textRotation="90" wrapText="1" readingOrder="1"/>
    </xf>
    <xf numFmtId="0" fontId="16" fillId="9" borderId="37" xfId="0" applyFont="1" applyFill="1" applyBorder="1" applyAlignment="1">
      <alignment horizontal="center" wrapText="1" readingOrder="1"/>
    </xf>
    <xf numFmtId="0" fontId="18" fillId="9" borderId="37" xfId="0" applyFont="1" applyFill="1" applyBorder="1" applyAlignment="1">
      <alignment horizontal="center" wrapText="1" readingOrder="1"/>
    </xf>
    <xf numFmtId="0" fontId="17" fillId="0" borderId="39" xfId="0" applyFont="1" applyBorder="1" applyAlignment="1">
      <alignment wrapText="1"/>
    </xf>
    <xf numFmtId="0" fontId="16" fillId="0" borderId="40" xfId="0" applyFont="1" applyBorder="1" applyAlignment="1">
      <alignment horizontal="left" wrapText="1" readingOrder="1"/>
    </xf>
    <xf numFmtId="0" fontId="16" fillId="0" borderId="41" xfId="0" applyFont="1" applyBorder="1" applyAlignment="1">
      <alignment horizontal="left" wrapText="1" readingOrder="1"/>
    </xf>
    <xf numFmtId="0" fontId="16" fillId="0" borderId="42" xfId="0" applyFont="1" applyBorder="1" applyAlignment="1">
      <alignment horizontal="left" wrapText="1" readingOrder="1"/>
    </xf>
    <xf numFmtId="0" fontId="19" fillId="7" borderId="49" xfId="0" applyFont="1" applyFill="1" applyBorder="1" applyAlignment="1">
      <alignment horizontal="left" vertical="center" wrapText="1" readingOrder="1"/>
    </xf>
    <xf numFmtId="0" fontId="19" fillId="7" borderId="50" xfId="0" applyFont="1" applyFill="1" applyBorder="1" applyAlignment="1">
      <alignment horizontal="left" vertical="center" wrapText="1" readingOrder="1"/>
    </xf>
    <xf numFmtId="0" fontId="19" fillId="7" borderId="51" xfId="0" applyFont="1" applyFill="1" applyBorder="1" applyAlignment="1">
      <alignment horizontal="left" vertical="center" wrapText="1" readingOrder="1"/>
    </xf>
    <xf numFmtId="0" fontId="16" fillId="14" borderId="53" xfId="0" applyFont="1" applyFill="1" applyBorder="1" applyAlignment="1">
      <alignment horizontal="left" vertical="center" wrapText="1" readingOrder="1"/>
    </xf>
    <xf numFmtId="0" fontId="16" fillId="14" borderId="54" xfId="0" applyFont="1" applyFill="1" applyBorder="1" applyAlignment="1">
      <alignment horizontal="left" vertical="center" wrapText="1" readingOrder="1"/>
    </xf>
    <xf numFmtId="0" fontId="19" fillId="7" borderId="53" xfId="0" applyFont="1" applyFill="1" applyBorder="1" applyAlignment="1">
      <alignment horizontal="left" vertical="center" wrapText="1" readingOrder="1"/>
    </xf>
    <xf numFmtId="0" fontId="16" fillId="15" borderId="53" xfId="0" applyFont="1" applyFill="1" applyBorder="1" applyAlignment="1">
      <alignment horizontal="left" vertical="center" wrapText="1" readingOrder="1"/>
    </xf>
    <xf numFmtId="0" fontId="16" fillId="15" borderId="54" xfId="0" applyFont="1" applyFill="1" applyBorder="1" applyAlignment="1">
      <alignment horizontal="left" vertical="center" wrapText="1" readingOrder="1"/>
    </xf>
    <xf numFmtId="0" fontId="19" fillId="7" borderId="57" xfId="0" applyFont="1" applyFill="1" applyBorder="1" applyAlignment="1">
      <alignment horizontal="left" vertical="center" wrapText="1" readingOrder="1"/>
    </xf>
    <xf numFmtId="0" fontId="16" fillId="14" borderId="57" xfId="0" applyFont="1" applyFill="1" applyBorder="1" applyAlignment="1">
      <alignment horizontal="left" vertical="center" wrapText="1" readingOrder="1"/>
    </xf>
    <xf numFmtId="0" fontId="16" fillId="14" borderId="58" xfId="0" applyFont="1" applyFill="1" applyBorder="1" applyAlignment="1">
      <alignment horizontal="left" vertical="center" wrapText="1" readingOrder="1"/>
    </xf>
    <xf numFmtId="0" fontId="2" fillId="7" borderId="1" xfId="0" applyFont="1" applyFill="1" applyBorder="1" applyAlignment="1">
      <alignment vertical="top" wrapText="1"/>
    </xf>
    <xf numFmtId="0" fontId="2" fillId="0" borderId="1" xfId="0" applyFont="1" applyFill="1" applyBorder="1" applyAlignment="1">
      <alignment horizontal="left" vertical="top" wrapText="1"/>
    </xf>
    <xf numFmtId="0" fontId="13" fillId="4" borderId="8" xfId="0" applyFont="1" applyFill="1" applyBorder="1" applyAlignment="1">
      <alignment horizontal="center"/>
    </xf>
    <xf numFmtId="0" fontId="13" fillId="4" borderId="19" xfId="0" applyFont="1" applyFill="1" applyBorder="1" applyAlignment="1">
      <alignment horizontal="center"/>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0" fillId="0" borderId="59" xfId="0" applyBorder="1" applyAlignment="1">
      <alignment horizontal="left" vertical="top" wrapText="1"/>
    </xf>
    <xf numFmtId="0" fontId="0" fillId="0" borderId="59" xfId="0" applyBorder="1" applyAlignment="1">
      <alignment horizontal="center" vertical="center"/>
    </xf>
    <xf numFmtId="0" fontId="0" fillId="0" borderId="61" xfId="0" applyBorder="1" applyAlignment="1">
      <alignment horizontal="center" vertical="center"/>
    </xf>
    <xf numFmtId="0" fontId="0" fillId="0" borderId="60" xfId="0" applyBorder="1" applyAlignment="1">
      <alignment horizontal="center" vertical="center"/>
    </xf>
    <xf numFmtId="0" fontId="0" fillId="0" borderId="63" xfId="0" applyBorder="1"/>
    <xf numFmtId="0" fontId="13" fillId="4" borderId="64" xfId="0" applyFont="1" applyFill="1" applyBorder="1" applyAlignment="1">
      <alignment horizontal="center" vertical="center" wrapText="1"/>
    </xf>
    <xf numFmtId="0" fontId="13" fillId="4" borderId="65" xfId="0" applyFont="1" applyFill="1" applyBorder="1" applyAlignment="1">
      <alignment horizontal="center" vertical="center" wrapText="1"/>
    </xf>
    <xf numFmtId="0" fontId="0" fillId="0" borderId="62" xfId="0" applyBorder="1" applyAlignment="1">
      <alignment horizontal="left" vertical="top" wrapText="1"/>
    </xf>
    <xf numFmtId="0" fontId="0" fillId="0" borderId="22" xfId="0" applyBorder="1" applyAlignment="1">
      <alignment horizontal="left" vertical="top" wrapText="1"/>
    </xf>
    <xf numFmtId="0" fontId="0" fillId="0" borderId="26" xfId="0" applyFill="1" applyBorder="1" applyAlignment="1">
      <alignment horizontal="left" vertical="top" wrapText="1"/>
    </xf>
    <xf numFmtId="0" fontId="13" fillId="4" borderId="66" xfId="0" applyFont="1" applyFill="1" applyBorder="1" applyAlignment="1">
      <alignment horizontal="center" vertical="center" wrapText="1"/>
    </xf>
    <xf numFmtId="0" fontId="0" fillId="0" borderId="23" xfId="0" applyBorder="1"/>
    <xf numFmtId="0" fontId="0" fillId="4" borderId="17" xfId="0" applyFill="1" applyBorder="1"/>
    <xf numFmtId="0" fontId="0" fillId="0" borderId="25" xfId="0" applyBorder="1"/>
    <xf numFmtId="0" fontId="0" fillId="0" borderId="24" xfId="0" applyBorder="1"/>
    <xf numFmtId="0" fontId="13" fillId="4" borderId="9" xfId="0" applyFont="1" applyFill="1" applyBorder="1" applyAlignment="1">
      <alignment horizontal="center" vertical="center" wrapText="1"/>
    </xf>
    <xf numFmtId="0" fontId="0" fillId="0" borderId="67" xfId="0" applyFill="1" applyBorder="1" applyAlignment="1">
      <alignment horizontal="center" vertical="center"/>
    </xf>
    <xf numFmtId="0" fontId="0" fillId="0" borderId="28" xfId="0" applyFill="1" applyBorder="1" applyAlignment="1">
      <alignment horizontal="center" vertical="center"/>
    </xf>
    <xf numFmtId="0" fontId="0" fillId="0" borderId="29" xfId="0" applyBorder="1"/>
    <xf numFmtId="0" fontId="0" fillId="0" borderId="67" xfId="0" applyBorder="1" applyAlignment="1">
      <alignment horizontal="center" vertical="center"/>
    </xf>
    <xf numFmtId="0" fontId="0" fillId="0" borderId="28" xfId="0" applyBorder="1" applyAlignment="1">
      <alignment horizontal="center" vertical="center"/>
    </xf>
    <xf numFmtId="0" fontId="0" fillId="0" borderId="23" xfId="0" applyBorder="1" applyAlignment="1">
      <alignment horizontal="center"/>
    </xf>
    <xf numFmtId="0" fontId="0" fillId="0" borderId="59" xfId="0" applyBorder="1" applyAlignment="1">
      <alignment horizontal="center" wrapText="1"/>
    </xf>
    <xf numFmtId="0" fontId="0" fillId="0" borderId="21" xfId="0" applyBorder="1" applyAlignment="1">
      <alignment horizontal="center" wrapText="1"/>
    </xf>
    <xf numFmtId="0" fontId="0" fillId="0" borderId="25" xfId="0" applyBorder="1" applyAlignment="1">
      <alignment horizontal="center"/>
    </xf>
    <xf numFmtId="0" fontId="0" fillId="0" borderId="29" xfId="0" applyFill="1" applyBorder="1" applyAlignment="1">
      <alignment horizontal="center" vertical="center"/>
    </xf>
    <xf numFmtId="0" fontId="0" fillId="0" borderId="0" xfId="0" applyAlignment="1">
      <alignment horizontal="center" vertical="top" wrapText="1"/>
    </xf>
    <xf numFmtId="0" fontId="10" fillId="0" borderId="8" xfId="0" applyFont="1" applyBorder="1" applyAlignment="1">
      <alignment vertical="top" wrapText="1"/>
    </xf>
    <xf numFmtId="0" fontId="10" fillId="0" borderId="7" xfId="0" applyFont="1" applyBorder="1" applyAlignment="1">
      <alignment vertical="top" wrapText="1"/>
    </xf>
    <xf numFmtId="0" fontId="2" fillId="0" borderId="1" xfId="0" applyFont="1" applyFill="1" applyBorder="1" applyAlignment="1">
      <alignment horizontal="left" vertical="top" wrapText="1"/>
    </xf>
    <xf numFmtId="0" fontId="13" fillId="7" borderId="8" xfId="0" applyFont="1" applyFill="1" applyBorder="1" applyAlignment="1">
      <alignment horizontal="center" vertical="center" wrapText="1"/>
    </xf>
    <xf numFmtId="0" fontId="8" fillId="0" borderId="1" xfId="0" applyFont="1" applyFill="1" applyBorder="1" applyAlignment="1">
      <alignment vertical="top" wrapText="1"/>
    </xf>
    <xf numFmtId="14" fontId="2" fillId="16" borderId="1" xfId="0" applyNumberFormat="1" applyFont="1" applyFill="1" applyBorder="1" applyAlignment="1">
      <alignment vertical="top" wrapText="1"/>
    </xf>
    <xf numFmtId="0" fontId="13" fillId="7" borderId="0" xfId="0" applyFont="1" applyFill="1" applyAlignment="1">
      <alignment horizontal="center" vertical="center" wrapText="1"/>
    </xf>
    <xf numFmtId="0" fontId="0" fillId="0" borderId="27" xfId="0" applyBorder="1"/>
    <xf numFmtId="0" fontId="0" fillId="0" borderId="0" xfId="0" applyBorder="1"/>
    <xf numFmtId="0" fontId="13" fillId="6" borderId="0" xfId="0" applyFont="1" applyFill="1" applyAlignment="1">
      <alignment horizontal="center" vertical="center"/>
    </xf>
    <xf numFmtId="0" fontId="2" fillId="0" borderId="9" xfId="0" applyFont="1" applyBorder="1" applyAlignment="1">
      <alignment horizontal="center" vertical="top" wrapText="1"/>
    </xf>
    <xf numFmtId="0" fontId="2" fillId="0" borderId="9" xfId="0" applyFont="1" applyBorder="1" applyAlignment="1">
      <alignment horizontal="center" vertical="center"/>
    </xf>
    <xf numFmtId="0" fontId="2" fillId="0" borderId="12" xfId="0" applyFont="1" applyBorder="1" applyAlignment="1">
      <alignment horizontal="center" vertical="top" wrapText="1"/>
    </xf>
    <xf numFmtId="0" fontId="2" fillId="0" borderId="12" xfId="0" applyFont="1" applyBorder="1" applyAlignment="1">
      <alignment horizontal="center" vertical="center"/>
    </xf>
    <xf numFmtId="0" fontId="13" fillId="3" borderId="0" xfId="0" applyFont="1" applyFill="1"/>
    <xf numFmtId="0" fontId="2" fillId="0" borderId="16" xfId="0" applyFont="1" applyBorder="1" applyAlignment="1">
      <alignment horizontal="center" vertical="center"/>
    </xf>
    <xf numFmtId="0" fontId="2" fillId="0" borderId="16" xfId="0" applyFont="1" applyBorder="1" applyAlignment="1">
      <alignment horizontal="center" vertical="top"/>
    </xf>
    <xf numFmtId="0" fontId="13" fillId="0" borderId="0" xfId="0" applyFont="1" applyAlignment="1">
      <alignment horizontal="center" vertical="center"/>
    </xf>
    <xf numFmtId="0" fontId="13" fillId="17" borderId="0" xfId="0" applyFont="1" applyFill="1" applyAlignment="1">
      <alignment horizontal="center" vertical="center"/>
    </xf>
    <xf numFmtId="0" fontId="0" fillId="0" borderId="6" xfId="0" applyBorder="1"/>
    <xf numFmtId="0" fontId="0" fillId="0" borderId="11" xfId="0" applyBorder="1"/>
    <xf numFmtId="0" fontId="0" fillId="0" borderId="15" xfId="0" applyBorder="1"/>
    <xf numFmtId="0" fontId="0" fillId="0" borderId="8" xfId="0" applyBorder="1"/>
    <xf numFmtId="0" fontId="0" fillId="0" borderId="19" xfId="0" applyBorder="1"/>
    <xf numFmtId="0" fontId="0" fillId="0" borderId="20" xfId="0" applyBorder="1"/>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5" fillId="0" borderId="3" xfId="1" applyFont="1" applyFill="1" applyBorder="1" applyAlignment="1">
      <alignment horizontal="left" vertical="top" wrapText="1"/>
    </xf>
    <xf numFmtId="0" fontId="5" fillId="0" borderId="4" xfId="1" applyFont="1" applyFill="1" applyBorder="1" applyAlignment="1">
      <alignment horizontal="left" vertical="top" wrapText="1"/>
    </xf>
    <xf numFmtId="0" fontId="5" fillId="0" borderId="5" xfId="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3" xfId="0" applyFont="1" applyFill="1" applyBorder="1" applyAlignment="1">
      <alignment vertical="top" wrapText="1"/>
    </xf>
    <xf numFmtId="0" fontId="2" fillId="0" borderId="4" xfId="0" applyFont="1" applyFill="1" applyBorder="1" applyAlignment="1">
      <alignment vertical="top" wrapText="1"/>
    </xf>
    <xf numFmtId="0" fontId="2" fillId="0" borderId="5" xfId="0" applyFont="1" applyFill="1" applyBorder="1" applyAlignment="1">
      <alignment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3" fillId="0" borderId="0" xfId="0" applyFont="1" applyAlignment="1">
      <alignment horizontal="center"/>
    </xf>
    <xf numFmtId="0" fontId="0" fillId="0" borderId="0" xfId="0" applyAlignment="1">
      <alignment horizontal="left" vertical="top" wrapText="1"/>
    </xf>
    <xf numFmtId="0" fontId="13" fillId="4" borderId="8" xfId="0" applyFont="1" applyFill="1" applyBorder="1" applyAlignment="1">
      <alignment horizontal="center"/>
    </xf>
    <xf numFmtId="0" fontId="13" fillId="4" borderId="19" xfId="0" applyFont="1" applyFill="1" applyBorder="1" applyAlignment="1">
      <alignment horizontal="center"/>
    </xf>
    <xf numFmtId="0" fontId="13" fillId="4" borderId="20" xfId="0" applyFont="1" applyFill="1" applyBorder="1" applyAlignment="1">
      <alignment horizontal="center"/>
    </xf>
    <xf numFmtId="0" fontId="13" fillId="0" borderId="8" xfId="0" applyFont="1" applyFill="1" applyBorder="1" applyAlignment="1">
      <alignment horizontal="center" vertical="center"/>
    </xf>
    <xf numFmtId="0" fontId="13" fillId="0" borderId="20" xfId="0" applyFont="1" applyFill="1" applyBorder="1" applyAlignment="1">
      <alignment horizontal="center" vertical="center"/>
    </xf>
    <xf numFmtId="0" fontId="11" fillId="5" borderId="0" xfId="0" applyFont="1" applyFill="1" applyAlignment="1">
      <alignment horizontal="center"/>
    </xf>
    <xf numFmtId="0" fontId="13" fillId="7" borderId="8" xfId="0" applyFont="1" applyFill="1" applyBorder="1" applyAlignment="1">
      <alignment horizontal="center" vertical="center" wrapText="1"/>
    </xf>
    <xf numFmtId="0" fontId="13" fillId="7" borderId="20" xfId="0" applyFont="1" applyFill="1" applyBorder="1" applyAlignment="1">
      <alignment horizontal="center" vertical="center" wrapText="1"/>
    </xf>
    <xf numFmtId="0" fontId="19" fillId="0" borderId="41" xfId="0" applyFont="1" applyBorder="1" applyAlignment="1">
      <alignment horizontal="left" wrapText="1" readingOrder="1"/>
    </xf>
    <xf numFmtId="0" fontId="20" fillId="7" borderId="43" xfId="0" applyFont="1" applyFill="1" applyBorder="1" applyAlignment="1">
      <alignment horizontal="left" vertical="center" wrapText="1" readingOrder="1"/>
    </xf>
    <xf numFmtId="0" fontId="20" fillId="7" borderId="27" xfId="0" applyFont="1" applyFill="1" applyBorder="1" applyAlignment="1">
      <alignment horizontal="left" vertical="center" wrapText="1" readingOrder="1"/>
    </xf>
    <xf numFmtId="0" fontId="20" fillId="7" borderId="47" xfId="0" applyFont="1" applyFill="1" applyBorder="1" applyAlignment="1">
      <alignment horizontal="left" vertical="center" wrapText="1" readingOrder="1"/>
    </xf>
    <xf numFmtId="0" fontId="20" fillId="7" borderId="48" xfId="0" applyFont="1" applyFill="1" applyBorder="1" applyAlignment="1">
      <alignment horizontal="left" vertical="center" wrapText="1" readingOrder="1"/>
    </xf>
    <xf numFmtId="0" fontId="21" fillId="7" borderId="44" xfId="0" applyFont="1" applyFill="1" applyBorder="1" applyAlignment="1">
      <alignment horizontal="center" vertical="center" wrapText="1" readingOrder="1"/>
    </xf>
    <xf numFmtId="0" fontId="21" fillId="7" borderId="45" xfId="0" applyFont="1" applyFill="1" applyBorder="1" applyAlignment="1">
      <alignment horizontal="center" vertical="center" wrapText="1" readingOrder="1"/>
    </xf>
    <xf numFmtId="0" fontId="21" fillId="7" borderId="46" xfId="0" applyFont="1" applyFill="1" applyBorder="1" applyAlignment="1">
      <alignment horizontal="center" vertical="center" wrapText="1" readingOrder="1"/>
    </xf>
    <xf numFmtId="0" fontId="21" fillId="7" borderId="52" xfId="0" applyFont="1" applyFill="1" applyBorder="1" applyAlignment="1">
      <alignment horizontal="center" vertical="center" wrapText="1" readingOrder="1"/>
    </xf>
    <xf numFmtId="0" fontId="21" fillId="7" borderId="55" xfId="0" applyFont="1" applyFill="1" applyBorder="1" applyAlignment="1">
      <alignment horizontal="center" vertical="center" wrapText="1" readingOrder="1"/>
    </xf>
    <xf numFmtId="0" fontId="21" fillId="7" borderId="56" xfId="0" applyFont="1" applyFill="1" applyBorder="1" applyAlignment="1">
      <alignment horizontal="center" vertical="center" wrapText="1" readingOrder="1"/>
    </xf>
    <xf numFmtId="0" fontId="0" fillId="18" borderId="0" xfId="0" applyFill="1" applyAlignment="1">
      <alignment horizontal="center"/>
    </xf>
    <xf numFmtId="0" fontId="0" fillId="19" borderId="11" xfId="0" applyFill="1" applyBorder="1" applyAlignment="1">
      <alignment horizontal="center"/>
    </xf>
    <xf numFmtId="0" fontId="0" fillId="19" borderId="10" xfId="0" applyFill="1" applyBorder="1" applyAlignment="1">
      <alignment horizontal="center"/>
    </xf>
  </cellXfs>
  <cellStyles count="2">
    <cellStyle name="Normal" xfId="0" builtinId="0"/>
    <cellStyle name="Normal 2" xfId="1"/>
  </cellStyles>
  <dxfs count="32">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10</xdr:col>
      <xdr:colOff>219075</xdr:colOff>
      <xdr:row>51</xdr:row>
      <xdr:rowOff>47625</xdr:rowOff>
    </xdr:to>
    <xdr:pic>
      <xdr:nvPicPr>
        <xdr:cNvPr id="2" name="Picture 1">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6315075" cy="9572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
  <sheetViews>
    <sheetView topLeftCell="E1" zoomScale="50" zoomScaleNormal="50" workbookViewId="0">
      <pane ySplit="3" topLeftCell="A14" activePane="bottomLeft" state="frozen"/>
      <selection pane="bottomLeft" activeCell="J13" sqref="A13:XFD15"/>
    </sheetView>
  </sheetViews>
  <sheetFormatPr defaultColWidth="9.140625" defaultRowHeight="12.75" x14ac:dyDescent="0.25"/>
  <cols>
    <col min="1" max="1" width="9.28515625" style="4" customWidth="1"/>
    <col min="2" max="2" width="17.42578125" style="4" customWidth="1"/>
    <col min="3" max="4" width="54.28515625" style="4" customWidth="1"/>
    <col min="5" max="5" width="12.85546875" style="4" customWidth="1"/>
    <col min="6" max="7" width="49.85546875" style="4" customWidth="1"/>
    <col min="8" max="8" width="10.7109375" style="4" customWidth="1"/>
    <col min="9" max="9" width="14.42578125" style="4" customWidth="1"/>
    <col min="10" max="10" width="11.140625" style="4" customWidth="1"/>
    <col min="11" max="11" width="14.42578125" style="4" customWidth="1"/>
    <col min="12" max="12" width="13" style="4" customWidth="1"/>
    <col min="13" max="14" width="53.7109375" style="4" customWidth="1"/>
    <col min="15" max="15" width="8" style="4" customWidth="1"/>
    <col min="16" max="17" width="9.42578125" style="4" customWidth="1"/>
    <col min="18" max="18" width="13.7109375" style="4" customWidth="1"/>
    <col min="19" max="20" width="11" style="4" customWidth="1"/>
    <col min="21" max="21" width="11.42578125" style="4" customWidth="1"/>
    <col min="22" max="23" width="9.5703125" style="4" customWidth="1"/>
    <col min="24" max="24" width="9" style="4" customWidth="1"/>
    <col min="25" max="25" width="7.85546875" style="4" customWidth="1"/>
    <col min="26" max="26" width="9.7109375" style="4" customWidth="1"/>
    <col min="27" max="27" width="11.42578125" style="4" customWidth="1"/>
    <col min="28" max="28" width="8.140625" style="4" customWidth="1"/>
    <col min="29" max="29" width="110.7109375" style="4" customWidth="1"/>
    <col min="30" max="30" width="11.5703125" style="4" customWidth="1"/>
    <col min="31" max="31" width="83.42578125" style="4" customWidth="1"/>
    <col min="32" max="32" width="47.42578125" style="4" customWidth="1"/>
    <col min="33" max="33" width="11.5703125" style="4" customWidth="1"/>
    <col min="34" max="34" width="12.42578125" style="4" customWidth="1"/>
    <col min="35" max="35" width="12.140625" style="4" customWidth="1"/>
    <col min="36" max="36" width="51.140625" style="4" customWidth="1"/>
    <col min="37" max="37" width="109.42578125" style="4" customWidth="1"/>
    <col min="38" max="16384" width="9.140625" style="4"/>
  </cols>
  <sheetData>
    <row r="1" spans="1:37" s="1" customFormat="1" ht="50.25" customHeight="1" x14ac:dyDescent="0.25">
      <c r="A1" s="41" t="s">
        <v>0</v>
      </c>
      <c r="B1" s="42" t="s">
        <v>1</v>
      </c>
      <c r="C1" s="42" t="s">
        <v>2</v>
      </c>
      <c r="D1" s="42" t="s">
        <v>358</v>
      </c>
      <c r="E1" s="42" t="s">
        <v>3</v>
      </c>
      <c r="F1" s="42" t="s">
        <v>4</v>
      </c>
      <c r="G1" s="42" t="s">
        <v>359</v>
      </c>
      <c r="H1" s="42" t="s">
        <v>5</v>
      </c>
      <c r="I1" s="42" t="s">
        <v>6</v>
      </c>
      <c r="J1" s="42" t="s">
        <v>7</v>
      </c>
      <c r="K1" s="42" t="s">
        <v>8</v>
      </c>
      <c r="L1" s="42" t="s">
        <v>9</v>
      </c>
      <c r="M1" s="42" t="s">
        <v>361</v>
      </c>
      <c r="N1" s="42" t="s">
        <v>360</v>
      </c>
      <c r="O1" s="42" t="s">
        <v>11</v>
      </c>
      <c r="P1" s="42" t="s">
        <v>370</v>
      </c>
      <c r="Q1" s="42" t="s">
        <v>371</v>
      </c>
      <c r="R1" s="42" t="s">
        <v>13</v>
      </c>
      <c r="S1" s="42" t="s">
        <v>14</v>
      </c>
      <c r="T1" s="42" t="s">
        <v>15</v>
      </c>
      <c r="U1" s="42" t="s">
        <v>16</v>
      </c>
      <c r="V1" s="42" t="s">
        <v>17</v>
      </c>
      <c r="W1" s="42" t="s">
        <v>18</v>
      </c>
      <c r="X1" s="42" t="s">
        <v>19</v>
      </c>
      <c r="Y1" s="42" t="s">
        <v>20</v>
      </c>
      <c r="Z1" s="42" t="s">
        <v>21</v>
      </c>
      <c r="AA1" s="42" t="s">
        <v>22</v>
      </c>
      <c r="AB1" s="42" t="s">
        <v>23</v>
      </c>
      <c r="AC1" s="42" t="s">
        <v>24</v>
      </c>
      <c r="AD1" s="42" t="s">
        <v>25</v>
      </c>
      <c r="AE1" s="42" t="s">
        <v>258</v>
      </c>
      <c r="AF1" s="42" t="s">
        <v>27</v>
      </c>
      <c r="AG1" s="42" t="s">
        <v>28</v>
      </c>
      <c r="AH1" s="43" t="s">
        <v>29</v>
      </c>
      <c r="AI1" s="42" t="s">
        <v>30</v>
      </c>
      <c r="AJ1" s="41" t="s">
        <v>457</v>
      </c>
      <c r="AK1" s="41" t="s">
        <v>432</v>
      </c>
    </row>
    <row r="2" spans="1:37" ht="63.75" customHeight="1" x14ac:dyDescent="0.25">
      <c r="A2" s="2" t="s">
        <v>32</v>
      </c>
      <c r="B2" s="2" t="s">
        <v>33</v>
      </c>
      <c r="C2" s="2" t="s">
        <v>34</v>
      </c>
      <c r="D2" s="2"/>
      <c r="E2" s="2" t="s">
        <v>35</v>
      </c>
      <c r="F2" s="2" t="s">
        <v>36</v>
      </c>
      <c r="G2" s="2"/>
      <c r="H2" s="2" t="s">
        <v>37</v>
      </c>
      <c r="I2" s="2" t="s">
        <v>453</v>
      </c>
      <c r="J2" s="2" t="s">
        <v>362</v>
      </c>
      <c r="K2" s="2" t="s">
        <v>363</v>
      </c>
      <c r="L2" s="2" t="s">
        <v>40</v>
      </c>
      <c r="M2" s="2" t="s">
        <v>41</v>
      </c>
      <c r="N2" s="2"/>
      <c r="O2" s="2"/>
      <c r="P2" s="2" t="s">
        <v>43</v>
      </c>
      <c r="Q2" s="2"/>
      <c r="R2" s="2" t="s">
        <v>44</v>
      </c>
      <c r="S2" s="2" t="s">
        <v>45</v>
      </c>
      <c r="T2" s="2" t="s">
        <v>46</v>
      </c>
      <c r="U2" s="2" t="s">
        <v>47</v>
      </c>
      <c r="V2" s="2" t="s">
        <v>48</v>
      </c>
      <c r="W2" s="2" t="s">
        <v>364</v>
      </c>
      <c r="X2" s="2" t="s">
        <v>365</v>
      </c>
      <c r="Y2" s="2" t="s">
        <v>51</v>
      </c>
      <c r="Z2" s="2" t="s">
        <v>366</v>
      </c>
      <c r="AA2" s="2" t="s">
        <v>367</v>
      </c>
      <c r="AB2" s="2" t="s">
        <v>54</v>
      </c>
      <c r="AC2" s="2" t="s">
        <v>55</v>
      </c>
      <c r="AD2" s="2" t="s">
        <v>368</v>
      </c>
      <c r="AE2" s="2" t="s">
        <v>56</v>
      </c>
      <c r="AF2" s="2" t="s">
        <v>57</v>
      </c>
      <c r="AG2" s="2" t="s">
        <v>58</v>
      </c>
      <c r="AH2" s="2" t="s">
        <v>59</v>
      </c>
      <c r="AI2" s="2" t="s">
        <v>369</v>
      </c>
      <c r="AJ2" s="2"/>
      <c r="AK2" s="2"/>
    </row>
    <row r="3" spans="1:37" ht="7.5" customHeight="1" x14ac:dyDescent="0.25">
      <c r="A3" s="143"/>
      <c r="B3" s="143"/>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row>
    <row r="4" spans="1:37" ht="104.25" customHeight="1" x14ac:dyDescent="0.25">
      <c r="A4" s="202" t="s">
        <v>61</v>
      </c>
      <c r="B4" s="205" t="s">
        <v>62</v>
      </c>
      <c r="C4" s="208" t="s">
        <v>216</v>
      </c>
      <c r="D4" s="208" t="s">
        <v>447</v>
      </c>
      <c r="E4" s="208" t="s">
        <v>63</v>
      </c>
      <c r="F4" s="208" t="s">
        <v>376</v>
      </c>
      <c r="G4" s="208" t="s">
        <v>384</v>
      </c>
      <c r="H4" s="208" t="s">
        <v>65</v>
      </c>
      <c r="I4" s="208" t="s">
        <v>66</v>
      </c>
      <c r="J4" s="5" t="s">
        <v>186</v>
      </c>
      <c r="K4" s="6" t="s">
        <v>187</v>
      </c>
      <c r="L4" s="5" t="s">
        <v>186</v>
      </c>
      <c r="M4" s="99" t="s">
        <v>400</v>
      </c>
      <c r="N4" s="149" t="s">
        <v>467</v>
      </c>
      <c r="O4" s="5" t="s">
        <v>69</v>
      </c>
      <c r="P4" s="6" t="s">
        <v>398</v>
      </c>
      <c r="Q4" s="99" t="s">
        <v>399</v>
      </c>
      <c r="R4" s="5" t="s">
        <v>71</v>
      </c>
      <c r="S4" s="5" t="s">
        <v>72</v>
      </c>
      <c r="T4" s="5" t="s">
        <v>83</v>
      </c>
      <c r="U4" s="5" t="s">
        <v>83</v>
      </c>
      <c r="V4" s="5" t="s">
        <v>83</v>
      </c>
      <c r="W4" s="5" t="s">
        <v>74</v>
      </c>
      <c r="X4" s="5" t="s">
        <v>74</v>
      </c>
      <c r="Y4" s="5">
        <v>1</v>
      </c>
      <c r="Z4" s="5" t="s">
        <v>144</v>
      </c>
      <c r="AA4" s="5" t="s">
        <v>85</v>
      </c>
      <c r="AB4" s="5" t="s">
        <v>86</v>
      </c>
      <c r="AC4" s="148" t="s">
        <v>184</v>
      </c>
      <c r="AD4" s="6" t="s">
        <v>77</v>
      </c>
      <c r="AE4" s="5" t="s">
        <v>184</v>
      </c>
      <c r="AF4" s="5" t="s">
        <v>184</v>
      </c>
      <c r="AG4" s="5" t="s">
        <v>78</v>
      </c>
      <c r="AH4" s="5" t="s">
        <v>79</v>
      </c>
      <c r="AI4" s="5" t="s">
        <v>80</v>
      </c>
      <c r="AJ4" s="44" t="s">
        <v>184</v>
      </c>
      <c r="AK4" s="5" t="s">
        <v>184</v>
      </c>
    </row>
    <row r="5" spans="1:37" ht="385.5" customHeight="1" x14ac:dyDescent="0.25">
      <c r="A5" s="203"/>
      <c r="B5" s="206"/>
      <c r="C5" s="209"/>
      <c r="D5" s="209"/>
      <c r="E5" s="209"/>
      <c r="F5" s="209"/>
      <c r="G5" s="209"/>
      <c r="H5" s="209"/>
      <c r="I5" s="209"/>
      <c r="J5" s="5" t="s">
        <v>186</v>
      </c>
      <c r="K5" s="144" t="s">
        <v>187</v>
      </c>
      <c r="L5" s="5" t="s">
        <v>186</v>
      </c>
      <c r="M5" s="144" t="s">
        <v>385</v>
      </c>
      <c r="N5" s="144" t="s">
        <v>448</v>
      </c>
      <c r="O5" s="5" t="s">
        <v>69</v>
      </c>
      <c r="P5" s="144" t="s">
        <v>386</v>
      </c>
      <c r="Q5" s="144" t="s">
        <v>386</v>
      </c>
      <c r="R5" s="5" t="s">
        <v>71</v>
      </c>
      <c r="S5" s="5" t="s">
        <v>72</v>
      </c>
      <c r="T5" s="5" t="s">
        <v>83</v>
      </c>
      <c r="U5" s="5" t="s">
        <v>83</v>
      </c>
      <c r="V5" s="5" t="s">
        <v>83</v>
      </c>
      <c r="W5" s="5" t="s">
        <v>74</v>
      </c>
      <c r="X5" s="5" t="s">
        <v>74</v>
      </c>
      <c r="Y5" s="5">
        <v>1</v>
      </c>
      <c r="Z5" s="5" t="s">
        <v>144</v>
      </c>
      <c r="AA5" s="5" t="s">
        <v>142</v>
      </c>
      <c r="AB5" s="5" t="s">
        <v>86</v>
      </c>
      <c r="AC5" s="44" t="s">
        <v>429</v>
      </c>
      <c r="AD5" s="144" t="s">
        <v>77</v>
      </c>
      <c r="AE5" s="5" t="s">
        <v>401</v>
      </c>
      <c r="AF5" s="5" t="s">
        <v>430</v>
      </c>
      <c r="AG5" s="5" t="s">
        <v>78</v>
      </c>
      <c r="AH5" s="5" t="s">
        <v>79</v>
      </c>
      <c r="AI5" s="5" t="s">
        <v>80</v>
      </c>
      <c r="AJ5" s="148" t="s">
        <v>184</v>
      </c>
      <c r="AK5" s="5" t="s">
        <v>454</v>
      </c>
    </row>
    <row r="6" spans="1:37" ht="147.75" customHeight="1" x14ac:dyDescent="0.25">
      <c r="A6" s="203"/>
      <c r="B6" s="206"/>
      <c r="C6" s="209"/>
      <c r="D6" s="209"/>
      <c r="E6" s="209"/>
      <c r="F6" s="209"/>
      <c r="G6" s="209"/>
      <c r="H6" s="209"/>
      <c r="I6" s="209"/>
      <c r="J6" s="5" t="s">
        <v>186</v>
      </c>
      <c r="K6" s="6" t="s">
        <v>187</v>
      </c>
      <c r="L6" s="5" t="s">
        <v>186</v>
      </c>
      <c r="M6" s="99" t="s">
        <v>81</v>
      </c>
      <c r="N6" s="99" t="s">
        <v>449</v>
      </c>
      <c r="O6" s="5" t="s">
        <v>69</v>
      </c>
      <c r="P6" s="6" t="s">
        <v>387</v>
      </c>
      <c r="Q6" s="99" t="s">
        <v>387</v>
      </c>
      <c r="R6" s="5" t="s">
        <v>71</v>
      </c>
      <c r="S6" s="5" t="s">
        <v>72</v>
      </c>
      <c r="T6" s="5" t="s">
        <v>83</v>
      </c>
      <c r="U6" s="5" t="s">
        <v>73</v>
      </c>
      <c r="V6" s="5" t="s">
        <v>73</v>
      </c>
      <c r="W6" s="5" t="s">
        <v>74</v>
      </c>
      <c r="X6" s="5" t="s">
        <v>74</v>
      </c>
      <c r="Y6" s="5">
        <v>1</v>
      </c>
      <c r="Z6" s="5" t="s">
        <v>186</v>
      </c>
      <c r="AA6" s="5" t="s">
        <v>85</v>
      </c>
      <c r="AB6" s="5" t="s">
        <v>76</v>
      </c>
      <c r="AC6" s="5" t="s">
        <v>433</v>
      </c>
      <c r="AD6" s="5" t="s">
        <v>260</v>
      </c>
      <c r="AE6" s="5" t="s">
        <v>436</v>
      </c>
      <c r="AF6" s="5" t="s">
        <v>470</v>
      </c>
      <c r="AG6" s="5" t="s">
        <v>184</v>
      </c>
      <c r="AH6" s="182">
        <v>44561</v>
      </c>
      <c r="AI6" s="5" t="s">
        <v>80</v>
      </c>
      <c r="AJ6" s="5" t="s">
        <v>184</v>
      </c>
      <c r="AK6" s="5" t="s">
        <v>184</v>
      </c>
    </row>
    <row r="7" spans="1:37" ht="202.5" customHeight="1" x14ac:dyDescent="0.25">
      <c r="A7" s="204"/>
      <c r="B7" s="207"/>
      <c r="C7" s="210"/>
      <c r="D7" s="210"/>
      <c r="E7" s="210"/>
      <c r="F7" s="210"/>
      <c r="G7" s="210"/>
      <c r="H7" s="210"/>
      <c r="I7" s="209"/>
      <c r="J7" s="5" t="s">
        <v>186</v>
      </c>
      <c r="K7" s="6" t="s">
        <v>187</v>
      </c>
      <c r="L7" s="5" t="s">
        <v>186</v>
      </c>
      <c r="M7" s="7" t="s">
        <v>372</v>
      </c>
      <c r="N7" s="7" t="s">
        <v>405</v>
      </c>
      <c r="O7" s="5" t="s">
        <v>69</v>
      </c>
      <c r="P7" s="6" t="s">
        <v>388</v>
      </c>
      <c r="Q7" s="99" t="s">
        <v>388</v>
      </c>
      <c r="R7" s="5" t="s">
        <v>71</v>
      </c>
      <c r="S7" s="5" t="s">
        <v>72</v>
      </c>
      <c r="T7" s="5" t="s">
        <v>83</v>
      </c>
      <c r="U7" s="5" t="s">
        <v>73</v>
      </c>
      <c r="V7" s="5" t="s">
        <v>73</v>
      </c>
      <c r="W7" s="5" t="s">
        <v>74</v>
      </c>
      <c r="X7" s="5" t="s">
        <v>74</v>
      </c>
      <c r="Y7" s="5">
        <v>2</v>
      </c>
      <c r="Z7" s="5" t="s">
        <v>186</v>
      </c>
      <c r="AA7" s="5" t="s">
        <v>142</v>
      </c>
      <c r="AB7" s="5" t="s">
        <v>76</v>
      </c>
      <c r="AC7" s="5" t="s">
        <v>465</v>
      </c>
      <c r="AD7" s="6" t="s">
        <v>89</v>
      </c>
      <c r="AE7" s="5" t="s">
        <v>445</v>
      </c>
      <c r="AF7" s="5" t="s">
        <v>472</v>
      </c>
      <c r="AG7" s="5" t="s">
        <v>78</v>
      </c>
      <c r="AH7" s="182">
        <v>44561</v>
      </c>
      <c r="AI7" s="5" t="s">
        <v>80</v>
      </c>
      <c r="AJ7" s="5" t="s">
        <v>184</v>
      </c>
      <c r="AK7" s="5" t="s">
        <v>184</v>
      </c>
    </row>
    <row r="8" spans="1:37" ht="390" customHeight="1" x14ac:dyDescent="0.25">
      <c r="A8" s="9" t="s">
        <v>61</v>
      </c>
      <c r="B8" s="10" t="s">
        <v>62</v>
      </c>
      <c r="C8" s="100" t="s">
        <v>225</v>
      </c>
      <c r="D8" s="100" t="s">
        <v>446</v>
      </c>
      <c r="E8" s="12" t="s">
        <v>90</v>
      </c>
      <c r="F8" s="98" t="s">
        <v>91</v>
      </c>
      <c r="G8" s="98" t="s">
        <v>383</v>
      </c>
      <c r="H8" s="11" t="s">
        <v>92</v>
      </c>
      <c r="I8" s="5" t="s">
        <v>66</v>
      </c>
      <c r="J8" s="5" t="s">
        <v>186</v>
      </c>
      <c r="K8" s="6" t="s">
        <v>67</v>
      </c>
      <c r="L8" s="5" t="s">
        <v>186</v>
      </c>
      <c r="M8" s="5" t="s">
        <v>226</v>
      </c>
      <c r="N8" s="5" t="s">
        <v>450</v>
      </c>
      <c r="O8" s="5" t="s">
        <v>69</v>
      </c>
      <c r="P8" s="6" t="s">
        <v>389</v>
      </c>
      <c r="Q8" s="99" t="s">
        <v>389</v>
      </c>
      <c r="R8" s="5" t="s">
        <v>71</v>
      </c>
      <c r="S8" s="5" t="s">
        <v>72</v>
      </c>
      <c r="T8" s="5" t="s">
        <v>83</v>
      </c>
      <c r="U8" s="5" t="s">
        <v>83</v>
      </c>
      <c r="V8" s="5" t="s">
        <v>83</v>
      </c>
      <c r="W8" s="5" t="s">
        <v>74</v>
      </c>
      <c r="X8" s="5" t="s">
        <v>74</v>
      </c>
      <c r="Y8" s="5">
        <v>2</v>
      </c>
      <c r="Z8" s="5" t="s">
        <v>144</v>
      </c>
      <c r="AA8" s="5" t="s">
        <v>142</v>
      </c>
      <c r="AB8" s="5" t="s">
        <v>86</v>
      </c>
      <c r="AC8" s="5" t="s">
        <v>464</v>
      </c>
      <c r="AD8" s="6" t="s">
        <v>94</v>
      </c>
      <c r="AE8" s="5" t="s">
        <v>437</v>
      </c>
      <c r="AF8" s="5" t="s">
        <v>434</v>
      </c>
      <c r="AG8" s="5" t="s">
        <v>78</v>
      </c>
      <c r="AH8" s="5" t="s">
        <v>95</v>
      </c>
      <c r="AI8" s="5" t="s">
        <v>80</v>
      </c>
      <c r="AJ8" s="5" t="s">
        <v>184</v>
      </c>
      <c r="AK8" s="5" t="s">
        <v>455</v>
      </c>
    </row>
    <row r="9" spans="1:37" ht="217.5" customHeight="1" x14ac:dyDescent="0.25">
      <c r="A9" s="13" t="s">
        <v>61</v>
      </c>
      <c r="B9" s="14" t="s">
        <v>62</v>
      </c>
      <c r="C9" s="5" t="s">
        <v>230</v>
      </c>
      <c r="D9" s="5" t="s">
        <v>416</v>
      </c>
      <c r="E9" s="12" t="s">
        <v>96</v>
      </c>
      <c r="F9" s="5" t="s">
        <v>97</v>
      </c>
      <c r="G9" s="5" t="s">
        <v>382</v>
      </c>
      <c r="H9" s="6" t="s">
        <v>98</v>
      </c>
      <c r="I9" s="5" t="s">
        <v>99</v>
      </c>
      <c r="J9" s="5" t="s">
        <v>144</v>
      </c>
      <c r="K9" s="6" t="s">
        <v>187</v>
      </c>
      <c r="L9" s="5" t="s">
        <v>144</v>
      </c>
      <c r="M9" s="147" t="s">
        <v>101</v>
      </c>
      <c r="N9" s="147" t="s">
        <v>438</v>
      </c>
      <c r="O9" s="5" t="s">
        <v>69</v>
      </c>
      <c r="P9" s="6" t="s">
        <v>390</v>
      </c>
      <c r="Q9" s="99" t="s">
        <v>390</v>
      </c>
      <c r="R9" s="5" t="s">
        <v>71</v>
      </c>
      <c r="S9" s="5" t="s">
        <v>72</v>
      </c>
      <c r="T9" s="5" t="s">
        <v>83</v>
      </c>
      <c r="U9" s="5" t="s">
        <v>83</v>
      </c>
      <c r="V9" s="5" t="s">
        <v>83</v>
      </c>
      <c r="W9" s="5" t="s">
        <v>74</v>
      </c>
      <c r="X9" s="5" t="s">
        <v>74</v>
      </c>
      <c r="Y9" s="15">
        <v>1</v>
      </c>
      <c r="Z9" s="5" t="s">
        <v>104</v>
      </c>
      <c r="AA9" s="5" t="s">
        <v>85</v>
      </c>
      <c r="AB9" s="5" t="s">
        <v>86</v>
      </c>
      <c r="AC9" s="5" t="s">
        <v>184</v>
      </c>
      <c r="AD9" s="5" t="s">
        <v>184</v>
      </c>
      <c r="AE9" s="5" t="s">
        <v>184</v>
      </c>
      <c r="AF9" s="5" t="s">
        <v>184</v>
      </c>
      <c r="AG9" s="5" t="s">
        <v>184</v>
      </c>
      <c r="AH9" s="5" t="s">
        <v>184</v>
      </c>
      <c r="AI9" s="5" t="s">
        <v>184</v>
      </c>
      <c r="AJ9" s="5"/>
      <c r="AK9" s="5" t="s">
        <v>456</v>
      </c>
    </row>
    <row r="10" spans="1:37" ht="275.25" customHeight="1" x14ac:dyDescent="0.25">
      <c r="A10" s="13" t="s">
        <v>61</v>
      </c>
      <c r="B10" s="14" t="s">
        <v>62</v>
      </c>
      <c r="C10" s="16" t="s">
        <v>231</v>
      </c>
      <c r="D10" s="16" t="s">
        <v>440</v>
      </c>
      <c r="E10" s="11" t="s">
        <v>105</v>
      </c>
      <c r="F10" s="5" t="s">
        <v>106</v>
      </c>
      <c r="G10" s="5" t="s">
        <v>381</v>
      </c>
      <c r="H10" s="6" t="s">
        <v>107</v>
      </c>
      <c r="I10" s="5" t="s">
        <v>66</v>
      </c>
      <c r="J10" s="5" t="s">
        <v>186</v>
      </c>
      <c r="K10" s="6" t="s">
        <v>67</v>
      </c>
      <c r="L10" s="5" t="s">
        <v>186</v>
      </c>
      <c r="M10" s="99" t="s">
        <v>373</v>
      </c>
      <c r="N10" s="99" t="s">
        <v>441</v>
      </c>
      <c r="O10" s="5" t="s">
        <v>69</v>
      </c>
      <c r="P10" s="6" t="s">
        <v>391</v>
      </c>
      <c r="Q10" s="99" t="s">
        <v>391</v>
      </c>
      <c r="R10" s="5" t="s">
        <v>71</v>
      </c>
      <c r="S10" s="5" t="s">
        <v>72</v>
      </c>
      <c r="T10" s="5" t="s">
        <v>83</v>
      </c>
      <c r="U10" s="5" t="s">
        <v>73</v>
      </c>
      <c r="V10" s="5" t="s">
        <v>73</v>
      </c>
      <c r="W10" s="5" t="s">
        <v>74</v>
      </c>
      <c r="X10" s="5" t="s">
        <v>74</v>
      </c>
      <c r="Y10" s="5">
        <v>1</v>
      </c>
      <c r="Z10" s="5" t="s">
        <v>186</v>
      </c>
      <c r="AA10" s="5" t="s">
        <v>142</v>
      </c>
      <c r="AB10" s="5" t="s">
        <v>76</v>
      </c>
      <c r="AC10" s="5" t="s">
        <v>469</v>
      </c>
      <c r="AD10" s="6" t="s">
        <v>109</v>
      </c>
      <c r="AE10" s="5" t="s">
        <v>451</v>
      </c>
      <c r="AF10" s="5" t="s">
        <v>471</v>
      </c>
      <c r="AG10" s="5" t="s">
        <v>78</v>
      </c>
      <c r="AH10" s="182">
        <v>44773</v>
      </c>
      <c r="AI10" s="5" t="s">
        <v>80</v>
      </c>
      <c r="AJ10" s="5" t="s">
        <v>184</v>
      </c>
      <c r="AK10" s="5" t="s">
        <v>184</v>
      </c>
    </row>
    <row r="11" spans="1:37" ht="188.25" customHeight="1" x14ac:dyDescent="0.25">
      <c r="A11" s="13" t="s">
        <v>61</v>
      </c>
      <c r="B11" s="14" t="s">
        <v>62</v>
      </c>
      <c r="C11" s="5" t="s">
        <v>111</v>
      </c>
      <c r="D11" s="5" t="s">
        <v>439</v>
      </c>
      <c r="E11" s="11" t="s">
        <v>112</v>
      </c>
      <c r="F11" s="5" t="s">
        <v>113</v>
      </c>
      <c r="G11" s="5" t="s">
        <v>380</v>
      </c>
      <c r="H11" s="6" t="s">
        <v>114</v>
      </c>
      <c r="I11" s="5" t="s">
        <v>66</v>
      </c>
      <c r="J11" s="5" t="s">
        <v>186</v>
      </c>
      <c r="K11" s="6" t="s">
        <v>187</v>
      </c>
      <c r="L11" s="5" t="s">
        <v>186</v>
      </c>
      <c r="M11" s="99" t="s">
        <v>237</v>
      </c>
      <c r="N11" s="99" t="s">
        <v>452</v>
      </c>
      <c r="O11" s="5" t="s">
        <v>69</v>
      </c>
      <c r="P11" s="6" t="s">
        <v>392</v>
      </c>
      <c r="Q11" s="99" t="s">
        <v>392</v>
      </c>
      <c r="R11" s="5" t="s">
        <v>71</v>
      </c>
      <c r="S11" s="5" t="s">
        <v>72</v>
      </c>
      <c r="T11" s="5" t="s">
        <v>83</v>
      </c>
      <c r="U11" s="5" t="s">
        <v>73</v>
      </c>
      <c r="V11" s="5" t="s">
        <v>73</v>
      </c>
      <c r="W11" s="5" t="s">
        <v>74</v>
      </c>
      <c r="X11" s="5" t="s">
        <v>74</v>
      </c>
      <c r="Y11" s="5">
        <v>1</v>
      </c>
      <c r="Z11" s="5" t="s">
        <v>186</v>
      </c>
      <c r="AA11" s="5" t="s">
        <v>85</v>
      </c>
      <c r="AB11" s="5" t="s">
        <v>76</v>
      </c>
      <c r="AC11" s="5" t="s">
        <v>468</v>
      </c>
      <c r="AD11" s="5" t="s">
        <v>184</v>
      </c>
      <c r="AE11" s="5" t="s">
        <v>442</v>
      </c>
      <c r="AF11" s="5" t="s">
        <v>473</v>
      </c>
      <c r="AG11" s="5" t="s">
        <v>184</v>
      </c>
      <c r="AH11" s="182">
        <v>44651</v>
      </c>
      <c r="AI11" s="5" t="s">
        <v>80</v>
      </c>
      <c r="AJ11" s="5" t="s">
        <v>184</v>
      </c>
      <c r="AK11" s="5" t="s">
        <v>184</v>
      </c>
    </row>
    <row r="12" spans="1:37" ht="153.75" customHeight="1" x14ac:dyDescent="0.25">
      <c r="A12" s="13" t="s">
        <v>61</v>
      </c>
      <c r="B12" s="14" t="s">
        <v>62</v>
      </c>
      <c r="C12" s="5" t="s">
        <v>116</v>
      </c>
      <c r="D12" s="5" t="s">
        <v>415</v>
      </c>
      <c r="E12" s="11" t="s">
        <v>117</v>
      </c>
      <c r="F12" s="5" t="s">
        <v>118</v>
      </c>
      <c r="G12" s="5" t="s">
        <v>379</v>
      </c>
      <c r="H12" s="6" t="s">
        <v>119</v>
      </c>
      <c r="I12" s="5" t="s">
        <v>66</v>
      </c>
      <c r="J12" s="5" t="s">
        <v>186</v>
      </c>
      <c r="K12" s="6" t="s">
        <v>67</v>
      </c>
      <c r="L12" s="5" t="s">
        <v>186</v>
      </c>
      <c r="M12" s="99" t="s">
        <v>238</v>
      </c>
      <c r="N12" s="99" t="s">
        <v>410</v>
      </c>
      <c r="O12" s="5" t="s">
        <v>69</v>
      </c>
      <c r="P12" s="6" t="s">
        <v>393</v>
      </c>
      <c r="Q12" s="99" t="s">
        <v>393</v>
      </c>
      <c r="R12" s="5" t="s">
        <v>71</v>
      </c>
      <c r="S12" s="5" t="s">
        <v>72</v>
      </c>
      <c r="T12" s="5" t="s">
        <v>83</v>
      </c>
      <c r="U12" s="5" t="s">
        <v>83</v>
      </c>
      <c r="V12" s="5" t="s">
        <v>83</v>
      </c>
      <c r="W12" s="5" t="s">
        <v>74</v>
      </c>
      <c r="X12" s="5" t="s">
        <v>74</v>
      </c>
      <c r="Y12" s="5">
        <v>1</v>
      </c>
      <c r="Z12" s="5" t="s">
        <v>144</v>
      </c>
      <c r="AA12" s="5" t="s">
        <v>142</v>
      </c>
      <c r="AB12" s="5" t="s">
        <v>86</v>
      </c>
      <c r="AC12" s="5" t="s">
        <v>435</v>
      </c>
      <c r="AD12" s="6" t="s">
        <v>121</v>
      </c>
      <c r="AE12" s="5" t="s">
        <v>466</v>
      </c>
      <c r="AF12" s="5" t="s">
        <v>443</v>
      </c>
      <c r="AG12" s="5" t="s">
        <v>78</v>
      </c>
      <c r="AH12" s="5" t="s">
        <v>95</v>
      </c>
      <c r="AI12" s="5"/>
      <c r="AJ12" s="5" t="s">
        <v>184</v>
      </c>
      <c r="AK12" s="5" t="s">
        <v>461</v>
      </c>
    </row>
    <row r="13" spans="1:37" ht="205.5" customHeight="1" x14ac:dyDescent="0.25">
      <c r="A13" s="211" t="s">
        <v>61</v>
      </c>
      <c r="B13" s="205" t="s">
        <v>62</v>
      </c>
      <c r="C13" s="214" t="s">
        <v>243</v>
      </c>
      <c r="D13" s="214" t="s">
        <v>474</v>
      </c>
      <c r="E13" s="215" t="s">
        <v>122</v>
      </c>
      <c r="F13" s="214" t="s">
        <v>123</v>
      </c>
      <c r="G13" s="214" t="s">
        <v>378</v>
      </c>
      <c r="H13" s="208" t="s">
        <v>124</v>
      </c>
      <c r="I13" s="208" t="s">
        <v>66</v>
      </c>
      <c r="J13" s="5" t="s">
        <v>186</v>
      </c>
      <c r="K13" s="6" t="s">
        <v>187</v>
      </c>
      <c r="L13" s="5" t="s">
        <v>186</v>
      </c>
      <c r="M13" s="99" t="s">
        <v>374</v>
      </c>
      <c r="N13" s="99" t="s">
        <v>411</v>
      </c>
      <c r="O13" s="5" t="s">
        <v>69</v>
      </c>
      <c r="P13" s="6" t="s">
        <v>394</v>
      </c>
      <c r="Q13" s="99" t="s">
        <v>394</v>
      </c>
      <c r="R13" s="5" t="s">
        <v>71</v>
      </c>
      <c r="S13" s="5" t="s">
        <v>72</v>
      </c>
      <c r="T13" s="5" t="s">
        <v>83</v>
      </c>
      <c r="U13" s="5" t="s">
        <v>83</v>
      </c>
      <c r="V13" s="5" t="s">
        <v>83</v>
      </c>
      <c r="W13" s="5" t="s">
        <v>74</v>
      </c>
      <c r="X13" s="5" t="s">
        <v>74</v>
      </c>
      <c r="Y13" s="5">
        <v>1</v>
      </c>
      <c r="Z13" s="5" t="s">
        <v>144</v>
      </c>
      <c r="AA13" s="5" t="s">
        <v>85</v>
      </c>
      <c r="AB13" s="5" t="s">
        <v>86</v>
      </c>
      <c r="AC13" s="5" t="s">
        <v>184</v>
      </c>
      <c r="AD13" s="5" t="s">
        <v>184</v>
      </c>
      <c r="AE13" s="5" t="s">
        <v>184</v>
      </c>
      <c r="AF13" s="5" t="s">
        <v>184</v>
      </c>
      <c r="AG13" s="5" t="s">
        <v>184</v>
      </c>
      <c r="AH13" s="5" t="s">
        <v>184</v>
      </c>
      <c r="AI13" s="5" t="s">
        <v>184</v>
      </c>
      <c r="AJ13" s="5" t="s">
        <v>458</v>
      </c>
      <c r="AK13" s="5" t="s">
        <v>462</v>
      </c>
    </row>
    <row r="14" spans="1:37" ht="195" customHeight="1" x14ac:dyDescent="0.25">
      <c r="A14" s="212"/>
      <c r="B14" s="206"/>
      <c r="C14" s="214"/>
      <c r="D14" s="214"/>
      <c r="E14" s="216"/>
      <c r="F14" s="214"/>
      <c r="G14" s="214"/>
      <c r="H14" s="209"/>
      <c r="I14" s="209"/>
      <c r="J14" s="5" t="s">
        <v>186</v>
      </c>
      <c r="K14" s="6" t="s">
        <v>187</v>
      </c>
      <c r="L14" s="5" t="s">
        <v>186</v>
      </c>
      <c r="M14" s="99" t="s">
        <v>375</v>
      </c>
      <c r="N14" s="99" t="s">
        <v>412</v>
      </c>
      <c r="O14" s="5" t="s">
        <v>69</v>
      </c>
      <c r="P14" s="6" t="s">
        <v>395</v>
      </c>
      <c r="Q14" s="99" t="s">
        <v>395</v>
      </c>
      <c r="R14" s="5" t="s">
        <v>128</v>
      </c>
      <c r="S14" s="5" t="s">
        <v>72</v>
      </c>
      <c r="T14" s="5" t="s">
        <v>83</v>
      </c>
      <c r="U14" s="5" t="s">
        <v>83</v>
      </c>
      <c r="V14" s="5" t="s">
        <v>83</v>
      </c>
      <c r="W14" s="5" t="s">
        <v>74</v>
      </c>
      <c r="X14" s="5" t="s">
        <v>74</v>
      </c>
      <c r="Y14" s="5">
        <v>2</v>
      </c>
      <c r="Z14" s="5" t="s">
        <v>144</v>
      </c>
      <c r="AA14" s="5" t="s">
        <v>142</v>
      </c>
      <c r="AB14" s="5" t="s">
        <v>86</v>
      </c>
      <c r="AC14" s="5" t="s">
        <v>184</v>
      </c>
      <c r="AD14" s="5" t="s">
        <v>184</v>
      </c>
      <c r="AE14" s="5" t="s">
        <v>184</v>
      </c>
      <c r="AF14" s="5" t="s">
        <v>184</v>
      </c>
      <c r="AG14" s="5" t="s">
        <v>184</v>
      </c>
      <c r="AH14" s="5" t="s">
        <v>184</v>
      </c>
      <c r="AI14" s="5" t="s">
        <v>184</v>
      </c>
      <c r="AJ14" s="5" t="s">
        <v>459</v>
      </c>
      <c r="AK14" s="5" t="s">
        <v>463</v>
      </c>
    </row>
    <row r="15" spans="1:37" ht="215.45" customHeight="1" x14ac:dyDescent="0.25">
      <c r="A15" s="213"/>
      <c r="B15" s="207"/>
      <c r="C15" s="214"/>
      <c r="D15" s="214"/>
      <c r="E15" s="217"/>
      <c r="F15" s="214"/>
      <c r="G15" s="214"/>
      <c r="H15" s="210"/>
      <c r="I15" s="210"/>
      <c r="J15" s="5" t="s">
        <v>186</v>
      </c>
      <c r="K15" s="6" t="s">
        <v>187</v>
      </c>
      <c r="L15" s="5" t="s">
        <v>186</v>
      </c>
      <c r="M15" s="99" t="s">
        <v>129</v>
      </c>
      <c r="N15" s="99" t="s">
        <v>475</v>
      </c>
      <c r="O15" s="5" t="s">
        <v>69</v>
      </c>
      <c r="P15" s="6" t="s">
        <v>396</v>
      </c>
      <c r="Q15" s="99" t="s">
        <v>396</v>
      </c>
      <c r="R15" s="5" t="s">
        <v>71</v>
      </c>
      <c r="S15" s="5" t="s">
        <v>72</v>
      </c>
      <c r="T15" s="5" t="s">
        <v>83</v>
      </c>
      <c r="U15" s="5" t="s">
        <v>73</v>
      </c>
      <c r="V15" s="5" t="s">
        <v>73</v>
      </c>
      <c r="W15" s="5" t="s">
        <v>74</v>
      </c>
      <c r="X15" s="5" t="s">
        <v>74</v>
      </c>
      <c r="Y15" s="5">
        <v>1</v>
      </c>
      <c r="Z15" s="5" t="s">
        <v>186</v>
      </c>
      <c r="AA15" s="5" t="s">
        <v>85</v>
      </c>
      <c r="AB15" s="5" t="s">
        <v>76</v>
      </c>
      <c r="AC15" s="5" t="s">
        <v>476</v>
      </c>
      <c r="AD15" s="5" t="s">
        <v>184</v>
      </c>
      <c r="AE15" s="5" t="s">
        <v>444</v>
      </c>
      <c r="AF15" s="5" t="s">
        <v>477</v>
      </c>
      <c r="AG15" s="5" t="s">
        <v>184</v>
      </c>
      <c r="AH15" s="182">
        <v>44561</v>
      </c>
      <c r="AI15" s="5" t="s">
        <v>80</v>
      </c>
      <c r="AJ15" s="181" t="s">
        <v>184</v>
      </c>
      <c r="AK15" s="181" t="s">
        <v>184</v>
      </c>
    </row>
    <row r="16" spans="1:37" ht="177.75" customHeight="1" x14ac:dyDescent="0.25">
      <c r="A16" s="13" t="s">
        <v>61</v>
      </c>
      <c r="B16" s="14" t="s">
        <v>62</v>
      </c>
      <c r="C16" s="5" t="s">
        <v>245</v>
      </c>
      <c r="D16" s="5" t="s">
        <v>414</v>
      </c>
      <c r="E16" s="5" t="s">
        <v>131</v>
      </c>
      <c r="F16" s="5" t="s">
        <v>132</v>
      </c>
      <c r="G16" s="5" t="s">
        <v>377</v>
      </c>
      <c r="H16" s="6" t="s">
        <v>133</v>
      </c>
      <c r="I16" s="5" t="s">
        <v>66</v>
      </c>
      <c r="J16" s="5" t="s">
        <v>186</v>
      </c>
      <c r="K16" s="6" t="s">
        <v>67</v>
      </c>
      <c r="L16" s="5" t="s">
        <v>186</v>
      </c>
      <c r="M16" s="99" t="s">
        <v>134</v>
      </c>
      <c r="N16" s="99" t="s">
        <v>413</v>
      </c>
      <c r="O16" s="5" t="s">
        <v>69</v>
      </c>
      <c r="P16" s="6" t="s">
        <v>397</v>
      </c>
      <c r="Q16" s="99" t="s">
        <v>397</v>
      </c>
      <c r="R16" s="5" t="s">
        <v>71</v>
      </c>
      <c r="S16" s="5" t="s">
        <v>72</v>
      </c>
      <c r="T16" s="5" t="s">
        <v>83</v>
      </c>
      <c r="U16" s="5" t="s">
        <v>83</v>
      </c>
      <c r="V16" s="5" t="s">
        <v>83</v>
      </c>
      <c r="W16" s="5" t="s">
        <v>74</v>
      </c>
      <c r="X16" s="5" t="s">
        <v>74</v>
      </c>
      <c r="Y16" s="5">
        <v>1</v>
      </c>
      <c r="Z16" s="5" t="s">
        <v>144</v>
      </c>
      <c r="AA16" s="5" t="s">
        <v>142</v>
      </c>
      <c r="AB16" s="5" t="s">
        <v>86</v>
      </c>
      <c r="AC16" s="5" t="s">
        <v>184</v>
      </c>
      <c r="AD16" s="5" t="s">
        <v>184</v>
      </c>
      <c r="AE16" s="5" t="s">
        <v>184</v>
      </c>
      <c r="AF16" s="5" t="s">
        <v>184</v>
      </c>
      <c r="AG16" s="5" t="s">
        <v>184</v>
      </c>
      <c r="AH16" s="5" t="s">
        <v>184</v>
      </c>
      <c r="AI16" s="5" t="s">
        <v>184</v>
      </c>
      <c r="AJ16" s="5" t="s">
        <v>460</v>
      </c>
      <c r="AK16" s="5" t="s">
        <v>184</v>
      </c>
    </row>
    <row r="17" spans="2:7" ht="15.75" x14ac:dyDescent="0.25">
      <c r="B17" s="17"/>
      <c r="C17" s="18"/>
      <c r="D17" s="18"/>
      <c r="E17" s="17"/>
      <c r="F17" s="17"/>
      <c r="G17" s="17"/>
    </row>
    <row r="18" spans="2:7" ht="15.75" x14ac:dyDescent="0.25">
      <c r="B18" s="17"/>
      <c r="C18" s="18"/>
      <c r="D18" s="18"/>
      <c r="E18" s="17"/>
      <c r="F18" s="17"/>
      <c r="G18" s="17"/>
    </row>
  </sheetData>
  <autoFilter ref="A1:AK16"/>
  <mergeCells count="18">
    <mergeCell ref="G4:G7"/>
    <mergeCell ref="G13:G15"/>
    <mergeCell ref="D4:D7"/>
    <mergeCell ref="D13:D15"/>
    <mergeCell ref="I4:I7"/>
    <mergeCell ref="H13:H15"/>
    <mergeCell ref="I13:I15"/>
    <mergeCell ref="H4:H7"/>
    <mergeCell ref="A13:A15"/>
    <mergeCell ref="B13:B15"/>
    <mergeCell ref="C13:C15"/>
    <mergeCell ref="E13:E15"/>
    <mergeCell ref="F13:F15"/>
    <mergeCell ref="A4:A7"/>
    <mergeCell ref="B4:B7"/>
    <mergeCell ref="C4:C7"/>
    <mergeCell ref="E4:E7"/>
    <mergeCell ref="F4:F7"/>
  </mergeCells>
  <conditionalFormatting sqref="AB4 AB6:AB16">
    <cfRule type="cellIs" dxfId="31" priority="3" operator="equal">
      <formula>"Pass"</formula>
    </cfRule>
    <cfRule type="cellIs" dxfId="30" priority="4" operator="equal">
      <formula>"Fail"</formula>
    </cfRule>
  </conditionalFormatting>
  <conditionalFormatting sqref="AB5">
    <cfRule type="cellIs" dxfId="29" priority="1" operator="equal">
      <formula>"Pass"</formula>
    </cfRule>
    <cfRule type="cellIs" dxfId="28" priority="2" operator="equal">
      <formula>"Fail"</formula>
    </cfRule>
  </conditionalFormatting>
  <pageMargins left="0.7" right="0.7" top="0.75" bottom="0.75" header="0.3" footer="0.3"/>
  <pageSetup paperSize="5" scale="80" pageOrder="overThenDown" orientation="landscape" r:id="rId1"/>
  <headerFooter>
    <oddFooter>&amp;C&amp;P of &amp;N</oddFooter>
  </headerFooter>
  <extLst>
    <ext xmlns:x14="http://schemas.microsoft.com/office/spreadsheetml/2009/9/main" uri="{CCE6A557-97BC-4b89-ADB6-D9C93CAAB3DF}">
      <x14:dataValidations xmlns:xm="http://schemas.microsoft.com/office/excel/2006/main" count="13">
        <x14:dataValidation type="list" allowBlank="1" showInputMessage="1" showErrorMessage="1">
          <x14:formula1>
            <xm:f>'Lists for Data Validation'!$L$2:$L$4</xm:f>
          </x14:formula1>
          <xm:sqref>AA4:AA16</xm:sqref>
        </x14:dataValidation>
        <x14:dataValidation type="list" allowBlank="1" showInputMessage="1" showErrorMessage="1">
          <x14:formula1>
            <xm:f>'Lists for Data Validation'!$N$2:$N$7</xm:f>
          </x14:formula1>
          <xm:sqref>W4:W16</xm:sqref>
        </x14:dataValidation>
        <x14:dataValidation type="list" allowBlank="1" showInputMessage="1" showErrorMessage="1">
          <x14:formula1>
            <xm:f>'Lists for Data Validation'!$I$2:$I$4</xm:f>
          </x14:formula1>
          <xm:sqref>V4:V16</xm:sqref>
        </x14:dataValidation>
        <x14:dataValidation type="list" allowBlank="1" showInputMessage="1" showErrorMessage="1">
          <x14:formula1>
            <xm:f>'Lists for Data Validation'!$G$2:$G$4</xm:f>
          </x14:formula1>
          <xm:sqref>T4:U16</xm:sqref>
        </x14:dataValidation>
        <x14:dataValidation type="list" allowBlank="1" showInputMessage="1" showErrorMessage="1">
          <x14:formula1>
            <xm:f>'Lists for Data Validation'!$F$2:$F$3</xm:f>
          </x14:formula1>
          <xm:sqref>S4:S16</xm:sqref>
        </x14:dataValidation>
        <x14:dataValidation type="list" allowBlank="1" showInputMessage="1" showErrorMessage="1">
          <x14:formula1>
            <xm:f>'Lists for Data Validation'!$E$2:$E$4</xm:f>
          </x14:formula1>
          <xm:sqref>R4:R16</xm:sqref>
        </x14:dataValidation>
        <x14:dataValidation type="list" allowBlank="1" showInputMessage="1" showErrorMessage="1">
          <x14:formula1>
            <xm:f>'Lists for Data Validation'!$M$2:$M$3</xm:f>
          </x14:formula1>
          <xm:sqref>O4:O16</xm:sqref>
        </x14:dataValidation>
        <x14:dataValidation type="list" allowBlank="1" showInputMessage="1" showErrorMessage="1">
          <x14:formula1>
            <xm:f>'Lists for Data Validation'!$C$2:$C$3</xm:f>
          </x14:formula1>
          <xm:sqref>K4:K16</xm:sqref>
        </x14:dataValidation>
        <x14:dataValidation type="list" allowBlank="1" showInputMessage="1" showErrorMessage="1">
          <x14:formula1>
            <xm:f>'Lists for Data Validation'!$B$2:$B$5</xm:f>
          </x14:formula1>
          <xm:sqref>J4:J16 L6:L16</xm:sqref>
        </x14:dataValidation>
        <x14:dataValidation type="list" allowBlank="1" showInputMessage="1" showErrorMessage="1">
          <x14:formula1>
            <xm:f>'Lists for Data Validation'!$J$2:$J$6</xm:f>
          </x14:formula1>
          <xm:sqref>X4:X16</xm:sqref>
        </x14:dataValidation>
        <x14:dataValidation type="list" allowBlank="1" showInputMessage="1" showErrorMessage="1">
          <x14:formula1>
            <xm:f>'Lists for Data Validation'!$A$2:$A$97</xm:f>
          </x14:formula1>
          <xm:sqref>I4:I16</xm:sqref>
        </x14:dataValidation>
        <x14:dataValidation type="list" allowBlank="1" showInputMessage="1" showErrorMessage="1">
          <x14:formula1>
            <xm:f>'Lists for Data Validation'!$D$2:$D$5</xm:f>
          </x14:formula1>
          <xm:sqref>L4:L5</xm:sqref>
        </x14:dataValidation>
        <x14:dataValidation type="list" allowBlank="1" showInputMessage="1" showErrorMessage="1">
          <x14:formula1>
            <xm:f>'Lists for Data Validation'!$K$2:$K$5</xm:f>
          </x14:formula1>
          <xm:sqref>Z4:Z16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Normal="100" workbookViewId="0">
      <pane ySplit="3" topLeftCell="A16" activePane="bottomLeft" state="frozen"/>
      <selection pane="bottomLeft" activeCell="C6" sqref="C6:C7"/>
    </sheetView>
  </sheetViews>
  <sheetFormatPr defaultColWidth="9.140625" defaultRowHeight="12.75" x14ac:dyDescent="0.25"/>
  <cols>
    <col min="1" max="1" width="53.7109375" style="4" customWidth="1"/>
    <col min="2" max="2" width="9.42578125" style="4" customWidth="1"/>
    <col min="3" max="3" width="107.85546875" style="4" customWidth="1"/>
    <col min="4" max="16384" width="9.140625" style="4"/>
  </cols>
  <sheetData>
    <row r="1" spans="1:3" s="1" customFormat="1" ht="50.25" customHeight="1" x14ac:dyDescent="0.25">
      <c r="A1" s="42" t="s">
        <v>360</v>
      </c>
      <c r="B1" s="42" t="s">
        <v>371</v>
      </c>
      <c r="C1" s="42" t="s">
        <v>421</v>
      </c>
    </row>
    <row r="2" spans="1:3" ht="63.75" hidden="1" customHeight="1" x14ac:dyDescent="0.25">
      <c r="A2" s="2"/>
      <c r="B2" s="2"/>
    </row>
    <row r="3" spans="1:3" ht="7.5" hidden="1" customHeight="1" x14ac:dyDescent="0.25">
      <c r="A3" s="143"/>
      <c r="B3" s="143"/>
    </row>
    <row r="4" spans="1:3" ht="104.25" customHeight="1" x14ac:dyDescent="0.25">
      <c r="A4" s="149" t="s">
        <v>418</v>
      </c>
      <c r="B4" s="179" t="s">
        <v>399</v>
      </c>
      <c r="C4" s="3" t="s">
        <v>422</v>
      </c>
    </row>
    <row r="5" spans="1:3" ht="129.6" customHeight="1" x14ac:dyDescent="0.25">
      <c r="A5" s="179" t="s">
        <v>406</v>
      </c>
      <c r="B5" s="179" t="s">
        <v>386</v>
      </c>
      <c r="C5" s="3" t="s">
        <v>423</v>
      </c>
    </row>
    <row r="6" spans="1:3" ht="147.75" customHeight="1" x14ac:dyDescent="0.25">
      <c r="A6" s="179" t="s">
        <v>407</v>
      </c>
      <c r="B6" s="179" t="s">
        <v>387</v>
      </c>
      <c r="C6" s="218" t="s">
        <v>424</v>
      </c>
    </row>
    <row r="7" spans="1:3" ht="147.94999999999999" customHeight="1" x14ac:dyDescent="0.25">
      <c r="A7" s="7" t="s">
        <v>405</v>
      </c>
      <c r="B7" s="179" t="s">
        <v>388</v>
      </c>
      <c r="C7" s="219"/>
    </row>
    <row r="8" spans="1:3" ht="202.5" customHeight="1" x14ac:dyDescent="0.25">
      <c r="A8" s="5" t="s">
        <v>408</v>
      </c>
      <c r="B8" s="179" t="s">
        <v>389</v>
      </c>
      <c r="C8" s="3" t="s">
        <v>425</v>
      </c>
    </row>
    <row r="9" spans="1:3" ht="159" customHeight="1" x14ac:dyDescent="0.25">
      <c r="A9" s="179" t="s">
        <v>409</v>
      </c>
      <c r="B9" s="179" t="s">
        <v>390</v>
      </c>
      <c r="C9" s="3" t="s">
        <v>426</v>
      </c>
    </row>
    <row r="10" spans="1:3" ht="170.45" customHeight="1" x14ac:dyDescent="0.25">
      <c r="A10" s="179" t="s">
        <v>419</v>
      </c>
      <c r="B10" s="179" t="s">
        <v>391</v>
      </c>
      <c r="C10" s="3" t="s">
        <v>428</v>
      </c>
    </row>
    <row r="11" spans="1:3" ht="162.6" customHeight="1" x14ac:dyDescent="0.25">
      <c r="A11" s="179" t="s">
        <v>420</v>
      </c>
      <c r="B11" s="179" t="s">
        <v>392</v>
      </c>
      <c r="C11" s="3" t="s">
        <v>427</v>
      </c>
    </row>
    <row r="12" spans="1:3" ht="153.75" customHeight="1" x14ac:dyDescent="0.25">
      <c r="A12" s="179" t="s">
        <v>410</v>
      </c>
      <c r="B12" s="179" t="s">
        <v>393</v>
      </c>
      <c r="C12" s="3" t="s">
        <v>427</v>
      </c>
    </row>
    <row r="13" spans="1:3" ht="169.5" customHeight="1" x14ac:dyDescent="0.25">
      <c r="A13" s="179" t="s">
        <v>411</v>
      </c>
      <c r="B13" s="179" t="s">
        <v>394</v>
      </c>
      <c r="C13" s="3" t="s">
        <v>427</v>
      </c>
    </row>
    <row r="14" spans="1:3" ht="169.5" customHeight="1" x14ac:dyDescent="0.25">
      <c r="A14" s="179" t="s">
        <v>412</v>
      </c>
      <c r="B14" s="179" t="s">
        <v>395</v>
      </c>
      <c r="C14" s="3" t="s">
        <v>427</v>
      </c>
    </row>
    <row r="15" spans="1:3" ht="190.5" customHeight="1" x14ac:dyDescent="0.25">
      <c r="A15" s="179" t="s">
        <v>417</v>
      </c>
      <c r="B15" s="179" t="s">
        <v>396</v>
      </c>
      <c r="C15" s="3" t="s">
        <v>426</v>
      </c>
    </row>
    <row r="16" spans="1:3" ht="177.75" customHeight="1" x14ac:dyDescent="0.25">
      <c r="A16" s="179" t="s">
        <v>413</v>
      </c>
      <c r="B16" s="179" t="s">
        <v>397</v>
      </c>
      <c r="C16" s="3" t="s">
        <v>427</v>
      </c>
    </row>
  </sheetData>
  <mergeCells count="1">
    <mergeCell ref="C6:C7"/>
  </mergeCells>
  <pageMargins left="0.7" right="0.7" top="0.75" bottom="0.75" header="0.3" footer="0.3"/>
  <pageSetup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zoomScale="80" zoomScaleNormal="80" workbookViewId="0">
      <selection activeCell="J3" sqref="J3:M3"/>
    </sheetView>
  </sheetViews>
  <sheetFormatPr defaultRowHeight="15" x14ac:dyDescent="0.25"/>
  <cols>
    <col min="1" max="1" width="14.42578125" customWidth="1"/>
    <col min="2" max="2" width="20.85546875" customWidth="1"/>
    <col min="3" max="5" width="12.7109375" customWidth="1"/>
    <col min="6" max="6" width="13.7109375" customWidth="1"/>
    <col min="7" max="7" width="3.85546875" customWidth="1"/>
    <col min="8" max="8" width="15.7109375" customWidth="1"/>
    <col min="9" max="9" width="18.85546875" bestFit="1" customWidth="1"/>
    <col min="10" max="10" width="14.42578125" customWidth="1"/>
    <col min="11" max="11" width="11.140625" customWidth="1"/>
    <col min="12" max="12" width="13.28515625" customWidth="1"/>
    <col min="13" max="13" width="14.140625" customWidth="1"/>
  </cols>
  <sheetData>
    <row r="1" spans="1:13" x14ac:dyDescent="0.25">
      <c r="H1" s="220">
        <v>2020</v>
      </c>
      <c r="I1" s="220"/>
      <c r="J1" s="220"/>
      <c r="K1" s="220"/>
      <c r="L1" s="220"/>
      <c r="M1" s="220"/>
    </row>
    <row r="2" spans="1:13" ht="30.75" thickBot="1" x14ac:dyDescent="0.3">
      <c r="A2" s="183" t="s">
        <v>5</v>
      </c>
      <c r="B2" s="183" t="s">
        <v>12</v>
      </c>
      <c r="C2" s="183" t="s">
        <v>9</v>
      </c>
      <c r="D2" s="183" t="s">
        <v>17</v>
      </c>
      <c r="E2" s="183" t="s">
        <v>196</v>
      </c>
      <c r="F2" s="183" t="s">
        <v>478</v>
      </c>
      <c r="H2" s="183" t="s">
        <v>5</v>
      </c>
      <c r="I2" s="183" t="s">
        <v>12</v>
      </c>
      <c r="J2" s="183" t="s">
        <v>9</v>
      </c>
      <c r="K2" s="183" t="s">
        <v>17</v>
      </c>
      <c r="L2" s="183" t="s">
        <v>196</v>
      </c>
      <c r="M2" s="183" t="s">
        <v>478</v>
      </c>
    </row>
    <row r="3" spans="1:13" x14ac:dyDescent="0.25">
      <c r="A3" s="196" t="str">
        <f>'BCP2021'!H4</f>
        <v>IT BCP-R1</v>
      </c>
      <c r="B3" s="197" t="str">
        <f>'BCP2021'!Q4</f>
        <v>IT-BCP-C13</v>
      </c>
      <c r="C3" s="197" t="str">
        <f>'BCP2021'!L4</f>
        <v>High</v>
      </c>
      <c r="D3" s="197" t="str">
        <f>'BCP2021'!V4</f>
        <v>Adequate</v>
      </c>
      <c r="E3" s="197" t="str">
        <f>'BCP2021'!Z4</f>
        <v>Moderate</v>
      </c>
      <c r="F3" s="58" t="str">
        <f>E3</f>
        <v>Moderate</v>
      </c>
      <c r="H3" s="196"/>
      <c r="I3" s="197" t="s">
        <v>399</v>
      </c>
      <c r="J3" s="242" t="s">
        <v>485</v>
      </c>
      <c r="K3" s="242"/>
      <c r="L3" s="242"/>
      <c r="M3" s="243"/>
    </row>
    <row r="4" spans="1:13" x14ac:dyDescent="0.25">
      <c r="A4" s="65"/>
      <c r="B4" s="185" t="str">
        <f>'BCP2021'!Q5</f>
        <v>IT-BCP-C1</v>
      </c>
      <c r="C4" s="185"/>
      <c r="D4" s="185" t="str">
        <f>'BCP2021'!V5</f>
        <v>Adequate</v>
      </c>
      <c r="E4" s="185" t="str">
        <f>'BCP2021'!Z5</f>
        <v>Moderate</v>
      </c>
      <c r="F4" s="66"/>
      <c r="H4" s="65" t="str">
        <f>'BCP2020'!F4</f>
        <v>IT BCP-R1</v>
      </c>
      <c r="I4" s="185" t="str">
        <f>'BCP2020'!M4</f>
        <v>IT BCP-C1</v>
      </c>
      <c r="J4" s="185" t="str">
        <f>'BCP2020'!J4</f>
        <v>Very High</v>
      </c>
      <c r="K4" s="185" t="str">
        <f>'BCP2020'!R4</f>
        <v>Weak</v>
      </c>
      <c r="L4" s="185" t="str">
        <f>'BCP2020'!V4</f>
        <v>Very High</v>
      </c>
      <c r="M4" s="66" t="str">
        <f>L4</f>
        <v>Very High</v>
      </c>
    </row>
    <row r="5" spans="1:13" x14ac:dyDescent="0.25">
      <c r="A5" s="65"/>
      <c r="B5" s="185" t="str">
        <f>'BCP2021'!Q6</f>
        <v>IT-BCP-C2</v>
      </c>
      <c r="C5" s="185"/>
      <c r="D5" s="185" t="str">
        <f>'BCP2021'!V6</f>
        <v>Weak</v>
      </c>
      <c r="E5" s="185" t="str">
        <f>'BCP2021'!Z6</f>
        <v>High</v>
      </c>
      <c r="F5" s="66"/>
      <c r="H5" s="65"/>
      <c r="I5" s="185" t="str">
        <f>'BCP2020'!M5</f>
        <v>IT BCP-C2</v>
      </c>
      <c r="J5" s="185"/>
      <c r="K5" s="185" t="str">
        <f>'BCP2020'!R5</f>
        <v>Adequate</v>
      </c>
      <c r="L5" s="185" t="str">
        <f>'BCP2020'!V5</f>
        <v>High</v>
      </c>
      <c r="M5" s="66"/>
    </row>
    <row r="6" spans="1:13" ht="15.75" thickBot="1" x14ac:dyDescent="0.3">
      <c r="A6" s="68"/>
      <c r="B6" s="198" t="str">
        <f>'BCP2021'!Q7</f>
        <v>IT-BCP-C3</v>
      </c>
      <c r="C6" s="198"/>
      <c r="D6" s="198" t="str">
        <f>'BCP2021'!V7</f>
        <v>Weak</v>
      </c>
      <c r="E6" s="198" t="str">
        <f>'BCP2021'!Z7</f>
        <v>High</v>
      </c>
      <c r="F6" s="69"/>
      <c r="H6" s="68"/>
      <c r="I6" s="198" t="str">
        <f>'BCP2020'!M6</f>
        <v>IT BCP-C3</v>
      </c>
      <c r="J6" s="198"/>
      <c r="K6" s="198" t="str">
        <f>'BCP2020'!R6</f>
        <v>Weak</v>
      </c>
      <c r="L6" s="198" t="str">
        <f>'BCP2020'!V6</f>
        <v>Very High</v>
      </c>
      <c r="M6" s="69"/>
    </row>
    <row r="7" spans="1:13" ht="15.75" thickBot="1" x14ac:dyDescent="0.3">
      <c r="A7" s="199" t="str">
        <f>'BCP2021'!H8</f>
        <v>IT BCP-R2</v>
      </c>
      <c r="B7" s="200" t="str">
        <f>'BCP2021'!Q8</f>
        <v>IT-BCP-C4</v>
      </c>
      <c r="C7" s="200" t="str">
        <f>'BCP2021'!L8</f>
        <v>High</v>
      </c>
      <c r="D7" s="200" t="str">
        <f>'BCP2021'!V8</f>
        <v>Adequate</v>
      </c>
      <c r="E7" s="200" t="str">
        <f>'BCP2021'!Z8</f>
        <v>Moderate</v>
      </c>
      <c r="F7" s="201" t="str">
        <f t="shared" ref="F7:F15" si="0">E7</f>
        <v>Moderate</v>
      </c>
      <c r="H7" s="199" t="str">
        <f>'BCP2020'!F7</f>
        <v>IT BCP-R2</v>
      </c>
      <c r="I7" s="200" t="str">
        <f>'BCP2020'!M7</f>
        <v>IT BCP-C4</v>
      </c>
      <c r="J7" s="200" t="str">
        <f>'BCP2020'!J7</f>
        <v>Very High</v>
      </c>
      <c r="K7" s="200" t="str">
        <f>'BCP2020'!R7</f>
        <v>Weak</v>
      </c>
      <c r="L7" s="200" t="str">
        <f>'BCP2020'!V7</f>
        <v>Very High</v>
      </c>
      <c r="M7" s="201" t="str">
        <f>L7</f>
        <v>Very High</v>
      </c>
    </row>
    <row r="8" spans="1:13" ht="15.75" thickBot="1" x14ac:dyDescent="0.3">
      <c r="A8" s="199" t="str">
        <f>'BCP2021'!H9</f>
        <v>IT BCP-R3</v>
      </c>
      <c r="B8" s="200" t="str">
        <f>'BCP2021'!Q9</f>
        <v>IT-BCP-C5</v>
      </c>
      <c r="C8" s="200" t="str">
        <f>'BCP2021'!L9</f>
        <v>Moderate</v>
      </c>
      <c r="D8" s="200" t="str">
        <f>'BCP2021'!V9</f>
        <v>Adequate</v>
      </c>
      <c r="E8" s="200" t="str">
        <f>'BCP2021'!Z9</f>
        <v>Low</v>
      </c>
      <c r="F8" s="201" t="str">
        <f t="shared" si="0"/>
        <v>Low</v>
      </c>
      <c r="H8" s="199" t="str">
        <f>'BCP2020'!F8</f>
        <v>IT BCP-R3</v>
      </c>
      <c r="I8" s="200" t="str">
        <f>'BCP2020'!M8</f>
        <v>IT BCP-C5</v>
      </c>
      <c r="J8" s="200" t="str">
        <f>'BCP2020'!J8</f>
        <v>Moderate</v>
      </c>
      <c r="K8" s="200" t="str">
        <f>'BCP2020'!R8</f>
        <v>Strong</v>
      </c>
      <c r="L8" s="200" t="str">
        <f>'BCP2020'!V8</f>
        <v>Low</v>
      </c>
      <c r="M8" s="201" t="str">
        <f>L8</f>
        <v>Low</v>
      </c>
    </row>
    <row r="9" spans="1:13" ht="15.75" thickBot="1" x14ac:dyDescent="0.3">
      <c r="A9" s="199" t="str">
        <f>'BCP2021'!H10</f>
        <v>IT BCP-R4</v>
      </c>
      <c r="B9" s="200" t="str">
        <f>'BCP2021'!Q10</f>
        <v>IT-BCP-C6</v>
      </c>
      <c r="C9" s="200" t="str">
        <f>'BCP2021'!L10</f>
        <v>High</v>
      </c>
      <c r="D9" s="200" t="str">
        <f>'BCP2021'!V10</f>
        <v>Weak</v>
      </c>
      <c r="E9" s="200" t="str">
        <f>'BCP2021'!Z10</f>
        <v>High</v>
      </c>
      <c r="F9" s="201" t="str">
        <f t="shared" si="0"/>
        <v>High</v>
      </c>
      <c r="H9" s="199" t="str">
        <f>'BCP2020'!F9</f>
        <v>IT BCP-R4</v>
      </c>
      <c r="I9" s="200" t="str">
        <f>'BCP2020'!M9</f>
        <v>IT BCP-C6</v>
      </c>
      <c r="J9" s="200" t="str">
        <f>'BCP2020'!J9</f>
        <v>Very High</v>
      </c>
      <c r="K9" s="200" t="str">
        <f>'BCP2020'!R9</f>
        <v>Weak</v>
      </c>
      <c r="L9" s="200" t="str">
        <f>'BCP2020'!V9</f>
        <v>Very High</v>
      </c>
      <c r="M9" s="201" t="str">
        <f>L9</f>
        <v>Very High</v>
      </c>
    </row>
    <row r="10" spans="1:13" ht="15.75" thickBot="1" x14ac:dyDescent="0.3">
      <c r="A10" s="199" t="str">
        <f>'BCP2021'!H11</f>
        <v>IT BCP-R5</v>
      </c>
      <c r="B10" s="200" t="str">
        <f>'BCP2021'!Q11</f>
        <v>IT-BCP-C7</v>
      </c>
      <c r="C10" s="200" t="str">
        <f>'BCP2021'!L11</f>
        <v>High</v>
      </c>
      <c r="D10" s="200" t="str">
        <f>'BCP2021'!V11</f>
        <v>Weak</v>
      </c>
      <c r="E10" s="200" t="str">
        <f>'BCP2021'!Z11</f>
        <v>High</v>
      </c>
      <c r="F10" s="201" t="str">
        <f t="shared" si="0"/>
        <v>High</v>
      </c>
      <c r="H10" s="199" t="str">
        <f>'BCP2020'!F10</f>
        <v>IT BCP-R5</v>
      </c>
      <c r="I10" s="200" t="str">
        <f>'BCP2020'!M10</f>
        <v>IT BCP-C7</v>
      </c>
      <c r="J10" s="200" t="str">
        <f>'BCP2020'!J10</f>
        <v>Moderate</v>
      </c>
      <c r="K10" s="200" t="str">
        <f>'BCP2020'!R10</f>
        <v>Strong</v>
      </c>
      <c r="L10" s="200" t="str">
        <f>'BCP2020'!V10</f>
        <v>Low</v>
      </c>
      <c r="M10" s="201" t="str">
        <f>L10</f>
        <v>Low</v>
      </c>
    </row>
    <row r="11" spans="1:13" ht="15.75" thickBot="1" x14ac:dyDescent="0.3">
      <c r="A11" s="199" t="str">
        <f>'BCP2021'!H12</f>
        <v>IT BCP-R6</v>
      </c>
      <c r="B11" s="200" t="str">
        <f>'BCP2021'!Q12</f>
        <v>IT-BCP-C8</v>
      </c>
      <c r="C11" s="200" t="str">
        <f>'BCP2021'!L12</f>
        <v>High</v>
      </c>
      <c r="D11" s="200" t="str">
        <f>'BCP2021'!V12</f>
        <v>Adequate</v>
      </c>
      <c r="E11" s="200" t="str">
        <f>'BCP2021'!Z12</f>
        <v>Moderate</v>
      </c>
      <c r="F11" s="201" t="str">
        <f t="shared" si="0"/>
        <v>Moderate</v>
      </c>
      <c r="H11" s="199" t="str">
        <f>'BCP2020'!F11</f>
        <v>IT BCP-R6</v>
      </c>
      <c r="I11" s="200" t="str">
        <f>'BCP2020'!M11</f>
        <v>IT BCP-C8</v>
      </c>
      <c r="J11" s="200" t="str">
        <f>'BCP2020'!J11</f>
        <v>Very High</v>
      </c>
      <c r="K11" s="200" t="str">
        <f>'BCP2020'!R11</f>
        <v>Weak</v>
      </c>
      <c r="L11" s="200" t="str">
        <f>'BCP2020'!V11</f>
        <v>Very High</v>
      </c>
      <c r="M11" s="201" t="str">
        <f>L11</f>
        <v>Very High</v>
      </c>
    </row>
    <row r="12" spans="1:13" x14ac:dyDescent="0.25">
      <c r="A12" s="196" t="str">
        <f>'BCP2021'!H13</f>
        <v>IT BCP-R7</v>
      </c>
      <c r="B12" s="197" t="str">
        <f>'BCP2021'!Q13</f>
        <v>IT-BCP-C9</v>
      </c>
      <c r="C12" s="197" t="str">
        <f>'BCP2021'!L13</f>
        <v>High</v>
      </c>
      <c r="D12" s="197" t="str">
        <f>'BCP2021'!V13</f>
        <v>Adequate</v>
      </c>
      <c r="E12" s="197" t="str">
        <f>'BCP2021'!Z13</f>
        <v>Moderate</v>
      </c>
      <c r="F12" s="58" t="str">
        <f t="shared" si="0"/>
        <v>Moderate</v>
      </c>
      <c r="H12" s="196" t="str">
        <f>'BCP2020'!F12</f>
        <v>IT BCP-R7</v>
      </c>
      <c r="I12" s="197" t="str">
        <f>'BCP2020'!M12</f>
        <v>IT BCP-C9</v>
      </c>
      <c r="J12" s="197" t="str">
        <f>'BCP2020'!J12</f>
        <v>High</v>
      </c>
      <c r="K12" s="197" t="str">
        <f>'BCP2020'!R12</f>
        <v>Adequate</v>
      </c>
      <c r="L12" s="197" t="str">
        <f>'BCP2020'!V12</f>
        <v>Moderate</v>
      </c>
      <c r="M12" s="58" t="str">
        <f>L13</f>
        <v>High</v>
      </c>
    </row>
    <row r="13" spans="1:13" x14ac:dyDescent="0.25">
      <c r="A13" s="65"/>
      <c r="B13" s="185" t="str">
        <f>'BCP2021'!Q14</f>
        <v>IT-BCP-C10</v>
      </c>
      <c r="C13" s="185"/>
      <c r="D13" s="185" t="str">
        <f>'BCP2021'!V14</f>
        <v>Adequate</v>
      </c>
      <c r="E13" s="185" t="str">
        <f>'BCP2021'!Z14</f>
        <v>Moderate</v>
      </c>
      <c r="F13" s="66"/>
      <c r="H13" s="65"/>
      <c r="I13" s="185" t="str">
        <f>'BCP2020'!M13</f>
        <v>IT BCP-C10</v>
      </c>
      <c r="J13" s="185"/>
      <c r="K13" s="185" t="str">
        <f>'BCP2020'!R13</f>
        <v>Adequate</v>
      </c>
      <c r="L13" s="185" t="str">
        <f>'BCP2020'!V13</f>
        <v>High</v>
      </c>
      <c r="M13" s="66"/>
    </row>
    <row r="14" spans="1:13" ht="15.75" thickBot="1" x14ac:dyDescent="0.3">
      <c r="A14" s="68"/>
      <c r="B14" s="198" t="str">
        <f>'BCP2021'!Q15</f>
        <v>IT-BCP-C11</v>
      </c>
      <c r="C14" s="198"/>
      <c r="D14" s="198" t="str">
        <f>'BCP2021'!V15</f>
        <v>Weak</v>
      </c>
      <c r="E14" s="198" t="str">
        <f>'BCP2021'!Z15</f>
        <v>High</v>
      </c>
      <c r="F14" s="69"/>
      <c r="H14" s="68"/>
      <c r="I14" s="198" t="str">
        <f>'BCP2020'!M14</f>
        <v>IT BCP-C11</v>
      </c>
      <c r="J14" s="198"/>
      <c r="K14" s="198" t="str">
        <f>'BCP2020'!R14</f>
        <v>Adequate</v>
      </c>
      <c r="L14" s="198" t="str">
        <f>'BCP2020'!V14</f>
        <v>High</v>
      </c>
      <c r="M14" s="69"/>
    </row>
    <row r="15" spans="1:13" ht="15.75" thickBot="1" x14ac:dyDescent="0.3">
      <c r="A15" s="68" t="str">
        <f>'BCP2021'!H16</f>
        <v>IT BCP-R8</v>
      </c>
      <c r="B15" s="198" t="str">
        <f>'BCP2021'!Q16</f>
        <v>IT-BCP-C12</v>
      </c>
      <c r="C15" s="198" t="str">
        <f>'BCP2021'!L16</f>
        <v>High</v>
      </c>
      <c r="D15" s="198" t="str">
        <f>'BCP2021'!V16</f>
        <v>Adequate</v>
      </c>
      <c r="E15" s="198" t="str">
        <f>'BCP2021'!Z16</f>
        <v>Moderate</v>
      </c>
      <c r="F15" s="69" t="str">
        <f t="shared" si="0"/>
        <v>Moderate</v>
      </c>
      <c r="H15" s="68" t="str">
        <f>'BCP2020'!F15</f>
        <v>IT BCP-R8</v>
      </c>
      <c r="I15" s="198" t="str">
        <f>'BCP2020'!M15</f>
        <v>IT BCP-C12</v>
      </c>
      <c r="J15" s="198" t="str">
        <f>'BCP2020'!J15</f>
        <v>Very High</v>
      </c>
      <c r="K15" s="198" t="str">
        <f>'BCP2020'!R15</f>
        <v>Adequate</v>
      </c>
      <c r="L15" s="198" t="str">
        <f>'BCP2020'!V15</f>
        <v>High</v>
      </c>
      <c r="M15" s="69" t="str">
        <f>L15</f>
        <v>High</v>
      </c>
    </row>
    <row r="17" spans="1:12" ht="45.75" thickBot="1" x14ac:dyDescent="0.3">
      <c r="A17" s="186" t="s">
        <v>479</v>
      </c>
      <c r="B17" s="186" t="s">
        <v>17</v>
      </c>
      <c r="C17" s="183" t="s">
        <v>480</v>
      </c>
      <c r="D17" s="183" t="s">
        <v>481</v>
      </c>
      <c r="E17" s="183" t="s">
        <v>482</v>
      </c>
      <c r="H17" s="186" t="s">
        <v>479</v>
      </c>
      <c r="I17" s="186" t="s">
        <v>17</v>
      </c>
      <c r="J17" s="183" t="s">
        <v>480</v>
      </c>
      <c r="K17" s="183" t="s">
        <v>481</v>
      </c>
      <c r="L17" s="183" t="s">
        <v>482</v>
      </c>
    </row>
    <row r="18" spans="1:12" x14ac:dyDescent="0.25">
      <c r="A18" s="187" t="s">
        <v>185</v>
      </c>
      <c r="B18" s="188" t="s">
        <v>103</v>
      </c>
      <c r="C18">
        <f t="shared" ref="C18:D21" si="1">COUNTIF(C$3:C$15,A18)</f>
        <v>0</v>
      </c>
      <c r="D18">
        <f>COUNTIF(D$3:D$15,B18)</f>
        <v>0</v>
      </c>
      <c r="E18">
        <f>COUNTIF(F$3:F$15,A18)</f>
        <v>0</v>
      </c>
      <c r="H18" s="187" t="s">
        <v>185</v>
      </c>
      <c r="I18" s="188" t="s">
        <v>103</v>
      </c>
      <c r="J18" s="191">
        <f t="shared" ref="J18:K20" si="2">COUNTIF(J$4:J$15,H18)</f>
        <v>5</v>
      </c>
      <c r="K18">
        <f t="shared" si="2"/>
        <v>2</v>
      </c>
      <c r="L18" s="191">
        <f>COUNTIF(M$4:M$15,H18)</f>
        <v>4</v>
      </c>
    </row>
    <row r="19" spans="1:12" x14ac:dyDescent="0.25">
      <c r="A19" s="189" t="s">
        <v>186</v>
      </c>
      <c r="B19" s="190" t="s">
        <v>83</v>
      </c>
      <c r="C19" s="191">
        <f t="shared" si="1"/>
        <v>7</v>
      </c>
      <c r="D19" s="191">
        <f t="shared" si="1"/>
        <v>8</v>
      </c>
      <c r="E19">
        <f t="shared" ref="E19:E21" si="3">COUNTIF(F$3:F$15,A19)</f>
        <v>2</v>
      </c>
      <c r="H19" s="189" t="s">
        <v>186</v>
      </c>
      <c r="I19" s="190" t="s">
        <v>83</v>
      </c>
      <c r="J19">
        <f t="shared" si="2"/>
        <v>1</v>
      </c>
      <c r="K19" s="191">
        <f t="shared" si="2"/>
        <v>5</v>
      </c>
      <c r="L19">
        <f>COUNTIF(M$4:M$15,H19)</f>
        <v>2</v>
      </c>
    </row>
    <row r="20" spans="1:12" ht="15.75" thickBot="1" x14ac:dyDescent="0.3">
      <c r="A20" s="189" t="s">
        <v>144</v>
      </c>
      <c r="B20" s="192" t="s">
        <v>73</v>
      </c>
      <c r="C20">
        <f t="shared" si="1"/>
        <v>1</v>
      </c>
      <c r="D20">
        <f t="shared" si="1"/>
        <v>5</v>
      </c>
      <c r="E20" s="191">
        <f t="shared" si="3"/>
        <v>5</v>
      </c>
      <c r="H20" s="189" t="s">
        <v>144</v>
      </c>
      <c r="I20" s="192" t="s">
        <v>73</v>
      </c>
      <c r="J20">
        <f t="shared" si="2"/>
        <v>2</v>
      </c>
      <c r="K20">
        <f t="shared" si="2"/>
        <v>5</v>
      </c>
      <c r="L20">
        <f>COUNTIF(M$4:M$15,H20)</f>
        <v>0</v>
      </c>
    </row>
    <row r="21" spans="1:12" ht="15.75" thickBot="1" x14ac:dyDescent="0.3">
      <c r="A21" s="193" t="s">
        <v>104</v>
      </c>
      <c r="C21">
        <f t="shared" si="1"/>
        <v>0</v>
      </c>
      <c r="E21" s="45">
        <f t="shared" si="3"/>
        <v>1</v>
      </c>
      <c r="H21" s="193" t="s">
        <v>104</v>
      </c>
      <c r="J21">
        <f>COUNTIF(J$4:J$15,H21)</f>
        <v>0</v>
      </c>
      <c r="L21">
        <f>COUNTIF(M$4:M$15,H21)</f>
        <v>2</v>
      </c>
    </row>
    <row r="22" spans="1:12" x14ac:dyDescent="0.25">
      <c r="C22" s="184">
        <f>SUM(C18:C21)</f>
        <v>8</v>
      </c>
      <c r="D22" s="184">
        <f t="shared" ref="D22:E22" si="4">SUM(D18:D21)</f>
        <v>13</v>
      </c>
      <c r="E22" s="184">
        <f t="shared" si="4"/>
        <v>8</v>
      </c>
      <c r="J22" s="184">
        <f>SUM(J18:J21)</f>
        <v>8</v>
      </c>
      <c r="K22" s="184">
        <f t="shared" ref="K22:L22" si="5">SUM(K18:K21)</f>
        <v>12</v>
      </c>
      <c r="L22" s="184">
        <f t="shared" si="5"/>
        <v>8</v>
      </c>
    </row>
    <row r="24" spans="1:12" x14ac:dyDescent="0.25">
      <c r="B24" s="194" t="s">
        <v>483</v>
      </c>
      <c r="C24" s="195" t="str">
        <f ca="1">INDIRECT(ADDRESS(C25,1))</f>
        <v>High</v>
      </c>
      <c r="D24" s="195" t="str">
        <f ca="1">INDIRECT(ADDRESS(D25,2))</f>
        <v>Adequate</v>
      </c>
      <c r="E24" s="195" t="str">
        <f ca="1">INDIRECT(ADDRESS(E25,1))</f>
        <v>Moderate</v>
      </c>
      <c r="I24" s="194" t="s">
        <v>483</v>
      </c>
      <c r="J24" s="195" t="str">
        <f ca="1">INDIRECT(ADDRESS(J25,1))</f>
        <v>Very High</v>
      </c>
      <c r="K24" s="195" t="str">
        <f ca="1">INDIRECT(ADDRESS(K25,2))</f>
        <v>Weak</v>
      </c>
      <c r="L24" s="195" t="str">
        <f ca="1">INDIRECT(ADDRESS(L25,1))</f>
        <v>Very High</v>
      </c>
    </row>
    <row r="25" spans="1:12" x14ac:dyDescent="0.25">
      <c r="C25">
        <f t="array" ref="C25">MAX(IF($C$18:$C$21=MAX(C18:C21),ROW($C$18:$C$21)))</f>
        <v>19</v>
      </c>
      <c r="D25">
        <f t="array" ref="D25">MAX(IF($D$18:$D$20=MAX(D18:D20),ROW($D$18:$D$20)))</f>
        <v>19</v>
      </c>
      <c r="E25">
        <f t="array" ref="E25">MAX(IF($E$18:$E$21=MAX(E18:E21),ROW($E$18:$E$21)))</f>
        <v>20</v>
      </c>
      <c r="J25">
        <f t="array" ref="J25">MAX(IF($J$18:$J$21=MAX(J18:J21),ROW($J$18:$J$21)))</f>
        <v>18</v>
      </c>
      <c r="K25">
        <f t="array" ref="K25">MAX(IF($K$18:$K$20=MAX(K18:K20),ROW($K$18:$K$20)))</f>
        <v>20</v>
      </c>
      <c r="L25">
        <f t="array" ref="L25">MAX(IF($L$18:$L$21=MAX(L18:L21),ROW($L$18:$L$21)))</f>
        <v>18</v>
      </c>
    </row>
    <row r="27" spans="1:12" x14ac:dyDescent="0.25">
      <c r="B27" s="45" t="s">
        <v>484</v>
      </c>
      <c r="C27" s="241" t="s">
        <v>186</v>
      </c>
      <c r="D27" s="241" t="s">
        <v>83</v>
      </c>
      <c r="E27" s="241" t="s">
        <v>144</v>
      </c>
      <c r="I27" s="45" t="s">
        <v>484</v>
      </c>
      <c r="J27" s="241" t="s">
        <v>185</v>
      </c>
      <c r="K27" s="241" t="s">
        <v>73</v>
      </c>
      <c r="L27" s="241" t="s">
        <v>185</v>
      </c>
    </row>
  </sheetData>
  <mergeCells count="2">
    <mergeCell ref="H1:M1"/>
    <mergeCell ref="J3:M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Z35"/>
  <sheetViews>
    <sheetView zoomScaleNormal="100" workbookViewId="0">
      <pane ySplit="2" topLeftCell="A3" activePane="bottomLeft" state="frozen"/>
      <selection pane="bottomLeft" activeCell="B9" sqref="B9"/>
    </sheetView>
  </sheetViews>
  <sheetFormatPr defaultRowHeight="15" outlineLevelCol="1" x14ac:dyDescent="0.25"/>
  <cols>
    <col min="1" max="1" width="12.5703125" customWidth="1"/>
    <col min="2" max="2" width="46.7109375" customWidth="1"/>
    <col min="3" max="3" width="13.28515625" customWidth="1" outlineLevel="1"/>
    <col min="4" max="6" width="12.7109375" customWidth="1" outlineLevel="1"/>
    <col min="7" max="7" width="12" customWidth="1" outlineLevel="1"/>
    <col min="8" max="8" width="12.85546875" customWidth="1" outlineLevel="1"/>
    <col min="9" max="9" width="12.85546875" customWidth="1"/>
    <col min="10" max="12" width="12.7109375" customWidth="1"/>
    <col min="13" max="13" width="12.28515625" customWidth="1"/>
    <col min="14" max="14" width="12.85546875" customWidth="1"/>
    <col min="15" max="15" width="14.85546875" customWidth="1"/>
    <col min="17" max="17" width="31.85546875" customWidth="1"/>
    <col min="18" max="18" width="15.28515625" hidden="1" customWidth="1" outlineLevel="1"/>
    <col min="19" max="19" width="22.7109375" hidden="1" customWidth="1" outlineLevel="1"/>
    <col min="20" max="20" width="17.28515625" hidden="1" customWidth="1" outlineLevel="1"/>
    <col min="21" max="21" width="15.5703125" hidden="1" customWidth="1" outlineLevel="1"/>
    <col min="22" max="22" width="3.42578125" hidden="1" customWidth="1" outlineLevel="1"/>
    <col min="23" max="23" width="21.28515625" hidden="1" customWidth="1" outlineLevel="1"/>
    <col min="24" max="24" width="13.5703125" hidden="1" customWidth="1" outlineLevel="1"/>
    <col min="25" max="25" width="0" hidden="1" customWidth="1" outlineLevel="1"/>
    <col min="26" max="26" width="19.5703125" bestFit="1" customWidth="1" collapsed="1"/>
  </cols>
  <sheetData>
    <row r="1" spans="1:26" ht="15.75" thickBot="1" x14ac:dyDescent="0.3">
      <c r="A1" s="50"/>
      <c r="B1" s="50"/>
      <c r="C1" s="162"/>
      <c r="D1" s="223">
        <v>2020</v>
      </c>
      <c r="E1" s="223"/>
      <c r="F1" s="223"/>
      <c r="G1" s="223"/>
      <c r="H1" s="224"/>
      <c r="I1" s="145"/>
      <c r="J1" s="223">
        <v>2021</v>
      </c>
      <c r="K1" s="223"/>
      <c r="L1" s="223"/>
      <c r="M1" s="223"/>
      <c r="N1" s="223"/>
      <c r="O1" s="51" t="s">
        <v>190</v>
      </c>
      <c r="R1" s="227" t="s">
        <v>191</v>
      </c>
      <c r="S1" s="227"/>
      <c r="T1" s="227"/>
      <c r="W1" s="52" t="s">
        <v>192</v>
      </c>
    </row>
    <row r="2" spans="1:26" s="54" customFormat="1" ht="45.75" thickBot="1" x14ac:dyDescent="0.3">
      <c r="A2" s="155" t="s">
        <v>12</v>
      </c>
      <c r="B2" s="156" t="s">
        <v>10</v>
      </c>
      <c r="C2" s="160" t="s">
        <v>403</v>
      </c>
      <c r="D2" s="53" t="s">
        <v>193</v>
      </c>
      <c r="E2" s="53" t="s">
        <v>194</v>
      </c>
      <c r="F2" s="53" t="s">
        <v>17</v>
      </c>
      <c r="G2" s="53" t="s">
        <v>195</v>
      </c>
      <c r="H2" s="165" t="s">
        <v>196</v>
      </c>
      <c r="I2" s="72" t="s">
        <v>403</v>
      </c>
      <c r="J2" s="53" t="s">
        <v>193</v>
      </c>
      <c r="K2" s="53" t="s">
        <v>194</v>
      </c>
      <c r="L2" s="53" t="s">
        <v>17</v>
      </c>
      <c r="M2" s="53" t="s">
        <v>195</v>
      </c>
      <c r="N2" s="53" t="s">
        <v>196</v>
      </c>
      <c r="O2" s="165" t="s">
        <v>197</v>
      </c>
      <c r="R2" s="55" t="s">
        <v>9</v>
      </c>
      <c r="S2" s="55" t="s">
        <v>198</v>
      </c>
      <c r="T2" s="55" t="s">
        <v>199</v>
      </c>
      <c r="U2" s="56" t="s">
        <v>257</v>
      </c>
      <c r="W2" s="57" t="s">
        <v>198</v>
      </c>
      <c r="X2" s="58"/>
    </row>
    <row r="3" spans="1:26" x14ac:dyDescent="0.25">
      <c r="A3" s="150" t="str">
        <f>'BCP2021'!Q5</f>
        <v>IT-BCP-C1</v>
      </c>
      <c r="B3" s="157" t="s">
        <v>246</v>
      </c>
      <c r="C3" s="172" t="str">
        <f>'BCP2020'!J4</f>
        <v>Very High</v>
      </c>
      <c r="D3" s="61" t="str">
        <f>'BCP2020'!P4</f>
        <v>Weak</v>
      </c>
      <c r="E3" s="61" t="str">
        <f>'BCP2020'!Q4</f>
        <v>Weak</v>
      </c>
      <c r="F3" s="61" t="str">
        <f>'BCP2020'!R4</f>
        <v>Weak</v>
      </c>
      <c r="G3" s="153" t="str">
        <f>'BCP2020'!X4</f>
        <v>Fail</v>
      </c>
      <c r="H3" s="169" t="str">
        <f>'BCP2020'!V4</f>
        <v>Very High</v>
      </c>
      <c r="I3" s="151" t="str">
        <f>'BCP2021'!L5</f>
        <v>High</v>
      </c>
      <c r="J3" s="152" t="str">
        <f>'BCP2021'!T5</f>
        <v>Adequate</v>
      </c>
      <c r="K3" s="152" t="str">
        <f>'BCP2021'!U5</f>
        <v>Adequate</v>
      </c>
      <c r="L3" s="152" t="str">
        <f>'BCP2021'!V5</f>
        <v>Adequate</v>
      </c>
      <c r="M3" s="152" t="str">
        <f>'BCP2021'!AB5</f>
        <v>Pass</v>
      </c>
      <c r="N3" s="153" t="str">
        <f>'BCP2021'!Z5</f>
        <v>Moderate</v>
      </c>
      <c r="O3" s="166" t="str">
        <f>'BCP2021'!AA5</f>
        <v>Decreasing</v>
      </c>
      <c r="R3" s="176" t="str">
        <f>I3</f>
        <v>High</v>
      </c>
      <c r="S3" t="str">
        <f t="shared" ref="S3:S14" si="0">L3&amp;"-"&amp;R3</f>
        <v>Adequate-High</v>
      </c>
      <c r="T3" t="str">
        <f>VLOOKUP(S3,W$3:X$14,2,FALSE)</f>
        <v>Moderate</v>
      </c>
      <c r="U3" s="64" t="b">
        <f t="shared" ref="U3:U14" si="1">(N3=T3)</f>
        <v>1</v>
      </c>
      <c r="W3" s="65" t="s">
        <v>200</v>
      </c>
      <c r="X3" s="66" t="s">
        <v>104</v>
      </c>
      <c r="Z3" s="63"/>
    </row>
    <row r="4" spans="1:26" x14ac:dyDescent="0.25">
      <c r="A4" s="59" t="str">
        <f>'BCP2021'!Q6</f>
        <v>IT-BCP-C2</v>
      </c>
      <c r="B4" s="158" t="s">
        <v>247</v>
      </c>
      <c r="C4" s="173" t="str">
        <f>'BCP2020'!J5</f>
        <v>Very High</v>
      </c>
      <c r="D4" s="61" t="str">
        <f>'BCP2020'!P5</f>
        <v>Adequate</v>
      </c>
      <c r="E4" s="61" t="str">
        <f>'BCP2020'!Q5</f>
        <v>Adequate</v>
      </c>
      <c r="F4" s="61" t="str">
        <f>'BCP2020'!R5</f>
        <v>Adequate</v>
      </c>
      <c r="G4" s="62" t="str">
        <f>'BCP2020'!X5</f>
        <v>Pass</v>
      </c>
      <c r="H4" s="170" t="str">
        <f>'BCP2020'!V5</f>
        <v>High</v>
      </c>
      <c r="I4" s="60" t="str">
        <f>'BCP2021'!L6</f>
        <v>High</v>
      </c>
      <c r="J4" s="61" t="str">
        <f>'BCP2021'!T6</f>
        <v>Adequate</v>
      </c>
      <c r="K4" s="61" t="str">
        <f>'BCP2021'!U6</f>
        <v>Weak</v>
      </c>
      <c r="L4" s="61" t="str">
        <f>'BCP2021'!V6</f>
        <v>Weak</v>
      </c>
      <c r="M4" s="61" t="str">
        <f>'BCP2021'!AB6</f>
        <v>Fail</v>
      </c>
      <c r="N4" s="62" t="str">
        <f>'BCP2021'!Z6</f>
        <v>High</v>
      </c>
      <c r="O4" s="167" t="str">
        <f>'BCP2021'!AA6</f>
        <v>Stable</v>
      </c>
      <c r="R4" s="176" t="str">
        <f t="shared" ref="R4:R15" si="2">I4</f>
        <v>High</v>
      </c>
      <c r="S4" t="str">
        <f t="shared" si="0"/>
        <v>Weak-High</v>
      </c>
      <c r="T4" t="str">
        <f t="shared" ref="T4:T14" si="3">VLOOKUP(S4,W$3:X$14,2,FALSE)</f>
        <v>High</v>
      </c>
      <c r="U4" s="64" t="b">
        <f t="shared" si="1"/>
        <v>1</v>
      </c>
      <c r="W4" s="65" t="s">
        <v>201</v>
      </c>
      <c r="X4" s="66" t="s">
        <v>144</v>
      </c>
    </row>
    <row r="5" spans="1:26" x14ac:dyDescent="0.25">
      <c r="A5" s="59" t="str">
        <f>'BCP2021'!Q7</f>
        <v>IT-BCP-C3</v>
      </c>
      <c r="B5" s="158" t="s">
        <v>248</v>
      </c>
      <c r="C5" s="173" t="str">
        <f>'BCP2020'!J6</f>
        <v>Very High</v>
      </c>
      <c r="D5" s="61" t="str">
        <f>'BCP2020'!P6</f>
        <v>Adequate</v>
      </c>
      <c r="E5" s="61" t="str">
        <f>'BCP2020'!Q6</f>
        <v>Weak</v>
      </c>
      <c r="F5" s="61" t="str">
        <f>'BCP2020'!R6</f>
        <v>Weak</v>
      </c>
      <c r="G5" s="62" t="str">
        <f>'BCP2020'!X6</f>
        <v>Fail</v>
      </c>
      <c r="H5" s="170" t="str">
        <f>'BCP2020'!V6</f>
        <v>Very High</v>
      </c>
      <c r="I5" s="60" t="str">
        <f>'BCP2021'!L7</f>
        <v>High</v>
      </c>
      <c r="J5" s="61" t="str">
        <f>'BCP2021'!T7</f>
        <v>Adequate</v>
      </c>
      <c r="K5" s="61" t="str">
        <f>'BCP2021'!U7</f>
        <v>Weak</v>
      </c>
      <c r="L5" s="61" t="str">
        <f>'BCP2021'!V7</f>
        <v>Weak</v>
      </c>
      <c r="M5" s="61" t="str">
        <f>'BCP2021'!AB7</f>
        <v>Fail</v>
      </c>
      <c r="N5" s="62" t="str">
        <f>'BCP2021'!Z7</f>
        <v>High</v>
      </c>
      <c r="O5" s="167" t="str">
        <f>'BCP2021'!AA7</f>
        <v>Decreasing</v>
      </c>
      <c r="R5" s="176" t="str">
        <f t="shared" si="2"/>
        <v>High</v>
      </c>
      <c r="S5" t="str">
        <f t="shared" si="0"/>
        <v>Weak-High</v>
      </c>
      <c r="T5" t="str">
        <f t="shared" si="3"/>
        <v>High</v>
      </c>
      <c r="U5" s="64" t="b">
        <f t="shared" si="1"/>
        <v>1</v>
      </c>
      <c r="W5" s="65" t="s">
        <v>202</v>
      </c>
      <c r="X5" s="66" t="s">
        <v>186</v>
      </c>
    </row>
    <row r="6" spans="1:26" x14ac:dyDescent="0.25">
      <c r="A6" s="59" t="str">
        <f>'BCP2021'!Q8</f>
        <v>IT-BCP-C4</v>
      </c>
      <c r="B6" s="158" t="s">
        <v>249</v>
      </c>
      <c r="C6" s="173" t="str">
        <f>'BCP2020'!J7</f>
        <v>Very High</v>
      </c>
      <c r="D6" s="61" t="str">
        <f>'BCP2020'!P7</f>
        <v>Weak</v>
      </c>
      <c r="E6" s="61" t="str">
        <f>'BCP2020'!Q7</f>
        <v>Weak</v>
      </c>
      <c r="F6" s="61" t="str">
        <f>'BCP2020'!R7</f>
        <v>Weak</v>
      </c>
      <c r="G6" s="62" t="str">
        <f>'BCP2020'!X7</f>
        <v>Fail</v>
      </c>
      <c r="H6" s="170" t="str">
        <f>'BCP2020'!V7</f>
        <v>Very High</v>
      </c>
      <c r="I6" s="60" t="str">
        <f>'BCP2021'!L8</f>
        <v>High</v>
      </c>
      <c r="J6" s="61" t="str">
        <f>'BCP2021'!T8</f>
        <v>Adequate</v>
      </c>
      <c r="K6" s="61" t="str">
        <f>'BCP2021'!U8</f>
        <v>Adequate</v>
      </c>
      <c r="L6" s="61" t="str">
        <f>'BCP2021'!V8</f>
        <v>Adequate</v>
      </c>
      <c r="M6" s="61" t="str">
        <f>'BCP2021'!AB8</f>
        <v>Pass</v>
      </c>
      <c r="N6" s="62" t="str">
        <f>'BCP2021'!Z8</f>
        <v>Moderate</v>
      </c>
      <c r="O6" s="167" t="str">
        <f>'BCP2021'!AA8</f>
        <v>Decreasing</v>
      </c>
      <c r="Q6" s="20"/>
      <c r="R6" s="54" t="str">
        <f t="shared" si="2"/>
        <v>High</v>
      </c>
      <c r="S6" s="20" t="str">
        <f t="shared" si="0"/>
        <v>Adequate-High</v>
      </c>
      <c r="T6" s="20" t="str">
        <f t="shared" si="3"/>
        <v>Moderate</v>
      </c>
      <c r="U6" s="64" t="b">
        <f t="shared" si="1"/>
        <v>1</v>
      </c>
      <c r="W6" s="65" t="s">
        <v>203</v>
      </c>
      <c r="X6" s="66" t="s">
        <v>185</v>
      </c>
    </row>
    <row r="7" spans="1:26" x14ac:dyDescent="0.25">
      <c r="A7" s="59" t="str">
        <f>'BCP2021'!Q9</f>
        <v>IT-BCP-C5</v>
      </c>
      <c r="B7" s="158" t="s">
        <v>250</v>
      </c>
      <c r="C7" s="173" t="str">
        <f>'BCP2020'!J8</f>
        <v>Moderate</v>
      </c>
      <c r="D7" s="61" t="str">
        <f>'BCP2020'!P8</f>
        <v>Strong</v>
      </c>
      <c r="E7" s="61" t="str">
        <f>'BCP2020'!Q8</f>
        <v>Strong</v>
      </c>
      <c r="F7" s="61" t="str">
        <f>'BCP2020'!R8</f>
        <v>Strong</v>
      </c>
      <c r="G7" s="62" t="str">
        <f>'BCP2020'!X8</f>
        <v>Pass</v>
      </c>
      <c r="H7" s="170" t="str">
        <f>'BCP2020'!V8</f>
        <v>Low</v>
      </c>
      <c r="I7" s="60" t="str">
        <f>'BCP2021'!L9</f>
        <v>Moderate</v>
      </c>
      <c r="J7" s="61" t="str">
        <f>'BCP2021'!T9</f>
        <v>Adequate</v>
      </c>
      <c r="K7" s="61" t="str">
        <f>'BCP2021'!U9</f>
        <v>Adequate</v>
      </c>
      <c r="L7" s="61" t="str">
        <f>'BCP2021'!V9</f>
        <v>Adequate</v>
      </c>
      <c r="M7" s="61" t="str">
        <f>'BCP2021'!AB9</f>
        <v>Pass</v>
      </c>
      <c r="N7" s="62" t="str">
        <f>'BCP2021'!Z9</f>
        <v>Low</v>
      </c>
      <c r="O7" s="167" t="str">
        <f>'BCP2021'!AA9</f>
        <v>Stable</v>
      </c>
      <c r="Q7" s="20"/>
      <c r="R7" s="54" t="str">
        <f t="shared" si="2"/>
        <v>Moderate</v>
      </c>
      <c r="S7" s="20" t="str">
        <f t="shared" si="0"/>
        <v>Adequate-Moderate</v>
      </c>
      <c r="T7" s="20" t="str">
        <f t="shared" si="3"/>
        <v>Low</v>
      </c>
      <c r="U7" s="64" t="b">
        <f t="shared" si="1"/>
        <v>1</v>
      </c>
      <c r="W7" s="65" t="s">
        <v>204</v>
      </c>
      <c r="X7" s="66" t="s">
        <v>104</v>
      </c>
    </row>
    <row r="8" spans="1:26" x14ac:dyDescent="0.25">
      <c r="A8" s="59" t="str">
        <f>'BCP2021'!Q10</f>
        <v>IT-BCP-C6</v>
      </c>
      <c r="B8" s="158" t="s">
        <v>251</v>
      </c>
      <c r="C8" s="173" t="str">
        <f>'BCP2020'!J9</f>
        <v>Very High</v>
      </c>
      <c r="D8" s="61" t="str">
        <f>'BCP2020'!P9</f>
        <v>Weak</v>
      </c>
      <c r="E8" s="61" t="str">
        <f>'BCP2020'!Q9</f>
        <v>Weak</v>
      </c>
      <c r="F8" s="61" t="str">
        <f>'BCP2020'!R9</f>
        <v>Weak</v>
      </c>
      <c r="G8" s="62" t="str">
        <f>'BCP2020'!X9</f>
        <v>Fail</v>
      </c>
      <c r="H8" s="170" t="str">
        <f>'BCP2020'!V9</f>
        <v>Very High</v>
      </c>
      <c r="I8" s="60" t="str">
        <f>'BCP2021'!L10</f>
        <v>High</v>
      </c>
      <c r="J8" s="61" t="str">
        <f>'BCP2021'!T10</f>
        <v>Adequate</v>
      </c>
      <c r="K8" s="61" t="str">
        <f>'BCP2021'!U10</f>
        <v>Weak</v>
      </c>
      <c r="L8" s="61" t="str">
        <f>'BCP2021'!V10</f>
        <v>Weak</v>
      </c>
      <c r="M8" s="61" t="str">
        <f>'BCP2021'!AB10</f>
        <v>Fail</v>
      </c>
      <c r="N8" s="62" t="str">
        <f>'BCP2021'!Z10</f>
        <v>High</v>
      </c>
      <c r="O8" s="167" t="str">
        <f>'BCP2021'!AA10</f>
        <v>Decreasing</v>
      </c>
      <c r="Q8" s="20"/>
      <c r="R8" s="54" t="str">
        <f t="shared" si="2"/>
        <v>High</v>
      </c>
      <c r="S8" s="20" t="str">
        <f t="shared" si="0"/>
        <v>Weak-High</v>
      </c>
      <c r="T8" s="20" t="str">
        <f t="shared" si="3"/>
        <v>High</v>
      </c>
      <c r="U8" s="64" t="b">
        <f t="shared" si="1"/>
        <v>1</v>
      </c>
      <c r="W8" s="65" t="s">
        <v>205</v>
      </c>
      <c r="X8" s="66" t="s">
        <v>104</v>
      </c>
    </row>
    <row r="9" spans="1:26" x14ac:dyDescent="0.25">
      <c r="A9" s="59" t="str">
        <f>'BCP2021'!Q11</f>
        <v>IT-BCP-C7</v>
      </c>
      <c r="B9" s="158" t="s">
        <v>252</v>
      </c>
      <c r="C9" s="173" t="str">
        <f>'BCP2020'!J10</f>
        <v>Moderate</v>
      </c>
      <c r="D9" s="61" t="str">
        <f>'BCP2020'!P10</f>
        <v>Strong</v>
      </c>
      <c r="E9" s="61" t="str">
        <f>'BCP2020'!Q10</f>
        <v>Strong</v>
      </c>
      <c r="F9" s="61" t="str">
        <f>'BCP2020'!R10</f>
        <v>Strong</v>
      </c>
      <c r="G9" s="62" t="str">
        <f>'BCP2020'!X10</f>
        <v>Pass</v>
      </c>
      <c r="H9" s="170" t="str">
        <f>'BCP2020'!V10</f>
        <v>Low</v>
      </c>
      <c r="I9" s="60" t="str">
        <f>'BCP2021'!L11</f>
        <v>High</v>
      </c>
      <c r="J9" s="61" t="str">
        <f>'BCP2021'!T11</f>
        <v>Adequate</v>
      </c>
      <c r="K9" s="61" t="str">
        <f>'BCP2021'!U11</f>
        <v>Weak</v>
      </c>
      <c r="L9" s="61" t="str">
        <f>'BCP2021'!V11</f>
        <v>Weak</v>
      </c>
      <c r="M9" s="61" t="str">
        <f>'BCP2021'!AB11</f>
        <v>Fail</v>
      </c>
      <c r="N9" s="62" t="str">
        <f>'BCP2021'!Z11</f>
        <v>High</v>
      </c>
      <c r="O9" s="167" t="str">
        <f>'BCP2021'!AA11</f>
        <v>Stable</v>
      </c>
      <c r="Q9" s="20"/>
      <c r="R9" s="54" t="str">
        <f t="shared" si="2"/>
        <v>High</v>
      </c>
      <c r="S9" s="20" t="str">
        <f t="shared" si="0"/>
        <v>Weak-High</v>
      </c>
      <c r="T9" s="20" t="str">
        <f t="shared" si="3"/>
        <v>High</v>
      </c>
      <c r="U9" s="64" t="b">
        <f t="shared" si="1"/>
        <v>1</v>
      </c>
      <c r="W9" s="65" t="s">
        <v>206</v>
      </c>
      <c r="X9" s="66" t="s">
        <v>144</v>
      </c>
    </row>
    <row r="10" spans="1:26" x14ac:dyDescent="0.25">
      <c r="A10" s="59" t="str">
        <f>'BCP2021'!Q12</f>
        <v>IT-BCP-C8</v>
      </c>
      <c r="B10" s="158" t="s">
        <v>253</v>
      </c>
      <c r="C10" s="173" t="str">
        <f>'BCP2020'!J11</f>
        <v>Very High</v>
      </c>
      <c r="D10" s="61" t="str">
        <f>'BCP2020'!P11</f>
        <v>Weak</v>
      </c>
      <c r="E10" s="61" t="str">
        <f>'BCP2020'!Q11</f>
        <v>Weak</v>
      </c>
      <c r="F10" s="61" t="str">
        <f>'BCP2020'!R11</f>
        <v>Weak</v>
      </c>
      <c r="G10" s="62" t="str">
        <f>'BCP2020'!X11</f>
        <v>Fail</v>
      </c>
      <c r="H10" s="170" t="str">
        <f>'BCP2020'!V11</f>
        <v>Very High</v>
      </c>
      <c r="I10" s="60" t="str">
        <f>'BCP2021'!L12</f>
        <v>High</v>
      </c>
      <c r="J10" s="61" t="str">
        <f>'BCP2021'!T12</f>
        <v>Adequate</v>
      </c>
      <c r="K10" s="61" t="str">
        <f>'BCP2021'!U12</f>
        <v>Adequate</v>
      </c>
      <c r="L10" s="61" t="str">
        <f>'BCP2021'!V12</f>
        <v>Adequate</v>
      </c>
      <c r="M10" s="61" t="str">
        <f>'BCP2021'!AB12</f>
        <v>Pass</v>
      </c>
      <c r="N10" s="62" t="str">
        <f>'BCP2021'!Z12</f>
        <v>Moderate</v>
      </c>
      <c r="O10" s="167" t="str">
        <f>'BCP2021'!AA12</f>
        <v>Decreasing</v>
      </c>
      <c r="Q10" s="20"/>
      <c r="R10" s="54" t="str">
        <f t="shared" si="2"/>
        <v>High</v>
      </c>
      <c r="S10" s="20" t="str">
        <f t="shared" si="0"/>
        <v>Adequate-High</v>
      </c>
      <c r="T10" s="20" t="str">
        <f t="shared" si="3"/>
        <v>Moderate</v>
      </c>
      <c r="U10" s="64" t="b">
        <f t="shared" si="1"/>
        <v>1</v>
      </c>
      <c r="W10" s="65" t="s">
        <v>207</v>
      </c>
      <c r="X10" s="66" t="s">
        <v>186</v>
      </c>
    </row>
    <row r="11" spans="1:26" x14ac:dyDescent="0.25">
      <c r="A11" s="59" t="str">
        <f>'BCP2021'!Q13</f>
        <v>IT-BCP-C9</v>
      </c>
      <c r="B11" s="158" t="s">
        <v>255</v>
      </c>
      <c r="C11" s="173" t="str">
        <f>'BCP2020'!J12</f>
        <v>High</v>
      </c>
      <c r="D11" s="61" t="str">
        <f>'BCP2020'!P12</f>
        <v>Adequate</v>
      </c>
      <c r="E11" s="61" t="str">
        <f>'BCP2020'!Q12</f>
        <v>Strong</v>
      </c>
      <c r="F11" s="61" t="str">
        <f>'BCP2020'!R12</f>
        <v>Adequate</v>
      </c>
      <c r="G11" s="62" t="str">
        <f>'BCP2020'!X12</f>
        <v>Pass</v>
      </c>
      <c r="H11" s="170" t="str">
        <f>'BCP2020'!V12</f>
        <v>Moderate</v>
      </c>
      <c r="I11" s="60" t="str">
        <f>'BCP2021'!L13</f>
        <v>High</v>
      </c>
      <c r="J11" s="61" t="str">
        <f>'BCP2021'!T13</f>
        <v>Adequate</v>
      </c>
      <c r="K11" s="61" t="str">
        <f>'BCP2021'!U13</f>
        <v>Adequate</v>
      </c>
      <c r="L11" s="61" t="str">
        <f>'BCP2021'!V13</f>
        <v>Adequate</v>
      </c>
      <c r="M11" s="61" t="str">
        <f>'BCP2021'!AB13</f>
        <v>Pass</v>
      </c>
      <c r="N11" s="62" t="str">
        <f>'BCP2021'!Z13</f>
        <v>Moderate</v>
      </c>
      <c r="O11" s="167" t="str">
        <f>'BCP2021'!AA13</f>
        <v>Stable</v>
      </c>
      <c r="Q11" s="20"/>
      <c r="R11" s="54" t="str">
        <f t="shared" si="2"/>
        <v>High</v>
      </c>
      <c r="S11" s="20" t="str">
        <f t="shared" si="0"/>
        <v>Adequate-High</v>
      </c>
      <c r="T11" s="20" t="str">
        <f t="shared" si="3"/>
        <v>Moderate</v>
      </c>
      <c r="U11" s="64" t="b">
        <f t="shared" si="1"/>
        <v>1</v>
      </c>
      <c r="W11" s="65" t="s">
        <v>208</v>
      </c>
      <c r="X11" s="66" t="s">
        <v>104</v>
      </c>
    </row>
    <row r="12" spans="1:26" x14ac:dyDescent="0.25">
      <c r="A12" s="59" t="str">
        <f>'BCP2021'!Q14</f>
        <v>IT-BCP-C10</v>
      </c>
      <c r="B12" s="158" t="s">
        <v>254</v>
      </c>
      <c r="C12" s="173" t="str">
        <f>'BCP2020'!J13</f>
        <v>High</v>
      </c>
      <c r="D12" s="61" t="str">
        <f>'BCP2020'!P13</f>
        <v>Adequate</v>
      </c>
      <c r="E12" s="61" t="str">
        <f>'BCP2020'!Q13</f>
        <v>Adequate</v>
      </c>
      <c r="F12" s="61" t="str">
        <f>'BCP2020'!R13</f>
        <v>Adequate</v>
      </c>
      <c r="G12" s="62" t="str">
        <f>'BCP2020'!X13</f>
        <v>Pass</v>
      </c>
      <c r="H12" s="170" t="str">
        <f>'BCP2020'!V13</f>
        <v>High</v>
      </c>
      <c r="I12" s="60" t="str">
        <f>'BCP2021'!L14</f>
        <v>High</v>
      </c>
      <c r="J12" s="61" t="str">
        <f>'BCP2021'!T14</f>
        <v>Adequate</v>
      </c>
      <c r="K12" s="61" t="str">
        <f>'BCP2021'!U14</f>
        <v>Adequate</v>
      </c>
      <c r="L12" s="61" t="str">
        <f>'BCP2021'!V14</f>
        <v>Adequate</v>
      </c>
      <c r="M12" s="61" t="str">
        <f>'BCP2021'!AB14</f>
        <v>Pass</v>
      </c>
      <c r="N12" s="62" t="str">
        <f>'BCP2021'!Z14</f>
        <v>Moderate</v>
      </c>
      <c r="O12" s="167" t="str">
        <f>'BCP2021'!AA14</f>
        <v>Decreasing</v>
      </c>
      <c r="Q12" s="20"/>
      <c r="R12" s="54" t="str">
        <f t="shared" si="2"/>
        <v>High</v>
      </c>
      <c r="S12" s="20" t="str">
        <f t="shared" si="0"/>
        <v>Adequate-High</v>
      </c>
      <c r="T12" s="20" t="str">
        <f t="shared" si="3"/>
        <v>Moderate</v>
      </c>
      <c r="U12" s="64" t="b">
        <f t="shared" si="1"/>
        <v>1</v>
      </c>
      <c r="W12" s="65" t="s">
        <v>209</v>
      </c>
      <c r="X12" s="66" t="s">
        <v>104</v>
      </c>
    </row>
    <row r="13" spans="1:26" x14ac:dyDescent="0.25">
      <c r="A13" s="59" t="str">
        <f>'BCP2021'!Q15</f>
        <v>IT-BCP-C11</v>
      </c>
      <c r="B13" s="158" t="s">
        <v>431</v>
      </c>
      <c r="C13" s="173" t="str">
        <f>'BCP2020'!J14</f>
        <v>High</v>
      </c>
      <c r="D13" s="61" t="str">
        <f>'BCP2020'!P14</f>
        <v>Adequate</v>
      </c>
      <c r="E13" s="61" t="str">
        <f>'BCP2020'!Q14</f>
        <v>Adequate</v>
      </c>
      <c r="F13" s="61" t="str">
        <f>'BCP2020'!R14</f>
        <v>Adequate</v>
      </c>
      <c r="G13" s="62" t="str">
        <f>'BCP2020'!X14</f>
        <v>N/A</v>
      </c>
      <c r="H13" s="170" t="str">
        <f>'BCP2020'!V14</f>
        <v>High</v>
      </c>
      <c r="I13" s="60" t="str">
        <f>'BCP2021'!L15</f>
        <v>High</v>
      </c>
      <c r="J13" s="61" t="str">
        <f>'BCP2021'!T15</f>
        <v>Adequate</v>
      </c>
      <c r="K13" s="61" t="str">
        <f>'BCP2021'!U15</f>
        <v>Weak</v>
      </c>
      <c r="L13" s="61" t="str">
        <f>'BCP2021'!V15</f>
        <v>Weak</v>
      </c>
      <c r="M13" s="61" t="str">
        <f>'BCP2021'!AB15</f>
        <v>Fail</v>
      </c>
      <c r="N13" s="62" t="str">
        <f>'BCP2021'!Z15</f>
        <v>High</v>
      </c>
      <c r="O13" s="167" t="str">
        <f>'BCP2021'!AA15</f>
        <v>Stable</v>
      </c>
      <c r="Q13" s="20"/>
      <c r="R13" s="54" t="str">
        <f t="shared" si="2"/>
        <v>High</v>
      </c>
      <c r="S13" s="20" t="str">
        <f t="shared" si="0"/>
        <v>Weak-High</v>
      </c>
      <c r="T13" s="20" t="str">
        <f t="shared" si="3"/>
        <v>High</v>
      </c>
      <c r="U13" s="64" t="b">
        <f t="shared" si="1"/>
        <v>1</v>
      </c>
      <c r="W13" s="65" t="s">
        <v>210</v>
      </c>
      <c r="X13" s="66" t="s">
        <v>144</v>
      </c>
    </row>
    <row r="14" spans="1:26" ht="15.75" thickBot="1" x14ac:dyDescent="0.3">
      <c r="A14" s="59" t="str">
        <f>'BCP2021'!Q16</f>
        <v>IT-BCP-C12</v>
      </c>
      <c r="B14" s="158" t="s">
        <v>256</v>
      </c>
      <c r="C14" s="173" t="str">
        <f>'BCP2020'!J15</f>
        <v>Very High</v>
      </c>
      <c r="D14" s="61" t="str">
        <f>'BCP2020'!P15</f>
        <v>Adequate</v>
      </c>
      <c r="E14" s="61" t="str">
        <f>'BCP2020'!Q15</f>
        <v>Adequate</v>
      </c>
      <c r="F14" s="61" t="str">
        <f>'BCP2020'!R15</f>
        <v>Adequate</v>
      </c>
      <c r="G14" s="62" t="str">
        <f>'BCP2020'!X15</f>
        <v>Pass</v>
      </c>
      <c r="H14" s="170" t="str">
        <f>'BCP2020'!V15</f>
        <v>High</v>
      </c>
      <c r="I14" s="60" t="str">
        <f>'BCP2021'!L16</f>
        <v>High</v>
      </c>
      <c r="J14" s="61" t="str">
        <f>'BCP2021'!T16</f>
        <v>Adequate</v>
      </c>
      <c r="K14" s="61" t="str">
        <f>'BCP2021'!U16</f>
        <v>Adequate</v>
      </c>
      <c r="L14" s="61" t="str">
        <f>'BCP2021'!V16</f>
        <v>Adequate</v>
      </c>
      <c r="M14" s="61" t="str">
        <f>'BCP2021'!AB16</f>
        <v>Pass</v>
      </c>
      <c r="N14" s="62" t="str">
        <f>'BCP2021'!Z16</f>
        <v>Moderate</v>
      </c>
      <c r="O14" s="167" t="str">
        <f>'BCP2021'!AA16</f>
        <v>Decreasing</v>
      </c>
      <c r="Q14" s="20"/>
      <c r="R14" s="54" t="str">
        <f t="shared" si="2"/>
        <v>High</v>
      </c>
      <c r="S14" s="20" t="str">
        <f t="shared" si="0"/>
        <v>Adequate-High</v>
      </c>
      <c r="T14" s="20" t="str">
        <f t="shared" si="3"/>
        <v>Moderate</v>
      </c>
      <c r="U14" s="64" t="b">
        <f t="shared" si="1"/>
        <v>1</v>
      </c>
      <c r="W14" s="68" t="s">
        <v>211</v>
      </c>
      <c r="X14" s="69" t="s">
        <v>144</v>
      </c>
    </row>
    <row r="15" spans="1:26" ht="15.75" thickBot="1" x14ac:dyDescent="0.3">
      <c r="A15" s="154" t="str">
        <f>'BCP2021'!Q4</f>
        <v>IT-BCP-C13</v>
      </c>
      <c r="B15" s="159" t="s">
        <v>402</v>
      </c>
      <c r="C15" s="161" t="s">
        <v>404</v>
      </c>
      <c r="D15" s="163" t="s">
        <v>404</v>
      </c>
      <c r="E15" s="163" t="s">
        <v>404</v>
      </c>
      <c r="F15" s="163" t="s">
        <v>404</v>
      </c>
      <c r="G15" s="164" t="s">
        <v>404</v>
      </c>
      <c r="H15" s="168" t="s">
        <v>404</v>
      </c>
      <c r="I15" s="171" t="str">
        <f>'BCP2021'!J4</f>
        <v>High</v>
      </c>
      <c r="J15" s="174" t="str">
        <f>'BCP2021'!T4</f>
        <v>Adequate</v>
      </c>
      <c r="K15" s="174" t="str">
        <f>'BCP2021'!U4</f>
        <v>Adequate</v>
      </c>
      <c r="L15" s="174" t="str">
        <f>'BCP2021'!V4</f>
        <v>Adequate</v>
      </c>
      <c r="M15" s="70" t="str">
        <f>'BCP2021'!AB4</f>
        <v>Pass</v>
      </c>
      <c r="N15" s="164" t="str">
        <f>'BCP2021'!Z4</f>
        <v>Moderate</v>
      </c>
      <c r="O15" s="175" t="str">
        <f>'BCP2021'!AA4</f>
        <v>Stable</v>
      </c>
      <c r="Q15" s="20"/>
      <c r="R15" s="54" t="str">
        <f t="shared" si="2"/>
        <v>High</v>
      </c>
      <c r="S15" s="20" t="str">
        <f t="shared" ref="S15" si="4">L15&amp;"-"&amp;R15</f>
        <v>Adequate-High</v>
      </c>
      <c r="T15" s="20" t="str">
        <f t="shared" ref="T15" si="5">VLOOKUP(S15,W$3:X$14,2,FALSE)</f>
        <v>Moderate</v>
      </c>
      <c r="U15" s="64" t="b">
        <f t="shared" ref="U15" si="6">(N15=T15)</f>
        <v>1</v>
      </c>
    </row>
    <row r="16" spans="1:26" x14ac:dyDescent="0.25">
      <c r="Q16" s="20"/>
      <c r="R16" s="67"/>
      <c r="S16" s="20"/>
      <c r="T16" s="20"/>
    </row>
    <row r="17" spans="1:14" ht="15.75" thickBot="1" x14ac:dyDescent="0.3"/>
    <row r="18" spans="1:14" ht="15.75" thickBot="1" x14ac:dyDescent="0.3">
      <c r="A18" s="71"/>
      <c r="D18" s="222">
        <v>2020</v>
      </c>
      <c r="E18" s="223"/>
      <c r="F18" s="223"/>
      <c r="G18" s="223"/>
      <c r="H18" s="224"/>
      <c r="I18" s="146"/>
      <c r="J18" s="223">
        <v>2021</v>
      </c>
      <c r="K18" s="223"/>
      <c r="L18" s="223"/>
      <c r="M18" s="223"/>
      <c r="N18" s="224"/>
    </row>
    <row r="19" spans="1:14" ht="45.75" thickBot="1" x14ac:dyDescent="0.3">
      <c r="D19" s="72" t="s">
        <v>193</v>
      </c>
      <c r="E19" s="73" t="s">
        <v>194</v>
      </c>
      <c r="F19" s="74" t="s">
        <v>17</v>
      </c>
      <c r="G19" s="228" t="s">
        <v>212</v>
      </c>
      <c r="H19" s="229"/>
      <c r="I19" s="180"/>
      <c r="J19" s="72" t="s">
        <v>193</v>
      </c>
      <c r="K19" s="73" t="s">
        <v>194</v>
      </c>
      <c r="L19" s="74" t="s">
        <v>17</v>
      </c>
      <c r="M19" s="228" t="s">
        <v>212</v>
      </c>
      <c r="N19" s="229"/>
    </row>
    <row r="20" spans="1:14" x14ac:dyDescent="0.25">
      <c r="B20" s="75" t="s">
        <v>83</v>
      </c>
      <c r="C20" s="75"/>
      <c r="D20">
        <f t="shared" ref="D20:F22" si="7">COUNTIF(D$3:D$15,$B20)</f>
        <v>6</v>
      </c>
      <c r="E20">
        <f t="shared" si="7"/>
        <v>4</v>
      </c>
      <c r="F20">
        <f t="shared" si="7"/>
        <v>5</v>
      </c>
      <c r="G20" s="76" t="s">
        <v>185</v>
      </c>
      <c r="H20" s="77">
        <f>COUNTIF(H$3:H$15,$G20)</f>
        <v>5</v>
      </c>
      <c r="I20" s="77"/>
      <c r="J20">
        <f t="shared" ref="J20:L22" si="8">COUNTIF(J$3:J$15,$B20)</f>
        <v>13</v>
      </c>
      <c r="K20">
        <f t="shared" si="8"/>
        <v>8</v>
      </c>
      <c r="L20">
        <f t="shared" si="8"/>
        <v>8</v>
      </c>
      <c r="M20" s="76" t="s">
        <v>185</v>
      </c>
      <c r="N20" s="77">
        <f>COUNTIF(N$3:N$15,$G20)</f>
        <v>0</v>
      </c>
    </row>
    <row r="21" spans="1:14" x14ac:dyDescent="0.25">
      <c r="A21" s="71"/>
      <c r="B21" s="75" t="s">
        <v>103</v>
      </c>
      <c r="C21" s="75"/>
      <c r="D21">
        <f t="shared" si="7"/>
        <v>2</v>
      </c>
      <c r="E21">
        <f t="shared" si="7"/>
        <v>3</v>
      </c>
      <c r="F21">
        <f t="shared" si="7"/>
        <v>2</v>
      </c>
      <c r="G21" s="76" t="s">
        <v>186</v>
      </c>
      <c r="H21" s="77">
        <f>COUNTIF(H$3:H$15,$G21)</f>
        <v>4</v>
      </c>
      <c r="I21" s="77"/>
      <c r="J21">
        <f t="shared" si="8"/>
        <v>0</v>
      </c>
      <c r="K21">
        <f t="shared" si="8"/>
        <v>0</v>
      </c>
      <c r="L21">
        <f t="shared" si="8"/>
        <v>0</v>
      </c>
      <c r="M21" s="76" t="s">
        <v>186</v>
      </c>
      <c r="N21" s="77">
        <f>COUNTIF(N$3:N$15,$G21)</f>
        <v>5</v>
      </c>
    </row>
    <row r="22" spans="1:14" x14ac:dyDescent="0.25">
      <c r="A22" s="71"/>
      <c r="B22" s="75" t="s">
        <v>73</v>
      </c>
      <c r="C22" s="75"/>
      <c r="D22">
        <f t="shared" si="7"/>
        <v>4</v>
      </c>
      <c r="E22">
        <f t="shared" si="7"/>
        <v>5</v>
      </c>
      <c r="F22">
        <f t="shared" si="7"/>
        <v>5</v>
      </c>
      <c r="G22" s="76" t="s">
        <v>144</v>
      </c>
      <c r="H22" s="77">
        <f>COUNTIF(H$3:H$15,$G22)</f>
        <v>1</v>
      </c>
      <c r="I22" s="77"/>
      <c r="J22">
        <f t="shared" si="8"/>
        <v>0</v>
      </c>
      <c r="K22">
        <f t="shared" si="8"/>
        <v>5</v>
      </c>
      <c r="L22">
        <f t="shared" si="8"/>
        <v>5</v>
      </c>
      <c r="M22" s="76" t="s">
        <v>144</v>
      </c>
      <c r="N22" s="77">
        <f>COUNTIF(N$3:N$15,$G22)</f>
        <v>7</v>
      </c>
    </row>
    <row r="23" spans="1:14" x14ac:dyDescent="0.25">
      <c r="A23" s="71"/>
      <c r="D23" s="96">
        <f>SUM(D20:D22)</f>
        <v>12</v>
      </c>
      <c r="E23" s="96">
        <f>SUM(E20:E22)</f>
        <v>12</v>
      </c>
      <c r="F23" s="96">
        <f>SUM(F20:F22)</f>
        <v>12</v>
      </c>
      <c r="G23" s="78" t="s">
        <v>104</v>
      </c>
      <c r="H23" s="79">
        <f>COUNTIF(H$3:H$15,$G23)</f>
        <v>2</v>
      </c>
      <c r="I23" s="79"/>
      <c r="J23" s="96">
        <f>SUM(J20:J22)</f>
        <v>13</v>
      </c>
      <c r="K23" s="96">
        <f>SUM(K20:K22)</f>
        <v>13</v>
      </c>
      <c r="L23" s="96">
        <f>SUM(L20:L22)</f>
        <v>13</v>
      </c>
      <c r="M23" s="78" t="s">
        <v>104</v>
      </c>
      <c r="N23" s="79">
        <f>COUNTIF(N$3:N$15,$G23)</f>
        <v>1</v>
      </c>
    </row>
    <row r="24" spans="1:14" x14ac:dyDescent="0.25">
      <c r="A24" s="71"/>
      <c r="D24" s="45"/>
      <c r="E24" s="45"/>
      <c r="F24" s="45"/>
      <c r="G24" s="80"/>
      <c r="H24" s="80">
        <f>((H20*4)+(H21*3)+(H22*2)+(H23*1))/SUM(H20:H23)</f>
        <v>3</v>
      </c>
      <c r="I24" s="80"/>
      <c r="J24" s="45"/>
      <c r="K24" s="45"/>
      <c r="L24" s="45"/>
      <c r="M24" s="80"/>
      <c r="N24" s="80">
        <f>((N20*4)+(N21*3)+(N22*2)+(N23*1))/SUM(N20:N23)</f>
        <v>2.3076923076923075</v>
      </c>
    </row>
    <row r="25" spans="1:14" ht="15.75" thickBot="1" x14ac:dyDescent="0.3">
      <c r="A25" s="71"/>
    </row>
    <row r="26" spans="1:14" ht="15.75" thickBot="1" x14ac:dyDescent="0.3">
      <c r="F26" s="81" t="s">
        <v>213</v>
      </c>
      <c r="G26" s="82" t="s">
        <v>214</v>
      </c>
      <c r="H26" s="83"/>
      <c r="I26" s="83"/>
      <c r="K26" s="225" t="s">
        <v>197</v>
      </c>
      <c r="L26" s="226"/>
    </row>
    <row r="27" spans="1:14" x14ac:dyDescent="0.25">
      <c r="E27" t="s">
        <v>76</v>
      </c>
      <c r="F27" s="84">
        <f>COUNTIF(G$3:G$15,$E27)</f>
        <v>5</v>
      </c>
      <c r="G27" s="85">
        <f>COUNTIF(M$3:M$15,$E27)</f>
        <v>5</v>
      </c>
      <c r="H27" s="86"/>
      <c r="I27" s="86"/>
      <c r="K27" s="87" t="s">
        <v>142</v>
      </c>
      <c r="L27" s="66">
        <f>COUNTIF(O$3:O$15,K27)</f>
        <v>7</v>
      </c>
    </row>
    <row r="28" spans="1:14" ht="15.75" thickBot="1" x14ac:dyDescent="0.3">
      <c r="E28" t="s">
        <v>86</v>
      </c>
      <c r="F28" s="88">
        <f>COUNTIF(G$3:G$15,$E28)</f>
        <v>6</v>
      </c>
      <c r="G28" s="89">
        <f>COUNTIF(M$3:M$15,$E28)</f>
        <v>8</v>
      </c>
      <c r="H28" s="86"/>
      <c r="I28" s="86"/>
      <c r="K28" s="87" t="s">
        <v>85</v>
      </c>
      <c r="L28" s="66">
        <f>COUNTIF(O$3:O$15,K28)</f>
        <v>6</v>
      </c>
    </row>
    <row r="29" spans="1:14" ht="15.75" thickBot="1" x14ac:dyDescent="0.3">
      <c r="F29" s="52">
        <f>SUM(F27:F28)</f>
        <v>11</v>
      </c>
      <c r="G29" s="52">
        <f>SUM(G27:G28)</f>
        <v>13</v>
      </c>
      <c r="K29" s="90" t="s">
        <v>75</v>
      </c>
      <c r="L29" s="69">
        <f>COUNTIF(O$3:O$15,K29)</f>
        <v>0</v>
      </c>
    </row>
    <row r="30" spans="1:14" x14ac:dyDescent="0.25">
      <c r="L30" s="45">
        <f>SUM(L27:L29)</f>
        <v>13</v>
      </c>
    </row>
    <row r="31" spans="1:14" x14ac:dyDescent="0.25">
      <c r="B31" s="97" t="s">
        <v>264</v>
      </c>
      <c r="C31" s="97"/>
    </row>
    <row r="32" spans="1:14" x14ac:dyDescent="0.25">
      <c r="A32" s="95">
        <v>1</v>
      </c>
      <c r="B32" t="s">
        <v>259</v>
      </c>
    </row>
    <row r="33" spans="1:14" x14ac:dyDescent="0.25">
      <c r="A33" s="95">
        <v>2</v>
      </c>
      <c r="B33" s="221" t="s">
        <v>261</v>
      </c>
      <c r="C33" s="221"/>
      <c r="D33" s="221"/>
      <c r="E33" s="221"/>
      <c r="F33" s="221"/>
      <c r="G33" s="221"/>
      <c r="H33" s="221"/>
      <c r="I33" s="221"/>
      <c r="J33" s="221"/>
      <c r="K33" s="221"/>
      <c r="L33" s="221"/>
      <c r="M33" s="221"/>
      <c r="N33" s="221"/>
    </row>
    <row r="34" spans="1:14" x14ac:dyDescent="0.25">
      <c r="A34" s="95">
        <v>3</v>
      </c>
      <c r="B34" t="s">
        <v>262</v>
      </c>
    </row>
    <row r="35" spans="1:14" ht="29.25" customHeight="1" x14ac:dyDescent="0.25">
      <c r="A35" s="95">
        <v>4</v>
      </c>
      <c r="B35" s="221" t="s">
        <v>263</v>
      </c>
      <c r="C35" s="221"/>
      <c r="D35" s="221"/>
      <c r="E35" s="221"/>
      <c r="F35" s="221"/>
      <c r="G35" s="221"/>
      <c r="H35" s="221"/>
      <c r="I35" s="221"/>
      <c r="J35" s="221"/>
      <c r="K35" s="221"/>
      <c r="L35" s="221"/>
      <c r="M35" s="221"/>
      <c r="N35" s="221"/>
    </row>
  </sheetData>
  <mergeCells count="10">
    <mergeCell ref="D1:H1"/>
    <mergeCell ref="J1:N1"/>
    <mergeCell ref="R1:T1"/>
    <mergeCell ref="G19:H19"/>
    <mergeCell ref="M19:N19"/>
    <mergeCell ref="B35:N35"/>
    <mergeCell ref="B33:N33"/>
    <mergeCell ref="D18:H18"/>
    <mergeCell ref="J18:N18"/>
    <mergeCell ref="K26:L26"/>
  </mergeCells>
  <conditionalFormatting sqref="O3:O14 K26">
    <cfRule type="cellIs" dxfId="27" priority="26" operator="equal">
      <formula>"Stable"</formula>
    </cfRule>
    <cfRule type="cellIs" dxfId="26" priority="27" operator="equal">
      <formula>"Down"</formula>
    </cfRule>
    <cfRule type="cellIs" dxfId="25" priority="28" operator="equal">
      <formula>"Up"</formula>
    </cfRule>
  </conditionalFormatting>
  <conditionalFormatting sqref="G3:I14">
    <cfRule type="cellIs" dxfId="24" priority="24" operator="equal">
      <formula>"Pass"</formula>
    </cfRule>
    <cfRule type="cellIs" dxfId="23" priority="25" operator="equal">
      <formula>"Fail"</formula>
    </cfRule>
  </conditionalFormatting>
  <conditionalFormatting sqref="M3:N14">
    <cfRule type="cellIs" dxfId="22" priority="22" operator="equal">
      <formula>"Pass"</formula>
    </cfRule>
    <cfRule type="cellIs" dxfId="21" priority="23" operator="equal">
      <formula>"Fail"</formula>
    </cfRule>
  </conditionalFormatting>
  <conditionalFormatting sqref="O3:O14">
    <cfRule type="cellIs" dxfId="20" priority="19" operator="equal">
      <formula>"Stable"</formula>
    </cfRule>
    <cfRule type="cellIs" dxfId="19" priority="20" operator="equal">
      <formula>"Decreasing"</formula>
    </cfRule>
    <cfRule type="cellIs" dxfId="18" priority="21" operator="equal">
      <formula>"Increasing"</formula>
    </cfRule>
  </conditionalFormatting>
  <conditionalFormatting sqref="U6">
    <cfRule type="cellIs" dxfId="17" priority="17" operator="equal">
      <formula>FALSE</formula>
    </cfRule>
    <cfRule type="cellIs" dxfId="16" priority="18" operator="equal">
      <formula>TRUE</formula>
    </cfRule>
  </conditionalFormatting>
  <conditionalFormatting sqref="U7:U14">
    <cfRule type="cellIs" dxfId="15" priority="15" operator="equal">
      <formula>FALSE</formula>
    </cfRule>
    <cfRule type="cellIs" dxfId="14" priority="16" operator="equal">
      <formula>TRUE</formula>
    </cfRule>
  </conditionalFormatting>
  <conditionalFormatting sqref="U3:U5">
    <cfRule type="cellIs" dxfId="13" priority="13" operator="equal">
      <formula>FALSE</formula>
    </cfRule>
    <cfRule type="cellIs" dxfId="12" priority="14" operator="equal">
      <formula>TRUE</formula>
    </cfRule>
  </conditionalFormatting>
  <conditionalFormatting sqref="J3:L14">
    <cfRule type="cellIs" dxfId="11" priority="12" operator="equal">
      <formula>"Weak"</formula>
    </cfRule>
  </conditionalFormatting>
  <conditionalFormatting sqref="M15">
    <cfRule type="cellIs" dxfId="10" priority="10" operator="equal">
      <formula>"Pass"</formula>
    </cfRule>
    <cfRule type="cellIs" dxfId="9" priority="11" operator="equal">
      <formula>"Fail"</formula>
    </cfRule>
  </conditionalFormatting>
  <conditionalFormatting sqref="O15">
    <cfRule type="cellIs" dxfId="8" priority="7" operator="equal">
      <formula>"Stable"</formula>
    </cfRule>
    <cfRule type="cellIs" dxfId="7" priority="8" operator="equal">
      <formula>"Down"</formula>
    </cfRule>
    <cfRule type="cellIs" dxfId="6" priority="9" operator="equal">
      <formula>"Up"</formula>
    </cfRule>
  </conditionalFormatting>
  <conditionalFormatting sqref="O15">
    <cfRule type="cellIs" dxfId="5" priority="4" operator="equal">
      <formula>"Stable"</formula>
    </cfRule>
    <cfRule type="cellIs" dxfId="4" priority="5" operator="equal">
      <formula>"Decreasing"</formula>
    </cfRule>
    <cfRule type="cellIs" dxfId="3" priority="6" operator="equal">
      <formula>"Increasing"</formula>
    </cfRule>
  </conditionalFormatting>
  <conditionalFormatting sqref="U15">
    <cfRule type="cellIs" dxfId="2" priority="2" operator="equal">
      <formula>FALSE</formula>
    </cfRule>
    <cfRule type="cellIs" dxfId="1" priority="3" operator="equal">
      <formula>TRUE</formula>
    </cfRule>
  </conditionalFormatting>
  <conditionalFormatting sqref="D3:F14">
    <cfRule type="cellIs" dxfId="0" priority="1" operator="equal">
      <formula>"Weak"</formula>
    </cfRule>
  </conditionalFormatting>
  <pageMargins left="0.25" right="0.25" top="0.75" bottom="0.75" header="0.3" footer="0.3"/>
  <pageSetup scale="67" fitToHeight="0"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
  <sheetViews>
    <sheetView topLeftCell="O1" zoomScale="60" zoomScaleNormal="60" workbookViewId="0">
      <selection activeCell="K56" sqref="K56"/>
    </sheetView>
  </sheetViews>
  <sheetFormatPr defaultColWidth="9.140625" defaultRowHeight="12.75" x14ac:dyDescent="0.25"/>
  <cols>
    <col min="1" max="1" width="16.140625" style="4" customWidth="1"/>
    <col min="2" max="2" width="28.5703125" style="4" customWidth="1"/>
    <col min="3" max="3" width="31.42578125" style="4" customWidth="1"/>
    <col min="4" max="4" width="12.85546875" style="4" customWidth="1"/>
    <col min="5" max="5" width="28.85546875" style="4" customWidth="1"/>
    <col min="6" max="6" width="12.85546875" style="4" customWidth="1"/>
    <col min="7" max="7" width="21.42578125" style="4" customWidth="1"/>
    <col min="8" max="8" width="14.42578125" style="4" customWidth="1"/>
    <col min="9" max="9" width="17.42578125" style="4" customWidth="1"/>
    <col min="10" max="10" width="23" style="4" customWidth="1"/>
    <col min="11" max="11" width="29.140625" style="4" customWidth="1"/>
    <col min="12" max="12" width="11.42578125" style="4" customWidth="1"/>
    <col min="13" max="13" width="14.42578125" style="4" customWidth="1"/>
    <col min="14" max="14" width="28.5703125" style="4" customWidth="1"/>
    <col min="15" max="15" width="11.140625" style="4" customWidth="1"/>
    <col min="16" max="16" width="17.42578125" style="4" customWidth="1"/>
    <col min="17" max="17" width="14.5703125" style="4" customWidth="1"/>
    <col min="18" max="18" width="16.140625" style="4" customWidth="1"/>
    <col min="19" max="19" width="14.5703125" style="4" customWidth="1"/>
    <col min="20" max="20" width="15.140625" style="4" customWidth="1"/>
    <col min="21" max="21" width="15.5703125" style="4" customWidth="1"/>
    <col min="22" max="23" width="12.5703125" style="4" customWidth="1"/>
    <col min="24" max="24" width="14.140625" style="4" customWidth="1"/>
    <col min="25" max="25" width="30.28515625" style="4" customWidth="1"/>
    <col min="26" max="26" width="11.5703125" style="4" customWidth="1"/>
    <col min="27" max="27" width="16.42578125" style="4" customWidth="1"/>
    <col min="28" max="28" width="22.42578125" style="4" customWidth="1"/>
    <col min="29" max="29" width="11.5703125" style="4" customWidth="1"/>
    <col min="30" max="30" width="12.42578125" style="4" customWidth="1"/>
    <col min="31" max="31" width="18.42578125" style="4" customWidth="1"/>
    <col min="32" max="32" width="15.140625" style="4" customWidth="1"/>
    <col min="33" max="16384" width="9.140625" style="4"/>
  </cols>
  <sheetData>
    <row r="1" spans="1:32" s="1" customFormat="1" ht="38.25" x14ac:dyDescent="0.25">
      <c r="A1" s="91" t="s">
        <v>0</v>
      </c>
      <c r="B1" s="92" t="s">
        <v>1</v>
      </c>
      <c r="C1" s="92" t="s">
        <v>2</v>
      </c>
      <c r="D1" s="92" t="s">
        <v>3</v>
      </c>
      <c r="E1" s="92" t="s">
        <v>4</v>
      </c>
      <c r="F1" s="92" t="s">
        <v>5</v>
      </c>
      <c r="G1" s="92" t="s">
        <v>6</v>
      </c>
      <c r="H1" s="92" t="s">
        <v>7</v>
      </c>
      <c r="I1" s="92" t="s">
        <v>8</v>
      </c>
      <c r="J1" s="92" t="s">
        <v>9</v>
      </c>
      <c r="K1" s="92" t="s">
        <v>10</v>
      </c>
      <c r="L1" s="92" t="s">
        <v>11</v>
      </c>
      <c r="M1" s="92" t="s">
        <v>12</v>
      </c>
      <c r="N1" s="92" t="s">
        <v>13</v>
      </c>
      <c r="O1" s="92" t="s">
        <v>14</v>
      </c>
      <c r="P1" s="92" t="s">
        <v>15</v>
      </c>
      <c r="Q1" s="92" t="s">
        <v>16</v>
      </c>
      <c r="R1" s="92" t="s">
        <v>17</v>
      </c>
      <c r="S1" s="92" t="s">
        <v>18</v>
      </c>
      <c r="T1" s="92" t="s">
        <v>19</v>
      </c>
      <c r="U1" s="92" t="s">
        <v>20</v>
      </c>
      <c r="V1" s="92" t="s">
        <v>21</v>
      </c>
      <c r="W1" s="92" t="s">
        <v>22</v>
      </c>
      <c r="X1" s="92" t="s">
        <v>23</v>
      </c>
      <c r="Y1" s="92" t="s">
        <v>24</v>
      </c>
      <c r="Z1" s="92" t="s">
        <v>25</v>
      </c>
      <c r="AA1" s="92" t="s">
        <v>26</v>
      </c>
      <c r="AB1" s="92" t="s">
        <v>27</v>
      </c>
      <c r="AC1" s="92" t="s">
        <v>28</v>
      </c>
      <c r="AD1" s="93" t="s">
        <v>29</v>
      </c>
      <c r="AE1" s="92" t="s">
        <v>30</v>
      </c>
      <c r="AF1" s="91" t="s">
        <v>31</v>
      </c>
    </row>
    <row r="2" spans="1:32" ht="140.25" x14ac:dyDescent="0.25">
      <c r="A2" s="2" t="s">
        <v>32</v>
      </c>
      <c r="B2" s="2" t="s">
        <v>33</v>
      </c>
      <c r="C2" s="2" t="s">
        <v>34</v>
      </c>
      <c r="D2" s="2" t="s">
        <v>35</v>
      </c>
      <c r="E2" s="2" t="s">
        <v>36</v>
      </c>
      <c r="F2" s="2" t="s">
        <v>37</v>
      </c>
      <c r="G2" s="2" t="s">
        <v>215</v>
      </c>
      <c r="H2" s="2" t="s">
        <v>38</v>
      </c>
      <c r="I2" s="2" t="s">
        <v>39</v>
      </c>
      <c r="J2" s="2" t="s">
        <v>40</v>
      </c>
      <c r="K2" s="2" t="s">
        <v>41</v>
      </c>
      <c r="L2" s="2" t="s">
        <v>42</v>
      </c>
      <c r="M2" s="2" t="s">
        <v>43</v>
      </c>
      <c r="N2" s="2" t="s">
        <v>44</v>
      </c>
      <c r="O2" s="2" t="s">
        <v>45</v>
      </c>
      <c r="P2" s="2" t="s">
        <v>46</v>
      </c>
      <c r="Q2" s="2" t="s">
        <v>47</v>
      </c>
      <c r="R2" s="2" t="s">
        <v>48</v>
      </c>
      <c r="S2" s="2" t="s">
        <v>49</v>
      </c>
      <c r="T2" s="2" t="s">
        <v>50</v>
      </c>
      <c r="U2" s="2" t="s">
        <v>51</v>
      </c>
      <c r="V2" s="2" t="s">
        <v>52</v>
      </c>
      <c r="W2" s="2" t="s">
        <v>53</v>
      </c>
      <c r="X2" s="2" t="s">
        <v>54</v>
      </c>
      <c r="Y2" s="2" t="s">
        <v>55</v>
      </c>
      <c r="Z2" s="2" t="s">
        <v>55</v>
      </c>
      <c r="AA2" s="2" t="s">
        <v>56</v>
      </c>
      <c r="AB2" s="2" t="s">
        <v>57</v>
      </c>
      <c r="AC2" s="2" t="s">
        <v>58</v>
      </c>
      <c r="AD2" s="2" t="s">
        <v>59</v>
      </c>
      <c r="AE2" s="2" t="s">
        <v>60</v>
      </c>
      <c r="AF2" s="3"/>
    </row>
    <row r="3" spans="1:32"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3"/>
    </row>
    <row r="4" spans="1:32" ht="127.5" x14ac:dyDescent="0.25">
      <c r="A4" s="202" t="s">
        <v>61</v>
      </c>
      <c r="B4" s="205" t="s">
        <v>62</v>
      </c>
      <c r="C4" s="208" t="s">
        <v>216</v>
      </c>
      <c r="D4" s="208" t="s">
        <v>63</v>
      </c>
      <c r="E4" s="208" t="s">
        <v>64</v>
      </c>
      <c r="F4" s="208" t="s">
        <v>65</v>
      </c>
      <c r="G4" s="208" t="s">
        <v>66</v>
      </c>
      <c r="H4" s="5" t="s">
        <v>185</v>
      </c>
      <c r="I4" s="49" t="s">
        <v>67</v>
      </c>
      <c r="J4" s="5" t="s">
        <v>185</v>
      </c>
      <c r="K4" s="49" t="s">
        <v>68</v>
      </c>
      <c r="L4" s="5" t="s">
        <v>69</v>
      </c>
      <c r="M4" s="49" t="s">
        <v>70</v>
      </c>
      <c r="N4" s="5" t="s">
        <v>71</v>
      </c>
      <c r="O4" s="5" t="s">
        <v>72</v>
      </c>
      <c r="P4" s="5" t="s">
        <v>73</v>
      </c>
      <c r="Q4" s="5" t="s">
        <v>73</v>
      </c>
      <c r="R4" s="5" t="s">
        <v>73</v>
      </c>
      <c r="S4" s="5" t="s">
        <v>74</v>
      </c>
      <c r="T4" s="5" t="s">
        <v>74</v>
      </c>
      <c r="U4" s="5">
        <v>1</v>
      </c>
      <c r="V4" s="5" t="s">
        <v>185</v>
      </c>
      <c r="W4" s="5" t="s">
        <v>75</v>
      </c>
      <c r="X4" s="5" t="s">
        <v>76</v>
      </c>
      <c r="Y4" s="94" t="s">
        <v>217</v>
      </c>
      <c r="Z4" s="49" t="s">
        <v>77</v>
      </c>
      <c r="AA4" s="5" t="s">
        <v>218</v>
      </c>
      <c r="AB4" s="5" t="s">
        <v>219</v>
      </c>
      <c r="AC4" s="5" t="s">
        <v>78</v>
      </c>
      <c r="AD4" s="5" t="s">
        <v>79</v>
      </c>
      <c r="AE4" s="5" t="s">
        <v>80</v>
      </c>
      <c r="AF4" s="3"/>
    </row>
    <row r="5" spans="1:32" ht="76.5" x14ac:dyDescent="0.25">
      <c r="A5" s="203"/>
      <c r="B5" s="206"/>
      <c r="C5" s="209"/>
      <c r="D5" s="209"/>
      <c r="E5" s="209"/>
      <c r="F5" s="209"/>
      <c r="G5" s="209"/>
      <c r="H5" s="5" t="s">
        <v>185</v>
      </c>
      <c r="I5" s="49" t="s">
        <v>67</v>
      </c>
      <c r="J5" s="5" t="s">
        <v>185</v>
      </c>
      <c r="K5" s="49" t="s">
        <v>81</v>
      </c>
      <c r="L5" s="5" t="s">
        <v>220</v>
      </c>
      <c r="M5" s="49" t="s">
        <v>82</v>
      </c>
      <c r="N5" s="5" t="s">
        <v>71</v>
      </c>
      <c r="O5" s="5" t="s">
        <v>72</v>
      </c>
      <c r="P5" s="5" t="s">
        <v>83</v>
      </c>
      <c r="Q5" s="5" t="s">
        <v>83</v>
      </c>
      <c r="R5" s="5" t="s">
        <v>83</v>
      </c>
      <c r="S5" s="5" t="s">
        <v>74</v>
      </c>
      <c r="T5" s="5" t="s">
        <v>74</v>
      </c>
      <c r="U5" s="5" t="s">
        <v>84</v>
      </c>
      <c r="V5" s="5" t="s">
        <v>186</v>
      </c>
      <c r="W5" s="5" t="s">
        <v>85</v>
      </c>
      <c r="X5" s="5" t="s">
        <v>86</v>
      </c>
      <c r="Y5" s="5" t="s">
        <v>87</v>
      </c>
      <c r="Z5" s="5" t="s">
        <v>87</v>
      </c>
      <c r="AA5" s="5" t="s">
        <v>87</v>
      </c>
      <c r="AB5" s="5" t="s">
        <v>87</v>
      </c>
      <c r="AC5" s="5" t="s">
        <v>87</v>
      </c>
      <c r="AD5" s="5" t="s">
        <v>87</v>
      </c>
      <c r="AE5" s="5"/>
      <c r="AF5" s="5"/>
    </row>
    <row r="6" spans="1:32" ht="89.25" x14ac:dyDescent="0.25">
      <c r="A6" s="204"/>
      <c r="B6" s="207"/>
      <c r="C6" s="210"/>
      <c r="D6" s="210"/>
      <c r="E6" s="210"/>
      <c r="F6" s="210"/>
      <c r="G6" s="209"/>
      <c r="H6" s="5" t="s">
        <v>185</v>
      </c>
      <c r="I6" s="49" t="s">
        <v>67</v>
      </c>
      <c r="J6" s="5" t="s">
        <v>185</v>
      </c>
      <c r="K6" s="7" t="s">
        <v>221</v>
      </c>
      <c r="L6" s="5" t="s">
        <v>69</v>
      </c>
      <c r="M6" s="49" t="s">
        <v>88</v>
      </c>
      <c r="N6" s="5" t="s">
        <v>71</v>
      </c>
      <c r="O6" s="5" t="s">
        <v>72</v>
      </c>
      <c r="P6" s="5" t="s">
        <v>83</v>
      </c>
      <c r="Q6" s="5" t="s">
        <v>73</v>
      </c>
      <c r="R6" s="5" t="s">
        <v>73</v>
      </c>
      <c r="S6" s="5" t="s">
        <v>74</v>
      </c>
      <c r="T6" s="5" t="s">
        <v>74</v>
      </c>
      <c r="U6" s="5">
        <v>2</v>
      </c>
      <c r="V6" s="5" t="s">
        <v>185</v>
      </c>
      <c r="W6" s="5" t="s">
        <v>75</v>
      </c>
      <c r="X6" s="5" t="s">
        <v>76</v>
      </c>
      <c r="Y6" s="5" t="s">
        <v>222</v>
      </c>
      <c r="Z6" s="49" t="s">
        <v>89</v>
      </c>
      <c r="AA6" s="5" t="s">
        <v>223</v>
      </c>
      <c r="AB6" s="5" t="s">
        <v>224</v>
      </c>
      <c r="AC6" s="5" t="s">
        <v>78</v>
      </c>
      <c r="AD6" s="8">
        <v>44196</v>
      </c>
      <c r="AE6" s="5"/>
      <c r="AF6" s="3"/>
    </row>
    <row r="7" spans="1:32" ht="191.25" x14ac:dyDescent="0.25">
      <c r="A7" s="47" t="s">
        <v>61</v>
      </c>
      <c r="B7" s="48" t="s">
        <v>62</v>
      </c>
      <c r="C7" s="46" t="s">
        <v>225</v>
      </c>
      <c r="D7" s="12" t="s">
        <v>90</v>
      </c>
      <c r="E7" s="46" t="s">
        <v>91</v>
      </c>
      <c r="F7" s="46" t="s">
        <v>92</v>
      </c>
      <c r="G7" s="5" t="s">
        <v>66</v>
      </c>
      <c r="H7" s="5" t="s">
        <v>185</v>
      </c>
      <c r="I7" s="49" t="s">
        <v>67</v>
      </c>
      <c r="J7" s="5" t="s">
        <v>185</v>
      </c>
      <c r="K7" s="5" t="s">
        <v>226</v>
      </c>
      <c r="L7" s="5" t="s">
        <v>69</v>
      </c>
      <c r="M7" s="49" t="s">
        <v>93</v>
      </c>
      <c r="N7" s="5" t="s">
        <v>71</v>
      </c>
      <c r="O7" s="5" t="s">
        <v>72</v>
      </c>
      <c r="P7" s="5" t="s">
        <v>73</v>
      </c>
      <c r="Q7" s="5" t="s">
        <v>73</v>
      </c>
      <c r="R7" s="5" t="s">
        <v>73</v>
      </c>
      <c r="S7" s="5" t="s">
        <v>74</v>
      </c>
      <c r="T7" s="5" t="s">
        <v>74</v>
      </c>
      <c r="U7" s="5">
        <v>2</v>
      </c>
      <c r="V7" s="5" t="s">
        <v>185</v>
      </c>
      <c r="W7" s="5" t="s">
        <v>75</v>
      </c>
      <c r="X7" s="5" t="s">
        <v>76</v>
      </c>
      <c r="Y7" s="5" t="s">
        <v>227</v>
      </c>
      <c r="Z7" s="49" t="s">
        <v>94</v>
      </c>
      <c r="AA7" s="5" t="s">
        <v>228</v>
      </c>
      <c r="AB7" s="5" t="s">
        <v>229</v>
      </c>
      <c r="AC7" s="5" t="s">
        <v>78</v>
      </c>
      <c r="AD7" s="5" t="s">
        <v>95</v>
      </c>
      <c r="AE7" s="5" t="s">
        <v>80</v>
      </c>
      <c r="AF7" s="3"/>
    </row>
    <row r="8" spans="1:32" ht="204" x14ac:dyDescent="0.25">
      <c r="A8" s="13" t="s">
        <v>61</v>
      </c>
      <c r="B8" s="14" t="s">
        <v>62</v>
      </c>
      <c r="C8" s="5" t="s">
        <v>230</v>
      </c>
      <c r="D8" s="12" t="s">
        <v>96</v>
      </c>
      <c r="E8" s="5" t="s">
        <v>97</v>
      </c>
      <c r="F8" s="49" t="s">
        <v>98</v>
      </c>
      <c r="G8" s="5" t="s">
        <v>99</v>
      </c>
      <c r="H8" s="5" t="s">
        <v>186</v>
      </c>
      <c r="I8" s="49" t="s">
        <v>100</v>
      </c>
      <c r="J8" s="5" t="s">
        <v>144</v>
      </c>
      <c r="K8" s="49" t="s">
        <v>101</v>
      </c>
      <c r="L8" s="5" t="s">
        <v>69</v>
      </c>
      <c r="M8" s="49" t="s">
        <v>102</v>
      </c>
      <c r="N8" s="5" t="s">
        <v>71</v>
      </c>
      <c r="O8" s="5" t="s">
        <v>72</v>
      </c>
      <c r="P8" s="5" t="s">
        <v>103</v>
      </c>
      <c r="Q8" s="5" t="s">
        <v>103</v>
      </c>
      <c r="R8" s="5" t="s">
        <v>103</v>
      </c>
      <c r="S8" s="5" t="s">
        <v>74</v>
      </c>
      <c r="T8" s="5" t="s">
        <v>74</v>
      </c>
      <c r="U8" s="15">
        <v>1</v>
      </c>
      <c r="V8" s="5" t="s">
        <v>104</v>
      </c>
      <c r="W8" s="5" t="s">
        <v>85</v>
      </c>
      <c r="X8" s="5" t="s">
        <v>86</v>
      </c>
      <c r="Y8" s="5" t="s">
        <v>87</v>
      </c>
      <c r="Z8" s="5" t="s">
        <v>87</v>
      </c>
      <c r="AA8" s="5" t="s">
        <v>87</v>
      </c>
      <c r="AB8" s="5" t="s">
        <v>87</v>
      </c>
      <c r="AC8" s="5" t="s">
        <v>87</v>
      </c>
      <c r="AD8" s="5" t="s">
        <v>87</v>
      </c>
      <c r="AE8" s="5" t="s">
        <v>87</v>
      </c>
      <c r="AF8" s="3"/>
    </row>
    <row r="9" spans="1:32" ht="216.75" x14ac:dyDescent="0.25">
      <c r="A9" s="13" t="s">
        <v>61</v>
      </c>
      <c r="B9" s="14" t="s">
        <v>62</v>
      </c>
      <c r="C9" s="16" t="s">
        <v>231</v>
      </c>
      <c r="D9" s="46" t="s">
        <v>105</v>
      </c>
      <c r="E9" s="5" t="s">
        <v>106</v>
      </c>
      <c r="F9" s="49" t="s">
        <v>107</v>
      </c>
      <c r="G9" s="5" t="s">
        <v>66</v>
      </c>
      <c r="H9" s="5" t="s">
        <v>185</v>
      </c>
      <c r="I9" s="49" t="s">
        <v>67</v>
      </c>
      <c r="J9" s="5" t="s">
        <v>185</v>
      </c>
      <c r="K9" s="49" t="s">
        <v>232</v>
      </c>
      <c r="L9" s="5" t="s">
        <v>69</v>
      </c>
      <c r="M9" s="49" t="s">
        <v>108</v>
      </c>
      <c r="N9" s="5" t="s">
        <v>71</v>
      </c>
      <c r="O9" s="5" t="s">
        <v>72</v>
      </c>
      <c r="P9" s="5" t="s">
        <v>73</v>
      </c>
      <c r="Q9" s="5" t="s">
        <v>73</v>
      </c>
      <c r="R9" s="5" t="s">
        <v>73</v>
      </c>
      <c r="S9" s="5" t="s">
        <v>74</v>
      </c>
      <c r="T9" s="5" t="s">
        <v>74</v>
      </c>
      <c r="U9" s="5">
        <v>1</v>
      </c>
      <c r="V9" s="5" t="s">
        <v>185</v>
      </c>
      <c r="W9" s="5" t="s">
        <v>75</v>
      </c>
      <c r="X9" s="5" t="s">
        <v>76</v>
      </c>
      <c r="Y9" s="5" t="s">
        <v>233</v>
      </c>
      <c r="Z9" s="49" t="s">
        <v>109</v>
      </c>
      <c r="AA9" s="5" t="s">
        <v>234</v>
      </c>
      <c r="AB9" s="5" t="s">
        <v>235</v>
      </c>
      <c r="AC9" s="5" t="s">
        <v>78</v>
      </c>
      <c r="AD9" s="5" t="s">
        <v>110</v>
      </c>
      <c r="AE9" s="5"/>
      <c r="AF9" s="5" t="s">
        <v>236</v>
      </c>
    </row>
    <row r="10" spans="1:32" ht="114.75" x14ac:dyDescent="0.25">
      <c r="A10" s="13" t="s">
        <v>61</v>
      </c>
      <c r="B10" s="14" t="s">
        <v>62</v>
      </c>
      <c r="C10" s="5" t="s">
        <v>111</v>
      </c>
      <c r="D10" s="46" t="s">
        <v>112</v>
      </c>
      <c r="E10" s="5" t="s">
        <v>113</v>
      </c>
      <c r="F10" s="49" t="s">
        <v>114</v>
      </c>
      <c r="G10" s="5" t="s">
        <v>66</v>
      </c>
      <c r="H10" s="5" t="s">
        <v>186</v>
      </c>
      <c r="I10" s="49" t="s">
        <v>100</v>
      </c>
      <c r="J10" s="5" t="s">
        <v>144</v>
      </c>
      <c r="K10" s="49" t="s">
        <v>237</v>
      </c>
      <c r="L10" s="5" t="s">
        <v>69</v>
      </c>
      <c r="M10" s="49" t="s">
        <v>115</v>
      </c>
      <c r="N10" s="5" t="s">
        <v>71</v>
      </c>
      <c r="O10" s="5" t="s">
        <v>72</v>
      </c>
      <c r="P10" s="5" t="s">
        <v>103</v>
      </c>
      <c r="Q10" s="5" t="s">
        <v>103</v>
      </c>
      <c r="R10" s="5" t="s">
        <v>103</v>
      </c>
      <c r="S10" s="5" t="s">
        <v>74</v>
      </c>
      <c r="T10" s="5" t="s">
        <v>74</v>
      </c>
      <c r="U10" s="5">
        <v>1</v>
      </c>
      <c r="V10" s="5" t="s">
        <v>104</v>
      </c>
      <c r="W10" s="5" t="s">
        <v>85</v>
      </c>
      <c r="X10" s="5" t="s">
        <v>86</v>
      </c>
      <c r="Y10" s="5" t="s">
        <v>87</v>
      </c>
      <c r="Z10" s="5" t="s">
        <v>87</v>
      </c>
      <c r="AA10" s="5" t="s">
        <v>87</v>
      </c>
      <c r="AB10" s="5" t="s">
        <v>87</v>
      </c>
      <c r="AC10" s="5" t="s">
        <v>87</v>
      </c>
      <c r="AD10" s="5" t="s">
        <v>87</v>
      </c>
      <c r="AE10" s="5" t="s">
        <v>87</v>
      </c>
      <c r="AF10" s="3"/>
    </row>
    <row r="11" spans="1:32" ht="216.75" x14ac:dyDescent="0.25">
      <c r="A11" s="13" t="s">
        <v>61</v>
      </c>
      <c r="B11" s="14" t="s">
        <v>62</v>
      </c>
      <c r="C11" s="5" t="s">
        <v>116</v>
      </c>
      <c r="D11" s="46" t="s">
        <v>117</v>
      </c>
      <c r="E11" s="5" t="s">
        <v>118</v>
      </c>
      <c r="F11" s="49" t="s">
        <v>119</v>
      </c>
      <c r="G11" s="5" t="s">
        <v>66</v>
      </c>
      <c r="H11" s="5" t="s">
        <v>185</v>
      </c>
      <c r="I11" s="49" t="s">
        <v>67</v>
      </c>
      <c r="J11" s="5" t="s">
        <v>185</v>
      </c>
      <c r="K11" s="49" t="s">
        <v>238</v>
      </c>
      <c r="L11" s="5" t="s">
        <v>69</v>
      </c>
      <c r="M11" s="49" t="s">
        <v>120</v>
      </c>
      <c r="N11" s="5" t="s">
        <v>71</v>
      </c>
      <c r="O11" s="5" t="s">
        <v>72</v>
      </c>
      <c r="P11" s="5" t="s">
        <v>73</v>
      </c>
      <c r="Q11" s="5" t="s">
        <v>73</v>
      </c>
      <c r="R11" s="5" t="s">
        <v>73</v>
      </c>
      <c r="S11" s="5" t="s">
        <v>74</v>
      </c>
      <c r="T11" s="5" t="s">
        <v>74</v>
      </c>
      <c r="U11" s="5">
        <v>1</v>
      </c>
      <c r="V11" s="5" t="s">
        <v>185</v>
      </c>
      <c r="W11" s="5" t="s">
        <v>75</v>
      </c>
      <c r="X11" s="5" t="s">
        <v>76</v>
      </c>
      <c r="Y11" s="5" t="s">
        <v>239</v>
      </c>
      <c r="Z11" s="49" t="s">
        <v>121</v>
      </c>
      <c r="AA11" s="5" t="s">
        <v>240</v>
      </c>
      <c r="AB11" s="5" t="s">
        <v>241</v>
      </c>
      <c r="AC11" s="5" t="s">
        <v>78</v>
      </c>
      <c r="AD11" s="5" t="s">
        <v>95</v>
      </c>
      <c r="AE11" s="5"/>
      <c r="AF11" s="5" t="s">
        <v>242</v>
      </c>
    </row>
    <row r="12" spans="1:32" ht="38.25" x14ac:dyDescent="0.25">
      <c r="A12" s="211" t="s">
        <v>61</v>
      </c>
      <c r="B12" s="205" t="s">
        <v>62</v>
      </c>
      <c r="C12" s="214" t="s">
        <v>243</v>
      </c>
      <c r="D12" s="215" t="s">
        <v>122</v>
      </c>
      <c r="E12" s="214" t="s">
        <v>123</v>
      </c>
      <c r="F12" s="208" t="s">
        <v>124</v>
      </c>
      <c r="G12" s="208" t="s">
        <v>66</v>
      </c>
      <c r="H12" s="5" t="s">
        <v>185</v>
      </c>
      <c r="I12" s="49" t="s">
        <v>100</v>
      </c>
      <c r="J12" s="5" t="s">
        <v>186</v>
      </c>
      <c r="K12" s="49" t="s">
        <v>125</v>
      </c>
      <c r="L12" s="5" t="s">
        <v>220</v>
      </c>
      <c r="M12" s="49" t="s">
        <v>126</v>
      </c>
      <c r="N12" s="5" t="s">
        <v>71</v>
      </c>
      <c r="O12" s="5" t="s">
        <v>72</v>
      </c>
      <c r="P12" s="5" t="s">
        <v>83</v>
      </c>
      <c r="Q12" s="5" t="s">
        <v>103</v>
      </c>
      <c r="R12" s="5" t="s">
        <v>83</v>
      </c>
      <c r="S12" s="5" t="s">
        <v>74</v>
      </c>
      <c r="T12" s="5" t="s">
        <v>74</v>
      </c>
      <c r="U12" s="5" t="s">
        <v>84</v>
      </c>
      <c r="V12" s="5" t="s">
        <v>144</v>
      </c>
      <c r="W12" s="5" t="s">
        <v>85</v>
      </c>
      <c r="X12" s="5" t="s">
        <v>86</v>
      </c>
      <c r="Y12" s="5" t="s">
        <v>87</v>
      </c>
      <c r="Z12" s="5" t="s">
        <v>87</v>
      </c>
      <c r="AA12" s="5" t="s">
        <v>87</v>
      </c>
      <c r="AB12" s="5" t="s">
        <v>87</v>
      </c>
      <c r="AC12" s="5" t="s">
        <v>87</v>
      </c>
      <c r="AD12" s="5" t="s">
        <v>87</v>
      </c>
      <c r="AE12" s="5" t="s">
        <v>87</v>
      </c>
      <c r="AF12" s="3"/>
    </row>
    <row r="13" spans="1:32" ht="51" x14ac:dyDescent="0.25">
      <c r="A13" s="212"/>
      <c r="B13" s="206"/>
      <c r="C13" s="214"/>
      <c r="D13" s="216"/>
      <c r="E13" s="214"/>
      <c r="F13" s="209"/>
      <c r="G13" s="209"/>
      <c r="H13" s="5" t="s">
        <v>185</v>
      </c>
      <c r="I13" s="49" t="s">
        <v>100</v>
      </c>
      <c r="J13" s="5" t="s">
        <v>186</v>
      </c>
      <c r="K13" s="49" t="s">
        <v>244</v>
      </c>
      <c r="L13" s="5" t="s">
        <v>69</v>
      </c>
      <c r="M13" s="49" t="s">
        <v>127</v>
      </c>
      <c r="N13" s="5" t="s">
        <v>128</v>
      </c>
      <c r="O13" s="5" t="s">
        <v>72</v>
      </c>
      <c r="P13" s="5" t="s">
        <v>83</v>
      </c>
      <c r="Q13" s="5" t="s">
        <v>83</v>
      </c>
      <c r="R13" s="5" t="s">
        <v>83</v>
      </c>
      <c r="S13" s="5" t="s">
        <v>74</v>
      </c>
      <c r="T13" s="5" t="s">
        <v>74</v>
      </c>
      <c r="U13" s="5">
        <v>10</v>
      </c>
      <c r="V13" s="5" t="s">
        <v>186</v>
      </c>
      <c r="W13" s="5" t="s">
        <v>75</v>
      </c>
      <c r="X13" s="5" t="s">
        <v>86</v>
      </c>
      <c r="Y13" s="5" t="s">
        <v>87</v>
      </c>
      <c r="Z13" s="5" t="s">
        <v>87</v>
      </c>
      <c r="AA13" s="5" t="s">
        <v>87</v>
      </c>
      <c r="AB13" s="5" t="s">
        <v>87</v>
      </c>
      <c r="AC13" s="5" t="s">
        <v>87</v>
      </c>
      <c r="AD13" s="5" t="s">
        <v>87</v>
      </c>
      <c r="AE13" s="5" t="s">
        <v>87</v>
      </c>
      <c r="AF13" s="3"/>
    </row>
    <row r="14" spans="1:32" ht="38.25" x14ac:dyDescent="0.25">
      <c r="A14" s="213"/>
      <c r="B14" s="207"/>
      <c r="C14" s="214"/>
      <c r="D14" s="217"/>
      <c r="E14" s="214"/>
      <c r="F14" s="210"/>
      <c r="G14" s="210"/>
      <c r="H14" s="5" t="s">
        <v>185</v>
      </c>
      <c r="I14" s="49" t="s">
        <v>100</v>
      </c>
      <c r="J14" s="5" t="s">
        <v>186</v>
      </c>
      <c r="K14" s="49" t="s">
        <v>129</v>
      </c>
      <c r="L14" s="5" t="s">
        <v>220</v>
      </c>
      <c r="M14" s="49" t="s">
        <v>130</v>
      </c>
      <c r="N14" s="5" t="s">
        <v>71</v>
      </c>
      <c r="O14" s="5" t="s">
        <v>72</v>
      </c>
      <c r="P14" s="5" t="s">
        <v>83</v>
      </c>
      <c r="Q14" s="5" t="s">
        <v>83</v>
      </c>
      <c r="R14" s="5" t="s">
        <v>83</v>
      </c>
      <c r="S14" s="5" t="s">
        <v>74</v>
      </c>
      <c r="T14" s="5" t="s">
        <v>74</v>
      </c>
      <c r="U14" s="5" t="s">
        <v>84</v>
      </c>
      <c r="V14" s="5" t="s">
        <v>186</v>
      </c>
      <c r="W14" s="5" t="s">
        <v>85</v>
      </c>
      <c r="X14" s="5" t="s">
        <v>87</v>
      </c>
      <c r="Y14" s="5" t="s">
        <v>87</v>
      </c>
      <c r="Z14" s="5" t="s">
        <v>87</v>
      </c>
      <c r="AA14" s="5" t="s">
        <v>87</v>
      </c>
      <c r="AB14" s="5" t="s">
        <v>87</v>
      </c>
      <c r="AC14" s="5" t="s">
        <v>87</v>
      </c>
      <c r="AD14" s="5" t="s">
        <v>87</v>
      </c>
      <c r="AE14" s="5" t="s">
        <v>87</v>
      </c>
      <c r="AF14" s="3"/>
    </row>
    <row r="15" spans="1:32" ht="229.5" x14ac:dyDescent="0.25">
      <c r="A15" s="13" t="s">
        <v>61</v>
      </c>
      <c r="B15" s="14" t="s">
        <v>62</v>
      </c>
      <c r="C15" s="5" t="s">
        <v>245</v>
      </c>
      <c r="D15" s="5" t="s">
        <v>131</v>
      </c>
      <c r="E15" s="5" t="s">
        <v>132</v>
      </c>
      <c r="F15" s="49" t="s">
        <v>133</v>
      </c>
      <c r="G15" s="5" t="s">
        <v>66</v>
      </c>
      <c r="H15" s="5" t="s">
        <v>185</v>
      </c>
      <c r="I15" s="49" t="s">
        <v>67</v>
      </c>
      <c r="J15" s="5" t="s">
        <v>185</v>
      </c>
      <c r="K15" s="49" t="s">
        <v>134</v>
      </c>
      <c r="L15" s="5" t="s">
        <v>69</v>
      </c>
      <c r="M15" s="49" t="s">
        <v>135</v>
      </c>
      <c r="N15" s="5" t="s">
        <v>71</v>
      </c>
      <c r="O15" s="5" t="s">
        <v>72</v>
      </c>
      <c r="P15" s="5" t="s">
        <v>83</v>
      </c>
      <c r="Q15" s="5" t="s">
        <v>83</v>
      </c>
      <c r="R15" s="5" t="s">
        <v>83</v>
      </c>
      <c r="S15" s="5" t="s">
        <v>74</v>
      </c>
      <c r="T15" s="5" t="s">
        <v>74</v>
      </c>
      <c r="U15" s="5">
        <v>1</v>
      </c>
      <c r="V15" s="5" t="s">
        <v>186</v>
      </c>
      <c r="W15" s="5" t="s">
        <v>85</v>
      </c>
      <c r="X15" s="5" t="s">
        <v>86</v>
      </c>
      <c r="Y15" s="5" t="s">
        <v>87</v>
      </c>
      <c r="Z15" s="5" t="s">
        <v>87</v>
      </c>
      <c r="AA15" s="5" t="s">
        <v>87</v>
      </c>
      <c r="AB15" s="5" t="s">
        <v>87</v>
      </c>
      <c r="AC15" s="5" t="s">
        <v>87</v>
      </c>
      <c r="AD15" s="5" t="s">
        <v>87</v>
      </c>
      <c r="AE15" s="5" t="s">
        <v>87</v>
      </c>
      <c r="AF15" s="3"/>
    </row>
    <row r="16" spans="1:32" ht="15.75" x14ac:dyDescent="0.25">
      <c r="B16" s="17"/>
      <c r="C16" s="18"/>
      <c r="D16" s="17"/>
      <c r="E16" s="17"/>
    </row>
    <row r="17" spans="2:5" ht="15.75" x14ac:dyDescent="0.25">
      <c r="B17" s="17"/>
      <c r="C17" s="18"/>
      <c r="D17" s="17"/>
      <c r="E17" s="17"/>
    </row>
    <row r="18" spans="2:5" ht="15.75" x14ac:dyDescent="0.25">
      <c r="B18" s="17"/>
      <c r="C18" s="18"/>
      <c r="D18" s="17"/>
      <c r="E18" s="17"/>
    </row>
    <row r="19" spans="2:5" ht="15.75" x14ac:dyDescent="0.25">
      <c r="B19" s="17"/>
      <c r="C19" s="18"/>
      <c r="D19" s="17"/>
      <c r="E19" s="17"/>
    </row>
    <row r="20" spans="2:5" ht="15.75" x14ac:dyDescent="0.25">
      <c r="B20" s="17"/>
      <c r="C20" s="18"/>
      <c r="D20" s="17"/>
      <c r="E20" s="17"/>
    </row>
    <row r="21" spans="2:5" ht="15.75" x14ac:dyDescent="0.25">
      <c r="B21" s="17"/>
      <c r="C21" s="19"/>
      <c r="D21" s="17"/>
      <c r="E21" s="17"/>
    </row>
    <row r="22" spans="2:5" x14ac:dyDescent="0.25">
      <c r="B22" s="17"/>
      <c r="C22" s="17"/>
      <c r="D22" s="17"/>
      <c r="E22" s="17"/>
    </row>
    <row r="23" spans="2:5" x14ac:dyDescent="0.25">
      <c r="B23" s="17"/>
      <c r="C23" s="17"/>
      <c r="D23" s="17"/>
      <c r="E23" s="17"/>
    </row>
  </sheetData>
  <mergeCells count="14">
    <mergeCell ref="G4:G6"/>
    <mergeCell ref="A12:A14"/>
    <mergeCell ref="B12:B14"/>
    <mergeCell ref="C12:C14"/>
    <mergeCell ref="D12:D14"/>
    <mergeCell ref="E12:E14"/>
    <mergeCell ref="F12:F14"/>
    <mergeCell ref="G12:G14"/>
    <mergeCell ref="A4:A6"/>
    <mergeCell ref="B4:B6"/>
    <mergeCell ref="C4:C6"/>
    <mergeCell ref="D4:D6"/>
    <mergeCell ref="E4:E6"/>
    <mergeCell ref="F4:F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opLeftCell="B1" zoomScale="70" zoomScaleNormal="70" workbookViewId="0">
      <selection activeCell="B5" sqref="B5"/>
    </sheetView>
  </sheetViews>
  <sheetFormatPr defaultColWidth="9.140625" defaultRowHeight="12.75" x14ac:dyDescent="0.25"/>
  <cols>
    <col min="1" max="1" width="131.140625" style="24" bestFit="1" customWidth="1"/>
    <col min="2" max="2" width="11.5703125" style="24" customWidth="1"/>
    <col min="3" max="3" width="17.85546875" style="24" customWidth="1"/>
    <col min="4" max="4" width="12.42578125" style="24" customWidth="1"/>
    <col min="5" max="5" width="14.140625" style="24" customWidth="1"/>
    <col min="6" max="6" width="12.140625" style="24" customWidth="1"/>
    <col min="7" max="7" width="11.5703125" style="24" customWidth="1"/>
    <col min="8" max="8" width="12" style="24" customWidth="1"/>
    <col min="9" max="9" width="9.140625" style="24"/>
    <col min="10" max="10" width="13.42578125" style="24" customWidth="1"/>
    <col min="11" max="11" width="10.85546875" style="24" customWidth="1"/>
    <col min="12" max="12" width="11.42578125" style="24" customWidth="1"/>
    <col min="13" max="13" width="10.85546875" style="24" customWidth="1"/>
    <col min="14" max="14" width="16.42578125" style="24" bestFit="1" customWidth="1"/>
    <col min="15" max="16384" width="9.140625" style="24"/>
  </cols>
  <sheetData>
    <row r="1" spans="1:14" ht="55.7" customHeight="1" thickBot="1" x14ac:dyDescent="0.3">
      <c r="A1" s="102" t="s">
        <v>136</v>
      </c>
      <c r="B1" s="101" t="s">
        <v>7</v>
      </c>
      <c r="C1" s="22" t="s">
        <v>8</v>
      </c>
      <c r="D1" s="21" t="s">
        <v>9</v>
      </c>
      <c r="E1" s="23" t="s">
        <v>137</v>
      </c>
      <c r="F1" s="22" t="s">
        <v>14</v>
      </c>
      <c r="G1" s="21" t="s">
        <v>15</v>
      </c>
      <c r="H1" s="21" t="s">
        <v>16</v>
      </c>
      <c r="I1" s="22" t="s">
        <v>17</v>
      </c>
      <c r="J1" s="21" t="s">
        <v>19</v>
      </c>
      <c r="K1" s="21" t="s">
        <v>21</v>
      </c>
      <c r="L1" s="21" t="s">
        <v>22</v>
      </c>
      <c r="M1" s="177" t="s">
        <v>265</v>
      </c>
      <c r="N1" s="178" t="s">
        <v>18</v>
      </c>
    </row>
    <row r="2" spans="1:14" ht="14.25" customHeight="1" x14ac:dyDescent="0.25">
      <c r="A2" s="103" t="s">
        <v>140</v>
      </c>
      <c r="B2" s="25" t="s">
        <v>185</v>
      </c>
      <c r="C2" s="26" t="s">
        <v>266</v>
      </c>
      <c r="D2" s="27" t="s">
        <v>185</v>
      </c>
      <c r="E2" s="28" t="s">
        <v>71</v>
      </c>
      <c r="F2" s="29" t="s">
        <v>138</v>
      </c>
      <c r="G2" s="30" t="s">
        <v>103</v>
      </c>
      <c r="H2" s="30" t="s">
        <v>103</v>
      </c>
      <c r="I2" s="31" t="s">
        <v>103</v>
      </c>
      <c r="J2" s="30" t="s">
        <v>139</v>
      </c>
      <c r="K2" s="32" t="s">
        <v>185</v>
      </c>
      <c r="L2" s="30" t="s">
        <v>75</v>
      </c>
      <c r="M2" s="33" t="s">
        <v>188</v>
      </c>
      <c r="N2" s="30" t="s">
        <v>139</v>
      </c>
    </row>
    <row r="3" spans="1:14" ht="14.25" customHeight="1" thickBot="1" x14ac:dyDescent="0.3">
      <c r="A3" s="104" t="s">
        <v>143</v>
      </c>
      <c r="B3" s="34" t="s">
        <v>267</v>
      </c>
      <c r="C3" s="35" t="s">
        <v>268</v>
      </c>
      <c r="D3" s="36" t="s">
        <v>186</v>
      </c>
      <c r="E3" s="30" t="s">
        <v>128</v>
      </c>
      <c r="F3" s="37" t="s">
        <v>72</v>
      </c>
      <c r="G3" s="30" t="s">
        <v>83</v>
      </c>
      <c r="H3" s="30" t="s">
        <v>83</v>
      </c>
      <c r="I3" s="31" t="s">
        <v>83</v>
      </c>
      <c r="J3" s="30" t="s">
        <v>141</v>
      </c>
      <c r="K3" s="32" t="s">
        <v>186</v>
      </c>
      <c r="L3" s="38" t="s">
        <v>142</v>
      </c>
      <c r="M3" s="39" t="s">
        <v>220</v>
      </c>
      <c r="N3" s="30" t="s">
        <v>141</v>
      </c>
    </row>
    <row r="4" spans="1:14" ht="16.5" customHeight="1" thickBot="1" x14ac:dyDescent="0.3">
      <c r="A4" s="104" t="s">
        <v>146</v>
      </c>
      <c r="B4" s="34" t="s">
        <v>144</v>
      </c>
      <c r="C4" s="17"/>
      <c r="D4" s="36" t="s">
        <v>144</v>
      </c>
      <c r="E4" s="38"/>
      <c r="G4" s="38" t="s">
        <v>73</v>
      </c>
      <c r="H4" s="38" t="s">
        <v>73</v>
      </c>
      <c r="I4" s="39" t="s">
        <v>73</v>
      </c>
      <c r="J4" s="30" t="s">
        <v>145</v>
      </c>
      <c r="K4" s="32" t="s">
        <v>144</v>
      </c>
      <c r="L4" s="24" t="s">
        <v>85</v>
      </c>
      <c r="N4" s="30" t="s">
        <v>145</v>
      </c>
    </row>
    <row r="5" spans="1:14" ht="14.25" customHeight="1" thickBot="1" x14ac:dyDescent="0.3">
      <c r="A5" s="104" t="s">
        <v>148</v>
      </c>
      <c r="B5" s="40" t="s">
        <v>104</v>
      </c>
      <c r="D5" s="38" t="s">
        <v>104</v>
      </c>
      <c r="J5" s="30" t="s">
        <v>147</v>
      </c>
      <c r="K5" s="38" t="s">
        <v>104</v>
      </c>
      <c r="N5" s="30" t="s">
        <v>147</v>
      </c>
    </row>
    <row r="6" spans="1:14" ht="14.25" customHeight="1" x14ac:dyDescent="0.25">
      <c r="A6" s="104" t="s">
        <v>150</v>
      </c>
      <c r="J6" s="30" t="s">
        <v>149</v>
      </c>
      <c r="N6" s="30" t="s">
        <v>149</v>
      </c>
    </row>
    <row r="7" spans="1:14" ht="15.75" thickBot="1" x14ac:dyDescent="0.3">
      <c r="A7" s="103" t="s">
        <v>151</v>
      </c>
      <c r="J7" s="38" t="s">
        <v>189</v>
      </c>
      <c r="N7" s="38" t="s">
        <v>189</v>
      </c>
    </row>
    <row r="8" spans="1:14" ht="15" x14ac:dyDescent="0.25">
      <c r="A8" s="104" t="s">
        <v>152</v>
      </c>
    </row>
    <row r="9" spans="1:14" ht="15" x14ac:dyDescent="0.25">
      <c r="A9" s="104" t="s">
        <v>153</v>
      </c>
    </row>
    <row r="10" spans="1:14" ht="15" x14ac:dyDescent="0.25">
      <c r="A10" s="103" t="s">
        <v>154</v>
      </c>
    </row>
    <row r="11" spans="1:14" ht="15" x14ac:dyDescent="0.25">
      <c r="A11" s="103" t="s">
        <v>155</v>
      </c>
    </row>
    <row r="12" spans="1:14" ht="15" x14ac:dyDescent="0.25">
      <c r="A12" s="103" t="s">
        <v>156</v>
      </c>
    </row>
    <row r="13" spans="1:14" ht="15" x14ac:dyDescent="0.25">
      <c r="A13" s="103" t="s">
        <v>157</v>
      </c>
    </row>
    <row r="14" spans="1:14" ht="15" x14ac:dyDescent="0.25">
      <c r="A14" s="103" t="s">
        <v>158</v>
      </c>
    </row>
    <row r="15" spans="1:14" ht="15" x14ac:dyDescent="0.25">
      <c r="A15" s="103" t="s">
        <v>159</v>
      </c>
    </row>
    <row r="16" spans="1:14" ht="15" x14ac:dyDescent="0.25">
      <c r="A16" s="103" t="s">
        <v>160</v>
      </c>
    </row>
    <row r="17" spans="1:1" ht="15" x14ac:dyDescent="0.25">
      <c r="A17" s="103" t="s">
        <v>269</v>
      </c>
    </row>
    <row r="18" spans="1:1" ht="15" x14ac:dyDescent="0.25">
      <c r="A18" s="103" t="s">
        <v>270</v>
      </c>
    </row>
    <row r="19" spans="1:1" ht="15" x14ac:dyDescent="0.25">
      <c r="A19" s="103" t="s">
        <v>271</v>
      </c>
    </row>
    <row r="20" spans="1:1" ht="15" x14ac:dyDescent="0.25">
      <c r="A20" s="103" t="s">
        <v>272</v>
      </c>
    </row>
    <row r="21" spans="1:1" ht="15" x14ac:dyDescent="0.25">
      <c r="A21" s="103" t="s">
        <v>273</v>
      </c>
    </row>
    <row r="22" spans="1:1" ht="15" x14ac:dyDescent="0.25">
      <c r="A22" s="103" t="s">
        <v>274</v>
      </c>
    </row>
    <row r="23" spans="1:1" ht="15" x14ac:dyDescent="0.25">
      <c r="A23" s="103" t="s">
        <v>161</v>
      </c>
    </row>
    <row r="24" spans="1:1" ht="15" x14ac:dyDescent="0.25">
      <c r="A24" s="103" t="s">
        <v>162</v>
      </c>
    </row>
    <row r="25" spans="1:1" ht="15" x14ac:dyDescent="0.25">
      <c r="A25" s="103" t="s">
        <v>163</v>
      </c>
    </row>
    <row r="26" spans="1:1" ht="15" x14ac:dyDescent="0.25">
      <c r="A26" s="103" t="s">
        <v>164</v>
      </c>
    </row>
    <row r="27" spans="1:1" ht="15" x14ac:dyDescent="0.25">
      <c r="A27" s="103" t="s">
        <v>165</v>
      </c>
    </row>
    <row r="28" spans="1:1" ht="15" x14ac:dyDescent="0.25">
      <c r="A28" s="103" t="s">
        <v>166</v>
      </c>
    </row>
    <row r="29" spans="1:1" ht="15" x14ac:dyDescent="0.25">
      <c r="A29" s="103" t="s">
        <v>167</v>
      </c>
    </row>
    <row r="30" spans="1:1" ht="15" x14ac:dyDescent="0.25">
      <c r="A30" s="103" t="s">
        <v>168</v>
      </c>
    </row>
    <row r="31" spans="1:1" ht="15" x14ac:dyDescent="0.25">
      <c r="A31" s="103" t="s">
        <v>169</v>
      </c>
    </row>
    <row r="32" spans="1:1" ht="15" x14ac:dyDescent="0.25">
      <c r="A32" s="103" t="s">
        <v>170</v>
      </c>
    </row>
    <row r="33" spans="1:1" ht="15" x14ac:dyDescent="0.25">
      <c r="A33" s="103" t="s">
        <v>171</v>
      </c>
    </row>
    <row r="34" spans="1:1" ht="15" x14ac:dyDescent="0.25">
      <c r="A34" s="103" t="s">
        <v>172</v>
      </c>
    </row>
    <row r="35" spans="1:1" ht="15" x14ac:dyDescent="0.25">
      <c r="A35" s="103" t="s">
        <v>173</v>
      </c>
    </row>
    <row r="36" spans="1:1" ht="15" x14ac:dyDescent="0.25">
      <c r="A36" s="103" t="s">
        <v>275</v>
      </c>
    </row>
    <row r="37" spans="1:1" ht="15" x14ac:dyDescent="0.25">
      <c r="A37" s="103" t="s">
        <v>174</v>
      </c>
    </row>
    <row r="38" spans="1:1" ht="15" x14ac:dyDescent="0.25">
      <c r="A38" s="103" t="s">
        <v>175</v>
      </c>
    </row>
    <row r="39" spans="1:1" ht="15" x14ac:dyDescent="0.25">
      <c r="A39" s="103" t="s">
        <v>276</v>
      </c>
    </row>
    <row r="40" spans="1:1" ht="15" x14ac:dyDescent="0.25">
      <c r="A40" s="103" t="s">
        <v>277</v>
      </c>
    </row>
    <row r="41" spans="1:1" ht="15" x14ac:dyDescent="0.25">
      <c r="A41" s="103" t="s">
        <v>176</v>
      </c>
    </row>
    <row r="42" spans="1:1" ht="15" x14ac:dyDescent="0.25">
      <c r="A42" s="103" t="s">
        <v>177</v>
      </c>
    </row>
    <row r="43" spans="1:1" ht="15" x14ac:dyDescent="0.25">
      <c r="A43" s="103" t="s">
        <v>178</v>
      </c>
    </row>
    <row r="44" spans="1:1" ht="15" x14ac:dyDescent="0.25">
      <c r="A44" s="103" t="s">
        <v>179</v>
      </c>
    </row>
    <row r="45" spans="1:1" ht="15" x14ac:dyDescent="0.25">
      <c r="A45" s="103" t="s">
        <v>278</v>
      </c>
    </row>
    <row r="46" spans="1:1" ht="15" x14ac:dyDescent="0.25">
      <c r="A46" s="103" t="s">
        <v>279</v>
      </c>
    </row>
    <row r="47" spans="1:1" ht="15" x14ac:dyDescent="0.25">
      <c r="A47" s="103" t="s">
        <v>280</v>
      </c>
    </row>
    <row r="48" spans="1:1" ht="15" x14ac:dyDescent="0.25">
      <c r="A48" s="103" t="s">
        <v>281</v>
      </c>
    </row>
    <row r="49" spans="1:1" ht="15" x14ac:dyDescent="0.25">
      <c r="A49" s="103" t="s">
        <v>282</v>
      </c>
    </row>
    <row r="50" spans="1:1" ht="15" x14ac:dyDescent="0.25">
      <c r="A50" s="103" t="s">
        <v>283</v>
      </c>
    </row>
    <row r="51" spans="1:1" ht="15" x14ac:dyDescent="0.25">
      <c r="A51" s="103" t="s">
        <v>284</v>
      </c>
    </row>
    <row r="52" spans="1:1" ht="15" x14ac:dyDescent="0.25">
      <c r="A52" s="103" t="s">
        <v>285</v>
      </c>
    </row>
    <row r="53" spans="1:1" ht="15" x14ac:dyDescent="0.25">
      <c r="A53" s="103" t="s">
        <v>286</v>
      </c>
    </row>
    <row r="54" spans="1:1" ht="15" x14ac:dyDescent="0.25">
      <c r="A54" s="103" t="s">
        <v>287</v>
      </c>
    </row>
    <row r="55" spans="1:1" ht="15" x14ac:dyDescent="0.25">
      <c r="A55" s="103" t="s">
        <v>288</v>
      </c>
    </row>
    <row r="56" spans="1:1" ht="15" x14ac:dyDescent="0.25">
      <c r="A56" s="103" t="s">
        <v>289</v>
      </c>
    </row>
    <row r="57" spans="1:1" ht="15" x14ac:dyDescent="0.25">
      <c r="A57" s="103" t="s">
        <v>180</v>
      </c>
    </row>
    <row r="58" spans="1:1" ht="15" x14ac:dyDescent="0.25">
      <c r="A58" s="103" t="s">
        <v>181</v>
      </c>
    </row>
    <row r="59" spans="1:1" ht="15" x14ac:dyDescent="0.25">
      <c r="A59" s="103" t="s">
        <v>182</v>
      </c>
    </row>
    <row r="60" spans="1:1" ht="15" x14ac:dyDescent="0.25">
      <c r="A60" s="103" t="s">
        <v>183</v>
      </c>
    </row>
    <row r="61" spans="1:1" ht="15" x14ac:dyDescent="0.25">
      <c r="A61" s="103" t="s">
        <v>290</v>
      </c>
    </row>
    <row r="62" spans="1:1" ht="15" x14ac:dyDescent="0.25">
      <c r="A62" s="103" t="s">
        <v>291</v>
      </c>
    </row>
    <row r="63" spans="1:1" ht="15" x14ac:dyDescent="0.25">
      <c r="A63" s="103" t="s">
        <v>292</v>
      </c>
    </row>
    <row r="64" spans="1:1" ht="15" x14ac:dyDescent="0.25">
      <c r="A64" s="103" t="s">
        <v>293</v>
      </c>
    </row>
    <row r="65" spans="1:1" ht="15" x14ac:dyDescent="0.25">
      <c r="A65" s="103" t="s">
        <v>294</v>
      </c>
    </row>
    <row r="66" spans="1:1" ht="15" x14ac:dyDescent="0.25">
      <c r="A66" s="103" t="s">
        <v>295</v>
      </c>
    </row>
    <row r="67" spans="1:1" ht="15" x14ac:dyDescent="0.25">
      <c r="A67" s="103" t="s">
        <v>296</v>
      </c>
    </row>
    <row r="68" spans="1:1" ht="15" x14ac:dyDescent="0.25">
      <c r="A68" s="103" t="s">
        <v>297</v>
      </c>
    </row>
    <row r="69" spans="1:1" ht="15" x14ac:dyDescent="0.25">
      <c r="A69" s="103" t="s">
        <v>298</v>
      </c>
    </row>
    <row r="70" spans="1:1" ht="15" x14ac:dyDescent="0.25">
      <c r="A70" s="103" t="s">
        <v>299</v>
      </c>
    </row>
    <row r="71" spans="1:1" ht="15" x14ac:dyDescent="0.25">
      <c r="A71" s="103" t="s">
        <v>300</v>
      </c>
    </row>
    <row r="72" spans="1:1" ht="15" x14ac:dyDescent="0.25">
      <c r="A72" s="103" t="s">
        <v>301</v>
      </c>
    </row>
    <row r="73" spans="1:1" ht="15" x14ac:dyDescent="0.25">
      <c r="A73" s="103" t="s">
        <v>302</v>
      </c>
    </row>
    <row r="74" spans="1:1" ht="15" x14ac:dyDescent="0.25">
      <c r="A74" s="103" t="s">
        <v>303</v>
      </c>
    </row>
    <row r="75" spans="1:1" ht="15" x14ac:dyDescent="0.25">
      <c r="A75" s="103" t="s">
        <v>304</v>
      </c>
    </row>
    <row r="76" spans="1:1" ht="15" x14ac:dyDescent="0.25">
      <c r="A76" s="103" t="s">
        <v>305</v>
      </c>
    </row>
    <row r="77" spans="1:1" ht="15" x14ac:dyDescent="0.25">
      <c r="A77" s="103" t="s">
        <v>306</v>
      </c>
    </row>
    <row r="78" spans="1:1" ht="15" x14ac:dyDescent="0.25">
      <c r="A78" s="103" t="s">
        <v>307</v>
      </c>
    </row>
    <row r="79" spans="1:1" ht="15" x14ac:dyDescent="0.25">
      <c r="A79" s="103" t="s">
        <v>308</v>
      </c>
    </row>
    <row r="80" spans="1:1" ht="15" x14ac:dyDescent="0.25">
      <c r="A80" s="103" t="s">
        <v>309</v>
      </c>
    </row>
    <row r="81" spans="1:1" ht="15" x14ac:dyDescent="0.25">
      <c r="A81" s="103" t="s">
        <v>310</v>
      </c>
    </row>
    <row r="82" spans="1:1" ht="15" x14ac:dyDescent="0.25">
      <c r="A82" s="103" t="s">
        <v>311</v>
      </c>
    </row>
    <row r="83" spans="1:1" ht="15" x14ac:dyDescent="0.25">
      <c r="A83" s="103" t="s">
        <v>312</v>
      </c>
    </row>
    <row r="84" spans="1:1" ht="15" x14ac:dyDescent="0.25">
      <c r="A84" s="103" t="s">
        <v>313</v>
      </c>
    </row>
    <row r="85" spans="1:1" ht="15" x14ac:dyDescent="0.25">
      <c r="A85" s="103" t="s">
        <v>314</v>
      </c>
    </row>
    <row r="86" spans="1:1" ht="15" x14ac:dyDescent="0.25">
      <c r="A86" s="103" t="s">
        <v>315</v>
      </c>
    </row>
    <row r="87" spans="1:1" ht="15" x14ac:dyDescent="0.25">
      <c r="A87" s="103" t="s">
        <v>316</v>
      </c>
    </row>
    <row r="88" spans="1:1" ht="15" x14ac:dyDescent="0.25">
      <c r="A88" s="103" t="s">
        <v>317</v>
      </c>
    </row>
    <row r="89" spans="1:1" ht="15" x14ac:dyDescent="0.25">
      <c r="A89" s="103" t="s">
        <v>318</v>
      </c>
    </row>
    <row r="90" spans="1:1" ht="15" x14ac:dyDescent="0.25">
      <c r="A90" s="103" t="s">
        <v>319</v>
      </c>
    </row>
    <row r="91" spans="1:1" ht="15" x14ac:dyDescent="0.25">
      <c r="A91" s="103" t="s">
        <v>320</v>
      </c>
    </row>
    <row r="92" spans="1:1" ht="15" x14ac:dyDescent="0.25">
      <c r="A92" s="105" t="s">
        <v>321</v>
      </c>
    </row>
    <row r="93" spans="1:1" ht="15" x14ac:dyDescent="0.25">
      <c r="A93" s="103" t="s">
        <v>322</v>
      </c>
    </row>
    <row r="94" spans="1:1" ht="15" x14ac:dyDescent="0.25">
      <c r="A94" s="103" t="s">
        <v>323</v>
      </c>
    </row>
    <row r="95" spans="1:1" ht="15" x14ac:dyDescent="0.25">
      <c r="A95" s="103" t="s">
        <v>324</v>
      </c>
    </row>
    <row r="96" spans="1:1" ht="15" x14ac:dyDescent="0.25">
      <c r="A96" s="103" t="s">
        <v>325</v>
      </c>
    </row>
    <row r="97" spans="1:1" x14ac:dyDescent="0.25">
      <c r="A97" s="106" t="s">
        <v>326</v>
      </c>
    </row>
    <row r="98" spans="1:1" x14ac:dyDescent="0.25">
      <c r="A98" s="106" t="s">
        <v>327</v>
      </c>
    </row>
    <row r="99" spans="1:1" x14ac:dyDescent="0.25">
      <c r="A99" s="106" t="s">
        <v>328</v>
      </c>
    </row>
    <row r="100" spans="1:1" x14ac:dyDescent="0.25">
      <c r="A100" s="106" t="s">
        <v>329</v>
      </c>
    </row>
    <row r="101" spans="1:1" x14ac:dyDescent="0.25">
      <c r="A101" s="106" t="s">
        <v>330</v>
      </c>
    </row>
    <row r="102" spans="1:1" x14ac:dyDescent="0.25">
      <c r="A102" s="106" t="s">
        <v>331</v>
      </c>
    </row>
    <row r="103" spans="1:1" x14ac:dyDescent="0.25">
      <c r="A103" s="106" t="s">
        <v>332</v>
      </c>
    </row>
    <row r="104" spans="1:1" x14ac:dyDescent="0.25">
      <c r="A104" s="106" t="s">
        <v>333</v>
      </c>
    </row>
    <row r="105" spans="1:1" x14ac:dyDescent="0.25">
      <c r="A105" s="106" t="s">
        <v>334</v>
      </c>
    </row>
    <row r="106" spans="1:1" x14ac:dyDescent="0.25">
      <c r="A106" s="106" t="s">
        <v>335</v>
      </c>
    </row>
    <row r="107" spans="1:1" x14ac:dyDescent="0.25">
      <c r="A107" s="106" t="s">
        <v>336</v>
      </c>
    </row>
    <row r="108" spans="1:1" x14ac:dyDescent="0.25">
      <c r="A108" s="106" t="s">
        <v>337</v>
      </c>
    </row>
    <row r="109" spans="1:1" x14ac:dyDescent="0.25">
      <c r="A109" s="106" t="s">
        <v>338</v>
      </c>
    </row>
    <row r="110" spans="1:1" x14ac:dyDescent="0.25">
      <c r="A110" s="106" t="s">
        <v>339</v>
      </c>
    </row>
    <row r="111" spans="1:1" x14ac:dyDescent="0.25">
      <c r="A111" s="106" t="s">
        <v>340</v>
      </c>
    </row>
    <row r="112" spans="1:1" x14ac:dyDescent="0.25">
      <c r="A112" s="106" t="s">
        <v>341</v>
      </c>
    </row>
    <row r="113" spans="1:1" x14ac:dyDescent="0.25">
      <c r="A113" s="106" t="s">
        <v>342</v>
      </c>
    </row>
    <row r="114" spans="1:1" x14ac:dyDescent="0.25">
      <c r="A114" s="106" t="s">
        <v>343</v>
      </c>
    </row>
    <row r="115" spans="1:1" ht="13.5" thickBot="1" x14ac:dyDescent="0.3">
      <c r="A115" s="107" t="s">
        <v>344</v>
      </c>
    </row>
  </sheetData>
  <pageMargins left="0.7" right="0.7" top="0.25" bottom="0.25" header="0.3" footer="0.3"/>
  <pageSetup scale="5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topLeftCell="A16" zoomScaleNormal="100" workbookViewId="0">
      <selection activeCell="A28" sqref="A28:XFD30"/>
    </sheetView>
  </sheetViews>
  <sheetFormatPr defaultRowHeight="15" x14ac:dyDescent="0.25"/>
  <sheetData/>
  <pageMargins left="0.7" right="0.7" top="0.75" bottom="0.75" header="0.3" footer="0.3"/>
  <pageSetup paperSize="17" scale="9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election activeCell="M15" sqref="M15"/>
    </sheetView>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108" t="s">
        <v>345</v>
      </c>
      <c r="E5" s="109" t="s">
        <v>346</v>
      </c>
      <c r="F5" s="109" t="s">
        <v>347</v>
      </c>
    </row>
    <row r="6" spans="4:6" ht="15.75" thickBot="1" x14ac:dyDescent="0.3">
      <c r="D6" s="110" t="s">
        <v>348</v>
      </c>
      <c r="E6" s="111">
        <v>1</v>
      </c>
      <c r="F6" s="111">
        <v>1</v>
      </c>
    </row>
    <row r="7" spans="4:6" ht="15.75" thickBot="1" x14ac:dyDescent="0.3">
      <c r="D7" s="110" t="s">
        <v>147</v>
      </c>
      <c r="E7" s="111">
        <v>4</v>
      </c>
      <c r="F7" s="111">
        <v>2</v>
      </c>
    </row>
    <row r="8" spans="4:6" ht="15.75" thickBot="1" x14ac:dyDescent="0.3">
      <c r="D8" s="110" t="s">
        <v>145</v>
      </c>
      <c r="E8" s="111">
        <v>12</v>
      </c>
      <c r="F8" s="111">
        <v>3</v>
      </c>
    </row>
    <row r="9" spans="4:6" ht="15.75" thickBot="1" x14ac:dyDescent="0.3">
      <c r="D9" s="110" t="s">
        <v>141</v>
      </c>
      <c r="E9" s="111">
        <v>52</v>
      </c>
      <c r="F9" s="111">
        <v>5</v>
      </c>
    </row>
    <row r="10" spans="4:6" ht="15.75" thickBot="1" x14ac:dyDescent="0.3">
      <c r="D10" s="110" t="s">
        <v>139</v>
      </c>
      <c r="E10" s="111">
        <v>250</v>
      </c>
      <c r="F10" s="111">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zoomScale="142" zoomScaleNormal="142" workbookViewId="0">
      <selection activeCell="M15" sqref="M15"/>
    </sheetView>
  </sheetViews>
  <sheetFormatPr defaultRowHeight="15" x14ac:dyDescent="0.25"/>
  <sheetData>
    <row r="4" spans="5:11" x14ac:dyDescent="0.25">
      <c r="H4" s="45" t="s">
        <v>212</v>
      </c>
      <c r="I4" s="45"/>
    </row>
    <row r="5" spans="5:11" ht="15.75" thickBot="1" x14ac:dyDescent="0.3"/>
    <row r="6" spans="5:11" x14ac:dyDescent="0.25">
      <c r="E6" s="112"/>
      <c r="F6" s="113"/>
      <c r="G6" s="113"/>
      <c r="H6" s="113"/>
      <c r="I6" s="113"/>
      <c r="J6" s="113"/>
      <c r="K6" s="114"/>
    </row>
    <row r="7" spans="5:11" ht="11.25" customHeight="1" x14ac:dyDescent="0.35">
      <c r="E7" s="115"/>
      <c r="F7" s="116"/>
      <c r="G7" s="116"/>
      <c r="H7" s="116"/>
      <c r="I7" s="116"/>
      <c r="J7" s="116"/>
      <c r="K7" s="117"/>
    </row>
    <row r="8" spans="5:11" ht="30" customHeight="1" x14ac:dyDescent="0.25">
      <c r="E8" s="118"/>
      <c r="F8" s="119" t="s">
        <v>349</v>
      </c>
      <c r="G8" s="120" t="s">
        <v>350</v>
      </c>
      <c r="H8" s="121" t="s">
        <v>144</v>
      </c>
      <c r="I8" s="122" t="s">
        <v>267</v>
      </c>
      <c r="J8" s="123" t="s">
        <v>351</v>
      </c>
      <c r="K8" s="124"/>
    </row>
    <row r="9" spans="5:11" ht="40.5" customHeight="1" x14ac:dyDescent="0.25">
      <c r="E9" s="125" t="s">
        <v>352</v>
      </c>
      <c r="F9" s="119" t="s">
        <v>353</v>
      </c>
      <c r="G9" s="120" t="s">
        <v>350</v>
      </c>
      <c r="H9" s="120" t="s">
        <v>104</v>
      </c>
      <c r="I9" s="121" t="s">
        <v>144</v>
      </c>
      <c r="J9" s="122" t="s">
        <v>267</v>
      </c>
      <c r="K9" s="124"/>
    </row>
    <row r="10" spans="5:11" ht="32.25" customHeight="1" x14ac:dyDescent="0.25">
      <c r="E10" s="118"/>
      <c r="F10" s="119" t="s">
        <v>354</v>
      </c>
      <c r="G10" s="120" t="s">
        <v>350</v>
      </c>
      <c r="H10" s="120" t="s">
        <v>104</v>
      </c>
      <c r="I10" s="120" t="s">
        <v>104</v>
      </c>
      <c r="J10" s="121" t="s">
        <v>355</v>
      </c>
      <c r="K10" s="124"/>
    </row>
    <row r="11" spans="5:11" x14ac:dyDescent="0.25">
      <c r="E11" s="118"/>
      <c r="F11" s="126"/>
      <c r="G11" s="127" t="s">
        <v>350</v>
      </c>
      <c r="H11" s="127" t="s">
        <v>144</v>
      </c>
      <c r="I11" s="127" t="s">
        <v>267</v>
      </c>
      <c r="J11" s="127" t="s">
        <v>185</v>
      </c>
      <c r="K11" s="124"/>
    </row>
    <row r="12" spans="5:11" ht="23.25" x14ac:dyDescent="0.35">
      <c r="E12" s="115"/>
      <c r="F12" s="128"/>
      <c r="G12" s="128"/>
      <c r="H12" s="128"/>
      <c r="I12" s="128"/>
      <c r="J12" s="128"/>
      <c r="K12" s="117"/>
    </row>
    <row r="13" spans="5:11" ht="15.75" thickBot="1" x14ac:dyDescent="0.3">
      <c r="E13" s="129"/>
      <c r="F13" s="130"/>
      <c r="G13" s="130"/>
      <c r="H13" s="230" t="s">
        <v>356</v>
      </c>
      <c r="I13" s="230"/>
      <c r="J13" s="130"/>
      <c r="K13" s="131"/>
    </row>
  </sheetData>
  <mergeCells count="1">
    <mergeCell ref="H13:I1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C14" sqref="C14"/>
    </sheetView>
  </sheetViews>
  <sheetFormatPr defaultRowHeight="15" x14ac:dyDescent="0.25"/>
  <cols>
    <col min="2" max="2" width="13.42578125" customWidth="1"/>
    <col min="3" max="6" width="11.42578125" customWidth="1"/>
  </cols>
  <sheetData>
    <row r="2" spans="2:6" x14ac:dyDescent="0.25">
      <c r="C2" s="220" t="s">
        <v>357</v>
      </c>
      <c r="D2" s="220"/>
    </row>
    <row r="4" spans="2:6" ht="15.75" thickBot="1" x14ac:dyDescent="0.3">
      <c r="B4" s="231"/>
      <c r="C4" s="232"/>
      <c r="D4" s="235" t="s">
        <v>194</v>
      </c>
      <c r="E4" s="236"/>
      <c r="F4" s="237"/>
    </row>
    <row r="5" spans="2:6" ht="16.5" thickTop="1" thickBot="1" x14ac:dyDescent="0.3">
      <c r="B5" s="233"/>
      <c r="C5" s="234"/>
      <c r="D5" s="132" t="s">
        <v>103</v>
      </c>
      <c r="E5" s="133" t="s">
        <v>83</v>
      </c>
      <c r="F5" s="134" t="s">
        <v>73</v>
      </c>
    </row>
    <row r="6" spans="2:6" ht="16.5" thickTop="1" thickBot="1" x14ac:dyDescent="0.3">
      <c r="B6" s="238" t="s">
        <v>193</v>
      </c>
      <c r="C6" s="133" t="s">
        <v>103</v>
      </c>
      <c r="D6" s="135" t="s">
        <v>103</v>
      </c>
      <c r="E6" s="135" t="s">
        <v>83</v>
      </c>
      <c r="F6" s="136" t="s">
        <v>73</v>
      </c>
    </row>
    <row r="7" spans="2:6" ht="15.75" thickBot="1" x14ac:dyDescent="0.3">
      <c r="B7" s="239"/>
      <c r="C7" s="137" t="s">
        <v>83</v>
      </c>
      <c r="D7" s="138" t="s">
        <v>83</v>
      </c>
      <c r="E7" s="138" t="s">
        <v>83</v>
      </c>
      <c r="F7" s="139" t="s">
        <v>73</v>
      </c>
    </row>
    <row r="8" spans="2:6" x14ac:dyDescent="0.25">
      <c r="B8" s="240"/>
      <c r="C8" s="140" t="s">
        <v>73</v>
      </c>
      <c r="D8" s="141" t="s">
        <v>73</v>
      </c>
      <c r="E8" s="141" t="s">
        <v>73</v>
      </c>
      <c r="F8" s="142" t="s">
        <v>73</v>
      </c>
    </row>
  </sheetData>
  <mergeCells count="4">
    <mergeCell ref="C2:D2"/>
    <mergeCell ref="B4:C5"/>
    <mergeCell ref="D4:F4"/>
    <mergeCell ref="B6: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BCP2021</vt:lpstr>
      <vt:lpstr>Request</vt:lpstr>
      <vt:lpstr>Aggregate</vt:lpstr>
      <vt:lpstr>2020-2021</vt:lpstr>
      <vt:lpstr>BCP2020</vt:lpstr>
      <vt:lpstr>Lists for Data Validation</vt:lpstr>
      <vt:lpstr>Impact &amp; Likelihood Matrix</vt:lpstr>
      <vt:lpstr>Testing Frequency </vt:lpstr>
      <vt:lpstr>Residual Risk Rating </vt:lpstr>
      <vt:lpstr>Control Rating</vt:lpstr>
      <vt:lpstr>'2020-2021'!Print_Area</vt:lpstr>
      <vt:lpstr>'Lists for Data Validation'!Print_Area</vt:lpstr>
      <vt:lpstr>'BCP2021'!Print_Titles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Lum</dc:creator>
  <cp:lastModifiedBy>Hoang Vinh Nguyen</cp:lastModifiedBy>
  <cp:lastPrinted>2021-10-05T21:06:36Z</cp:lastPrinted>
  <dcterms:created xsi:type="dcterms:W3CDTF">2021-07-07T14:48:38Z</dcterms:created>
  <dcterms:modified xsi:type="dcterms:W3CDTF">2021-11-01T14:22:46Z</dcterms:modified>
</cp:coreProperties>
</file>