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nguyen\Documents\01\2022 aRCSA\IT SDLC\01 Matrix\"/>
    </mc:Choice>
  </mc:AlternateContent>
  <bookViews>
    <workbookView xWindow="0" yWindow="0" windowWidth="17835" windowHeight="7470" tabRatio="744" activeTab="1"/>
  </bookViews>
  <sheets>
    <sheet name="SDLC2022" sheetId="15" r:id="rId1"/>
    <sheet name="Aggregate" sheetId="16" r:id="rId2"/>
    <sheet name="SDLC Policy _Procedure" sheetId="14" r:id="rId3"/>
    <sheet name="DevAcq2020" sheetId="10" state="hidden" r:id="rId4"/>
    <sheet name="Inherent Risk Rating" sheetId="3" state="hidden" r:id="rId5"/>
    <sheet name="Testing Frequency" sheetId="4" state="hidden" r:id="rId6"/>
    <sheet name="Residual Risk Rating" sheetId="5" state="hidden" r:id="rId7"/>
    <sheet name="Formula" sheetId="6" state="hidden" r:id="rId8"/>
    <sheet name="Impact &amp; Likelihood Matrix" sheetId="7" state="hidden" r:id="rId9"/>
    <sheet name="Lists for Data Validation" sheetId="9" state="hidden" r:id="rId10"/>
    <sheet name="Control Rating" sheetId="8" state="hidden" r:id="rId11"/>
  </sheets>
  <definedNames>
    <definedName name="_xlnm._FilterDatabase" localSheetId="0" hidden="1">SDLC2022!$A$1:$AI$4</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1">Aggregate!$C$14:$Q$29</definedName>
    <definedName name="_xlnm.Print_Area" localSheetId="9">'Lists for Data Validation'!$A$1:$A$96</definedName>
    <definedName name="_xlnm.Print_Titles" localSheetId="2">'SDLC Policy _Procedure'!$1:$1</definedName>
    <definedName name="_xlnm.Print_Titles" localSheetId="0">SDLC2022!$1:$1</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42" i="16" l="1"/>
  <c r="N42" i="16" s="1"/>
  <c r="O42" i="16" s="1"/>
  <c r="P42" i="16" s="1"/>
  <c r="K42" i="16"/>
  <c r="J42" i="16"/>
  <c r="I42" i="16"/>
  <c r="H42" i="16"/>
  <c r="G42" i="16"/>
  <c r="F42" i="16"/>
  <c r="E42" i="16"/>
  <c r="D42" i="16"/>
  <c r="C42" i="16"/>
  <c r="B42" i="16"/>
  <c r="A42" i="16"/>
  <c r="N41" i="16"/>
  <c r="O41" i="16" s="1"/>
  <c r="P41" i="16" s="1"/>
  <c r="M41" i="16"/>
  <c r="K41" i="16"/>
  <c r="J41" i="16"/>
  <c r="I41" i="16"/>
  <c r="H41" i="16"/>
  <c r="G41" i="16"/>
  <c r="F41" i="16"/>
  <c r="E41" i="16"/>
  <c r="D41" i="16"/>
  <c r="C41" i="16"/>
  <c r="B41" i="16"/>
  <c r="A41" i="16"/>
  <c r="N40" i="16"/>
  <c r="O40" i="16" s="1"/>
  <c r="P40" i="16" s="1"/>
  <c r="M40" i="16"/>
  <c r="K40" i="16"/>
  <c r="J40" i="16"/>
  <c r="I40" i="16"/>
  <c r="H40" i="16"/>
  <c r="G40" i="16"/>
  <c r="F40" i="16"/>
  <c r="E40" i="16"/>
  <c r="D40" i="16"/>
  <c r="C40" i="16"/>
  <c r="B40" i="16"/>
  <c r="A40" i="16"/>
  <c r="M39" i="16"/>
  <c r="N39" i="16" s="1"/>
  <c r="O39" i="16" s="1"/>
  <c r="P39" i="16" s="1"/>
  <c r="K39" i="16"/>
  <c r="J39" i="16"/>
  <c r="I39" i="16"/>
  <c r="H39" i="16"/>
  <c r="G39" i="16"/>
  <c r="F39" i="16"/>
  <c r="E39" i="16"/>
  <c r="D39" i="16"/>
  <c r="C39" i="16"/>
  <c r="B39" i="16"/>
  <c r="A39" i="16"/>
  <c r="N38" i="16"/>
  <c r="O38" i="16" s="1"/>
  <c r="P38" i="16" s="1"/>
  <c r="M38" i="16"/>
  <c r="K38" i="16"/>
  <c r="J38" i="16"/>
  <c r="I38" i="16"/>
  <c r="H38" i="16"/>
  <c r="G38" i="16"/>
  <c r="F38" i="16"/>
  <c r="E38" i="16"/>
  <c r="D38" i="16"/>
  <c r="C38" i="16"/>
  <c r="B38" i="16"/>
  <c r="A38" i="16"/>
  <c r="N37" i="16"/>
  <c r="O37" i="16" s="1"/>
  <c r="P37" i="16" s="1"/>
  <c r="M37" i="16"/>
  <c r="K37" i="16"/>
  <c r="J37" i="16"/>
  <c r="I37" i="16"/>
  <c r="H37" i="16"/>
  <c r="G37" i="16"/>
  <c r="F37" i="16"/>
  <c r="E37" i="16"/>
  <c r="D37" i="16"/>
  <c r="C37" i="16"/>
  <c r="B37" i="16"/>
  <c r="A37" i="16"/>
  <c r="K36" i="16"/>
  <c r="J36" i="16"/>
  <c r="I36" i="16"/>
  <c r="H36" i="16"/>
  <c r="G36" i="16"/>
  <c r="F36" i="16"/>
  <c r="E36" i="16"/>
  <c r="M36" i="16" s="1"/>
  <c r="N36" i="16" s="1"/>
  <c r="O36" i="16" s="1"/>
  <c r="P36" i="16" s="1"/>
  <c r="D36" i="16"/>
  <c r="C36" i="16"/>
  <c r="B36" i="16"/>
  <c r="A36" i="16"/>
  <c r="K35" i="16" l="1"/>
  <c r="J35" i="16"/>
  <c r="I35" i="16"/>
  <c r="H35" i="16"/>
  <c r="G35" i="16"/>
  <c r="F35" i="16"/>
  <c r="E35" i="16"/>
  <c r="M35" i="16" s="1"/>
  <c r="D35" i="16"/>
  <c r="C35" i="16"/>
  <c r="B35" i="16"/>
  <c r="A35" i="16"/>
  <c r="K34" i="16"/>
  <c r="J34" i="16"/>
  <c r="I34" i="16"/>
  <c r="H34" i="16"/>
  <c r="G34" i="16"/>
  <c r="F34" i="16"/>
  <c r="E34" i="16"/>
  <c r="M34" i="16" s="1"/>
  <c r="D34" i="16"/>
  <c r="C34" i="16"/>
  <c r="B34" i="16"/>
  <c r="A34" i="16"/>
  <c r="M33" i="16"/>
  <c r="K33" i="16"/>
  <c r="J33" i="16"/>
  <c r="I33" i="16"/>
  <c r="H33" i="16"/>
  <c r="G33" i="16"/>
  <c r="F33" i="16"/>
  <c r="E33" i="16"/>
  <c r="D33" i="16"/>
  <c r="C33" i="16"/>
  <c r="B33" i="16"/>
  <c r="A33" i="16"/>
  <c r="K32" i="16"/>
  <c r="J32" i="16"/>
  <c r="I32" i="16"/>
  <c r="H32" i="16"/>
  <c r="G32" i="16"/>
  <c r="F32" i="16"/>
  <c r="E32" i="16"/>
  <c r="M32" i="16" s="1"/>
  <c r="D32" i="16"/>
  <c r="C32" i="16"/>
  <c r="B32" i="16"/>
  <c r="A32" i="16"/>
  <c r="K31" i="16"/>
  <c r="J31" i="16"/>
  <c r="I31" i="16"/>
  <c r="H31" i="16"/>
  <c r="G31" i="16"/>
  <c r="F31" i="16"/>
  <c r="E31" i="16"/>
  <c r="M31" i="16" s="1"/>
  <c r="D31" i="16"/>
  <c r="C31" i="16"/>
  <c r="B31" i="16"/>
  <c r="A31" i="16"/>
  <c r="K30" i="16"/>
  <c r="J30" i="16"/>
  <c r="I30" i="16"/>
  <c r="H30" i="16"/>
  <c r="G30" i="16"/>
  <c r="F30" i="16"/>
  <c r="E30" i="16"/>
  <c r="M30" i="16" s="1"/>
  <c r="D30" i="16"/>
  <c r="C30" i="16"/>
  <c r="B30" i="16"/>
  <c r="A30" i="16"/>
  <c r="K29" i="16"/>
  <c r="J29" i="16"/>
  <c r="I29" i="16"/>
  <c r="H29" i="16"/>
  <c r="G29" i="16"/>
  <c r="F29" i="16"/>
  <c r="E29" i="16"/>
  <c r="M29" i="16" s="1"/>
  <c r="D29" i="16"/>
  <c r="C29" i="16"/>
  <c r="B29" i="16"/>
  <c r="A29" i="16"/>
  <c r="K28" i="16"/>
  <c r="J28" i="16"/>
  <c r="I28" i="16"/>
  <c r="H28" i="16"/>
  <c r="G28" i="16"/>
  <c r="F28" i="16"/>
  <c r="E28" i="16"/>
  <c r="M28" i="16" s="1"/>
  <c r="D28" i="16"/>
  <c r="C28" i="16"/>
  <c r="B28" i="16"/>
  <c r="A28" i="16"/>
  <c r="K27" i="16"/>
  <c r="J27" i="16"/>
  <c r="I27" i="16"/>
  <c r="H27" i="16"/>
  <c r="G27" i="16"/>
  <c r="F27" i="16"/>
  <c r="E27" i="16"/>
  <c r="M27" i="16" s="1"/>
  <c r="D27" i="16"/>
  <c r="C27" i="16"/>
  <c r="B27" i="16"/>
  <c r="A27" i="16"/>
  <c r="K26" i="16"/>
  <c r="J26" i="16"/>
  <c r="I26" i="16"/>
  <c r="H26" i="16"/>
  <c r="G26" i="16"/>
  <c r="F26" i="16"/>
  <c r="E26" i="16"/>
  <c r="M26" i="16" s="1"/>
  <c r="D26" i="16"/>
  <c r="C26" i="16"/>
  <c r="B26" i="16"/>
  <c r="A26" i="16"/>
  <c r="K25" i="16"/>
  <c r="J25" i="16"/>
  <c r="I25" i="16"/>
  <c r="H25" i="16"/>
  <c r="G25" i="16"/>
  <c r="F25" i="16"/>
  <c r="E25" i="16"/>
  <c r="M25" i="16" s="1"/>
  <c r="D25" i="16"/>
  <c r="C25" i="16"/>
  <c r="B25" i="16"/>
  <c r="A25" i="16"/>
  <c r="K24" i="16"/>
  <c r="J24" i="16"/>
  <c r="I24" i="16"/>
  <c r="H24" i="16"/>
  <c r="G24" i="16"/>
  <c r="F24" i="16"/>
  <c r="E24" i="16"/>
  <c r="M24" i="16" s="1"/>
  <c r="D24" i="16"/>
  <c r="C24" i="16"/>
  <c r="B24" i="16"/>
  <c r="A24" i="16"/>
  <c r="K23" i="16"/>
  <c r="J23" i="16"/>
  <c r="I23" i="16"/>
  <c r="H23" i="16"/>
  <c r="G23" i="16"/>
  <c r="F23" i="16"/>
  <c r="E23" i="16"/>
  <c r="M23" i="16" s="1"/>
  <c r="D23" i="16"/>
  <c r="C23" i="16"/>
  <c r="B23" i="16"/>
  <c r="A23" i="16"/>
  <c r="K22" i="16"/>
  <c r="J22" i="16"/>
  <c r="I22" i="16"/>
  <c r="H22" i="16"/>
  <c r="G22" i="16"/>
  <c r="F22" i="16"/>
  <c r="E22" i="16"/>
  <c r="M22" i="16" s="1"/>
  <c r="D22" i="16"/>
  <c r="C22" i="16"/>
  <c r="B22" i="16"/>
  <c r="A22" i="16"/>
  <c r="N22" i="16" l="1"/>
  <c r="O22" i="16" s="1"/>
  <c r="P22" i="16" s="1"/>
  <c r="N35" i="16"/>
  <c r="O35" i="16" s="1"/>
  <c r="P35" i="16" s="1"/>
  <c r="N33" i="16"/>
  <c r="O33" i="16" s="1"/>
  <c r="P33" i="16" s="1"/>
  <c r="N34" i="16"/>
  <c r="O34" i="16" s="1"/>
  <c r="P34" i="16" s="1"/>
  <c r="N32" i="16"/>
  <c r="O32" i="16" s="1"/>
  <c r="P32" i="16" s="1"/>
  <c r="N31" i="16"/>
  <c r="O31" i="16" s="1"/>
  <c r="P31" i="16" s="1"/>
  <c r="N27" i="16"/>
  <c r="O27" i="16" s="1"/>
  <c r="P27" i="16" s="1"/>
  <c r="N23" i="16"/>
  <c r="O23" i="16" s="1"/>
  <c r="P23" i="16" s="1"/>
  <c r="N26" i="16"/>
  <c r="O26" i="16" s="1"/>
  <c r="P26" i="16" s="1"/>
  <c r="N24" i="16"/>
  <c r="O24" i="16" s="1"/>
  <c r="P24" i="16" s="1"/>
  <c r="N28" i="16"/>
  <c r="O28" i="16" s="1"/>
  <c r="P28" i="16" s="1"/>
  <c r="N30" i="16"/>
  <c r="O30" i="16" s="1"/>
  <c r="P30" i="16" s="1"/>
  <c r="N29" i="16"/>
  <c r="O29" i="16" s="1"/>
  <c r="P29" i="16" s="1"/>
  <c r="N25" i="16"/>
  <c r="O25" i="16" s="1"/>
  <c r="P25" i="16" s="1"/>
  <c r="K21" i="16"/>
  <c r="J21" i="16"/>
  <c r="I21" i="16"/>
  <c r="H21" i="16"/>
  <c r="G21" i="16"/>
  <c r="F21" i="16"/>
  <c r="E21" i="16"/>
  <c r="D21" i="16"/>
  <c r="C21" i="16"/>
  <c r="B21" i="16"/>
  <c r="A21" i="16"/>
  <c r="K20" i="16"/>
  <c r="J20" i="16"/>
  <c r="I20" i="16"/>
  <c r="H20" i="16"/>
  <c r="G20" i="16"/>
  <c r="F20" i="16"/>
  <c r="E20" i="16"/>
  <c r="D20" i="16"/>
  <c r="C20" i="16"/>
  <c r="B20" i="16"/>
  <c r="A20" i="16"/>
  <c r="K19" i="16"/>
  <c r="J19" i="16"/>
  <c r="I19" i="16"/>
  <c r="H19" i="16"/>
  <c r="G19" i="16"/>
  <c r="F19" i="16"/>
  <c r="E19" i="16"/>
  <c r="D19" i="16"/>
  <c r="C19" i="16"/>
  <c r="B19" i="16"/>
  <c r="A19" i="16"/>
  <c r="M21" i="16" l="1"/>
  <c r="M20" i="16"/>
  <c r="M19" i="16"/>
  <c r="K18" i="16"/>
  <c r="J18" i="16"/>
  <c r="I18" i="16"/>
  <c r="H18" i="16"/>
  <c r="G18" i="16"/>
  <c r="F18" i="16"/>
  <c r="E18" i="16"/>
  <c r="M18" i="16" s="1"/>
  <c r="D18" i="16"/>
  <c r="C18" i="16"/>
  <c r="B18" i="16"/>
  <c r="A18" i="16"/>
  <c r="K17" i="16"/>
  <c r="J17" i="16"/>
  <c r="I17" i="16"/>
  <c r="H17" i="16"/>
  <c r="G17" i="16"/>
  <c r="F17" i="16"/>
  <c r="E17" i="16"/>
  <c r="M17" i="16" s="1"/>
  <c r="D17" i="16"/>
  <c r="C17" i="16"/>
  <c r="B17" i="16"/>
  <c r="A17" i="16"/>
  <c r="K16" i="16"/>
  <c r="J16" i="16"/>
  <c r="I16" i="16"/>
  <c r="H16" i="16"/>
  <c r="G16" i="16"/>
  <c r="F16" i="16"/>
  <c r="E16" i="16"/>
  <c r="M16" i="16" s="1"/>
  <c r="D16" i="16"/>
  <c r="C16" i="16"/>
  <c r="B16" i="16"/>
  <c r="A16" i="16"/>
  <c r="F5" i="16"/>
  <c r="I4" i="16" l="1"/>
  <c r="N20" i="16"/>
  <c r="O20" i="16" s="1"/>
  <c r="P20" i="16" s="1"/>
  <c r="N19" i="16"/>
  <c r="O19" i="16" s="1"/>
  <c r="P19" i="16" s="1"/>
  <c r="N17" i="16"/>
  <c r="O17" i="16" s="1"/>
  <c r="P17" i="16" s="1"/>
  <c r="N16" i="16"/>
  <c r="O16" i="16" s="1"/>
  <c r="P16" i="16" s="1"/>
  <c r="N21" i="16"/>
  <c r="O21" i="16" s="1"/>
  <c r="P21" i="16" s="1"/>
  <c r="E3" i="16"/>
  <c r="I5" i="16"/>
  <c r="F3" i="16"/>
  <c r="E6" i="16"/>
  <c r="N18" i="16"/>
  <c r="O18" i="16" s="1"/>
  <c r="P18" i="16" s="1"/>
  <c r="I3" i="16"/>
  <c r="F6" i="16"/>
  <c r="E4" i="16"/>
  <c r="F4" i="16"/>
  <c r="E5" i="16"/>
  <c r="I10" i="16" l="1" a="1"/>
  <c r="I10" i="16" s="1"/>
  <c r="I7" i="16"/>
  <c r="F7" i="16"/>
  <c r="F10" i="16" a="1"/>
  <c r="F10" i="16" s="1"/>
  <c r="E7" i="16"/>
  <c r="E10" i="16" a="1"/>
  <c r="E10" i="16" s="1"/>
  <c r="I9" i="16"/>
  <c r="E9" i="16"/>
  <c r="F9" i="16"/>
</calcChain>
</file>

<file path=xl/sharedStrings.xml><?xml version="1.0" encoding="utf-8"?>
<sst xmlns="http://schemas.openxmlformats.org/spreadsheetml/2006/main" count="1210" uniqueCount="589">
  <si>
    <t>RCSA #</t>
  </si>
  <si>
    <t>Key Process</t>
  </si>
  <si>
    <t>Key Steps in the Process</t>
  </si>
  <si>
    <t>Process ID</t>
  </si>
  <si>
    <t>Key Risks</t>
  </si>
  <si>
    <t>Risk ID</t>
  </si>
  <si>
    <t>Type of Risk</t>
  </si>
  <si>
    <t>Impact Rating</t>
  </si>
  <si>
    <t>Probability Rating</t>
  </si>
  <si>
    <t>Inherent Risk Rating</t>
  </si>
  <si>
    <t>Control Description</t>
  </si>
  <si>
    <t xml:space="preserve">Key or Non Key </t>
  </si>
  <si>
    <t>Control ID</t>
  </si>
  <si>
    <t>Type of Control (Preventative or Detective)</t>
  </si>
  <si>
    <t>Control (Automated or Manual)</t>
  </si>
  <si>
    <t>Control Design Effectiveness</t>
  </si>
  <si>
    <t>Control Operating Effectiveness</t>
  </si>
  <si>
    <t>Control Rating</t>
  </si>
  <si>
    <t xml:space="preserve">Control Occurrence </t>
  </si>
  <si>
    <t>Testing Frequency</t>
  </si>
  <si>
    <t>Sample Size</t>
  </si>
  <si>
    <t>Residual Risk Rating</t>
  </si>
  <si>
    <t>Direction of Risk</t>
  </si>
  <si>
    <t>Testing Results</t>
  </si>
  <si>
    <t>Findings</t>
  </si>
  <si>
    <t>Finding ID</t>
  </si>
  <si>
    <t>Recommendation</t>
  </si>
  <si>
    <t>Remediation Plan</t>
  </si>
  <si>
    <t xml:space="preserve">Owner </t>
  </si>
  <si>
    <t>Due Date</t>
  </si>
  <si>
    <t>Application Involved</t>
  </si>
  <si>
    <t>Notes</t>
  </si>
  <si>
    <t>RCSA ID Number</t>
  </si>
  <si>
    <t>Name of the key process that is being performed.</t>
  </si>
  <si>
    <t>Describe the key activity or tasks performed within this process.</t>
  </si>
  <si>
    <t>Process ID Number</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</si>
  <si>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</si>
  <si>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Risk ID Number</t>
  </si>
  <si>
    <t>Select the risk category based on the bankwide risk taxonomy</t>
  </si>
  <si>
    <t>What is the impact of this risk? 
Select from:  
Very High , 
High,   
Medium, 
Low</t>
  </si>
  <si>
    <t xml:space="preserve">What is the probability of the risk occurring?
Select from:  Possible/Adverse Stress, Probable/Baseline Conditions
</t>
  </si>
  <si>
    <t xml:space="preserve">What is the level of risk before controls, based on the impact and probability?
Select from:
Very High
High
Moderate
Low
</t>
  </si>
  <si>
    <t xml:space="preserve">Describe the control in detail.
A key control that is significant and deemed critical to a given process, and must be performed effectively to reduce the inherent risk that it is associated with, to an acceptable level.  </t>
  </si>
  <si>
    <t xml:space="preserve">Is this a Key Control? 
 Select From: Key, Non Key </t>
  </si>
  <si>
    <t>Control ID Number</t>
  </si>
  <si>
    <t>Is the control preventative or detective?
Select from:
Preventative,
Detective</t>
  </si>
  <si>
    <t>Is the control automated or manual?
Select from:
Automated,
Manual</t>
  </si>
  <si>
    <t>Is the design of the control complete and effective?
Select from:
Strong
Adequate
Weak</t>
  </si>
  <si>
    <t>Is the control operating as designed and effective?
Select from:
Strong
Adequate
Weak</t>
  </si>
  <si>
    <t>What is the control rating?
Select from:
Strong
Adequate
Weak</t>
  </si>
  <si>
    <t>How often is this Control invoked?       
Select From: Daily, Weekly, Monthly, Quarterly, Annually, Transactional</t>
  </si>
  <si>
    <t>How often is this control(s) being tested?
Select from:
Daily,
Weekly,
Monthly,
Quarterly,
Annually</t>
  </si>
  <si>
    <t>What is the sample size for control testing?</t>
  </si>
  <si>
    <t>What is the level of risk after controls?
Select from:
Very High
High
Moderate
Low</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</si>
  <si>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</si>
  <si>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</si>
  <si>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</si>
  <si>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</si>
  <si>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</si>
  <si>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</si>
  <si>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</si>
  <si>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 xml:space="preserve">Which application is performing the key control </t>
  </si>
  <si>
    <t>IT DEV 1</t>
  </si>
  <si>
    <t>IT Development &amp; Acquisition</t>
  </si>
  <si>
    <t>IT DEV-P1</t>
  </si>
  <si>
    <t>Management may not have a process to capture the Hardware devices that are in place at the Bank.  Therefore, a vendor may no longer support the device which could present a security risk to the Bank</t>
  </si>
  <si>
    <t>IT DEV-R1</t>
  </si>
  <si>
    <t>8.4.1 - Operational Risk - Systems - IT Technology, Infrastructure and Platform Stability</t>
  </si>
  <si>
    <t xml:space="preserve">Very High
</t>
  </si>
  <si>
    <t>Possible/Adverse Stress</t>
  </si>
  <si>
    <t xml:space="preserve">High
</t>
  </si>
  <si>
    <t xml:space="preserve">Key </t>
  </si>
  <si>
    <t>IT DEV-C1</t>
  </si>
  <si>
    <t>Detective</t>
  </si>
  <si>
    <t>Automated</t>
  </si>
  <si>
    <t>Adequate</t>
  </si>
  <si>
    <t>Strong</t>
  </si>
  <si>
    <t>Daily</t>
  </si>
  <si>
    <t>Annually</t>
  </si>
  <si>
    <t>Stable</t>
  </si>
  <si>
    <t>Pass</t>
  </si>
  <si>
    <t>N/A</t>
  </si>
  <si>
    <t>IT DEV-C2</t>
  </si>
  <si>
    <t>Manual</t>
  </si>
  <si>
    <t>Weak</t>
  </si>
  <si>
    <t xml:space="preserve">Annually </t>
  </si>
  <si>
    <t>Increasing</t>
  </si>
  <si>
    <t>Debi Gupta/Jose Mendez</t>
  </si>
  <si>
    <t>ServiceNow</t>
  </si>
  <si>
    <t>IT DEV-P2</t>
  </si>
  <si>
    <t>Operating System Software may no longer be supported by the Vendor and may no longer provide security patches.</t>
  </si>
  <si>
    <t>IT DEV-R2</t>
  </si>
  <si>
    <t>8.4.2 - Operational Risk - Systems - Application Maintenance and Change Control</t>
  </si>
  <si>
    <t>IT DEV-C3</t>
  </si>
  <si>
    <t>Preventative</t>
  </si>
  <si>
    <t>IT DEV-C4</t>
  </si>
  <si>
    <t>IT DEV-P3</t>
  </si>
  <si>
    <t>Application Software may no longer be supported by the Vendor and may no longer provide security patches.</t>
  </si>
  <si>
    <t>IT DEV-R3</t>
  </si>
  <si>
    <t>Management Maintains an Inventory of Applications so that there is a process in place to ensure that each is supported by the vendor</t>
  </si>
  <si>
    <t>IT DEV-C5</t>
  </si>
  <si>
    <t>Application Inventory</t>
  </si>
  <si>
    <t>Applications that reach end-of-life are upgraded to ensure that these are supported by the vendor.</t>
  </si>
  <si>
    <t>IT DEV-C6</t>
  </si>
  <si>
    <t xml:space="preserve">Transactional </t>
  </si>
  <si>
    <t xml:space="preserve">Budget Vs Actual Management
1. The CTO receives reports that provide the Budget vs Actual Spend for technology.  These are reviewed by the CTO to ensure that the are significant changes in Month to Month expenses for
2.  Monthly reports are provide to the CTO, which are included to the Board of Directors
a. Software
b Hardware
c IT Vendor Expenses
</t>
  </si>
  <si>
    <t>IT DEV-P4</t>
  </si>
  <si>
    <t>The CTO may not have the necessary support for monitoring ongoing expenses to ensure the Actual expenses are in align with budget.</t>
  </si>
  <si>
    <t>IT DEV-R4</t>
  </si>
  <si>
    <t>8.4.0 - Operational Risk - Systems</t>
  </si>
  <si>
    <t>IT DEV-C7</t>
  </si>
  <si>
    <t xml:space="preserve">Monthly </t>
  </si>
  <si>
    <t>Monthly</t>
  </si>
  <si>
    <t>Fail</t>
  </si>
  <si>
    <t>Low</t>
  </si>
  <si>
    <t>Inherent Risk Determination</t>
  </si>
  <si>
    <t>If the Probabliity = Possible/ Adverse Stress, then the Inherent Risk Value is reduced 1 level from from the Impact Rating</t>
  </si>
  <si>
    <t>If the Probablity = If Probable/Baseline Conditions the Inherent Risk Value the same as the Impact Rating</t>
  </si>
  <si>
    <t>Control Frequency</t>
  </si>
  <si>
    <t>Assumed Population size</t>
  </si>
  <si>
    <t>Minimum Sample Size</t>
  </si>
  <si>
    <t>Annual</t>
  </si>
  <si>
    <t>Quarterly</t>
  </si>
  <si>
    <t>Weekly</t>
  </si>
  <si>
    <t>Residual Risk</t>
  </si>
  <si>
    <t xml:space="preserve">Weak </t>
  </si>
  <si>
    <t xml:space="preserve">Low </t>
  </si>
  <si>
    <t>Moderate</t>
  </si>
  <si>
    <t xml:space="preserve">High </t>
  </si>
  <si>
    <t xml:space="preserve">Very High </t>
  </si>
  <si>
    <t xml:space="preserve">Control </t>
  </si>
  <si>
    <t xml:space="preserve">Adequate </t>
  </si>
  <si>
    <t xml:space="preserve">Strong </t>
  </si>
  <si>
    <t xml:space="preserve">Moderate </t>
  </si>
  <si>
    <t>Very High</t>
  </si>
  <si>
    <t xml:space="preserve">Inherent Risk </t>
  </si>
  <si>
    <t>Frequency</t>
  </si>
  <si>
    <t>Financial Impact</t>
  </si>
  <si>
    <t>Possible / Adverse Stress</t>
  </si>
  <si>
    <t>Probable / Baseline Conditions</t>
  </si>
  <si>
    <t>Profit and Loss Impact</t>
  </si>
  <si>
    <t>Core Equity Impact</t>
  </si>
  <si>
    <t>Balance Sheet Impact</t>
  </si>
  <si>
    <t>Event may occur over a business cycle (e.g. within 5~10 years)</t>
  </si>
  <si>
    <t>Event occurs in business-as-usual situations</t>
  </si>
  <si>
    <t>(CET-1)</t>
  </si>
  <si>
    <t>Definition:</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</si>
  <si>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</si>
  <si>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</si>
  <si>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</si>
  <si>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</si>
  <si>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</si>
  <si>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</si>
  <si>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</si>
  <si>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</si>
  <si>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</si>
  <si>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</si>
  <si>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</si>
  <si>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</si>
  <si>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</si>
  <si>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</si>
  <si>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</si>
  <si>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</si>
  <si>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</si>
  <si>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</si>
  <si>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</si>
  <si>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</si>
  <si>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</si>
  <si>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</si>
  <si>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</si>
  <si>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</si>
  <si>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</si>
  <si>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</si>
  <si>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</si>
  <si>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</si>
  <si>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</si>
  <si>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</si>
  <si>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</si>
  <si>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</si>
  <si>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</si>
  <si>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</si>
  <si>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</si>
  <si>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</si>
  <si>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</si>
  <si>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</si>
  <si>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</si>
  <si>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</si>
  <si>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</si>
  <si>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</si>
  <si>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</si>
  <si>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</si>
  <si>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</si>
  <si>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</si>
  <si>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</si>
  <si>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</si>
  <si>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</si>
  <si>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</si>
  <si>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 xml:space="preserve">Control Rating </t>
  </si>
  <si>
    <t>Operating Effectiveness</t>
  </si>
  <si>
    <t>Design Effectiveness</t>
  </si>
  <si>
    <t>Risk Taxonomy</t>
  </si>
  <si>
    <t>Type of Control (Preventive or Detective)</t>
  </si>
  <si>
    <t>Key</t>
  </si>
  <si>
    <t>1.1.0 - Credit Risk - Counterparty</t>
  </si>
  <si>
    <t>High</t>
  </si>
  <si>
    <t>Decreasing</t>
  </si>
  <si>
    <t>Non Key</t>
  </si>
  <si>
    <t>1.2.0 - Credit Risk - Concentration</t>
  </si>
  <si>
    <t>1.3.0 - Credit Risk - Settlement</t>
  </si>
  <si>
    <t>1.4.0 - Credit Risk - Collateral / Credit Mitigation</t>
  </si>
  <si>
    <t>Transactional</t>
  </si>
  <si>
    <t>2.1.0 - Liquidity Risk - Funding Liquidity</t>
  </si>
  <si>
    <t>2.2.0 - Liquidity Risk - Non Traded Market</t>
  </si>
  <si>
    <t>3.1.0 - Capital Risk - Capital Adequacy</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</si>
  <si>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</si>
  <si>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</si>
  <si>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</si>
  <si>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</si>
  <si>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</si>
  <si>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</si>
  <si>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</si>
  <si>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</si>
  <si>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</si>
  <si>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</si>
  <si>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</si>
  <si>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</si>
  <si>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</si>
  <si>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</si>
  <si>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</si>
  <si>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</si>
  <si>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4.4.1 - Market Risk - Commodity - Delta</t>
  </si>
  <si>
    <t>4.4.2 - Market Risk - Commodity - Gamma (Convexity)</t>
  </si>
  <si>
    <t>4.4.3 - Market Risk - Commodity - Theta</t>
  </si>
  <si>
    <t>4.4.4 - Market Risk - Commodity - Correlation</t>
  </si>
  <si>
    <t>4.4.5 - Market Risk - Commodity - Event</t>
  </si>
  <si>
    <t>5.2.0 - Model Risk - Model Design</t>
  </si>
  <si>
    <t>5.3.0 - Model Risk - Model Usage</t>
  </si>
  <si>
    <t>6.1.0 - Business Risk - Failure to Meet Earnings Target</t>
  </si>
  <si>
    <t>6.2.0 - Business Risk - Failure to Adapt to Long-Term Strategic Trends</t>
  </si>
  <si>
    <t>6.3.0 - Business Risk - New Business and Change Management</t>
  </si>
  <si>
    <t>6.4.0 - Business Risk - Investment</t>
  </si>
  <si>
    <t>8.1.1 - Operational Risk - Financial Crime - Fraud, Theft or Misappropriation of Assets</t>
  </si>
  <si>
    <t xml:space="preserve">8.1.2 - Operational Risk - Financial Crime - Data Theft or Misuse </t>
  </si>
  <si>
    <t>8.1.3 - Operational Risk - Financial Crime - Data Protection &amp; Customer Confidentiality</t>
  </si>
  <si>
    <t>8.1.4 - Operational Risk - Financial Crime - False Representation &amp; Suitability and Appropriateness</t>
  </si>
  <si>
    <r>
      <rPr>
        <b/>
        <sz val="10"/>
        <color theme="1"/>
        <rFont val="Calibri"/>
        <family val="2"/>
        <scheme val="minor"/>
      </rPr>
      <t>IT Asset Inventory</t>
    </r>
    <r>
      <rPr>
        <sz val="10"/>
        <color theme="1"/>
        <rFont val="Calibri"/>
        <family val="2"/>
        <scheme val="minor"/>
      </rPr>
      <t xml:space="preserve">
1. The KACE Software is used to Automatically capture everything that is attached to the Network.  This is effective as there is an agent located on each server and workstation.
2. For New Servers, Workstations, Printers, Monitors and Laptops equipment is ordered through the ticketing system which is manually entered to capture the request and is retained as a permanent record.  When the Device is provided the PC Name is matched with the KACE.
3.When an asset is decommissioned it is communicated to Finance. 
4.IT Assets have not been compared to Accounting records.  Self Identified </t>
    </r>
  </si>
  <si>
    <t>Management uses a Tool to Capture and record Devices that are resident at the Bank to ensure completeness and accuracy.</t>
  </si>
  <si>
    <t>1 - Extract Kace</t>
  </si>
  <si>
    <t>The Bank does not conduct a periodic reconciliation of the IT Hardware owned to the financial statement records</t>
  </si>
  <si>
    <t>IT Asset Reconciliation</t>
  </si>
  <si>
    <t>Hardware inventory not periodically reviewed to accounting records. IT DEV-F3</t>
  </si>
  <si>
    <t>IT DEV-F3</t>
  </si>
  <si>
    <t>The Bank should annually conduct an review of the IT Assets and compare this to the Accounting Records</t>
  </si>
  <si>
    <t>The Bank will be implementing Hardware Asset Management module that is available for ServiceNow and these will allow the Bank to reconcile the inventory to  fixed assets data maintained  by Accounting Department. 
Apple Bank is conducting a physical Inventory of Hardware Assets.</t>
  </si>
  <si>
    <r>
      <rPr>
        <b/>
        <sz val="10"/>
        <color theme="1"/>
        <rFont val="Calibri"/>
        <family val="2"/>
        <scheme val="minor"/>
      </rPr>
      <t>Software OS Inventory</t>
    </r>
    <r>
      <rPr>
        <sz val="10"/>
        <color theme="1"/>
        <rFont val="Calibri"/>
        <family val="2"/>
        <scheme val="minor"/>
      </rPr>
      <t xml:space="preserve">
1. The Bank has an end of life policy that is in place to provide guidance for monitoring operating system and application software end-of-life.
2.Operating system software is captured  and reported through the use of technology.  This is completed through multiple means including:
- Ongoing Monitoring
- Internal and External Vulnerability Scans
3. All Operating systems that are reaching the end of life are replaced with upgraded supported operating systems.
</t>
    </r>
  </si>
  <si>
    <t>Management Maintains an Inventory of Operating Systems and versions to ensure that these are monitored for End Of Life.  This is achieved so that there is a process in place to ensure that each is supported by the vendor</t>
  </si>
  <si>
    <t>Internal Vulnerability Scans</t>
  </si>
  <si>
    <t>Operating Systems that reach end-of-life are upgraded to ensure that these are supported by the vendor.</t>
  </si>
  <si>
    <t>Internal Vulnerability Scans Follow-up</t>
  </si>
  <si>
    <t xml:space="preserve">Application software resides on Operating Systems that are no longer supported by the vendor.   These include two instances of Windows 7 desktops for data center door access and the document imaging system.  These unsupported systems have been discovered by IT control processes, however these systems are managed outside the IT group. </t>
  </si>
  <si>
    <t>IT DEV F2</t>
  </si>
  <si>
    <t xml:space="preserve">Management should develop a process to communicate when not supported systems are identified the appropriate business owners. </t>
  </si>
  <si>
    <t xml:space="preserve">The Bank will be implementing Software  Asset Management module that is available for ServiceNow. ServiceNow SAM will go out to the software vendor portals to collect data about EOL timeline and allow the Bank to monitor this well before EOL. Once that is done, IT will reach out to these application owners to identify a  path forward for upgrading/replacing these applications running EOL operating systems. </t>
  </si>
  <si>
    <r>
      <rPr>
        <b/>
        <sz val="10"/>
        <color theme="1"/>
        <rFont val="Calibri"/>
        <family val="2"/>
        <scheme val="minor"/>
      </rPr>
      <t>Application Inventory</t>
    </r>
    <r>
      <rPr>
        <sz val="10"/>
        <color theme="1"/>
        <rFont val="Calibri"/>
        <family val="2"/>
        <scheme val="minor"/>
      </rPr>
      <t xml:space="preserve">
1. The Bank has an end of life policy that is in place to provide guidance for monitoring operating system and application software end-of-life.
2.Application software is captured  and reported through the use of technology.  This is completed through multiple means including:
- Ongoing Monitoring
- Internal and External Vulnerability Scans
3. All Applications that are reaching the end of life are replaced with upgraded supported operating systems.
</t>
    </r>
  </si>
  <si>
    <t>Application Inventory is incomplete.   The Bank will need to develop a process to inventory and maintain a complete list of both In-house and Vendor Supported Applications.  This should include details i.e. version, purpose, developer etc.</t>
  </si>
  <si>
    <t>IT DEV F1</t>
  </si>
  <si>
    <t>The Bank is I the process of compiling all the applications at the Bank to create a centralized list.  This effort will need to be completed.</t>
  </si>
  <si>
    <t xml:space="preserve">The Bank has implemented ServiceNow/CMDB module that scans the Bank's IT universe and identifies all software applications that running, This list will be used to eliminate software that are no longer needed and help standardize the application vendors. </t>
  </si>
  <si>
    <t>Vulnerability Scan</t>
  </si>
  <si>
    <t>Reports are generated from the Finance Group which are used by the CTO to monitor ongoing expenses.</t>
  </si>
  <si>
    <t xml:space="preserve">Key/Non Key </t>
  </si>
  <si>
    <t>Possible/Adverse</t>
  </si>
  <si>
    <t>Probable/Baseline</t>
  </si>
  <si>
    <t>4.2.1 - Market Risk - Foreign Exchange/Currency - Delta</t>
  </si>
  <si>
    <t>4.2.2 - Market Risk - Foreign Exchange/Currency - Gamma (Convexity)</t>
  </si>
  <si>
    <t>4.2.3 - Market Risk - Foreign Exchange/Currency - Vega</t>
  </si>
  <si>
    <t>4.2.4 - Market Risk - Foreign Exchange/Currency - Theta</t>
  </si>
  <si>
    <t>4.2.5 - Market Risk - Foreign Exchange/Currency - Correlation</t>
  </si>
  <si>
    <t>4.2.6 - Market Risk - Foreign Exchange/Currency - Event</t>
  </si>
  <si>
    <t>5.1.0 - Model Risk - Intrinsic Uncertainty</t>
  </si>
  <si>
    <t>5.4.0 - Model Risk - Model Documentation</t>
  </si>
  <si>
    <t>5.5.0 - Model Risk - Model Validation</t>
  </si>
  <si>
    <t>7.1.1.1 - Reputational Risk - Product - Product Liability - Financial Product Safety</t>
  </si>
  <si>
    <t>7.1.1.2 - Reputational Risk - Product - Product Liability - Responsible Investment</t>
  </si>
  <si>
    <t>7.2.1.1 - Reputational Risk - Environmental - Climate Change - Greenhouse Gas (GHG) Emissions</t>
  </si>
  <si>
    <t xml:space="preserve">7.2.2.1 - Reputational Risk - Environmental - Natural Resources - Operating from Resource Stressed Locations - Water availability, etc. </t>
  </si>
  <si>
    <t>7.2.3.1 - Reputational Risk - Environmental - Pollution and Waste - Carbon Footprint</t>
  </si>
  <si>
    <t>7.2.3.2. - Reputational Risk - Environmental - Pollution and Waste - Energy Efficiency</t>
  </si>
  <si>
    <t>7.3.1.1 - Reputational Risk - Societal - Human Capital - Diversity and Inclusion (MBE owned, etc.)</t>
  </si>
  <si>
    <t>7.3.1.2 - Reputational Risk - Societal - Human Capital - Health and Safety</t>
  </si>
  <si>
    <t>7.3.1.3 - Reputational Risk - Societal - Human Capital - Economic Contribution - Community Re-investment</t>
  </si>
  <si>
    <t>7.4.1.1 - Reputational Risk - Governance - Corporate Behavior - Anti Bribery Policy</t>
  </si>
  <si>
    <t>7.4.1.2 - Reputational Risk - Governance - Corporate Behavior - Anti Corruption Policy</t>
  </si>
  <si>
    <t>7.4.1.3 - Reputational Risk - Governance - Corporate Behavior - Protected Ethics Advice &amp; Reporting Mechanisms</t>
  </si>
  <si>
    <t>8.1.5 - Operational Risk - Financial Crime - AML | BSA</t>
  </si>
  <si>
    <t>8.1.6 - Operational Risk - Financial Crime - Sanctions</t>
  </si>
  <si>
    <t>8.2.1 - Operational Risk - Compliance - Branch and ATM Operations</t>
  </si>
  <si>
    <t>8.2.2 - Operational Risk - Compliance - Funds Deposit and Transfers/Transactions</t>
  </si>
  <si>
    <t>8.2.3 - Operational Risk - Compliance - Credit Origination</t>
  </si>
  <si>
    <t>8.2.4 - Operational Risk - Compliance - Account Setup and Opening</t>
  </si>
  <si>
    <t>8.2.5 - Operational Risk - Compliance - Customer Communications and Marketing Material</t>
  </si>
  <si>
    <t>8.2.6 - Operational Risk - Compliance - Account Maintenance and Servicing</t>
  </si>
  <si>
    <t xml:space="preserve">8.2.7 - Operational Risk - Compliance - Customer Protection </t>
  </si>
  <si>
    <t xml:space="preserve">8.2.8 - Operational Risk - Compliance - Record Keeping and Customer Reporting </t>
  </si>
  <si>
    <t>8.2.9 - Operational Risk - Compliance - Corporate/Business Practices</t>
  </si>
  <si>
    <t>8.2.10 - Operational Risk - Compliance - Regulatory Reporting</t>
  </si>
  <si>
    <t>8.2.11 - Operational Risk - Compliance - Internal Reporting and Monitoring</t>
  </si>
  <si>
    <t>8.3.1 - Operational Risk - People and Conduct - Employment Laws and HR Practices</t>
  </si>
  <si>
    <t>8.3.2 - Operational Risk - People and Conduct - Discrimination, Harassment or Bullying</t>
  </si>
  <si>
    <t>8.3.3 - Operational Risk - People and Conduct - Diversity, Code of Conduct and Ethical Behavior</t>
  </si>
  <si>
    <t>8.3.4 - Operational Risk - People and Conduct - Compliance with Policies and Procedures</t>
  </si>
  <si>
    <t>8.4.1 - Operational Risk - Processes - Branch and ATM Operations</t>
  </si>
  <si>
    <t>8.4.2 - Operational Risk - Processes - Funds Deposit and Transfers/Transactions</t>
  </si>
  <si>
    <t>8.4.3 - Operational Risk - Processes - Credit Origination</t>
  </si>
  <si>
    <t>8.4.4 - Operational Risk - Processes - Account Setup and Opening</t>
  </si>
  <si>
    <t>8.4.5 - Operational Risk - Processes - Customer Communications and Marketing Material</t>
  </si>
  <si>
    <t>8.4.6 - Operational Risk - Processes - Account Maintenance and Servicing</t>
  </si>
  <si>
    <t xml:space="preserve">8.4.7 - Operational Risk - Processes - Customer Protection </t>
  </si>
  <si>
    <t>8.4.8 - Operational Risk - Processes - Record Keeping and Customer Reporting</t>
  </si>
  <si>
    <t>8.4.9 - Operational Risk - Processes - Corporate/Business Practices</t>
  </si>
  <si>
    <t>8.4.10 - Operational Risk - Processes - Regulatory Reporting</t>
  </si>
  <si>
    <t>8.4.11 - Operational Risk - Processes - Internal Reporting and Monitoring</t>
  </si>
  <si>
    <t>8.5.1 - Operational Risk - Systems - IT Technology, Infrastructure and Platform Stability</t>
  </si>
  <si>
    <t>8.5.2 - Operational Risk - Systems - Application Maintenance, Asset Management and Change Control</t>
  </si>
  <si>
    <t>8.5.3 - Operational Risk - Systems - Application &amp; Process Design, Development and Testing</t>
  </si>
  <si>
    <t>8.5.4 - Operational Risk - Systems - End User Computing</t>
  </si>
  <si>
    <t>8.5.5 - Operational Risk - Systems - Identity Access Management</t>
  </si>
  <si>
    <t>8.5.6 - Operational Risk - Systems - Data Integrity and Quality</t>
  </si>
  <si>
    <t>8.5.7 - Operational Risk - Systems - Data Architecture and Governance</t>
  </si>
  <si>
    <t>8.6.1 - Operational Risk - Third-Party Suppliers, Vendors and Outsourcing - Selection</t>
  </si>
  <si>
    <t>8.6.2 - Operational Risk - Third-Party Suppliers, Vendors and Outsourcing - Contracting</t>
  </si>
  <si>
    <t>8.6.3 - Operational Risk - Third-Party Suppliers, Vendors and Outsourcing  - Due Diligence</t>
  </si>
  <si>
    <t>8.6.4 - Operational Risk - Third-Party Suppliers, Vendors and Outsourcing - Inadequate Monitoring</t>
  </si>
  <si>
    <t>8.6.5 - Operational Risk - Third Party Suppliers, Vendors and Outsourcing  - Supplier Failure</t>
  </si>
  <si>
    <t>8.6.6 - Operational Risk - Third Party Suppliers, Vendors and outsourcing - Fourth Party</t>
  </si>
  <si>
    <t>8.6.7 - Operational Risk - Third Party Suppliers, Vendors and Outsourcing - Offboarding</t>
  </si>
  <si>
    <t>8.7.1 - Operational Risk - Cyber - Appropriate Hardening</t>
  </si>
  <si>
    <t>8.7.2 - Operational Risk - Cyber - Secure Configuration/ Configuration Management</t>
  </si>
  <si>
    <t>8.7.3 - Operational Risk - Cyber - Patch Management</t>
  </si>
  <si>
    <t>8.7.4 - Operational Risk - Cyber - Security Architecture</t>
  </si>
  <si>
    <t xml:space="preserve">8.7.5 - Operational Risk - Cyber - Vulnerability Management/ Zero-Day Vulnerabilities </t>
  </si>
  <si>
    <t>8.7.6 - Operational Risk - Cyber - Anomalies &amp; Events</t>
  </si>
  <si>
    <t>8.7.7 - Operational Risk - Cyber - Protective Technology</t>
  </si>
  <si>
    <t>8.7.8 - Operational Risk - Cyber - Security Continuous Monitoring</t>
  </si>
  <si>
    <t>8.8.1 - Operational Risk - Resiliency - Business Continuity Plan</t>
  </si>
  <si>
    <t>8.8.2 - Operational Risk - Resiliency - Disaster Recovery</t>
  </si>
  <si>
    <t>8.8.3 - Operational Risk - Resiliency - Backups</t>
  </si>
  <si>
    <t>8.8.4 - Operational Risk - Resiliency - Terrorism, Vandalism and Physical Security</t>
  </si>
  <si>
    <t>8.8.4 - Operational Risk  - Terrorism, Vandalism and Physical Security</t>
  </si>
  <si>
    <t>Mandatory?</t>
  </si>
  <si>
    <t>Yes</t>
  </si>
  <si>
    <t>No</t>
  </si>
  <si>
    <t>Control Title</t>
  </si>
  <si>
    <t>[A]</t>
  </si>
  <si>
    <t>[A] Policy
 [B] Procedures</t>
  </si>
  <si>
    <t>Page /Section</t>
  </si>
  <si>
    <t>SDLC Control ID</t>
  </si>
  <si>
    <t>MetricStream Control Id #</t>
  </si>
  <si>
    <t>Control Statement - AFH System Development Life Cycle Policy (Nov '2021)
                                       AFH System Development Life Cycle Procedure (May 2021)</t>
  </si>
  <si>
    <t>#</t>
  </si>
  <si>
    <r>
      <rPr>
        <b/>
        <sz val="11"/>
        <color theme="1"/>
        <rFont val="Calibri"/>
        <family val="2"/>
        <scheme val="minor"/>
      </rPr>
      <t xml:space="preserve">A. SDLC Phases: 1. Plan
</t>
    </r>
    <r>
      <rPr>
        <sz val="11"/>
        <color theme="1"/>
        <rFont val="Calibri"/>
        <family val="2"/>
        <scheme val="minor"/>
      </rPr>
      <t xml:space="preserve">The depth and formality of the plan should be commensurate with the characteristics and risks of the project. 
</t>
    </r>
  </si>
  <si>
    <t>[B]</t>
  </si>
  <si>
    <r>
      <rPr>
        <b/>
        <sz val="11"/>
        <color theme="1"/>
        <rFont val="Calibri"/>
        <family val="2"/>
        <scheme val="minor"/>
      </rPr>
      <t>3A. SDLC Phases:</t>
    </r>
    <r>
      <rPr>
        <sz val="11"/>
        <color theme="1"/>
        <rFont val="Calibri"/>
        <family val="2"/>
        <scheme val="minor"/>
      </rPr>
      <t xml:space="preserve">
Some SDLC projects will be facilitated and managed by the Enterprise Project Management Office (EPMO) and must follow the EPMO project management process in addition to adhering to the SDLC phases. The four SDLC phases are: plan, create, test and deployment. Prior to planning an SDLC project, a feasibility study (an assessment of the practicality and pre-determined justification of the system) must be performed by the business / product owner and the outcome results in system development as a viable option as approved by the CTO. </t>
    </r>
  </si>
  <si>
    <r>
      <rPr>
        <b/>
        <sz val="11"/>
        <color theme="1"/>
        <rFont val="Calibri"/>
        <family val="2"/>
        <scheme val="minor"/>
      </rPr>
      <t xml:space="preserve">3A. SDLC Phases: 1. Plan
</t>
    </r>
    <r>
      <rPr>
        <sz val="11"/>
        <color theme="1"/>
        <rFont val="Calibri"/>
        <family val="2"/>
        <scheme val="minor"/>
      </rPr>
      <t xml:space="preserve">After a system development project is identified, a viable strategy for deployment must be developed. This includes exploring how new functionality may improve the Bank’s presence in our market, impact operations and impact Bank employees after the proposed deployment of new systems.
</t>
    </r>
  </si>
  <si>
    <r>
      <rPr>
        <b/>
        <sz val="11"/>
        <color theme="1"/>
        <rFont val="Calibri"/>
        <family val="2"/>
        <scheme val="minor"/>
      </rPr>
      <t xml:space="preserve">3A. SDLC Phases: 2. Create
</t>
    </r>
    <r>
      <rPr>
        <sz val="11"/>
        <color theme="1"/>
        <rFont val="Calibri"/>
        <family val="2"/>
        <scheme val="minor"/>
      </rPr>
      <t>The necessary segregated environments must be established (i.e., development, test and production) in accordance with the plan; and the system is created in preparation for deployment testing.</t>
    </r>
    <r>
      <rPr>
        <b/>
        <sz val="11"/>
        <color theme="1"/>
        <rFont val="Calibri"/>
        <family val="2"/>
        <scheme val="minor"/>
      </rPr>
      <t xml:space="preserve">
</t>
    </r>
    <r>
      <rPr>
        <sz val="11"/>
        <color theme="1"/>
        <rFont val="Calibri"/>
        <family val="2"/>
        <scheme val="minor"/>
      </rPr>
      <t xml:space="preserve">
</t>
    </r>
  </si>
  <si>
    <r>
      <rPr>
        <b/>
        <sz val="11"/>
        <color theme="1"/>
        <rFont val="Calibri"/>
        <family val="2"/>
        <scheme val="minor"/>
      </rPr>
      <t>3A. SDLC Phases: 2. Create
S</t>
    </r>
    <r>
      <rPr>
        <sz val="11"/>
        <color theme="1"/>
        <rFont val="Calibri"/>
        <family val="2"/>
        <scheme val="minor"/>
      </rPr>
      <t>oftware development plan must be documented to address the areas of preliminary analysis or feasibility study; risk identification and mitigation; systems analysis; general design; detailed design; development; quality assurance and acceptance testing; implementation; post-implementation maintenance and review</t>
    </r>
    <r>
      <rPr>
        <b/>
        <sz val="11"/>
        <color theme="1"/>
        <rFont val="Calibri"/>
        <family val="2"/>
        <scheme val="minor"/>
      </rPr>
      <t xml:space="preserve">
</t>
    </r>
    <r>
      <rPr>
        <sz val="11"/>
        <color theme="1"/>
        <rFont val="Calibri"/>
        <family val="2"/>
        <scheme val="minor"/>
      </rPr>
      <t xml:space="preserve">
</t>
    </r>
  </si>
  <si>
    <r>
      <rPr>
        <b/>
        <sz val="11"/>
        <color theme="1"/>
        <rFont val="Calibri"/>
        <family val="2"/>
        <scheme val="minor"/>
      </rPr>
      <t xml:space="preserve">3A. SDLC Phases: 2. Create
</t>
    </r>
    <r>
      <rPr>
        <sz val="11"/>
        <color theme="1"/>
        <rFont val="Calibri"/>
        <family val="2"/>
        <scheme val="minor"/>
      </rPr>
      <t xml:space="preserve">Appropriate controls must be designed into the software to validate correct processing with respect to their handling of input data, internal processing, inter-process messaging, and message integrity and output data, to prevent errors, loss, unauthorized modification or misuse of sensitive information.
</t>
    </r>
  </si>
  <si>
    <r>
      <rPr>
        <b/>
        <sz val="11"/>
        <color theme="1"/>
        <rFont val="Calibri"/>
        <family val="2"/>
        <scheme val="minor"/>
      </rPr>
      <t xml:space="preserve">3A. SDLC Phases: 2. Create
</t>
    </r>
    <r>
      <rPr>
        <sz val="11"/>
        <color theme="1"/>
        <rFont val="Calibri"/>
        <family val="2"/>
        <scheme val="minor"/>
      </rPr>
      <t xml:space="preserve">Development must be performed in accordance with IT secure coding requirements inclusive of regulatory requirements, Bank policy and industry best-practices.
</t>
    </r>
  </si>
  <si>
    <r>
      <rPr>
        <b/>
        <sz val="11"/>
        <color theme="1"/>
        <rFont val="Calibri"/>
        <family val="2"/>
        <scheme val="minor"/>
      </rPr>
      <t xml:space="preserve">3A. SDLC Phases: 2. Create
</t>
    </r>
    <r>
      <rPr>
        <sz val="11"/>
        <color theme="1"/>
        <rFont val="Calibri"/>
        <family val="2"/>
        <scheme val="minor"/>
      </rPr>
      <t xml:space="preserve">Information Security Department should be consulted for these coding and testing standards and guidelines.
</t>
    </r>
  </si>
  <si>
    <r>
      <rPr>
        <b/>
        <sz val="11"/>
        <color theme="1"/>
        <rFont val="Calibri"/>
        <family val="2"/>
        <scheme val="minor"/>
      </rPr>
      <t xml:space="preserve">3A. SDLC Phases: 3. Test
</t>
    </r>
    <r>
      <rPr>
        <sz val="11"/>
        <color theme="1"/>
        <rFont val="Calibri"/>
        <family val="2"/>
        <scheme val="minor"/>
      </rPr>
      <t xml:space="preserve">After creation, the new system must be tested in accordance with the documented test plan and the stakeholders’ requirements to include functionality, interoperability (i.e., with vendor-supplied technology) and security. 
</t>
    </r>
  </si>
  <si>
    <r>
      <rPr>
        <b/>
        <sz val="11"/>
        <color theme="1"/>
        <rFont val="Calibri"/>
        <family val="2"/>
        <scheme val="minor"/>
      </rPr>
      <t xml:space="preserve">3A. SDLC Phases: 3. Test
</t>
    </r>
    <r>
      <rPr>
        <sz val="11"/>
        <color theme="1"/>
        <rFont val="Calibri"/>
        <family val="2"/>
        <scheme val="minor"/>
      </rPr>
      <t xml:space="preserve">Testing must be performed in a non-production, test environment. Development and quality assurance/test staff must not be permitted access to production systems unless absolutely required by their respective job duties/descriptions and only after approval by the CTO.
</t>
    </r>
  </si>
  <si>
    <r>
      <rPr>
        <b/>
        <sz val="11"/>
        <color theme="1"/>
        <rFont val="Calibri"/>
        <family val="2"/>
        <scheme val="minor"/>
      </rPr>
      <t xml:space="preserve">3A. SDLC Phases: 3. Test
</t>
    </r>
    <r>
      <rPr>
        <sz val="11"/>
        <color theme="1"/>
        <rFont val="Calibri"/>
        <family val="2"/>
        <scheme val="minor"/>
      </rPr>
      <t xml:space="preserve">Where software development is required, software test engineers must perform appropriate testing to confirm each component of the code works in accordance with business and other stakeholder’s requirements. 
</t>
    </r>
  </si>
  <si>
    <r>
      <rPr>
        <b/>
        <sz val="11"/>
        <color theme="1"/>
        <rFont val="Calibri"/>
        <family val="2"/>
        <scheme val="minor"/>
      </rPr>
      <t xml:space="preserve">3A. SDLC Phases: 3. Test
</t>
    </r>
    <r>
      <rPr>
        <sz val="11"/>
        <color theme="1"/>
        <rFont val="Calibri"/>
        <family val="2"/>
        <scheme val="minor"/>
      </rPr>
      <t xml:space="preserve">The Bank must strive to not test with live, sensitive (confidential and/or restricted) data, due to the threat to its confidentiality and/or integrity. If the system allows it, testing of systems must be accomplished with anonymized (e.g., encrypted, masked, etc.) data that mimics the characteristics of real data, or on copies of real data with any sensitive (confidential and/or restricted) data appropriately sanitized, obfuscated or otherwise protected. 
</t>
    </r>
  </si>
  <si>
    <r>
      <rPr>
        <b/>
        <sz val="11"/>
        <color theme="1"/>
        <rFont val="Calibri"/>
        <family val="2"/>
        <scheme val="minor"/>
      </rPr>
      <t xml:space="preserve">3A. SDLC Phases: 3. Test
</t>
    </r>
    <r>
      <rPr>
        <sz val="11"/>
        <color theme="1"/>
        <rFont val="Calibri"/>
        <family val="2"/>
        <scheme val="minor"/>
      </rPr>
      <t xml:space="preserve">As a general principle, the risk of test data disclosure should be less than that of the production environment.  Information Security and related Data Protection Policies should be consulted for guidance, as needed. 
</t>
    </r>
  </si>
  <si>
    <r>
      <rPr>
        <b/>
        <sz val="11"/>
        <color theme="1"/>
        <rFont val="Calibri"/>
        <family val="2"/>
        <scheme val="minor"/>
      </rPr>
      <t xml:space="preserve">3A. SDLC Phases: 3. Test
</t>
    </r>
    <r>
      <rPr>
        <sz val="11"/>
        <color theme="1"/>
        <rFont val="Calibri"/>
        <family val="2"/>
        <scheme val="minor"/>
      </rPr>
      <t xml:space="preserve">Data output from applications should be validated to confirm that the processing of stored information is correct and appropriate to the circumstances.
</t>
    </r>
  </si>
  <si>
    <r>
      <rPr>
        <b/>
        <sz val="11"/>
        <color theme="1"/>
        <rFont val="Calibri"/>
        <family val="2"/>
        <scheme val="minor"/>
      </rPr>
      <t xml:space="preserve">3A. SDLC Phases: 3. Test
</t>
    </r>
    <r>
      <rPr>
        <sz val="11"/>
        <color theme="1"/>
        <rFont val="Calibri"/>
        <family val="2"/>
        <scheme val="minor"/>
      </rPr>
      <t xml:space="preserve">Application testing must occur and any defects found within the system during testing must be addressed, risk-assessed and prioritized for resolution before software is moved into production.
</t>
    </r>
  </si>
  <si>
    <r>
      <rPr>
        <b/>
        <sz val="11"/>
        <color theme="1"/>
        <rFont val="Calibri"/>
        <family val="2"/>
        <scheme val="minor"/>
      </rPr>
      <t xml:space="preserve">3A. SDLC Phases: 3. Test
</t>
    </r>
    <r>
      <rPr>
        <sz val="11"/>
        <color theme="1"/>
        <rFont val="Calibri"/>
        <family val="2"/>
        <scheme val="minor"/>
      </rPr>
      <t xml:space="preserve">Governance documentation regarding the use of the system (i.e., procedures and/or user manuals) must be developed. 
</t>
    </r>
  </si>
  <si>
    <r>
      <rPr>
        <b/>
        <sz val="11"/>
        <color theme="1"/>
        <rFont val="Calibri"/>
        <family val="2"/>
        <scheme val="minor"/>
      </rPr>
      <t xml:space="preserve">3A. SDLC Phases: 3. Test
</t>
    </r>
    <r>
      <rPr>
        <sz val="11"/>
        <color theme="1"/>
        <rFont val="Calibri"/>
        <family val="2"/>
        <scheme val="minor"/>
      </rPr>
      <t xml:space="preserve">New product/service/technology systems involving personal information processing activities may require a Data Protection Impact Assessment (DPIA); consult the Privacy Office to obtain a determination. Its purpose is to ensure appropriate controls are implemented. 
</t>
    </r>
  </si>
  <si>
    <r>
      <rPr>
        <b/>
        <sz val="11"/>
        <color theme="1"/>
        <rFont val="Calibri"/>
        <family val="2"/>
        <scheme val="minor"/>
      </rPr>
      <t xml:space="preserve">3A. SDLC Phases: 3. Test
</t>
    </r>
    <r>
      <rPr>
        <sz val="11"/>
        <color theme="1"/>
        <rFont val="Calibri"/>
        <family val="2"/>
        <scheme val="minor"/>
      </rPr>
      <t xml:space="preserve">Business line management approval is required before moving on to the Deployment phase
</t>
    </r>
  </si>
  <si>
    <r>
      <rPr>
        <b/>
        <sz val="11"/>
        <color theme="1"/>
        <rFont val="Calibri"/>
        <family val="2"/>
        <scheme val="minor"/>
      </rPr>
      <t xml:space="preserve">3A. SDLC Phases: 4. Deployment
</t>
    </r>
    <r>
      <rPr>
        <sz val="11"/>
        <color theme="1"/>
        <rFont val="Calibri"/>
        <family val="2"/>
        <scheme val="minor"/>
      </rPr>
      <t xml:space="preserve">After the system is moved into production, User Acceptance Testing (UAT) should be completed as well as user training.
</t>
    </r>
  </si>
  <si>
    <r>
      <rPr>
        <b/>
        <sz val="11"/>
        <color theme="1"/>
        <rFont val="Calibri"/>
        <family val="2"/>
        <scheme val="minor"/>
      </rPr>
      <t xml:space="preserve">3A. SDLC Phases: 4. Deployment
</t>
    </r>
    <r>
      <rPr>
        <sz val="11"/>
        <color theme="1"/>
        <rFont val="Calibri"/>
        <family val="2"/>
        <scheme val="minor"/>
      </rPr>
      <t xml:space="preserve">A Post Implementation Evaluation Report should also be completed to ensure the system is functioning properly per stakeholder requirements. If required per evaluation results, any modifications, configuration changes and/or bug fixes should also be performed.
</t>
    </r>
  </si>
  <si>
    <r>
      <rPr>
        <b/>
        <sz val="11"/>
        <color theme="1"/>
        <rFont val="Calibri"/>
        <family val="2"/>
        <scheme val="minor"/>
      </rPr>
      <t xml:space="preserve">3A. SDLC Phases: 4. Deployment
</t>
    </r>
    <r>
      <rPr>
        <sz val="11"/>
        <color theme="1"/>
        <rFont val="Calibri"/>
        <family val="2"/>
        <scheme val="minor"/>
      </rPr>
      <t xml:space="preserve">After the system has been in production with ample time for use, a user satisfaction survey should also be completed to gauge usefulness and productivity of the system. 
</t>
    </r>
  </si>
  <si>
    <r>
      <rPr>
        <b/>
        <sz val="11"/>
        <color theme="1"/>
        <rFont val="Calibri"/>
        <family val="2"/>
        <scheme val="minor"/>
      </rPr>
      <t xml:space="preserve">3A. SDLC Phases: 4. Deployment
</t>
    </r>
    <r>
      <rPr>
        <sz val="11"/>
        <color theme="1"/>
        <rFont val="Calibri"/>
        <family val="2"/>
        <scheme val="minor"/>
      </rPr>
      <t xml:space="preserve">Documentation regarding the use of the system (i.e., procedures and/or manuals) must also be finalized and approved before the SDLC project is complete.
</t>
    </r>
  </si>
  <si>
    <r>
      <rPr>
        <b/>
        <sz val="11"/>
        <color theme="1"/>
        <rFont val="Calibri"/>
        <family val="2"/>
        <scheme val="minor"/>
      </rPr>
      <t xml:space="preserve">3A. SDLC Phases: 4. Deployment
</t>
    </r>
    <r>
      <rPr>
        <sz val="11"/>
        <color theme="1"/>
        <rFont val="Calibri"/>
        <family val="2"/>
        <scheme val="minor"/>
      </rPr>
      <t xml:space="preserve">The system must be appropriately recorded (i.e., inventoried) for future maintenance, security, support and End of Life (EoL) / End of Support (EoS) planning and other requirements.
</t>
    </r>
  </si>
  <si>
    <r>
      <rPr>
        <b/>
        <sz val="11"/>
        <color theme="1"/>
        <rFont val="Calibri"/>
        <family val="2"/>
        <scheme val="minor"/>
      </rPr>
      <t xml:space="preserve">3B. System Support and Disposal
</t>
    </r>
    <r>
      <rPr>
        <sz val="11"/>
        <color theme="1"/>
        <rFont val="Calibri"/>
        <family val="2"/>
        <scheme val="minor"/>
      </rPr>
      <t xml:space="preserve">All SDLC project documentation must be updated and maintained during all phases of the project. Documentation must be archived in accordance with retention requirements, for at least the life of the system. 
</t>
    </r>
  </si>
  <si>
    <t>Chapter III, Page 7, Section 3 "Key Components of Procedure"</t>
  </si>
  <si>
    <t>Chapter III, Page 8, Section 3 "Key Components of Policy"</t>
  </si>
  <si>
    <t>Chapter III, Page 7, Section 3 "Key Components of Policy"</t>
  </si>
  <si>
    <t>Chapter III, Page 6, Section 3 "Key Components of Policy"</t>
  </si>
  <si>
    <r>
      <t xml:space="preserve">3D. Test Phase
</t>
    </r>
    <r>
      <rPr>
        <sz val="11"/>
        <color theme="1"/>
        <rFont val="Calibri"/>
        <family val="2"/>
        <scheme val="minor"/>
      </rPr>
      <t>During this phase, application testing will occur and any defects found within the system during testing must be addressed, risk-assessed and prioritized for resolution before software is moved into the production environment</t>
    </r>
  </si>
  <si>
    <t>Appendix A – Feasibility Study Template, Page 11</t>
  </si>
  <si>
    <r>
      <t xml:space="preserve">Risks: Where are the Risks? Can they be minimized?
</t>
    </r>
    <r>
      <rPr>
        <sz val="11"/>
        <color theme="1"/>
        <rFont val="Calibri"/>
        <family val="2"/>
        <scheme val="minor"/>
      </rPr>
      <t>Technical risks - There must be an outline plan with a rough timetable and staff allocation. The plan must have a very large margin for contingencies. (Projects typically require twice the staff and/or time envisaged in the feasibility plan.)</t>
    </r>
  </si>
  <si>
    <t>Appendix C – Functional Requirements Document Template, Page 13</t>
  </si>
  <si>
    <r>
      <rPr>
        <b/>
        <sz val="11"/>
        <color theme="1"/>
        <rFont val="Calibri"/>
        <family val="2"/>
        <scheme val="minor"/>
      </rPr>
      <t>Operational Requirements:</t>
    </r>
    <r>
      <rPr>
        <sz val="11"/>
        <color theme="1"/>
        <rFont val="Calibri"/>
        <family val="2"/>
        <scheme val="minor"/>
      </rPr>
      <t xml:space="preserve">
Do not state how these requirements will be satisfied. For example, in the Reliability section, answer the question, “How reliable must the system be”? </t>
    </r>
  </si>
  <si>
    <r>
      <rPr>
        <b/>
        <sz val="11"/>
        <color theme="1"/>
        <rFont val="Calibri"/>
        <family val="2"/>
        <scheme val="minor"/>
      </rPr>
      <t xml:space="preserve">Recoverability:
</t>
    </r>
    <r>
      <rPr>
        <sz val="11"/>
        <color theme="1"/>
        <rFont val="Calibri"/>
        <family val="2"/>
        <scheme val="minor"/>
      </rPr>
      <t>How soon after a failure must the system be restored?</t>
    </r>
  </si>
  <si>
    <r>
      <rPr>
        <b/>
        <sz val="11"/>
        <color theme="1"/>
        <rFont val="Calibri"/>
        <family val="2"/>
        <scheme val="minor"/>
      </rPr>
      <t>Capacity:</t>
    </r>
    <r>
      <rPr>
        <sz val="11"/>
        <color theme="1"/>
        <rFont val="Calibri"/>
        <family val="2"/>
        <scheme val="minor"/>
      </rPr>
      <t xml:space="preserve">
How much {storage, bandwidth, memory utilization, etc.} must the system have to support all resource and compliance requirements?</t>
    </r>
  </si>
  <si>
    <r>
      <rPr>
        <b/>
        <sz val="11"/>
        <color theme="1"/>
        <rFont val="Calibri"/>
        <family val="2"/>
        <scheme val="minor"/>
      </rPr>
      <t>Data Retention:</t>
    </r>
    <r>
      <rPr>
        <sz val="11"/>
        <color theme="1"/>
        <rFont val="Calibri"/>
        <family val="2"/>
        <scheme val="minor"/>
      </rPr>
      <t xml:space="preserve">
Describe the length of time various forms of data must be retained and the requirements for its destruction.</t>
    </r>
  </si>
  <si>
    <r>
      <rPr>
        <b/>
        <sz val="11"/>
        <color theme="1"/>
        <rFont val="Calibri"/>
        <family val="2"/>
        <scheme val="minor"/>
      </rPr>
      <t xml:space="preserve">3A. SDLC Phases: 1. Plan
</t>
    </r>
    <r>
      <rPr>
        <sz val="11"/>
        <color theme="1"/>
        <rFont val="Calibri"/>
        <family val="2"/>
        <scheme val="minor"/>
      </rPr>
      <t xml:space="preserve">All SDLC project plans must clearly define the requirements for the business and for each additional phase (creation, testing and deployment), depending on the scope of the project.
</t>
    </r>
  </si>
  <si>
    <t>Process ID (2021)</t>
  </si>
  <si>
    <t>Risk ID (2021)</t>
  </si>
  <si>
    <t>Control Objective</t>
  </si>
  <si>
    <t>Control Activity</t>
  </si>
  <si>
    <t>Control Test #</t>
  </si>
  <si>
    <t>MS Control ID</t>
  </si>
  <si>
    <t>Recommendations</t>
  </si>
  <si>
    <t>Confirmations</t>
  </si>
  <si>
    <t>Proposed Enhancements</t>
  </si>
  <si>
    <t>Select the risk category based on the bank wide risk taxonomy</t>
  </si>
  <si>
    <t>What is the impact of this risk? 
Select from:  
Very High,
High,
Moderate, 
Low</t>
  </si>
  <si>
    <t xml:space="preserve">What is the probability of the risk occurring?
Select from: Possible/Adverse, Probable/Baseline
</t>
  </si>
  <si>
    <t xml:space="preserve">Describe the control objective in detail.
The objective of the control in addressing the corresponding risk.  </t>
  </si>
  <si>
    <t>Metric Stream Identification</t>
  </si>
  <si>
    <t xml:space="preserve">How often does the control occur?                       Select from:            
Daily,
Weekly,
Monthly,
Quarterly,
Annually, Transactional </t>
  </si>
  <si>
    <t xml:space="preserve">How often is this control(s) being tested?
Select from:
Daily,
Weekly,
Monthly,
Quarterly,
Annually
</t>
  </si>
  <si>
    <t>What is the level of risk after controls?
Select from:
Very High
High
Moderate
Low</t>
  </si>
  <si>
    <t>Is the residual risk level increasing, decreasing or stable?</t>
  </si>
  <si>
    <t>Finding ID Number</t>
  </si>
  <si>
    <t>Reference the application involved (for key risks only)</t>
  </si>
  <si>
    <t>Risk Rating</t>
  </si>
  <si>
    <t>Count Inherent Risk</t>
  </si>
  <si>
    <t>Count Residual Risk</t>
  </si>
  <si>
    <t>Count Control Rating</t>
  </si>
  <si>
    <t>Aggregate</t>
  </si>
  <si>
    <t>Final Assessment</t>
  </si>
  <si>
    <t>Residual Rating Verification</t>
  </si>
  <si>
    <t>LOOKUP Table</t>
  </si>
  <si>
    <t>Risk Description</t>
  </si>
  <si>
    <t>Inherent Risk</t>
  </si>
  <si>
    <t>Test Results</t>
  </si>
  <si>
    <t>Residual Rating</t>
  </si>
  <si>
    <t>Risk Trending</t>
  </si>
  <si>
    <t>Combination &lt;Control-Inherent Risk&gt;</t>
  </si>
  <si>
    <t>Residual Rating
(Calculated)</t>
  </si>
  <si>
    <t>Matching 
("L" vs. "R")?</t>
  </si>
  <si>
    <t>Weak-Low</t>
  </si>
  <si>
    <t>Weak-Moderate</t>
  </si>
  <si>
    <t>Weak-High</t>
  </si>
  <si>
    <t>Weak-Very High</t>
  </si>
  <si>
    <t>Adequate-Low</t>
  </si>
  <si>
    <t>Adequate-Moderate</t>
  </si>
  <si>
    <t>Adequate-High</t>
  </si>
  <si>
    <t>Adequate-Very High</t>
  </si>
  <si>
    <t>Strong-Low</t>
  </si>
  <si>
    <t>Strong-Moderate</t>
  </si>
  <si>
    <t>Strong-High</t>
  </si>
  <si>
    <t>Strong-Very High</t>
  </si>
  <si>
    <t>IT-SDLC-P1</t>
  </si>
  <si>
    <t>IT-SDLC-R1</t>
  </si>
  <si>
    <t>IT-SDLC-R2</t>
  </si>
  <si>
    <t>IT-SDLC-R3</t>
  </si>
  <si>
    <t>IT-SDLC-C01</t>
  </si>
  <si>
    <t>IT-SDLC-C02</t>
  </si>
  <si>
    <t>IT-SDLC-C03</t>
  </si>
  <si>
    <t>IT-SDLC-R4</t>
  </si>
  <si>
    <t>IT-SDLC-R5</t>
  </si>
  <si>
    <t>IT-SDLC-R6</t>
  </si>
  <si>
    <t>IT-SDLC-C04</t>
  </si>
  <si>
    <t>IT-SDLC-C05</t>
  </si>
  <si>
    <t>IT-SDLC-C06</t>
  </si>
  <si>
    <t>Planning of SDLC Projects</t>
  </si>
  <si>
    <t>Governance of SDLC Projects</t>
  </si>
  <si>
    <t>IT-SDLC-P2</t>
  </si>
  <si>
    <t>IT-SDLC-R7</t>
  </si>
  <si>
    <t>IT-SDLC-R8</t>
  </si>
  <si>
    <t>IT-SDLC-R9</t>
  </si>
  <si>
    <t>IT-SDLC-R10</t>
  </si>
  <si>
    <t>IT-SDLC-R11</t>
  </si>
  <si>
    <t>IT-SDLC-R12</t>
  </si>
  <si>
    <t>IT-SDLC-R13</t>
  </si>
  <si>
    <t>IT-SDLC-R14</t>
  </si>
  <si>
    <t>IT-SDLC-R15</t>
  </si>
  <si>
    <t>IT-SDLC-R16</t>
  </si>
  <si>
    <t>IT-SDLC-R17</t>
  </si>
  <si>
    <t>IT-SDLC-R18</t>
  </si>
  <si>
    <t>IT-SDLC-R19</t>
  </si>
  <si>
    <t>IT-SDLC-R20</t>
  </si>
  <si>
    <t>IT-SDLC-R21</t>
  </si>
  <si>
    <t>IT-SDLC-R22</t>
  </si>
  <si>
    <t>IT-SDLC-R23</t>
  </si>
  <si>
    <t>IT-SDLC-R24</t>
  </si>
  <si>
    <t>IT-SDLC-R25</t>
  </si>
  <si>
    <t>IT-SDLC-R26</t>
  </si>
  <si>
    <t>IT-SDLC-C07</t>
  </si>
  <si>
    <t>IT-SDLC-C08</t>
  </si>
  <si>
    <t>IT-SDLC-C09</t>
  </si>
  <si>
    <t>IT-SDLC-C10</t>
  </si>
  <si>
    <t>IT-SDLC-C11</t>
  </si>
  <si>
    <t>IT-SDLC-C12</t>
  </si>
  <si>
    <t>IT-SDLC-C13</t>
  </si>
  <si>
    <t>IT-SDLC-C14</t>
  </si>
  <si>
    <t>IT-SDLC-C15</t>
  </si>
  <si>
    <t>IT-SDLC-C16</t>
  </si>
  <si>
    <t>IT-SDLC-C17</t>
  </si>
  <si>
    <t>IT-SDLC-C18</t>
  </si>
  <si>
    <t>IT-SDLC-C19</t>
  </si>
  <si>
    <t>IT-SDLC-C20</t>
  </si>
  <si>
    <t>IT-SDLC-C21</t>
  </si>
  <si>
    <t>IT-SDLC-C22</t>
  </si>
  <si>
    <t>IT-SDLC-C23</t>
  </si>
  <si>
    <t>IT-SDLC-C24</t>
  </si>
  <si>
    <t>IT-SDLC-C25</t>
  </si>
  <si>
    <t>IT-SDLC-C26</t>
  </si>
  <si>
    <t>Creating of SDLC Projects</t>
  </si>
  <si>
    <t>IT-SDLC-P3</t>
  </si>
  <si>
    <r>
      <rPr>
        <b/>
        <sz val="10"/>
        <color theme="1"/>
        <rFont val="Calibri"/>
        <family val="2"/>
        <scheme val="minor"/>
      </rPr>
      <t>Absence of a Deployment Strategy for System Development Life Cycle (SDLC) Projects</t>
    </r>
    <r>
      <rPr>
        <sz val="10"/>
        <color theme="1"/>
        <rFont val="Calibri"/>
        <family val="2"/>
        <scheme val="minor"/>
      </rPr>
      <t xml:space="preserve">
The Bank may develop application systems that are not aligned with the Bank's objectives and strategies because the deployment strategy of the System Development Life Cycle (SDLC) projects are not developed. This may result in broad and negative impact to the Bank.</t>
    </r>
  </si>
  <si>
    <r>
      <rPr>
        <b/>
        <sz val="10"/>
        <color theme="1"/>
        <rFont val="Calibri"/>
        <family val="2"/>
        <scheme val="minor"/>
      </rPr>
      <t>Documentation of software development plan</t>
    </r>
    <r>
      <rPr>
        <sz val="10"/>
        <color theme="1"/>
        <rFont val="Calibri"/>
        <family val="2"/>
        <scheme val="minor"/>
      </rPr>
      <t xml:space="preserve">
The software development plan is documented to address the following areas: 
- preliminary analysis or feasibility study; 
- risk identification and mitigation; 
- systems analysis; 
- general design; 
- detailed design; 
- development; 
- quality assurance and acceptance testing; 
- implementation; and 
- post-implementation maintenance and review</t>
    </r>
  </si>
  <si>
    <r>
      <rPr>
        <b/>
        <sz val="10"/>
        <color theme="1"/>
        <rFont val="Calibri"/>
        <family val="2"/>
        <scheme val="minor"/>
      </rPr>
      <t>Undocumented software development plan</t>
    </r>
    <r>
      <rPr>
        <sz val="10"/>
        <color theme="1"/>
        <rFont val="Calibri"/>
        <family val="2"/>
        <scheme val="minor"/>
      </rPr>
      <t xml:space="preserve">
The Bank may fail to adequately and securely develop, implement, manage, monitor application systems because the software development plan does not adequately document the key areas pertaining to the development. This may result in broad and negative impact to the Bank.</t>
    </r>
  </si>
  <si>
    <r>
      <rPr>
        <b/>
        <sz val="10"/>
        <color theme="1"/>
        <rFont val="Calibri"/>
        <family val="2"/>
        <scheme val="minor"/>
      </rPr>
      <t>Documentation of software development plan</t>
    </r>
    <r>
      <rPr>
        <sz val="10"/>
        <color theme="1"/>
        <rFont val="Calibri"/>
        <family val="2"/>
        <scheme val="minor"/>
      </rPr>
      <t xml:space="preserve">
The software development plan documents the key areas pertaining to the development</t>
    </r>
  </si>
  <si>
    <r>
      <rPr>
        <b/>
        <sz val="10"/>
        <color theme="1"/>
        <rFont val="Calibri"/>
        <family val="2"/>
        <scheme val="minor"/>
      </rPr>
      <t>Adoption of IT secure coding practices</t>
    </r>
    <r>
      <rPr>
        <sz val="10"/>
        <color theme="1"/>
        <rFont val="Calibri"/>
        <family val="2"/>
        <scheme val="minor"/>
      </rPr>
      <t xml:space="preserve">
SDLC development is performed in accordance with IT secure coding requirements inclusive of regulatory requirements, Bank policy and industry best-practices.</t>
    </r>
  </si>
  <si>
    <r>
      <rPr>
        <b/>
        <sz val="10"/>
        <color theme="1"/>
        <rFont val="Calibri"/>
        <family val="2"/>
        <scheme val="minor"/>
      </rPr>
      <t>Adoption of IT secure coding practices</t>
    </r>
    <r>
      <rPr>
        <sz val="10"/>
        <color theme="1"/>
        <rFont val="Calibri"/>
        <family val="2"/>
        <scheme val="minor"/>
      </rPr>
      <t xml:space="preserve">
IT secure coding practices are adopted in SDLC development.</t>
    </r>
  </si>
  <si>
    <r>
      <rPr>
        <b/>
        <sz val="10"/>
        <color theme="1"/>
        <rFont val="Calibri"/>
        <family val="2"/>
        <scheme val="minor"/>
      </rPr>
      <t>Participation of Information Security in SDLC development</t>
    </r>
    <r>
      <rPr>
        <sz val="10"/>
        <color theme="1"/>
        <rFont val="Calibri"/>
        <family val="2"/>
        <scheme val="minor"/>
      </rPr>
      <t xml:space="preserve">
Information Security Department is consulted for the coding and testing standards and guidelines.
</t>
    </r>
  </si>
  <si>
    <t>Testing SDLC projects</t>
  </si>
  <si>
    <t>IT-SDLC-P4</t>
  </si>
  <si>
    <r>
      <rPr>
        <b/>
        <sz val="10"/>
        <color theme="1"/>
        <rFont val="Calibri"/>
        <family val="2"/>
        <scheme val="minor"/>
      </rPr>
      <t>Testing of newly developed systems</t>
    </r>
    <r>
      <rPr>
        <sz val="10"/>
        <color theme="1"/>
        <rFont val="Calibri"/>
        <family val="2"/>
        <scheme val="minor"/>
      </rPr>
      <t xml:space="preserve">
A Test Plan is created for the newly developed system
The stakeholders’ requirements are documented to include functionality, interoperability (i.e., with vendor-supplied technology) and security. 
The newly developed system is tested against the Test Plan and the stakeholders’ requirements</t>
    </r>
  </si>
  <si>
    <r>
      <rPr>
        <b/>
        <sz val="10"/>
        <color theme="1"/>
        <rFont val="Calibri"/>
        <family val="2"/>
        <scheme val="minor"/>
      </rPr>
      <t>Testing of newly developed systems</t>
    </r>
    <r>
      <rPr>
        <sz val="10"/>
        <color theme="1"/>
        <rFont val="Calibri"/>
        <family val="2"/>
        <scheme val="minor"/>
      </rPr>
      <t xml:space="preserve">
The newly developed system is tested against the Test Plan and the stakeholders’ requirements</t>
    </r>
  </si>
  <si>
    <r>
      <rPr>
        <b/>
        <sz val="10"/>
        <color theme="1"/>
        <rFont val="Calibri"/>
        <family val="2"/>
        <scheme val="minor"/>
      </rPr>
      <t>Participation of Information Security in SDLC development</t>
    </r>
    <r>
      <rPr>
        <sz val="10"/>
        <color theme="1"/>
        <rFont val="Calibri"/>
        <family val="2"/>
        <scheme val="minor"/>
      </rPr>
      <t xml:space="preserve">
The newly developed systems may introduce new vulnerabilities to the Bank that can be exploited by threat vectors
because Information Security Department is not consulted for the coding and testing standards and guidelines. This may result in broad and negative impact to the Bank.</t>
    </r>
  </si>
  <si>
    <r>
      <rPr>
        <b/>
        <sz val="10"/>
        <color theme="1"/>
        <rFont val="Calibri"/>
        <family val="2"/>
        <scheme val="minor"/>
      </rPr>
      <t>Inadequate System Development Life Cycle (SDLC) Policy</t>
    </r>
    <r>
      <rPr>
        <sz val="10"/>
        <color theme="1"/>
        <rFont val="Calibri"/>
        <family val="2"/>
        <scheme val="minor"/>
      </rPr>
      <t xml:space="preserve">
The Bank may fail to adequately and securely develop, implement, manage, monitor newly developed systems because the System Development Life Cycle (SDLC) policy is inadequate in providing guidance, consistency, accountability, efficiency, and clarity on how the SDLC is managed and how problems should be resolved. This may result in broad and negative impact to the Bank.</t>
    </r>
  </si>
  <si>
    <r>
      <rPr>
        <b/>
        <sz val="10"/>
        <color theme="1"/>
        <rFont val="Calibri"/>
        <family val="2"/>
        <scheme val="minor"/>
      </rPr>
      <t>Inadequate Management of System Development Life Cycle (SDLC) Projects</t>
    </r>
    <r>
      <rPr>
        <sz val="10"/>
        <color theme="1"/>
        <rFont val="Calibri"/>
        <family val="2"/>
        <scheme val="minor"/>
      </rPr>
      <t xml:space="preserve">
The Bank may fail to adequately and securely develop, implement, manage, monitor newly developed systems because the System Development Life Cycle (SDLC) of the projects are not adequately managed. This may result in broad and negative impact to the Bank.</t>
    </r>
  </si>
  <si>
    <r>
      <rPr>
        <b/>
        <sz val="10"/>
        <color theme="1"/>
        <rFont val="Calibri"/>
        <family val="2"/>
        <scheme val="minor"/>
      </rPr>
      <t>Undefined Application Controls</t>
    </r>
    <r>
      <rPr>
        <sz val="10"/>
        <color theme="1"/>
        <rFont val="Calibri"/>
        <family val="2"/>
        <scheme val="minor"/>
      </rPr>
      <t xml:space="preserve">
The newly developed systems may introduce new vulnerabilities to the Bank that can be exploited by threat vectors
because the applications do not provide appropriate controls that are designed to prevent errors, loss, unauthorized modification or misuse of sensitive information.. This may result in broad and negative impact to the Bank.</t>
    </r>
  </si>
  <si>
    <r>
      <rPr>
        <b/>
        <sz val="10"/>
        <color theme="1"/>
        <rFont val="Calibri"/>
        <family val="2"/>
        <scheme val="minor"/>
      </rPr>
      <t>Inadequate adoption of IT secure coding practices</t>
    </r>
    <r>
      <rPr>
        <sz val="10"/>
        <color theme="1"/>
        <rFont val="Calibri"/>
        <family val="2"/>
        <scheme val="minor"/>
      </rPr>
      <t xml:space="preserve">
The newly developed systems may introduce new vulnerabilities to the Bank that can be exploited by threat vectors
because the development of applications does not adequately adopt the IT secure coding practices. This may result in broad and negative impact to the Bank.</t>
    </r>
  </si>
  <si>
    <r>
      <rPr>
        <b/>
        <sz val="10"/>
        <color theme="1"/>
        <rFont val="Calibri"/>
        <family val="2"/>
        <scheme val="minor"/>
      </rPr>
      <t>Absence of segregated environments</t>
    </r>
    <r>
      <rPr>
        <sz val="10"/>
        <color theme="1"/>
        <rFont val="Calibri"/>
        <family val="2"/>
        <scheme val="minor"/>
      </rPr>
      <t xml:space="preserve">
The Bank may fail to adequately and securely develop, implement, manage, monitor newly developed systems because the environments are not appropriately segregated to support the System Development Life Cycle (SDLC) phases. This may result in broad and negative impact to the Bank.
</t>
    </r>
  </si>
  <si>
    <r>
      <rPr>
        <b/>
        <sz val="10"/>
        <color theme="1"/>
        <rFont val="Calibri"/>
        <family val="2"/>
        <scheme val="minor"/>
      </rPr>
      <t>Inadequate Depth and Formality of the Plan for SDLC Projects</t>
    </r>
    <r>
      <rPr>
        <sz val="10"/>
        <color theme="1"/>
        <rFont val="Calibri"/>
        <family val="2"/>
        <scheme val="minor"/>
      </rPr>
      <t xml:space="preserve">
The Bank may fail to adequately develop, implement, manage, monitor application systems because the planning of the SDLC projects lack adequate depth and formality. This may result in broad and negative impact to the Bank.
</t>
    </r>
  </si>
  <si>
    <r>
      <rPr>
        <b/>
        <sz val="10"/>
        <color theme="1"/>
        <rFont val="Calibri"/>
        <family val="2"/>
        <scheme val="minor"/>
      </rPr>
      <t>Inadequate testing of newly developed systems</t>
    </r>
    <r>
      <rPr>
        <sz val="10"/>
        <color theme="1"/>
        <rFont val="Calibri"/>
        <family val="2"/>
        <scheme val="minor"/>
      </rPr>
      <t xml:space="preserve">
The newly developed systems may fail to deliver the expected business value or introduce new vulnerabilities to the Bank that can be exploited by threat vectors because the application systems are not adequately tested. This may result in broad and negative impact to the Bank.</t>
    </r>
  </si>
  <si>
    <r>
      <rPr>
        <b/>
        <sz val="10"/>
        <color theme="1"/>
        <rFont val="Calibri"/>
        <family val="2"/>
        <scheme val="minor"/>
      </rPr>
      <t>Adequate testing coverage</t>
    </r>
    <r>
      <rPr>
        <sz val="10"/>
        <color theme="1"/>
        <rFont val="Calibri"/>
        <family val="2"/>
        <scheme val="minor"/>
      </rPr>
      <t xml:space="preserve">
The code components that address the business and other stakeholder’s requirements are identified and tested.
</t>
    </r>
  </si>
  <si>
    <r>
      <rPr>
        <b/>
        <sz val="10"/>
        <color theme="1"/>
        <rFont val="Calibri"/>
        <family val="2"/>
        <scheme val="minor"/>
      </rPr>
      <t>Adequate testing coverage</t>
    </r>
    <r>
      <rPr>
        <sz val="10"/>
        <color theme="1"/>
        <rFont val="Calibri"/>
        <family val="2"/>
        <scheme val="minor"/>
      </rPr>
      <t xml:space="preserve">
The code components that address the business and other stakeholder’s requirements are identified.
The test plan documents the approach to test the code components that address the business and other stakeholder’s requirements are identified.
The testing coverage of the code components that address the business and other stakeholder’s requirements are identified is tracked.
</t>
    </r>
  </si>
  <si>
    <r>
      <rPr>
        <b/>
        <sz val="10"/>
        <color theme="1"/>
        <rFont val="Calibri"/>
        <family val="2"/>
        <scheme val="minor"/>
      </rPr>
      <t>In place System Development Life Cycle (SDLC) policy</t>
    </r>
    <r>
      <rPr>
        <sz val="10"/>
        <color theme="1"/>
        <rFont val="Calibri"/>
        <family val="2"/>
        <scheme val="minor"/>
      </rPr>
      <t xml:space="preserve">
The System Development Life Cycle (SDLC) Policy (the “Policy”) applies to the development, implementation, management, monitoring, and compliance with System(s) Development at the Bank, in accordance with applicable state and federal statutes, rules and regulations.
All Bank employees and third party resources engaged by the Bank that perform System(s) Development under the auspices of the Bank comply with the terms of this Policy to the degree applicable to them. 
Other third-party resources (vendors/manufacturers) have appropriate and secure SDLC processes in place, in-line with this Policy and considering a risk-based approach, to be reviewed through the vendor management onboarding and review process
The Policy Owner monitors this Policy. Any non-compliance with this Policy is escalated to the Designated Management Committee for resolution.</t>
    </r>
  </si>
  <si>
    <r>
      <rPr>
        <b/>
        <sz val="10"/>
        <color theme="1"/>
        <rFont val="Calibri"/>
        <family val="2"/>
        <scheme val="minor"/>
      </rPr>
      <t xml:space="preserve">In place System Development Life Cycle (SDLC) policy
</t>
    </r>
    <r>
      <rPr>
        <sz val="10"/>
        <color theme="1"/>
        <rFont val="Calibri"/>
        <family val="2"/>
        <scheme val="minor"/>
      </rPr>
      <t xml:space="preserve">
The System Development Life Cycle (SDLC) Policy is developed and effectively implemented.</t>
    </r>
  </si>
  <si>
    <r>
      <rPr>
        <b/>
        <sz val="10"/>
        <color theme="1"/>
        <rFont val="Calibri"/>
        <family val="2"/>
        <scheme val="minor"/>
      </rPr>
      <t xml:space="preserve">Depth and formality of the plan for SDLC projects
</t>
    </r>
    <r>
      <rPr>
        <sz val="10"/>
        <color theme="1"/>
        <rFont val="Calibri"/>
        <family val="2"/>
        <scheme val="minor"/>
      </rPr>
      <t xml:space="preserve">The depth and formality of the plan commensurate with the characteristics and risks of the project. 
</t>
    </r>
  </si>
  <si>
    <r>
      <rPr>
        <b/>
        <sz val="10"/>
        <color theme="1"/>
        <rFont val="Calibri"/>
        <family val="2"/>
        <scheme val="minor"/>
      </rPr>
      <t xml:space="preserve">Development of the deployment strategy for SDLC projects
</t>
    </r>
    <r>
      <rPr>
        <sz val="10"/>
        <color theme="1"/>
        <rFont val="Calibri"/>
        <family val="2"/>
        <scheme val="minor"/>
      </rPr>
      <t xml:space="preserve">After a system development project is identified, a viable strategy for deployment is developed. </t>
    </r>
  </si>
  <si>
    <r>
      <rPr>
        <b/>
        <sz val="10"/>
        <color theme="1"/>
        <rFont val="Calibri"/>
        <family val="2"/>
        <scheme val="minor"/>
      </rPr>
      <t xml:space="preserve">Development of the deployment strategy for SDLC projects
</t>
    </r>
    <r>
      <rPr>
        <sz val="10"/>
        <color theme="1"/>
        <rFont val="Calibri"/>
        <family val="2"/>
        <scheme val="minor"/>
      </rPr>
      <t xml:space="preserve">After a system development project is identified, a viable strategy for deployment is developed. 
The strategy for deployment includes exploring how new functionality may improve the Bank’s presence in our market, impact operations and impact Bank employees after the proposed deployment of new systems.
</t>
    </r>
  </si>
  <si>
    <r>
      <rPr>
        <b/>
        <sz val="10"/>
        <color theme="1"/>
        <rFont val="Calibri"/>
        <family val="2"/>
        <scheme val="minor"/>
      </rPr>
      <t>Effective management of SDLC projects</t>
    </r>
    <r>
      <rPr>
        <sz val="10"/>
        <color theme="1"/>
        <rFont val="Calibri"/>
        <family val="2"/>
        <scheme val="minor"/>
      </rPr>
      <t xml:space="preserve">
SDLC projects adhere to the four SDLC phases: plan, create, test and deployment. 
SDLC projects that are facilitated and managed by the Enterprise Project Management Office (EPMO) follow the EPMO project management process.
Prior to planning an SDLC project, a feasibility study (an assessment of the practicality and pre-determined justification of the system) are performed by the business / product owner.
The outcome results from the SDLC feasibility study are approved by the CTO. </t>
    </r>
  </si>
  <si>
    <r>
      <rPr>
        <b/>
        <sz val="10"/>
        <color theme="1"/>
        <rFont val="Calibri"/>
        <family val="2"/>
        <scheme val="minor"/>
      </rPr>
      <t>Effective management of SDLC projects</t>
    </r>
    <r>
      <rPr>
        <sz val="10"/>
        <color theme="1"/>
        <rFont val="Calibri"/>
        <family val="2"/>
        <scheme val="minor"/>
      </rPr>
      <t xml:space="preserve">
SDLC projects are adequately managed through feasibility study and the four phases: plan, create, test and deployment. If facilitated and managed by the Enterprise Project Management Office (EPMO), the SDLC projects follow the EPMO project management process. </t>
    </r>
  </si>
  <si>
    <r>
      <rPr>
        <b/>
        <sz val="10"/>
        <color theme="1"/>
        <rFont val="Calibri"/>
        <family val="2"/>
        <scheme val="minor"/>
      </rPr>
      <t xml:space="preserve">Project plan documentation of the requirements of business and project phases 
</t>
    </r>
    <r>
      <rPr>
        <sz val="10"/>
        <color theme="1"/>
        <rFont val="Calibri"/>
        <family val="2"/>
        <scheme val="minor"/>
      </rPr>
      <t>SDLC project plans clearly document the requirements for the business.
SDLC project plans clearly document the requirements for each additional phase (creation, testing and deployment).
The requirements depend on the scope of the project.</t>
    </r>
  </si>
  <si>
    <r>
      <rPr>
        <b/>
        <sz val="10"/>
        <color theme="1"/>
        <rFont val="Calibri"/>
        <family val="2"/>
        <scheme val="minor"/>
      </rPr>
      <t xml:space="preserve">Project plan documentation of the requirements of business and project phases 
</t>
    </r>
    <r>
      <rPr>
        <sz val="10"/>
        <color theme="1"/>
        <rFont val="Calibri"/>
        <family val="2"/>
        <scheme val="minor"/>
      </rPr>
      <t>SDLC project plans clearly document the requirements for the business and for each additional phase (creation, testing and deployment).</t>
    </r>
  </si>
  <si>
    <r>
      <rPr>
        <b/>
        <sz val="10"/>
        <color theme="1"/>
        <rFont val="Calibri"/>
        <family val="2"/>
        <scheme val="minor"/>
      </rPr>
      <t xml:space="preserve">Inadequately documented project plan
</t>
    </r>
    <r>
      <rPr>
        <sz val="10"/>
        <color theme="1"/>
        <rFont val="Calibri"/>
        <family val="2"/>
        <scheme val="minor"/>
      </rPr>
      <t xml:space="preserve">The Bank may develop application systems that are not aligned with the Bank's objectives and strategies because the requirements of business and of the System Development Life Cycle (SDLC) phases are not documented in the project plan. This may result in broad and negative impact to the Bank.
</t>
    </r>
  </si>
  <si>
    <r>
      <rPr>
        <b/>
        <sz val="10"/>
        <color theme="1"/>
        <rFont val="Calibri"/>
        <family val="2"/>
        <scheme val="minor"/>
      </rPr>
      <t>Segregation of environments</t>
    </r>
    <r>
      <rPr>
        <sz val="10"/>
        <color theme="1"/>
        <rFont val="Calibri"/>
        <family val="2"/>
        <scheme val="minor"/>
      </rPr>
      <t xml:space="preserve">
Segregated environments are established, including: development, test, production, and deployment testing .
</t>
    </r>
  </si>
  <si>
    <r>
      <rPr>
        <b/>
        <sz val="10"/>
        <color theme="1"/>
        <rFont val="Calibri"/>
        <family val="2"/>
        <scheme val="minor"/>
      </rPr>
      <t>Segregation of environments</t>
    </r>
    <r>
      <rPr>
        <sz val="10"/>
        <color theme="1"/>
        <rFont val="Calibri"/>
        <family val="2"/>
        <scheme val="minor"/>
      </rPr>
      <t xml:space="preserve">
Segregated environments are established for: development, test, production, etc. in accordance with the plan.
A system is created in preparation for deployment testing.
</t>
    </r>
  </si>
  <si>
    <r>
      <rPr>
        <b/>
        <sz val="10"/>
        <color theme="1"/>
        <rFont val="Calibri"/>
        <family val="2"/>
        <scheme val="minor"/>
      </rPr>
      <t>Application controls</t>
    </r>
    <r>
      <rPr>
        <sz val="10"/>
        <color theme="1"/>
        <rFont val="Calibri"/>
        <family val="2"/>
        <scheme val="minor"/>
      </rPr>
      <t xml:space="preserve">
Appropriate controls are designed into the software to prevent errors, loss, unauthorized modification or misuse of sensitive information.</t>
    </r>
  </si>
  <si>
    <r>
      <rPr>
        <b/>
        <sz val="10"/>
        <color theme="1"/>
        <rFont val="Calibri"/>
        <family val="2"/>
        <scheme val="minor"/>
      </rPr>
      <t>Application controls</t>
    </r>
    <r>
      <rPr>
        <sz val="10"/>
        <color theme="1"/>
        <rFont val="Calibri"/>
        <family val="2"/>
        <scheme val="minor"/>
      </rPr>
      <t xml:space="preserve">
Appropriate controls are designed into the software to prevent errors, loss, unauthorized modification or misuse of sensitive information.
Application controls include: 
- validation with respect to the handling of input data, 
- validation of internal processing, 
- validation of inter-process messaging, 
- validation of message integrity, and
- validation of  output data 
</t>
    </r>
  </si>
  <si>
    <r>
      <rPr>
        <b/>
        <sz val="10"/>
        <color theme="1"/>
        <rFont val="Calibri"/>
        <family val="2"/>
        <scheme val="minor"/>
      </rPr>
      <t>Secured testing environment for newly developed systems</t>
    </r>
    <r>
      <rPr>
        <sz val="10"/>
        <color theme="1"/>
        <rFont val="Calibri"/>
        <family val="2"/>
        <scheme val="minor"/>
      </rPr>
      <t xml:space="preserve">
Newly developed systems are tested in a non-production, testing environment.</t>
    </r>
  </si>
  <si>
    <r>
      <rPr>
        <b/>
        <sz val="10"/>
        <color theme="1"/>
        <rFont val="Calibri"/>
        <family val="2"/>
        <scheme val="minor"/>
      </rPr>
      <t>Secured testing environment for newly developed systems</t>
    </r>
    <r>
      <rPr>
        <sz val="10"/>
        <color theme="1"/>
        <rFont val="Calibri"/>
        <family val="2"/>
        <scheme val="minor"/>
      </rPr>
      <t xml:space="preserve">
Testing is performed in a non-production, testing environment
Appropriate security controls are implemented and operated effectively on the testing environment. 
The testing environment is physically and/or logically segregated from the production environment.
Development and quality assurance/test staff are not be permitted access to production systems, unless absolutely required by their respective job duties/descriptions and only after approval by the CTO.</t>
    </r>
  </si>
  <si>
    <r>
      <rPr>
        <b/>
        <sz val="10"/>
        <color theme="1"/>
        <rFont val="Calibri"/>
        <family val="2"/>
        <scheme val="minor"/>
      </rPr>
      <t>Inadequate testing coverage</t>
    </r>
    <r>
      <rPr>
        <sz val="10"/>
        <color theme="1"/>
        <rFont val="Calibri"/>
        <family val="2"/>
        <scheme val="minor"/>
      </rPr>
      <t xml:space="preserve">
The newly developed systems may fail to deliver the expected business value or introduce new vulnerabilities to the Bank that can be exploited by threat vectors because the testing of the code components that address the business and other stakeholder’s requirements is not adequately covered. This may result in broad and negative impact to the Bank.
</t>
    </r>
  </si>
  <si>
    <r>
      <rPr>
        <b/>
        <sz val="10"/>
        <color theme="1"/>
        <rFont val="Calibri"/>
        <family val="2"/>
        <scheme val="minor"/>
      </rPr>
      <t>Restricted, secured and prudent use of live data in testing</t>
    </r>
    <r>
      <rPr>
        <sz val="10"/>
        <color theme="1"/>
        <rFont val="Calibri"/>
        <family val="2"/>
        <scheme val="minor"/>
      </rPr>
      <t xml:space="preserve">
The threat to the confidentiality and/or integrity of the live and sensitive (confidential and/or restricted) data is assessed before its use is permitted in testing.
If possible, test data is anonymized (e.g., encrypted, masked, etc.) to mimic the characteristics of real data.
Real data with any sensitive (confidential and/or restricted) data are appropriately sanitized, obfuscated or otherwise protected before being used for testing. </t>
    </r>
  </si>
  <si>
    <r>
      <rPr>
        <b/>
        <sz val="10"/>
        <color theme="1"/>
        <rFont val="Calibri"/>
        <family val="2"/>
        <scheme val="minor"/>
      </rPr>
      <t>Restricted, secured and prudent use of live data in testing</t>
    </r>
    <r>
      <rPr>
        <sz val="10"/>
        <color theme="1"/>
        <rFont val="Calibri"/>
        <family val="2"/>
        <scheme val="minor"/>
      </rPr>
      <t xml:space="preserve">
The use of live data in testing is restricted, secured and prudent.</t>
    </r>
  </si>
  <si>
    <r>
      <rPr>
        <b/>
        <sz val="10"/>
        <color theme="1"/>
        <rFont val="Calibri"/>
        <family val="2"/>
        <scheme val="minor"/>
      </rPr>
      <t>Inadequately secured testing environment for newly developed systems</t>
    </r>
    <r>
      <rPr>
        <sz val="10"/>
        <color theme="1"/>
        <rFont val="Calibri"/>
        <family val="2"/>
        <scheme val="minor"/>
      </rPr>
      <t xml:space="preserve">
The testing of the newly developed systems may introduce new vulnerabilities to the Bank that can be exploited by threat vectors because the testing is not performed in a non-production, testing environment. This may result in broad and negative impact to the Bank.</t>
    </r>
  </si>
  <si>
    <r>
      <rPr>
        <b/>
        <sz val="10"/>
        <color theme="1"/>
        <rFont val="Calibri"/>
        <family val="2"/>
        <scheme val="minor"/>
      </rPr>
      <t>Unrestricted, unsecured and imprudent use of live data in testing</t>
    </r>
    <r>
      <rPr>
        <sz val="10"/>
        <color theme="1"/>
        <rFont val="Calibri"/>
        <family val="2"/>
        <scheme val="minor"/>
      </rPr>
      <t xml:space="preserve">
The testing of the newly developed systems may introduce new vulnerabilities to the Bank that can be exploited by threat vectors because the use of live data in testing is not adequately restricted, secured and prudent. This may result in broad and negative impact to the Bank.</t>
    </r>
  </si>
  <si>
    <r>
      <rPr>
        <b/>
        <sz val="10"/>
        <color theme="1"/>
        <rFont val="Calibri"/>
        <family val="2"/>
        <scheme val="minor"/>
      </rPr>
      <t>Assessment of risk related to test data</t>
    </r>
    <r>
      <rPr>
        <sz val="10"/>
        <color theme="1"/>
        <rFont val="Calibri"/>
        <family val="2"/>
        <scheme val="minor"/>
      </rPr>
      <t xml:space="preserve">
The risk related to test data, including the risk of disclosure is assessed before the use of test data.
Information Security and related Data Protection Policies are consulted for guidance.</t>
    </r>
  </si>
  <si>
    <r>
      <rPr>
        <b/>
        <sz val="10"/>
        <color theme="1"/>
        <rFont val="Calibri"/>
        <family val="2"/>
        <scheme val="minor"/>
      </rPr>
      <t>Assessment of risk related to test data</t>
    </r>
    <r>
      <rPr>
        <sz val="10"/>
        <color theme="1"/>
        <rFont val="Calibri"/>
        <family val="2"/>
        <scheme val="minor"/>
      </rPr>
      <t xml:space="preserve">
The risk related to test data, including the risk of disclosure is assessed before the use of test data.</t>
    </r>
  </si>
  <si>
    <r>
      <rPr>
        <b/>
        <sz val="10"/>
        <color theme="1"/>
        <rFont val="Calibri"/>
        <family val="2"/>
        <scheme val="minor"/>
      </rPr>
      <t>Inadequate assessment of risk related to test data</t>
    </r>
    <r>
      <rPr>
        <sz val="10"/>
        <color theme="1"/>
        <rFont val="Calibri"/>
        <family val="2"/>
        <scheme val="minor"/>
      </rPr>
      <t xml:space="preserve">
The testing of the newly developed systems may introduce new vulnerabilities to the Bank that can be exploited by threat vectors because the risk related to test data, including the risk of disclosure is inadequately assessed before the use of test data. This may result in broad and negative impact to the Bank.</t>
    </r>
  </si>
  <si>
    <r>
      <rPr>
        <b/>
        <sz val="10"/>
        <color theme="1"/>
        <rFont val="Calibri"/>
        <family val="2"/>
        <scheme val="minor"/>
      </rPr>
      <t>Validation of data output from applications</t>
    </r>
    <r>
      <rPr>
        <sz val="10"/>
        <color theme="1"/>
        <rFont val="Calibri"/>
        <family val="2"/>
        <scheme val="minor"/>
      </rPr>
      <t xml:space="preserve">
Data output from applications are validated to confirm that the processing of stored information is correct.
Data output from applications are validated to confirm that the processing of stored information is appropriate to the circumstances.
</t>
    </r>
  </si>
  <si>
    <r>
      <rPr>
        <b/>
        <sz val="10"/>
        <color theme="1"/>
        <rFont val="Calibri"/>
        <family val="2"/>
        <scheme val="minor"/>
      </rPr>
      <t>Validation of data output from applications</t>
    </r>
    <r>
      <rPr>
        <sz val="10"/>
        <color theme="1"/>
        <rFont val="Calibri"/>
        <family val="2"/>
        <scheme val="minor"/>
      </rPr>
      <t xml:space="preserve">
Data output from applications are appropriately validated.
</t>
    </r>
  </si>
  <si>
    <r>
      <rPr>
        <b/>
        <sz val="10"/>
        <color theme="1"/>
        <rFont val="Calibri"/>
        <family val="2"/>
        <scheme val="minor"/>
      </rPr>
      <t>Inadequate validation of data output from applications</t>
    </r>
    <r>
      <rPr>
        <sz val="10"/>
        <color theme="1"/>
        <rFont val="Calibri"/>
        <family val="2"/>
        <scheme val="minor"/>
      </rPr>
      <t xml:space="preserve">
The newly developed systems may fail to deliver the expected business value or introduce new vulnerabilities to the Bank that can be exploited by threat vectors because data output from applications are inappropriately validated. This may result in broad and negative impact to the Bank.</t>
    </r>
  </si>
  <si>
    <r>
      <rPr>
        <b/>
        <sz val="10"/>
        <color theme="1"/>
        <rFont val="Calibri"/>
        <family val="2"/>
        <scheme val="minor"/>
      </rPr>
      <t xml:space="preserve">Management of defects from testing
</t>
    </r>
    <r>
      <rPr>
        <sz val="10"/>
        <color theme="1"/>
        <rFont val="Calibri"/>
        <family val="2"/>
        <scheme val="minor"/>
      </rPr>
      <t xml:space="preserve">Defects found within the system during testing are addressed before software is moved into production.
Defects found within the system during testing are risk-assessed before software is moved into production.
Defects found within the system during testing are prioritized for resolution before software is moved into production.
</t>
    </r>
  </si>
  <si>
    <r>
      <rPr>
        <b/>
        <sz val="10"/>
        <color theme="1"/>
        <rFont val="Calibri"/>
        <family val="2"/>
        <scheme val="minor"/>
      </rPr>
      <t xml:space="preserve">Management of defects from testing
</t>
    </r>
    <r>
      <rPr>
        <sz val="10"/>
        <color theme="1"/>
        <rFont val="Calibri"/>
        <family val="2"/>
        <scheme val="minor"/>
      </rPr>
      <t xml:space="preserve">Defects found within the system during testing are appropriately addressed before software is moved into production.
</t>
    </r>
  </si>
  <si>
    <r>
      <rPr>
        <b/>
        <sz val="10"/>
        <color theme="1"/>
        <rFont val="Calibri"/>
        <family val="2"/>
        <scheme val="minor"/>
      </rPr>
      <t>Relevant documentation for the use of the system</t>
    </r>
    <r>
      <rPr>
        <sz val="10"/>
        <color theme="1"/>
        <rFont val="Calibri"/>
        <family val="2"/>
        <scheme val="minor"/>
      </rPr>
      <t xml:space="preserve">
Governance documentation regarding the use of the system (i.e., procedures and/or user manuals) are developed. 
Governance documentation regarding the use of the system (i.e., procedures and/or user manuals) are reviewed and accepted by the application stakeholders. </t>
    </r>
  </si>
  <si>
    <r>
      <rPr>
        <b/>
        <sz val="10"/>
        <color theme="1"/>
        <rFont val="Calibri"/>
        <family val="2"/>
        <scheme val="minor"/>
      </rPr>
      <t>Relevant documentation for the use of the system</t>
    </r>
    <r>
      <rPr>
        <sz val="10"/>
        <color theme="1"/>
        <rFont val="Calibri"/>
        <family val="2"/>
        <scheme val="minor"/>
      </rPr>
      <t xml:space="preserve">
Governance documentation regarding the use of the system are developed, reviewed and accepted. </t>
    </r>
  </si>
  <si>
    <r>
      <rPr>
        <b/>
        <sz val="10"/>
        <color theme="1"/>
        <rFont val="Calibri"/>
        <family val="2"/>
        <scheme val="minor"/>
      </rPr>
      <t xml:space="preserve">Inadequate management of defects from testing
</t>
    </r>
    <r>
      <rPr>
        <sz val="10"/>
        <color theme="1"/>
        <rFont val="Calibri"/>
        <family val="2"/>
        <scheme val="minor"/>
      </rPr>
      <t>The newly developed systems may fail to deliver the expected business value or introduce new vulnerabilities to the Bank that can be exploited by threat vectors because defects found within the system during testing are inappropriately addressed before software is moved into production. This may result in broad and negative impact to the Bank.</t>
    </r>
  </si>
  <si>
    <r>
      <rPr>
        <b/>
        <sz val="10"/>
        <color theme="1"/>
        <rFont val="Calibri"/>
        <family val="2"/>
        <scheme val="minor"/>
      </rPr>
      <t>Inadequate documentation for the use of the system</t>
    </r>
    <r>
      <rPr>
        <sz val="10"/>
        <color theme="1"/>
        <rFont val="Calibri"/>
        <family val="2"/>
        <scheme val="minor"/>
      </rPr>
      <t xml:space="preserve">
The newly developed systems may fail to deliver the expected business value or introduce new vulnerabilities to the Bank that can be exploited by threat vectors because the governance documentation regarding the use of the system are inadequately developed, reviewed and accepted. This may result in broad and negative impact to the Bank.</t>
    </r>
  </si>
  <si>
    <r>
      <rPr>
        <b/>
        <sz val="10"/>
        <color theme="1"/>
        <rFont val="Calibri"/>
        <family val="2"/>
        <scheme val="minor"/>
      </rPr>
      <t>Protection of private information</t>
    </r>
    <r>
      <rPr>
        <sz val="10"/>
        <color theme="1"/>
        <rFont val="Calibri"/>
        <family val="2"/>
        <scheme val="minor"/>
      </rPr>
      <t xml:space="preserve">
The Privacy Office is consulted to determine whether a Data Protection Impact Assessment (DPIA) is required for new product/service/technology systems with processing activities that involve personal information, aka private personal information (PPI) or personally identifiable information (PII). 
</t>
    </r>
  </si>
  <si>
    <r>
      <rPr>
        <b/>
        <sz val="10"/>
        <color theme="1"/>
        <rFont val="Calibri"/>
        <family val="2"/>
        <scheme val="minor"/>
      </rPr>
      <t>Protection of private information</t>
    </r>
    <r>
      <rPr>
        <sz val="10"/>
        <color theme="1"/>
        <rFont val="Calibri"/>
        <family val="2"/>
        <scheme val="minor"/>
      </rPr>
      <t xml:space="preserve">
New product/service/technology systems with processing activities that involve personal information, aka private personal information (PPI) or personally identifiable information (PII), are submitted to the Data Protection Impact Assessment (DPIA).</t>
    </r>
  </si>
  <si>
    <r>
      <rPr>
        <b/>
        <sz val="10"/>
        <color theme="1"/>
        <rFont val="Calibri"/>
        <family val="2"/>
        <scheme val="minor"/>
      </rPr>
      <t>Inadequate protection of private information</t>
    </r>
    <r>
      <rPr>
        <sz val="10"/>
        <color theme="1"/>
        <rFont val="Calibri"/>
        <family val="2"/>
        <scheme val="minor"/>
      </rPr>
      <t xml:space="preserve">
The newly developed systems may introduce new vulnerabilities to the Bank that can be exploited by threat vectors because new product/service/technology systems with processing activities that involve personal information, aka private personal information (PPI) or personally identifiable information (PII), are not submitted to the Data Protection Impact Assessment (DPIA). This may result in broad and negative impact to the Bank.</t>
    </r>
  </si>
  <si>
    <r>
      <rPr>
        <b/>
        <sz val="10"/>
        <color theme="1"/>
        <rFont val="Calibri"/>
        <family val="2"/>
        <scheme val="minor"/>
      </rPr>
      <t>Absence of business approval before deployment</t>
    </r>
    <r>
      <rPr>
        <sz val="10"/>
        <color theme="1"/>
        <rFont val="Calibri"/>
        <family val="2"/>
        <scheme val="minor"/>
      </rPr>
      <t xml:space="preserve">
The newly developed systems may fail to deliver the expected business value because business line management approval is not provided before the deployment of the systems. This may result in broad and negative impact to the Bank.</t>
    </r>
  </si>
  <si>
    <r>
      <rPr>
        <b/>
        <sz val="10"/>
        <color theme="1"/>
        <rFont val="Calibri"/>
        <family val="2"/>
        <scheme val="minor"/>
      </rPr>
      <t>Business approval before deployment</t>
    </r>
    <r>
      <rPr>
        <sz val="10"/>
        <color theme="1"/>
        <rFont val="Calibri"/>
        <family val="2"/>
        <scheme val="minor"/>
      </rPr>
      <t xml:space="preserve">
Business line management approval is required before moving the newly developed application on to the deployment phase
</t>
    </r>
  </si>
  <si>
    <r>
      <rPr>
        <b/>
        <sz val="10"/>
        <color theme="1"/>
        <rFont val="Calibri"/>
        <family val="2"/>
        <scheme val="minor"/>
      </rPr>
      <t>Business Approval before deployment</t>
    </r>
    <r>
      <rPr>
        <sz val="10"/>
        <color theme="1"/>
        <rFont val="Calibri"/>
        <family val="2"/>
        <scheme val="minor"/>
      </rPr>
      <t xml:space="preserve">
Business line management approval is required before moving the newly developed application on to the deployment phase.</t>
    </r>
  </si>
  <si>
    <t>IT-SDLC-R27</t>
  </si>
  <si>
    <t>IT-SDLC-C27</t>
  </si>
  <si>
    <t>Deploying SDLC projects</t>
  </si>
  <si>
    <t>IT-SDLC-P5</t>
  </si>
  <si>
    <r>
      <rPr>
        <b/>
        <sz val="10"/>
        <color theme="1"/>
        <rFont val="Calibri"/>
        <family val="2"/>
        <scheme val="minor"/>
      </rPr>
      <t>Completion of User Acceptance Testing (UAT)</t>
    </r>
    <r>
      <rPr>
        <sz val="10"/>
        <color theme="1"/>
        <rFont val="Calibri"/>
        <family val="2"/>
        <scheme val="minor"/>
      </rPr>
      <t xml:space="preserve">
The User Acceptance Testing (UAT) is completed after the system is moved into production.</t>
    </r>
  </si>
  <si>
    <r>
      <rPr>
        <b/>
        <sz val="10"/>
        <color theme="1"/>
        <rFont val="Calibri"/>
        <family val="2"/>
        <scheme val="minor"/>
      </rPr>
      <t>Completion of User Training</t>
    </r>
    <r>
      <rPr>
        <sz val="10"/>
        <color theme="1"/>
        <rFont val="Calibri"/>
        <family val="2"/>
        <scheme val="minor"/>
      </rPr>
      <t xml:space="preserve">
The user training is completed after the system is moved into production.</t>
    </r>
  </si>
  <si>
    <r>
      <rPr>
        <b/>
        <sz val="10"/>
        <color theme="1"/>
        <rFont val="Calibri"/>
        <family val="2"/>
        <scheme val="minor"/>
      </rPr>
      <t>Completion of User Acceptance Testing (UAT)</t>
    </r>
    <r>
      <rPr>
        <sz val="10"/>
        <color theme="1"/>
        <rFont val="Calibri"/>
        <family val="2"/>
        <scheme val="minor"/>
      </rPr>
      <t xml:space="preserve">
The User Acceptance Testing (UAT) is completed after the system is moved into production.
The User Acceptance Testing (UAT) results and resolutions are approved and signed off by the relevant authorities after the system is moved into production.</t>
    </r>
  </si>
  <si>
    <r>
      <rPr>
        <b/>
        <sz val="10"/>
        <color theme="1"/>
        <rFont val="Calibri"/>
        <family val="2"/>
        <scheme val="minor"/>
      </rPr>
      <t>System recorded in IT asset inventory</t>
    </r>
    <r>
      <rPr>
        <sz val="10"/>
        <color theme="1"/>
        <rFont val="Calibri"/>
        <family val="2"/>
        <scheme val="minor"/>
      </rPr>
      <t xml:space="preserve">
The system is recorded in the ITAM (IT Asset Management) data repository.
The system is subject to the ITAM (IT Asset Management) process for: 
- maintenance, security, support, End of Life (EoL) / End of Support (EoS) planning, etc. 
</t>
    </r>
  </si>
  <si>
    <r>
      <rPr>
        <b/>
        <sz val="10"/>
        <color theme="1"/>
        <rFont val="Calibri"/>
        <family val="2"/>
        <scheme val="minor"/>
      </rPr>
      <t>Performance of post implementation user satisfaction survey</t>
    </r>
    <r>
      <rPr>
        <sz val="10"/>
        <color theme="1"/>
        <rFont val="Calibri"/>
        <family val="2"/>
        <scheme val="minor"/>
      </rPr>
      <t xml:space="preserve">
An user satisfaction survey is performed after the system has been in production. 
The user satisfaction survey is performed after the users have ample time to use to gauge usefulness and productivity of the system. 
</t>
    </r>
  </si>
  <si>
    <r>
      <rPr>
        <b/>
        <sz val="10"/>
        <color theme="1"/>
        <rFont val="Calibri"/>
        <family val="2"/>
        <scheme val="minor"/>
      </rPr>
      <t>Performance of post implementation user satisfaction survey</t>
    </r>
    <r>
      <rPr>
        <sz val="10"/>
        <color theme="1"/>
        <rFont val="Calibri"/>
        <family val="2"/>
        <scheme val="minor"/>
      </rPr>
      <t xml:space="preserve">
An user satisfaction survey is performed after the system has been in production. </t>
    </r>
  </si>
  <si>
    <r>
      <rPr>
        <b/>
        <sz val="10"/>
        <color theme="1"/>
        <rFont val="Calibri"/>
        <family val="2"/>
        <scheme val="minor"/>
      </rPr>
      <t>Update, maintenance and archiving of SDLC project documentation</t>
    </r>
    <r>
      <rPr>
        <sz val="10"/>
        <color theme="1"/>
        <rFont val="Calibri"/>
        <family val="2"/>
        <scheme val="minor"/>
      </rPr>
      <t xml:space="preserve">
All SDLC project documentation is updated, maintained and archived in accordance with retention requirements. </t>
    </r>
  </si>
  <si>
    <r>
      <rPr>
        <b/>
        <sz val="10"/>
        <color theme="1"/>
        <rFont val="Calibri"/>
        <family val="2"/>
        <scheme val="minor"/>
      </rPr>
      <t>Update, maintenance and archiving of SDLC project documentation</t>
    </r>
    <r>
      <rPr>
        <sz val="10"/>
        <color theme="1"/>
        <rFont val="Calibri"/>
        <family val="2"/>
        <scheme val="minor"/>
      </rPr>
      <t xml:space="preserve">
The list of all SDLC project documentation is updated during the project.
All SDLC project documentation is updated and maintained during all phases of the project. 
All SDLC project documentation is archived in accordance with retention requirements, for at least the life of the system. </t>
    </r>
  </si>
  <si>
    <r>
      <rPr>
        <b/>
        <sz val="10"/>
        <color theme="1"/>
        <rFont val="Calibri"/>
        <family val="2"/>
        <scheme val="minor"/>
      </rPr>
      <t>System recorded in IT asset inventory</t>
    </r>
    <r>
      <rPr>
        <sz val="10"/>
        <color theme="1"/>
        <rFont val="Calibri"/>
        <family val="2"/>
        <scheme val="minor"/>
      </rPr>
      <t xml:space="preserve">
The system is recorded in the IT asset inventory and subject to the ITAM (IT Asset Management) project 
</t>
    </r>
  </si>
  <si>
    <r>
      <rPr>
        <b/>
        <sz val="10"/>
        <color theme="1"/>
        <rFont val="Calibri"/>
        <family val="2"/>
        <scheme val="minor"/>
      </rPr>
      <t>Absence of post implementation user satisfaction survey</t>
    </r>
    <r>
      <rPr>
        <sz val="10"/>
        <color theme="1"/>
        <rFont val="Calibri"/>
        <family val="2"/>
        <scheme val="minor"/>
      </rPr>
      <t xml:space="preserve">
The Bank may not be able to fully assess the benefits and shortcomings associated with the new application because a user satisfaction survey is not performed to gather user feedback on the system. This may result in broad and negative impact to the Bank.</t>
    </r>
  </si>
  <si>
    <r>
      <rPr>
        <b/>
        <sz val="10"/>
        <color theme="1"/>
        <rFont val="Calibri"/>
        <family val="2"/>
        <scheme val="minor"/>
      </rPr>
      <t>System not recorded in IT asset inventory</t>
    </r>
    <r>
      <rPr>
        <sz val="10"/>
        <color theme="1"/>
        <rFont val="Calibri"/>
        <family val="2"/>
        <scheme val="minor"/>
      </rPr>
      <t xml:space="preserve">
The newly developed system may not be adequately supported because it is not recorded in the IT asset inventory and subject to the ITAM (IT Asset Management) project. This may result in broad and negative impact to the Bank.</t>
    </r>
  </si>
  <si>
    <r>
      <rPr>
        <b/>
        <sz val="10"/>
        <color theme="1"/>
        <rFont val="Calibri"/>
        <family val="2"/>
        <scheme val="minor"/>
      </rPr>
      <t>Inadequate update, maintenance and archiving of SDLC project documentation</t>
    </r>
    <r>
      <rPr>
        <sz val="10"/>
        <color theme="1"/>
        <rFont val="Calibri"/>
        <family val="2"/>
        <scheme val="minor"/>
      </rPr>
      <t xml:space="preserve">
The Bank may not be able to support or draw benefits from the new application because the SDLC project documentation regarding the use of the system (i.e., procedures and/or manuals) is inadequately updated, maintained and archived. This may result in broad and negative impact to the Bank.</t>
    </r>
  </si>
  <si>
    <r>
      <rPr>
        <b/>
        <sz val="10"/>
        <color theme="1"/>
        <rFont val="Calibri"/>
        <family val="2"/>
        <scheme val="minor"/>
      </rPr>
      <t>Incomplete User Acceptance Testing (UAT) after deployment</t>
    </r>
    <r>
      <rPr>
        <sz val="10"/>
        <color theme="1"/>
        <rFont val="Calibri"/>
        <family val="2"/>
        <scheme val="minor"/>
      </rPr>
      <t xml:space="preserve">
The newly developed systems may fail to deliver the expected business value or introduce new vulnerabilities to the Bank that can be exploited by threat vectors because the User Acceptance Testing (UAT) is not completed after the system is moved into production. This may result in broad and negative impact to the Bank.</t>
    </r>
  </si>
  <si>
    <r>
      <rPr>
        <b/>
        <sz val="10"/>
        <color theme="1"/>
        <rFont val="Calibri"/>
        <family val="2"/>
        <scheme val="minor"/>
      </rPr>
      <t>Incomplete user training after deployment</t>
    </r>
    <r>
      <rPr>
        <sz val="10"/>
        <color theme="1"/>
        <rFont val="Calibri"/>
        <family val="2"/>
        <scheme val="minor"/>
      </rPr>
      <t xml:space="preserve">
The Bank may not be able to support or draw benefits from the new application because the user training is not completed after the system is moved into production. This may result in broad and negative impact to the Bank.</t>
    </r>
  </si>
  <si>
    <r>
      <rPr>
        <b/>
        <sz val="10"/>
        <color theme="1"/>
        <rFont val="Calibri"/>
        <family val="2"/>
        <scheme val="minor"/>
      </rPr>
      <t>Absence of post implementation evaluation</t>
    </r>
    <r>
      <rPr>
        <sz val="10"/>
        <color theme="1"/>
        <rFont val="Calibri"/>
        <family val="2"/>
        <scheme val="minor"/>
      </rPr>
      <t xml:space="preserve">
The Bank may not be able to fully assess the benefits and shortcomings associated with the new application because a post Implementation evaluation is not performed to ensure the system is functioning properly per stakeholder requirements. This may result in broad and negative impact to the Bank.</t>
    </r>
  </si>
  <si>
    <r>
      <rPr>
        <b/>
        <sz val="10"/>
        <color theme="1"/>
        <rFont val="Calibri"/>
        <family val="2"/>
        <scheme val="minor"/>
      </rPr>
      <t>Performance of post implementation evaluation</t>
    </r>
    <r>
      <rPr>
        <sz val="10"/>
        <color theme="1"/>
        <rFont val="Calibri"/>
        <family val="2"/>
        <scheme val="minor"/>
      </rPr>
      <t xml:space="preserve">
A post Implementation evaluation is performed to ensure the system is functioning properly per stakeholder requirements.</t>
    </r>
  </si>
  <si>
    <r>
      <rPr>
        <b/>
        <sz val="10"/>
        <color theme="1"/>
        <rFont val="Calibri"/>
        <family val="2"/>
        <scheme val="minor"/>
      </rPr>
      <t>Performance of post implementation evaluation</t>
    </r>
    <r>
      <rPr>
        <sz val="10"/>
        <color theme="1"/>
        <rFont val="Calibri"/>
        <family val="2"/>
        <scheme val="minor"/>
      </rPr>
      <t xml:space="preserve">
A post Implementation evaluation is performed to ensure the system is functioning properly per stakeholder requirements.
A report is completed.
Any modifications, configuration changes and/or bug fixes, as the results of the post implementation evaluation, are performed or closed to the satisfaction of the stakeholders.
</t>
    </r>
  </si>
  <si>
    <r>
      <rPr>
        <b/>
        <sz val="10"/>
        <color theme="1"/>
        <rFont val="Calibri"/>
        <family val="2"/>
        <scheme val="minor"/>
      </rPr>
      <t>System documentation not finalized before SDLC project completion</t>
    </r>
    <r>
      <rPr>
        <sz val="10"/>
        <color theme="1"/>
        <rFont val="Calibri"/>
        <family val="2"/>
        <scheme val="minor"/>
      </rPr>
      <t xml:space="preserve">
The Bank may not be able to support or draw benefits from the new application because the documentation regarding the use of the system (i.e., procedures and/or manuals) is not finalized before the SDLC project is complete. This may result in broad and negative impact to the Bank.</t>
    </r>
  </si>
  <si>
    <r>
      <rPr>
        <b/>
        <sz val="10"/>
        <color theme="1"/>
        <rFont val="Calibri"/>
        <family val="2"/>
        <scheme val="minor"/>
      </rPr>
      <t>System documentation finalized before SDLC project completion</t>
    </r>
    <r>
      <rPr>
        <sz val="10"/>
        <color theme="1"/>
        <rFont val="Calibri"/>
        <family val="2"/>
        <scheme val="minor"/>
      </rPr>
      <t xml:space="preserve">
Documentation regarding the use of the system (i.e., procedures and/or manuals) is finalized before the SDLC project is complete.
</t>
    </r>
  </si>
  <si>
    <r>
      <rPr>
        <b/>
        <sz val="10"/>
        <color theme="1"/>
        <rFont val="Calibri"/>
        <family val="2"/>
        <scheme val="minor"/>
      </rPr>
      <t>System documentation finalized before SDLC project completion</t>
    </r>
    <r>
      <rPr>
        <sz val="10"/>
        <color theme="1"/>
        <rFont val="Calibri"/>
        <family val="2"/>
        <scheme val="minor"/>
      </rPr>
      <t xml:space="preserve">
Documentation regarding the use of the system (i.e., procedures and/or manuals) is finalized before the SDLC project is complete.
Documentation regarding the use of the system (i.e., procedures and/or manuals) is approved before the SDLC project is complete.
</t>
    </r>
  </si>
  <si>
    <t>IT-SDLC-01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</si>
</sst>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0"/>
      <color theme="4" tint="-0.249977111117893"/>
      <name val="Calibri"/>
      <family val="2"/>
      <scheme val="minor"/>
    </font>
    <font>
      <sz val="10"/>
      <color theme="1"/>
      <name val="Calibri"/>
      <family val="2"/>
      <scheme val="minor"/>
    </font>
    <font>
      <i/>
      <sz val="10"/>
      <color theme="1"/>
      <name val="Calibri"/>
      <family val="2"/>
      <scheme val="minor"/>
    </font>
    <font>
      <sz val="10"/>
      <name val="Times New Roman"/>
      <family val="1"/>
    </font>
    <font>
      <b/>
      <sz val="11"/>
      <name val="Calibri"/>
      <family val="2"/>
      <scheme val="minor"/>
    </font>
    <font>
      <sz val="9"/>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8"/>
      <name val="Arial"/>
      <family val="2"/>
    </font>
    <font>
      <sz val="9"/>
      <color rgb="FF000000"/>
      <name val="Calibri"/>
      <family val="2"/>
    </font>
    <font>
      <b/>
      <sz val="11"/>
      <color rgb="FF000000"/>
      <name val="Calibri"/>
      <family val="2"/>
    </font>
    <font>
      <sz val="8"/>
      <color rgb="FF000000"/>
      <name val="Calibri"/>
      <family val="2"/>
      <scheme val="minor"/>
    </font>
    <font>
      <b/>
      <sz val="8"/>
      <color rgb="FF000000"/>
      <name val="Calibri"/>
      <family val="2"/>
      <scheme val="minor"/>
    </font>
    <font>
      <b/>
      <sz val="11"/>
      <color rgb="FFFFFFFF"/>
      <name val="Calibri"/>
      <family val="2"/>
    </font>
    <font>
      <sz val="11"/>
      <color theme="1"/>
      <name val="Calibri"/>
      <family val="2"/>
    </font>
    <font>
      <b/>
      <sz val="10"/>
      <color theme="4"/>
      <name val="Calibri"/>
      <family val="2"/>
      <scheme val="minor"/>
    </font>
    <font>
      <b/>
      <sz val="11"/>
      <color theme="0"/>
      <name val="Calibri"/>
      <family val="2"/>
      <scheme val="minor"/>
    </font>
    <font>
      <b/>
      <sz val="10"/>
      <color theme="1"/>
      <name val="Calibri"/>
      <family val="2"/>
      <scheme val="minor"/>
    </font>
    <font>
      <b/>
      <sz val="11"/>
      <color rgb="FFFF0000"/>
      <name val="Calibri"/>
      <family val="2"/>
      <scheme val="minor"/>
    </font>
    <font>
      <b/>
      <sz val="11"/>
      <color theme="9" tint="-0.249977111117893"/>
      <name val="Calibri"/>
      <family val="2"/>
      <scheme val="minor"/>
    </font>
  </fonts>
  <fills count="27">
    <fill>
      <patternFill patternType="none"/>
    </fill>
    <fill>
      <patternFill patternType="gray125"/>
    </fill>
    <fill>
      <patternFill patternType="solid">
        <fgColor theme="7" tint="0.79998168889431442"/>
        <bgColor indexed="64"/>
      </patternFill>
    </fill>
    <fill>
      <patternFill patternType="solid">
        <fgColor rgb="FFE7E6E6"/>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theme="4" tint="0.59999389629810485"/>
        <bgColor indexed="64"/>
      </patternFill>
    </fill>
    <fill>
      <patternFill patternType="solid">
        <fgColor rgb="FFEAEFF7"/>
        <bgColor indexed="64"/>
      </patternFill>
    </fill>
    <fill>
      <patternFill patternType="solid">
        <fgColor rgb="FFD2DEEF"/>
        <bgColor indexed="64"/>
      </patternFill>
    </fill>
    <fill>
      <patternFill patternType="solid">
        <fgColor theme="4" tint="-0.249977111117893"/>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92D050"/>
        <bgColor indexed="64"/>
      </patternFill>
    </fill>
  </fills>
  <borders count="9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BFBFBF"/>
      </left>
      <right style="medium">
        <color rgb="FFBFBFBF"/>
      </right>
      <top style="medium">
        <color rgb="FFBFBFBF"/>
      </top>
      <bottom/>
      <diagonal/>
    </border>
    <border>
      <left style="medium">
        <color rgb="FFBFBFBF"/>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top/>
      <bottom style="medium">
        <color rgb="FFBFBFBF"/>
      </bottom>
      <diagonal/>
    </border>
    <border>
      <left/>
      <right style="medium">
        <color rgb="FFBFBFBF"/>
      </right>
      <top style="medium">
        <color rgb="FFBFBFBF"/>
      </top>
      <bottom/>
      <diagonal/>
    </border>
    <border>
      <left/>
      <right style="medium">
        <color rgb="FFBFBFBF"/>
      </right>
      <top/>
      <bottom style="medium">
        <color rgb="FFA6A6A6"/>
      </bottom>
      <diagonal/>
    </border>
    <border>
      <left style="medium">
        <color rgb="FFBFBFBF"/>
      </left>
      <right style="medium">
        <color rgb="FFBFBFBF"/>
      </right>
      <top/>
      <bottom style="medium">
        <color rgb="FFA6A6A6"/>
      </bottom>
      <diagonal/>
    </border>
    <border>
      <left/>
      <right/>
      <top/>
      <bottom style="medium">
        <color rgb="FFA6A6A6"/>
      </bottom>
      <diagonal/>
    </border>
    <border>
      <left/>
      <right/>
      <top style="medium">
        <color rgb="FFA6A6A6"/>
      </top>
      <bottom/>
      <diagonal/>
    </border>
    <border>
      <left style="medium">
        <color rgb="FFBFBFBF"/>
      </left>
      <right/>
      <top style="medium">
        <color rgb="FFBFBFBF"/>
      </top>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right/>
      <top/>
      <bottom style="thick">
        <color rgb="FFFFFFFF"/>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medium">
        <color rgb="FFFFFFFF"/>
      </right>
      <top style="medium">
        <color rgb="FFFFFFFF"/>
      </top>
      <bottom style="thin">
        <color indexed="64"/>
      </bottom>
      <diagonal/>
    </border>
    <border>
      <left style="medium">
        <color rgb="FFFFFFFF"/>
      </left>
      <right style="thin">
        <color indexed="64"/>
      </right>
      <top style="medium">
        <color rgb="FFFFFFFF"/>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s>
  <cellStyleXfs count="2">
    <xf numFmtId="0" fontId="0" fillId="0" borderId="0"/>
    <xf numFmtId="0" fontId="4" fillId="0" borderId="0"/>
  </cellStyleXfs>
  <cellXfs count="265">
    <xf numFmtId="0" fontId="0" fillId="0" borderId="0" xfId="0"/>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0" xfId="0" applyFont="1" applyFill="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2" fillId="0" borderId="4" xfId="0" applyFont="1" applyFill="1" applyBorder="1" applyAlignment="1">
      <alignment vertical="top" wrapText="1"/>
    </xf>
    <xf numFmtId="0" fontId="0" fillId="0" borderId="1" xfId="0" applyFill="1" applyBorder="1" applyAlignment="1">
      <alignment vertical="top" wrapText="1"/>
    </xf>
    <xf numFmtId="14" fontId="2" fillId="0" borderId="1" xfId="0" applyNumberFormat="1" applyFont="1" applyFill="1" applyBorder="1" applyAlignment="1">
      <alignment vertical="top" wrapText="1"/>
    </xf>
    <xf numFmtId="0" fontId="6" fillId="0" borderId="1" xfId="0" applyFont="1" applyBorder="1" applyAlignment="1">
      <alignment vertical="top" wrapText="1"/>
    </xf>
    <xf numFmtId="0" fontId="3" fillId="0" borderId="1" xfId="0" applyFont="1" applyBorder="1" applyAlignment="1">
      <alignment vertical="top" wrapText="1"/>
    </xf>
    <xf numFmtId="0" fontId="5" fillId="0" borderId="1" xfId="1" applyFont="1" applyFill="1" applyBorder="1" applyAlignment="1">
      <alignment vertical="top" wrapText="1"/>
    </xf>
    <xf numFmtId="0" fontId="2" fillId="0" borderId="0" xfId="0" applyFont="1" applyBorder="1" applyAlignment="1">
      <alignment vertical="top" wrapText="1"/>
    </xf>
    <xf numFmtId="0" fontId="7" fillId="0" borderId="0" xfId="0" applyFont="1" applyFill="1" applyBorder="1" applyAlignment="1">
      <alignment horizontal="left" vertical="center" wrapText="1"/>
    </xf>
    <xf numFmtId="0" fontId="7" fillId="0" borderId="0" xfId="0" applyFont="1" applyFill="1" applyBorder="1" applyAlignment="1">
      <alignment horizontal="left" wrapText="1"/>
    </xf>
    <xf numFmtId="0" fontId="8" fillId="0" borderId="0" xfId="0" applyFont="1"/>
    <xf numFmtId="0" fontId="8" fillId="3" borderId="5" xfId="0" applyFont="1" applyFill="1" applyBorder="1" applyAlignment="1">
      <alignment horizontal="justify" vertical="center" wrapText="1"/>
    </xf>
    <xf numFmtId="0" fontId="8" fillId="3" borderId="6" xfId="0" applyFont="1" applyFill="1" applyBorder="1" applyAlignment="1">
      <alignment horizontal="justify" vertical="center" wrapText="1"/>
    </xf>
    <xf numFmtId="0" fontId="0" fillId="0" borderId="7" xfId="0" applyBorder="1" applyAlignment="1">
      <alignment horizontal="justify" vertical="center" wrapText="1"/>
    </xf>
    <xf numFmtId="0" fontId="0" fillId="0" borderId="8" xfId="0" applyBorder="1" applyAlignment="1">
      <alignment horizontal="justify" vertical="center" wrapText="1"/>
    </xf>
    <xf numFmtId="0" fontId="9" fillId="0" borderId="9" xfId="0" applyFont="1" applyBorder="1" applyAlignment="1">
      <alignment horizontal="left" wrapText="1" readingOrder="1"/>
    </xf>
    <xf numFmtId="0" fontId="9" fillId="0" borderId="10" xfId="0" applyFont="1" applyBorder="1" applyAlignment="1">
      <alignment horizontal="left" wrapText="1" readingOrder="1"/>
    </xf>
    <xf numFmtId="0" fontId="9" fillId="0" borderId="11" xfId="0" applyFont="1" applyBorder="1" applyAlignment="1">
      <alignment horizontal="left" wrapText="1" readingOrder="1"/>
    </xf>
    <xf numFmtId="0" fontId="9" fillId="0" borderId="12" xfId="0" applyFont="1" applyBorder="1" applyAlignment="1">
      <alignment horizontal="left" wrapText="1" readingOrder="1"/>
    </xf>
    <xf numFmtId="0" fontId="10" fillId="0" borderId="13" xfId="0" applyFont="1" applyBorder="1" applyAlignment="1">
      <alignment wrapText="1"/>
    </xf>
    <xf numFmtId="0" fontId="9" fillId="0" borderId="14" xfId="0" applyFont="1" applyBorder="1" applyAlignment="1">
      <alignment horizontal="left" wrapText="1" readingOrder="1"/>
    </xf>
    <xf numFmtId="0" fontId="9" fillId="0" borderId="15" xfId="0" applyFont="1" applyBorder="1" applyAlignment="1">
      <alignment horizontal="left" wrapText="1" readingOrder="1"/>
    </xf>
    <xf numFmtId="0" fontId="11" fillId="4" borderId="16" xfId="0" applyFont="1" applyFill="1" applyBorder="1" applyAlignment="1">
      <alignment horizontal="center" vertical="center" textRotation="90" wrapText="1" readingOrder="1"/>
    </xf>
    <xf numFmtId="0" fontId="11" fillId="5" borderId="16" xfId="0" applyFont="1" applyFill="1" applyBorder="1" applyAlignment="1">
      <alignment horizontal="center" wrapText="1" readingOrder="1"/>
    </xf>
    <xf numFmtId="0" fontId="11" fillId="6" borderId="16" xfId="0" applyFont="1" applyFill="1" applyBorder="1" applyAlignment="1">
      <alignment horizontal="center" wrapText="1" readingOrder="1"/>
    </xf>
    <xf numFmtId="0" fontId="11" fillId="7" borderId="16" xfId="0" applyFont="1" applyFill="1" applyBorder="1" applyAlignment="1">
      <alignment horizontal="center" wrapText="1" readingOrder="1"/>
    </xf>
    <xf numFmtId="0" fontId="11" fillId="8" borderId="16" xfId="0" applyFont="1" applyFill="1" applyBorder="1" applyAlignment="1">
      <alignment horizontal="center" wrapText="1" readingOrder="1"/>
    </xf>
    <xf numFmtId="0" fontId="9" fillId="0" borderId="17" xfId="0" applyFont="1" applyBorder="1" applyAlignment="1">
      <alignment horizontal="left" wrapText="1" readingOrder="1"/>
    </xf>
    <xf numFmtId="0" fontId="12" fillId="0" borderId="15" xfId="0" applyFont="1" applyBorder="1" applyAlignment="1">
      <alignment horizontal="center" vertical="center" textRotation="90" wrapText="1" readingOrder="1"/>
    </xf>
    <xf numFmtId="0" fontId="9" fillId="4" borderId="16" xfId="0" applyFont="1" applyFill="1" applyBorder="1" applyAlignment="1">
      <alignment horizontal="center" wrapText="1" readingOrder="1"/>
    </xf>
    <xf numFmtId="0" fontId="11" fillId="4" borderId="16" xfId="0" applyFont="1" applyFill="1" applyBorder="1" applyAlignment="1">
      <alignment horizontal="center" wrapText="1" readingOrder="1"/>
    </xf>
    <xf numFmtId="0" fontId="10" fillId="0" borderId="18" xfId="0" applyFont="1" applyBorder="1" applyAlignment="1">
      <alignment wrapText="1"/>
    </xf>
    <xf numFmtId="0" fontId="9" fillId="0" borderId="19" xfId="0" applyFont="1" applyBorder="1" applyAlignment="1">
      <alignment horizontal="left" wrapText="1" readingOrder="1"/>
    </xf>
    <xf numFmtId="0" fontId="9" fillId="0" borderId="20" xfId="0" applyFont="1" applyBorder="1" applyAlignment="1">
      <alignment horizontal="left" wrapText="1" readingOrder="1"/>
    </xf>
    <xf numFmtId="0" fontId="9" fillId="0" borderId="21" xfId="0" applyFont="1" applyBorder="1" applyAlignment="1">
      <alignment horizontal="left" wrapText="1" readingOrder="1"/>
    </xf>
    <xf numFmtId="0" fontId="13" fillId="10" borderId="27" xfId="0" applyFont="1" applyFill="1" applyBorder="1" applyAlignment="1">
      <alignment horizontal="center" vertical="center" wrapText="1"/>
    </xf>
    <xf numFmtId="0" fontId="13" fillId="12" borderId="25" xfId="0" applyFont="1" applyFill="1" applyBorder="1" applyAlignment="1">
      <alignment horizontal="center" vertical="center" wrapText="1"/>
    </xf>
    <xf numFmtId="0" fontId="14" fillId="9" borderId="28" xfId="0" applyFont="1" applyFill="1" applyBorder="1" applyAlignment="1">
      <alignment horizontal="center" vertical="center" wrapText="1"/>
    </xf>
    <xf numFmtId="0" fontId="13" fillId="0" borderId="25" xfId="0" applyFont="1" applyBorder="1" applyAlignment="1">
      <alignment horizontal="center" vertical="center" wrapText="1"/>
    </xf>
    <xf numFmtId="0" fontId="14" fillId="9" borderId="30" xfId="0" applyFont="1" applyFill="1" applyBorder="1" applyAlignment="1">
      <alignment horizontal="center" vertical="center" wrapText="1"/>
    </xf>
    <xf numFmtId="0" fontId="13" fillId="0" borderId="31" xfId="0" applyFont="1" applyBorder="1" applyAlignment="1">
      <alignment horizontal="center" vertical="center" wrapText="1"/>
    </xf>
    <xf numFmtId="0" fontId="0" fillId="12" borderId="31" xfId="0" applyFill="1" applyBorder="1" applyAlignment="1">
      <alignment vertical="center" wrapText="1"/>
    </xf>
    <xf numFmtId="0" fontId="13" fillId="0" borderId="31" xfId="0" applyFont="1" applyBorder="1" applyAlignment="1">
      <alignment horizontal="center" vertical="center"/>
    </xf>
    <xf numFmtId="0" fontId="13" fillId="0" borderId="32" xfId="0" applyFont="1" applyBorder="1" applyAlignment="1">
      <alignment horizontal="center" vertical="center"/>
    </xf>
    <xf numFmtId="0" fontId="13" fillId="11" borderId="29" xfId="0" applyFont="1" applyFill="1" applyBorder="1" applyAlignment="1">
      <alignment vertical="center"/>
    </xf>
    <xf numFmtId="0" fontId="13" fillId="10" borderId="32" xfId="0" applyFont="1" applyFill="1" applyBorder="1" applyAlignment="1">
      <alignment horizontal="center" vertical="center" wrapText="1"/>
    </xf>
    <xf numFmtId="0" fontId="13" fillId="12" borderId="31" xfId="0" applyFont="1" applyFill="1" applyBorder="1" applyAlignment="1">
      <alignment horizontal="center" vertical="center" wrapText="1"/>
    </xf>
    <xf numFmtId="0" fontId="13" fillId="0" borderId="34" xfId="0" applyFont="1" applyBorder="1" applyAlignment="1">
      <alignment horizontal="center" vertical="center" wrapText="1"/>
    </xf>
    <xf numFmtId="0" fontId="13" fillId="0" borderId="34" xfId="0" applyFont="1" applyBorder="1" applyAlignment="1">
      <alignment horizontal="center" vertical="center"/>
    </xf>
    <xf numFmtId="0" fontId="13" fillId="0" borderId="36" xfId="0" applyFont="1" applyBorder="1" applyAlignment="1">
      <alignment horizontal="center" vertical="center"/>
    </xf>
    <xf numFmtId="0" fontId="13" fillId="11" borderId="35" xfId="0" applyFont="1" applyFill="1" applyBorder="1" applyAlignment="1">
      <alignment vertical="center"/>
    </xf>
    <xf numFmtId="0" fontId="13" fillId="0" borderId="36" xfId="0" applyFont="1" applyBorder="1" applyAlignment="1">
      <alignment horizontal="center" vertical="center" wrapText="1"/>
    </xf>
    <xf numFmtId="0" fontId="13" fillId="0" borderId="35" xfId="0" applyFont="1" applyBorder="1" applyAlignment="1">
      <alignment horizontal="center" vertical="center" wrapText="1"/>
    </xf>
    <xf numFmtId="0" fontId="13" fillId="11" borderId="37" xfId="0" applyFont="1" applyFill="1" applyBorder="1" applyAlignment="1">
      <alignment horizontal="center" vertical="center"/>
    </xf>
    <xf numFmtId="0" fontId="13" fillId="11" borderId="0" xfId="0" applyFont="1" applyFill="1" applyAlignment="1">
      <alignment horizontal="center" vertical="center"/>
    </xf>
    <xf numFmtId="0" fontId="13" fillId="11" borderId="32" xfId="0" applyFont="1" applyFill="1" applyBorder="1" applyAlignment="1">
      <alignment horizontal="center" vertical="center"/>
    </xf>
    <xf numFmtId="0" fontId="13" fillId="9" borderId="28" xfId="0" applyFont="1" applyFill="1" applyBorder="1" applyAlignment="1">
      <alignment horizontal="center" vertical="center" wrapText="1"/>
    </xf>
    <xf numFmtId="0" fontId="13" fillId="9" borderId="30" xfId="0" applyFont="1" applyFill="1" applyBorder="1" applyAlignment="1">
      <alignment horizontal="center" vertical="center" wrapText="1"/>
    </xf>
    <xf numFmtId="0" fontId="13" fillId="11" borderId="25" xfId="0" applyFont="1" applyFill="1" applyBorder="1" applyAlignment="1">
      <alignment vertical="center"/>
    </xf>
    <xf numFmtId="0" fontId="0" fillId="0" borderId="0" xfId="0" applyAlignment="1">
      <alignment vertical="center"/>
    </xf>
    <xf numFmtId="0" fontId="12" fillId="14" borderId="46" xfId="0" applyFont="1" applyFill="1" applyBorder="1" applyAlignment="1">
      <alignment horizontal="left" vertical="center" wrapText="1" readingOrder="1"/>
    </xf>
    <xf numFmtId="0" fontId="12" fillId="14" borderId="47" xfId="0" applyFont="1" applyFill="1" applyBorder="1" applyAlignment="1">
      <alignment horizontal="left" vertical="center" wrapText="1" readingOrder="1"/>
    </xf>
    <xf numFmtId="0" fontId="12" fillId="14" borderId="48" xfId="0" applyFont="1" applyFill="1" applyBorder="1" applyAlignment="1">
      <alignment horizontal="left" vertical="center" wrapText="1" readingOrder="1"/>
    </xf>
    <xf numFmtId="0" fontId="9" fillId="15" borderId="50" xfId="0" applyFont="1" applyFill="1" applyBorder="1" applyAlignment="1">
      <alignment horizontal="left" vertical="center" wrapText="1" readingOrder="1"/>
    </xf>
    <xf numFmtId="0" fontId="9" fillId="15" borderId="51" xfId="0" applyFont="1" applyFill="1" applyBorder="1" applyAlignment="1">
      <alignment horizontal="left" vertical="center" wrapText="1" readingOrder="1"/>
    </xf>
    <xf numFmtId="0" fontId="12" fillId="14" borderId="50" xfId="0" applyFont="1" applyFill="1" applyBorder="1" applyAlignment="1">
      <alignment horizontal="left" vertical="center" wrapText="1" readingOrder="1"/>
    </xf>
    <xf numFmtId="0" fontId="9" fillId="16" borderId="50" xfId="0" applyFont="1" applyFill="1" applyBorder="1" applyAlignment="1">
      <alignment horizontal="left" vertical="center" wrapText="1" readingOrder="1"/>
    </xf>
    <xf numFmtId="0" fontId="9" fillId="16" borderId="51" xfId="0" applyFont="1" applyFill="1" applyBorder="1" applyAlignment="1">
      <alignment horizontal="left" vertical="center" wrapText="1" readingOrder="1"/>
    </xf>
    <xf numFmtId="0" fontId="12" fillId="14" borderId="54" xfId="0" applyFont="1" applyFill="1" applyBorder="1" applyAlignment="1">
      <alignment horizontal="left" vertical="center" wrapText="1" readingOrder="1"/>
    </xf>
    <xf numFmtId="0" fontId="9" fillId="15" borderId="54" xfId="0" applyFont="1" applyFill="1" applyBorder="1" applyAlignment="1">
      <alignment horizontal="left" vertical="center" wrapText="1" readingOrder="1"/>
    </xf>
    <xf numFmtId="0" fontId="9" fillId="15" borderId="55" xfId="0" applyFont="1" applyFill="1" applyBorder="1" applyAlignment="1">
      <alignment horizontal="left" vertical="center" wrapText="1" readingOrder="1"/>
    </xf>
    <xf numFmtId="0" fontId="1" fillId="0" borderId="56" xfId="0" applyFont="1" applyFill="1" applyBorder="1" applyAlignment="1">
      <alignment vertical="top"/>
    </xf>
    <xf numFmtId="0" fontId="1" fillId="0" borderId="5" xfId="0" applyFont="1" applyFill="1" applyBorder="1" applyAlignment="1">
      <alignment vertical="top" wrapText="1"/>
    </xf>
    <xf numFmtId="0" fontId="1" fillId="0" borderId="57" xfId="0" applyFont="1" applyFill="1" applyBorder="1" applyAlignment="1">
      <alignment vertical="top" wrapText="1"/>
    </xf>
    <xf numFmtId="0" fontId="1" fillId="0" borderId="58" xfId="0" applyFont="1" applyFill="1" applyBorder="1" applyAlignment="1">
      <alignment vertical="top" wrapText="1"/>
    </xf>
    <xf numFmtId="0" fontId="17" fillId="0" borderId="57" xfId="0" applyFont="1" applyBorder="1" applyAlignment="1">
      <alignment vertical="top"/>
    </xf>
    <xf numFmtId="0" fontId="17" fillId="0" borderId="5" xfId="0" applyFont="1" applyBorder="1" applyAlignment="1">
      <alignment vertical="top"/>
    </xf>
    <xf numFmtId="0" fontId="2" fillId="0" borderId="0" xfId="0" applyFont="1" applyAlignment="1">
      <alignment vertical="top"/>
    </xf>
    <xf numFmtId="0" fontId="0" fillId="0" borderId="1" xfId="0" applyBorder="1" applyAlignment="1">
      <alignment vertical="center"/>
    </xf>
    <xf numFmtId="0" fontId="2" fillId="0" borderId="59" xfId="0" applyFont="1" applyBorder="1" applyAlignment="1">
      <alignment vertical="top"/>
    </xf>
    <xf numFmtId="0" fontId="2" fillId="0" borderId="60" xfId="0" applyFont="1" applyBorder="1" applyAlignment="1">
      <alignment vertical="top"/>
    </xf>
    <xf numFmtId="0" fontId="2" fillId="0" borderId="56" xfId="0" applyFont="1" applyBorder="1" applyAlignment="1">
      <alignment vertical="top" wrapText="1"/>
    </xf>
    <xf numFmtId="0" fontId="2" fillId="0" borderId="58" xfId="0" applyFont="1" applyBorder="1" applyAlignment="1">
      <alignment vertical="top"/>
    </xf>
    <xf numFmtId="0" fontId="2" fillId="0" borderId="0" xfId="0" applyFont="1" applyBorder="1" applyAlignment="1">
      <alignment vertical="top"/>
    </xf>
    <xf numFmtId="0" fontId="2" fillId="0" borderId="61" xfId="0" applyFont="1" applyBorder="1" applyAlignment="1">
      <alignment vertical="top"/>
    </xf>
    <xf numFmtId="0" fontId="2" fillId="0" borderId="62" xfId="0" applyFont="1" applyBorder="1" applyAlignment="1">
      <alignment vertical="top"/>
    </xf>
    <xf numFmtId="0" fontId="2" fillId="0" borderId="61" xfId="0" applyFont="1" applyBorder="1" applyAlignment="1">
      <alignment vertical="top" wrapText="1"/>
    </xf>
    <xf numFmtId="0" fontId="2" fillId="0" borderId="56" xfId="0" applyFont="1" applyBorder="1" applyAlignment="1">
      <alignment vertical="top"/>
    </xf>
    <xf numFmtId="0" fontId="0" fillId="0" borderId="1" xfId="0" applyBorder="1" applyAlignment="1">
      <alignment horizontal="left" vertical="center"/>
    </xf>
    <xf numFmtId="0" fontId="2" fillId="0" borderId="63" xfId="0" applyFont="1" applyBorder="1" applyAlignment="1">
      <alignment vertical="top"/>
    </xf>
    <xf numFmtId="0" fontId="2" fillId="0" borderId="64" xfId="0" applyFont="1" applyBorder="1" applyAlignment="1">
      <alignment vertical="top" wrapText="1"/>
    </xf>
    <xf numFmtId="0" fontId="2" fillId="0" borderId="62" xfId="0" applyFont="1" applyBorder="1" applyAlignment="1">
      <alignment vertical="top" wrapText="1"/>
    </xf>
    <xf numFmtId="0" fontId="2" fillId="0" borderId="64" xfId="0" applyFont="1" applyBorder="1" applyAlignment="1">
      <alignment vertical="top"/>
    </xf>
    <xf numFmtId="0" fontId="2" fillId="0" borderId="7" xfId="0" applyFont="1" applyBorder="1" applyAlignment="1">
      <alignment vertical="top"/>
    </xf>
    <xf numFmtId="0" fontId="2" fillId="0" borderId="65" xfId="0" applyFont="1" applyBorder="1" applyAlignment="1">
      <alignment vertical="top"/>
    </xf>
    <xf numFmtId="0" fontId="2" fillId="0" borderId="8" xfId="0" applyFont="1" applyBorder="1" applyAlignment="1">
      <alignment vertical="top"/>
    </xf>
    <xf numFmtId="0" fontId="0" fillId="0" borderId="1" xfId="0" applyFont="1" applyBorder="1" applyAlignment="1">
      <alignment vertical="center"/>
    </xf>
    <xf numFmtId="0" fontId="2" fillId="0" borderId="3" xfId="0" applyFont="1" applyFill="1" applyBorder="1" applyAlignment="1">
      <alignment horizontal="left" vertical="top"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0" fontId="2" fillId="0" borderId="3" xfId="0" applyFont="1" applyFill="1" applyBorder="1" applyAlignment="1">
      <alignment horizontal="left" vertical="top" wrapText="1"/>
    </xf>
    <xf numFmtId="0" fontId="0" fillId="0" borderId="0" xfId="0" applyAlignment="1">
      <alignment wrapText="1"/>
    </xf>
    <xf numFmtId="0" fontId="0" fillId="0" borderId="0" xfId="0" applyBorder="1" applyAlignment="1">
      <alignment horizontal="center" vertical="center" wrapText="1"/>
    </xf>
    <xf numFmtId="0" fontId="0" fillId="0" borderId="0" xfId="0" applyBorder="1" applyAlignment="1">
      <alignment horizontal="left" vertical="top" wrapText="1"/>
    </xf>
    <xf numFmtId="0" fontId="18" fillId="17" borderId="66" xfId="0" applyFont="1" applyFill="1" applyBorder="1" applyAlignment="1">
      <alignment horizontal="center" vertical="center" wrapText="1"/>
    </xf>
    <xf numFmtId="0" fontId="18" fillId="17" borderId="67" xfId="0" applyFont="1" applyFill="1" applyBorder="1" applyAlignment="1">
      <alignment horizontal="center" vertical="center" wrapText="1"/>
    </xf>
    <xf numFmtId="0" fontId="18" fillId="17" borderId="68" xfId="0" applyFont="1" applyFill="1" applyBorder="1" applyAlignment="1">
      <alignment horizontal="center" vertical="center" wrapText="1"/>
    </xf>
    <xf numFmtId="0" fontId="0" fillId="18" borderId="0" xfId="0" applyFill="1" applyAlignment="1">
      <alignment horizontal="center" vertical="center"/>
    </xf>
    <xf numFmtId="0" fontId="0" fillId="18" borderId="0" xfId="0" applyFill="1"/>
    <xf numFmtId="0" fontId="0" fillId="18" borderId="0" xfId="0" applyFill="1" applyAlignment="1">
      <alignment horizontal="center" vertical="center" wrapText="1"/>
    </xf>
    <xf numFmtId="0" fontId="0" fillId="18" borderId="0" xfId="0" applyFill="1" applyBorder="1" applyAlignment="1">
      <alignment horizontal="center" vertical="center" wrapText="1"/>
    </xf>
    <xf numFmtId="0" fontId="8" fillId="18" borderId="0" xfId="0" applyFont="1" applyFill="1" applyBorder="1" applyAlignment="1">
      <alignment horizontal="left" vertical="top" wrapText="1"/>
    </xf>
    <xf numFmtId="0" fontId="8" fillId="18" borderId="0" xfId="0" applyFont="1" applyFill="1" applyAlignment="1">
      <alignment vertical="top" wrapText="1"/>
    </xf>
    <xf numFmtId="0" fontId="0" fillId="18" borderId="0" xfId="0" applyFill="1" applyAlignment="1">
      <alignment vertical="top" wrapText="1"/>
    </xf>
    <xf numFmtId="0" fontId="1" fillId="19" borderId="1" xfId="0" applyFont="1" applyFill="1" applyBorder="1" applyAlignment="1">
      <alignment vertical="top" wrapText="1"/>
    </xf>
    <xf numFmtId="0" fontId="1" fillId="19" borderId="1" xfId="0" applyFont="1" applyFill="1" applyBorder="1" applyAlignment="1">
      <alignment horizontal="center" vertical="top" wrapText="1"/>
    </xf>
    <xf numFmtId="0" fontId="1" fillId="19" borderId="2" xfId="0" applyFont="1" applyFill="1" applyBorder="1" applyAlignment="1">
      <alignment horizontal="center" vertical="top" wrapText="1"/>
    </xf>
    <xf numFmtId="0" fontId="1" fillId="0" borderId="0" xfId="0" applyFont="1" applyFill="1" applyBorder="1" applyAlignment="1">
      <alignment vertical="top" wrapText="1"/>
    </xf>
    <xf numFmtId="0" fontId="2" fillId="14" borderId="1" xfId="0" applyFont="1" applyFill="1" applyBorder="1" applyAlignment="1">
      <alignment vertical="top" wrapText="1"/>
    </xf>
    <xf numFmtId="0" fontId="3" fillId="0" borderId="1" xfId="0" applyFont="1" applyFill="1" applyBorder="1" applyAlignment="1">
      <alignment vertical="top" wrapText="1"/>
    </xf>
    <xf numFmtId="0" fontId="2" fillId="0" borderId="0" xfId="0" applyFont="1" applyFill="1" applyBorder="1" applyAlignment="1">
      <alignment vertical="top" wrapText="1"/>
    </xf>
    <xf numFmtId="0" fontId="8" fillId="14" borderId="57" xfId="0" applyFont="1" applyFill="1" applyBorder="1" applyAlignment="1">
      <alignment horizontal="center" vertical="center"/>
    </xf>
    <xf numFmtId="0" fontId="8" fillId="14" borderId="70" xfId="0" applyFont="1" applyFill="1" applyBorder="1" applyAlignment="1">
      <alignment horizontal="center" vertical="center" wrapText="1"/>
    </xf>
    <xf numFmtId="0" fontId="8" fillId="14" borderId="6" xfId="0" applyFont="1" applyFill="1" applyBorder="1" applyAlignment="1">
      <alignment horizontal="center" vertical="center" wrapText="1"/>
    </xf>
    <xf numFmtId="0" fontId="8" fillId="14" borderId="57" xfId="0" applyFont="1" applyFill="1" applyBorder="1" applyAlignment="1">
      <alignment horizontal="center" vertical="center" wrapText="1"/>
    </xf>
    <xf numFmtId="0" fontId="2" fillId="0" borderId="56" xfId="0" applyFont="1" applyBorder="1" applyAlignment="1">
      <alignment horizontal="center" vertical="top" wrapText="1"/>
    </xf>
    <xf numFmtId="0" fontId="0" fillId="0" borderId="0" xfId="0" applyFont="1" applyFill="1" applyBorder="1"/>
    <xf numFmtId="0" fontId="0" fillId="0" borderId="63" xfId="0" applyFont="1" applyFill="1" applyBorder="1"/>
    <xf numFmtId="0" fontId="2" fillId="0" borderId="56" xfId="0" applyFont="1" applyBorder="1" applyAlignment="1">
      <alignment horizontal="center" vertical="center"/>
    </xf>
    <xf numFmtId="0" fontId="0" fillId="0" borderId="59" xfId="0" applyBorder="1"/>
    <xf numFmtId="0" fontId="2" fillId="0" borderId="62" xfId="0" applyFont="1" applyBorder="1" applyAlignment="1">
      <alignment horizontal="center" vertical="top" wrapText="1"/>
    </xf>
    <xf numFmtId="0" fontId="2" fillId="0" borderId="62" xfId="0" applyFont="1" applyBorder="1" applyAlignment="1">
      <alignment horizontal="center" vertical="center"/>
    </xf>
    <xf numFmtId="0" fontId="0" fillId="0" borderId="63" xfId="0" applyBorder="1"/>
    <xf numFmtId="0" fontId="2" fillId="0" borderId="65" xfId="0" applyFont="1" applyBorder="1" applyAlignment="1">
      <alignment horizontal="center" vertical="top"/>
    </xf>
    <xf numFmtId="0" fontId="0" fillId="0" borderId="64" xfId="0" applyFont="1" applyFill="1" applyBorder="1"/>
    <xf numFmtId="0" fontId="0" fillId="0" borderId="8" xfId="0" applyFont="1" applyFill="1" applyBorder="1"/>
    <xf numFmtId="0" fontId="0" fillId="0" borderId="65" xfId="0" applyBorder="1"/>
    <xf numFmtId="0" fontId="0" fillId="0" borderId="8" xfId="0" applyBorder="1"/>
    <xf numFmtId="0" fontId="0" fillId="0" borderId="0" xfId="0" applyBorder="1"/>
    <xf numFmtId="0" fontId="20" fillId="0" borderId="0" xfId="0" applyFont="1" applyAlignment="1">
      <alignment horizontal="center" vertical="center"/>
    </xf>
    <xf numFmtId="0" fontId="8" fillId="20" borderId="0" xfId="0" applyFont="1" applyFill="1" applyAlignment="1">
      <alignment horizontal="center" vertical="center"/>
    </xf>
    <xf numFmtId="0" fontId="20" fillId="0" borderId="0" xfId="0" applyFont="1" applyAlignment="1">
      <alignment horizontal="center"/>
    </xf>
    <xf numFmtId="0" fontId="0" fillId="21" borderId="0" xfId="0" applyFill="1" applyAlignment="1">
      <alignment horizontal="center"/>
    </xf>
    <xf numFmtId="0" fontId="21" fillId="0" borderId="0" xfId="0" applyFont="1" applyAlignment="1">
      <alignment horizontal="center"/>
    </xf>
    <xf numFmtId="0" fontId="8" fillId="22" borderId="71" xfId="0" applyFont="1" applyFill="1" applyBorder="1" applyAlignment="1">
      <alignment horizontal="center" vertical="center" wrapText="1"/>
    </xf>
    <xf numFmtId="0" fontId="8" fillId="22" borderId="72" xfId="0" applyFont="1" applyFill="1" applyBorder="1" applyAlignment="1">
      <alignment horizontal="center" vertical="center" wrapText="1"/>
    </xf>
    <xf numFmtId="0" fontId="8" fillId="22" borderId="56" xfId="0" applyFont="1" applyFill="1" applyBorder="1" applyAlignment="1">
      <alignment horizontal="center" vertical="center" wrapText="1"/>
    </xf>
    <xf numFmtId="0" fontId="8" fillId="22" borderId="60" xfId="0" applyFont="1" applyFill="1" applyBorder="1" applyAlignment="1">
      <alignment horizontal="center" vertical="center" wrapText="1"/>
    </xf>
    <xf numFmtId="0" fontId="8" fillId="22" borderId="58" xfId="0" applyFont="1" applyFill="1" applyBorder="1" applyAlignment="1">
      <alignment horizontal="center" vertical="center" wrapText="1"/>
    </xf>
    <xf numFmtId="0" fontId="8" fillId="24" borderId="0" xfId="0" applyFont="1" applyFill="1" applyAlignment="1">
      <alignment horizontal="center" vertical="center" wrapText="1"/>
    </xf>
    <xf numFmtId="0" fontId="8" fillId="25" borderId="0" xfId="0" applyFont="1" applyFill="1" applyAlignment="1">
      <alignment horizontal="center" vertical="center" wrapText="1"/>
    </xf>
    <xf numFmtId="0" fontId="8" fillId="0" borderId="0" xfId="0" applyFont="1" applyAlignment="1">
      <alignment horizontal="center" vertical="center" wrapText="1"/>
    </xf>
    <xf numFmtId="0" fontId="8" fillId="26" borderId="56" xfId="0" applyFont="1" applyFill="1" applyBorder="1" applyAlignment="1">
      <alignment horizontal="center" vertical="center" wrapText="1"/>
    </xf>
    <xf numFmtId="0" fontId="0" fillId="26" borderId="59" xfId="0" applyFill="1" applyBorder="1"/>
    <xf numFmtId="0" fontId="0" fillId="0" borderId="73" xfId="0" applyBorder="1" applyAlignment="1">
      <alignment horizontal="left" vertical="top" wrapText="1"/>
    </xf>
    <xf numFmtId="0" fontId="0" fillId="0" borderId="74" xfId="0" applyBorder="1" applyAlignment="1">
      <alignment vertical="top" wrapText="1"/>
    </xf>
    <xf numFmtId="0" fontId="0" fillId="0" borderId="74" xfId="0" applyBorder="1" applyAlignment="1">
      <alignment horizontal="left" vertical="top" wrapText="1"/>
    </xf>
    <xf numFmtId="0" fontId="0" fillId="0" borderId="73"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77" xfId="0" applyFill="1" applyBorder="1" applyAlignment="1">
      <alignment horizontal="center" vertical="center"/>
    </xf>
    <xf numFmtId="0" fontId="0" fillId="0" borderId="0" xfId="0" applyAlignment="1">
      <alignment horizontal="center" vertical="top" wrapText="1"/>
    </xf>
    <xf numFmtId="0" fontId="0" fillId="0" borderId="0" xfId="0" applyAlignment="1">
      <alignment horizontal="center"/>
    </xf>
    <xf numFmtId="0" fontId="0" fillId="26" borderId="62" xfId="0" applyFill="1" applyBorder="1" applyAlignment="1">
      <alignment vertical="top"/>
    </xf>
    <xf numFmtId="0" fontId="0" fillId="26" borderId="63" xfId="0" applyFill="1" applyBorder="1" applyAlignment="1">
      <alignment vertical="top"/>
    </xf>
    <xf numFmtId="0" fontId="0" fillId="0" borderId="78" xfId="0" applyBorder="1" applyAlignment="1">
      <alignment horizontal="left" vertical="top" wrapText="1"/>
    </xf>
    <xf numFmtId="0" fontId="0" fillId="0" borderId="79" xfId="0" applyBorder="1" applyAlignment="1">
      <alignment vertical="top" wrapText="1"/>
    </xf>
    <xf numFmtId="0" fontId="0" fillId="0" borderId="79" xfId="0" applyBorder="1" applyAlignment="1">
      <alignment horizontal="left" vertical="top" wrapText="1"/>
    </xf>
    <xf numFmtId="0" fontId="0" fillId="0" borderId="78"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80" xfId="0" applyFill="1" applyBorder="1" applyAlignment="1">
      <alignment horizontal="center" vertical="center"/>
    </xf>
    <xf numFmtId="0" fontId="0" fillId="0" borderId="81" xfId="0" applyBorder="1" applyAlignment="1">
      <alignment vertical="top" wrapText="1"/>
    </xf>
    <xf numFmtId="0" fontId="0" fillId="26" borderId="65" xfId="0" applyFill="1" applyBorder="1" applyAlignment="1">
      <alignment vertical="top"/>
    </xf>
    <xf numFmtId="0" fontId="0" fillId="26" borderId="8" xfId="0" applyFill="1" applyBorder="1" applyAlignment="1">
      <alignment vertical="top"/>
    </xf>
    <xf numFmtId="0" fontId="0" fillId="0" borderId="82" xfId="0" applyBorder="1" applyAlignment="1">
      <alignment horizontal="left" vertical="top" wrapText="1"/>
    </xf>
    <xf numFmtId="0" fontId="0" fillId="0" borderId="83" xfId="0" applyBorder="1" applyAlignment="1">
      <alignment vertical="top" wrapText="1"/>
    </xf>
    <xf numFmtId="0" fontId="0" fillId="0" borderId="84" xfId="0" applyBorder="1" applyAlignment="1">
      <alignment horizontal="left" vertical="top" wrapText="1"/>
    </xf>
    <xf numFmtId="0" fontId="0" fillId="0" borderId="82" xfId="0" applyBorder="1" applyAlignment="1">
      <alignment horizontal="center" vertical="center"/>
    </xf>
    <xf numFmtId="0" fontId="0" fillId="0" borderId="85" xfId="0" applyBorder="1" applyAlignment="1">
      <alignment horizontal="center" vertical="center"/>
    </xf>
    <xf numFmtId="0" fontId="0" fillId="0" borderId="86" xfId="0" applyBorder="1" applyAlignment="1">
      <alignment horizontal="center" vertical="center"/>
    </xf>
    <xf numFmtId="0" fontId="0" fillId="0" borderId="87" xfId="0" applyFill="1" applyBorder="1" applyAlignment="1">
      <alignment horizontal="center" vertical="center"/>
    </xf>
    <xf numFmtId="0" fontId="0" fillId="0" borderId="88" xfId="0" applyBorder="1" applyAlignment="1">
      <alignment horizontal="left" vertical="top" wrapText="1"/>
    </xf>
    <xf numFmtId="0" fontId="0" fillId="0" borderId="40" xfId="0" applyBorder="1" applyAlignment="1">
      <alignment vertical="top" wrapText="1"/>
    </xf>
    <xf numFmtId="0" fontId="0" fillId="0" borderId="89" xfId="0" applyBorder="1" applyAlignment="1">
      <alignment horizontal="left" vertical="top" wrapText="1"/>
    </xf>
    <xf numFmtId="0" fontId="0" fillId="0" borderId="88" xfId="0" applyBorder="1" applyAlignment="1">
      <alignment horizontal="center" vertical="center"/>
    </xf>
    <xf numFmtId="0" fontId="0" fillId="0" borderId="3" xfId="0" applyBorder="1" applyAlignment="1">
      <alignment horizontal="center" vertical="center"/>
    </xf>
    <xf numFmtId="0" fontId="0" fillId="0" borderId="39" xfId="0" applyBorder="1" applyAlignment="1">
      <alignment horizontal="center" vertical="center"/>
    </xf>
    <xf numFmtId="0" fontId="0" fillId="0" borderId="90" xfId="0"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3" xfId="0" applyFont="1" applyBorder="1" applyAlignment="1">
      <alignment horizontal="center" vertical="top" wrapText="1"/>
    </xf>
    <xf numFmtId="0" fontId="2" fillId="0" borderId="69"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Fill="1" applyBorder="1" applyAlignment="1">
      <alignment horizontal="center" vertical="top" wrapText="1"/>
    </xf>
    <xf numFmtId="0" fontId="2" fillId="0" borderId="69"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left" vertical="top" wrapText="1"/>
    </xf>
    <xf numFmtId="0" fontId="8" fillId="22" borderId="64" xfId="0" applyFont="1" applyFill="1" applyBorder="1" applyAlignment="1">
      <alignment horizontal="center"/>
    </xf>
    <xf numFmtId="0" fontId="18" fillId="23" borderId="0" xfId="0" applyFont="1" applyFill="1" applyAlignment="1">
      <alignment horizontal="center"/>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3" xfId="1" applyFont="1" applyFill="1" applyBorder="1" applyAlignment="1">
      <alignment horizontal="left" vertical="top" wrapText="1"/>
    </xf>
    <xf numFmtId="0" fontId="5" fillId="0" borderId="4" xfId="1" applyFont="1" applyFill="1" applyBorder="1" applyAlignment="1">
      <alignment horizontal="left" vertical="top" wrapText="1"/>
    </xf>
    <xf numFmtId="0" fontId="12" fillId="0" borderId="20" xfId="0" applyFont="1" applyBorder="1" applyAlignment="1">
      <alignment horizontal="left" wrapText="1" readingOrder="1"/>
    </xf>
    <xf numFmtId="0" fontId="14" fillId="13" borderId="22" xfId="0" applyFont="1" applyFill="1" applyBorder="1" applyAlignment="1">
      <alignment horizontal="center" vertical="center"/>
    </xf>
    <xf numFmtId="0" fontId="14" fillId="13" borderId="29" xfId="0" applyFont="1" applyFill="1" applyBorder="1" applyAlignment="1">
      <alignment horizontal="center" vertical="center"/>
    </xf>
    <xf numFmtId="0" fontId="14" fillId="13" borderId="27" xfId="0" applyFont="1" applyFill="1" applyBorder="1" applyAlignment="1">
      <alignment horizontal="center" vertical="center"/>
    </xf>
    <xf numFmtId="0" fontId="13" fillId="0" borderId="23" xfId="0" applyFont="1" applyBorder="1" applyAlignment="1">
      <alignment horizontal="center" vertical="center"/>
    </xf>
    <xf numFmtId="0" fontId="13" fillId="0" borderId="24" xfId="0" applyFont="1" applyBorder="1" applyAlignment="1">
      <alignment horizontal="center" vertical="center"/>
    </xf>
    <xf numFmtId="0" fontId="14" fillId="13" borderId="35" xfId="0" applyFont="1" applyFill="1" applyBorder="1" applyAlignment="1">
      <alignment horizontal="center" vertical="center"/>
    </xf>
    <xf numFmtId="0" fontId="14" fillId="9" borderId="23" xfId="0" applyFont="1" applyFill="1" applyBorder="1" applyAlignment="1">
      <alignment horizontal="center" vertical="center"/>
    </xf>
    <xf numFmtId="0" fontId="14" fillId="9" borderId="26" xfId="0" applyFont="1" applyFill="1" applyBorder="1" applyAlignment="1">
      <alignment horizontal="center" vertical="center"/>
    </xf>
    <xf numFmtId="0" fontId="14" fillId="9" borderId="24" xfId="0" applyFont="1" applyFill="1" applyBorder="1" applyAlignment="1">
      <alignment horizontal="center" vertical="center"/>
    </xf>
    <xf numFmtId="0" fontId="13" fillId="9" borderId="22" xfId="0" applyFont="1" applyFill="1" applyBorder="1" applyAlignment="1">
      <alignment horizontal="center" vertical="center"/>
    </xf>
    <xf numFmtId="0" fontId="13" fillId="9" borderId="27" xfId="0" applyFont="1" applyFill="1" applyBorder="1" applyAlignment="1">
      <alignment horizontal="center" vertical="center"/>
    </xf>
    <xf numFmtId="0" fontId="14" fillId="10" borderId="23" xfId="0" applyFont="1" applyFill="1" applyBorder="1" applyAlignment="1">
      <alignment horizontal="center" vertical="center"/>
    </xf>
    <xf numFmtId="0" fontId="14" fillId="10" borderId="24" xfId="0" applyFont="1" applyFill="1" applyBorder="1" applyAlignment="1">
      <alignment horizontal="center" vertical="center"/>
    </xf>
    <xf numFmtId="0" fontId="13" fillId="11" borderId="29" xfId="0" applyFont="1" applyFill="1" applyBorder="1" applyAlignment="1">
      <alignment horizontal="center" vertical="center"/>
    </xf>
    <xf numFmtId="0" fontId="14" fillId="12" borderId="23" xfId="0" applyFont="1" applyFill="1" applyBorder="1" applyAlignment="1">
      <alignment horizontal="center" vertical="center"/>
    </xf>
    <xf numFmtId="0" fontId="14" fillId="12" borderId="26" xfId="0" applyFont="1" applyFill="1" applyBorder="1" applyAlignment="1">
      <alignment horizontal="center" vertical="center"/>
    </xf>
    <xf numFmtId="0" fontId="14" fillId="12" borderId="24" xfId="0" applyFont="1" applyFill="1" applyBorder="1" applyAlignment="1">
      <alignment horizontal="center" vertical="center"/>
    </xf>
    <xf numFmtId="0" fontId="13" fillId="10" borderId="23" xfId="0" applyFont="1" applyFill="1" applyBorder="1" applyAlignment="1">
      <alignment horizontal="center" vertical="center" wrapText="1"/>
    </xf>
    <xf numFmtId="0" fontId="13" fillId="10" borderId="24" xfId="0" applyFont="1" applyFill="1" applyBorder="1" applyAlignment="1">
      <alignment horizontal="center" vertical="center" wrapText="1"/>
    </xf>
    <xf numFmtId="0" fontId="13" fillId="12" borderId="22"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27" xfId="0" applyFont="1" applyFill="1" applyBorder="1" applyAlignment="1">
      <alignment horizontal="center" vertical="center"/>
    </xf>
    <xf numFmtId="0" fontId="13" fillId="0" borderId="38" xfId="0" applyFont="1" applyBorder="1" applyAlignment="1">
      <alignment horizontal="center" vertical="center" wrapText="1"/>
    </xf>
    <xf numFmtId="0" fontId="13" fillId="0" borderId="33" xfId="0" applyFont="1" applyBorder="1" applyAlignment="1">
      <alignment horizontal="center" vertical="center" wrapText="1"/>
    </xf>
    <xf numFmtId="0" fontId="13" fillId="0" borderId="30" xfId="0" applyFont="1" applyBorder="1" applyAlignment="1">
      <alignment horizontal="center" vertical="center" wrapText="1"/>
    </xf>
    <xf numFmtId="0" fontId="13" fillId="0" borderId="31" xfId="0" applyFont="1" applyBorder="1" applyAlignment="1">
      <alignment horizontal="center" vertical="center" wrapText="1"/>
    </xf>
    <xf numFmtId="0" fontId="13" fillId="11" borderId="32" xfId="0" applyFont="1" applyFill="1" applyBorder="1" applyAlignment="1">
      <alignment horizontal="center" vertical="center"/>
    </xf>
    <xf numFmtId="0" fontId="13" fillId="11" borderId="33" xfId="0" applyFont="1" applyFill="1" applyBorder="1" applyAlignment="1">
      <alignment horizontal="center" vertical="center"/>
    </xf>
    <xf numFmtId="0" fontId="13" fillId="11" borderId="25" xfId="0" applyFont="1" applyFill="1" applyBorder="1" applyAlignment="1">
      <alignment horizontal="center" vertical="center"/>
    </xf>
    <xf numFmtId="0" fontId="13" fillId="0" borderId="22" xfId="0" applyFont="1" applyBorder="1" applyAlignment="1">
      <alignment horizontal="center" vertical="center" wrapText="1"/>
    </xf>
    <xf numFmtId="0" fontId="13" fillId="0" borderId="27" xfId="0" applyFont="1" applyBorder="1" applyAlignment="1">
      <alignment horizontal="center" vertical="center" wrapText="1"/>
    </xf>
    <xf numFmtId="0" fontId="8" fillId="0" borderId="0" xfId="0" applyFont="1" applyAlignment="1">
      <alignment horizontal="center"/>
    </xf>
    <xf numFmtId="0" fontId="15" fillId="14" borderId="39" xfId="0" applyFont="1" applyFill="1" applyBorder="1" applyAlignment="1">
      <alignment horizontal="left" vertical="center" wrapText="1" readingOrder="1"/>
    </xf>
    <xf numFmtId="0" fontId="15" fillId="14" borderId="40" xfId="0" applyFont="1" applyFill="1" applyBorder="1" applyAlignment="1">
      <alignment horizontal="left" vertical="center" wrapText="1" readingOrder="1"/>
    </xf>
    <xf numFmtId="0" fontId="15" fillId="14" borderId="44" xfId="0" applyFont="1" applyFill="1" applyBorder="1" applyAlignment="1">
      <alignment horizontal="left" vertical="center" wrapText="1" readingOrder="1"/>
    </xf>
    <xf numFmtId="0" fontId="15" fillId="14" borderId="45" xfId="0" applyFont="1" applyFill="1" applyBorder="1" applyAlignment="1">
      <alignment horizontal="left" vertical="center" wrapText="1" readingOrder="1"/>
    </xf>
    <xf numFmtId="0" fontId="16" fillId="14" borderId="41" xfId="0" applyFont="1" applyFill="1" applyBorder="1" applyAlignment="1">
      <alignment horizontal="center" vertical="center" wrapText="1" readingOrder="1"/>
    </xf>
    <xf numFmtId="0" fontId="16" fillId="14" borderId="42" xfId="0" applyFont="1" applyFill="1" applyBorder="1" applyAlignment="1">
      <alignment horizontal="center" vertical="center" wrapText="1" readingOrder="1"/>
    </xf>
    <xf numFmtId="0" fontId="16" fillId="14" borderId="43" xfId="0" applyFont="1" applyFill="1" applyBorder="1" applyAlignment="1">
      <alignment horizontal="center" vertical="center" wrapText="1" readingOrder="1"/>
    </xf>
    <xf numFmtId="0" fontId="16" fillId="14" borderId="49" xfId="0" applyFont="1" applyFill="1" applyBorder="1" applyAlignment="1">
      <alignment horizontal="center" vertical="center" wrapText="1" readingOrder="1"/>
    </xf>
    <xf numFmtId="0" fontId="16" fillId="14" borderId="52" xfId="0" applyFont="1" applyFill="1" applyBorder="1" applyAlignment="1">
      <alignment horizontal="center" vertical="center" wrapText="1" readingOrder="1"/>
    </xf>
    <xf numFmtId="0" fontId="16" fillId="14" borderId="53" xfId="0" applyFont="1" applyFill="1" applyBorder="1" applyAlignment="1">
      <alignment horizontal="center" vertical="center" wrapText="1" readingOrder="1"/>
    </xf>
    <xf numFmtId="0" fontId="11" fillId="5" borderId="16" xfId="0" applyFont="1" applyFill="1" applyBorder="1" applyAlignment="1">
      <alignment horizontal="center" vertical="center" wrapText="1" readingOrder="1"/>
    </xf>
    <xf numFmtId="0" fontId="11" fillId="6" borderId="16" xfId="0" applyFont="1" applyFill="1" applyBorder="1" applyAlignment="1">
      <alignment horizontal="center" vertical="center" wrapText="1" readingOrder="1"/>
    </xf>
    <xf numFmtId="0" fontId="11" fillId="7" borderId="16" xfId="0" applyFont="1" applyFill="1" applyBorder="1" applyAlignment="1">
      <alignment horizontal="center" vertical="center" wrapText="1" readingOrder="1"/>
    </xf>
    <xf numFmtId="0" fontId="11" fillId="8" borderId="16" xfId="0" applyFont="1" applyFill="1" applyBorder="1" applyAlignment="1">
      <alignment horizontal="center" vertical="center" wrapText="1" readingOrder="1"/>
    </xf>
  </cellXfs>
  <cellStyles count="2">
    <cellStyle name="Normal" xfId="0" builtinId="0"/>
    <cellStyle name="Normal 2" xfId="1"/>
  </cellStyles>
  <dxfs count="67">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150C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I30"/>
  <sheetViews>
    <sheetView zoomScale="90" zoomScaleNormal="90" workbookViewId="0">
      <pane ySplit="3" topLeftCell="A6" activePane="bottomLeft" state="frozen"/>
      <selection activeCell="O1" sqref="O1:O2"/>
      <selection pane="bottomLeft" activeCell="E30" sqref="E30"/>
    </sheetView>
  </sheetViews>
  <sheetFormatPr defaultColWidth="9.140625" defaultRowHeight="12.75" x14ac:dyDescent="0.25"/>
  <cols>
    <col min="1" max="1" width="9.28515625" style="7" customWidth="1"/>
    <col min="2" max="2" width="17.42578125" style="7" customWidth="1"/>
    <col min="3" max="3" width="26.7109375" style="7" customWidth="1"/>
    <col min="4" max="4" width="8.140625" style="7" customWidth="1"/>
    <col min="5" max="5" width="47.140625" style="7" customWidth="1"/>
    <col min="6" max="6" width="8.5703125" style="7" customWidth="1"/>
    <col min="7" max="7" width="14.42578125" style="7" customWidth="1"/>
    <col min="8" max="8" width="11.140625" style="7" customWidth="1"/>
    <col min="9" max="9" width="14.42578125" style="7" customWidth="1"/>
    <col min="10" max="10" width="13" style="7" customWidth="1"/>
    <col min="11" max="11" width="39.28515625" style="7" customWidth="1"/>
    <col min="12" max="12" width="58.42578125" style="7" customWidth="1"/>
    <col min="13" max="13" width="8" style="7" customWidth="1"/>
    <col min="14" max="15" width="9.42578125" style="7" customWidth="1"/>
    <col min="16" max="16" width="13.7109375" style="7" customWidth="1"/>
    <col min="17" max="17" width="11" style="7" customWidth="1"/>
    <col min="18" max="18" width="12.42578125" style="7" customWidth="1"/>
    <col min="19" max="19" width="13.42578125" style="7" customWidth="1"/>
    <col min="20" max="20" width="12.28515625" style="7" customWidth="1"/>
    <col min="21" max="21" width="9.5703125" style="7" customWidth="1"/>
    <col min="22" max="22" width="9" style="7" customWidth="1"/>
    <col min="23" max="23" width="7.85546875" style="7" customWidth="1"/>
    <col min="24" max="24" width="9.7109375" style="7" customWidth="1"/>
    <col min="25" max="25" width="11.42578125" style="7" customWidth="1"/>
    <col min="26" max="26" width="8.140625" style="7" customWidth="1"/>
    <col min="27" max="27" width="59.85546875" style="7" customWidth="1"/>
    <col min="28" max="28" width="11.5703125" style="7" customWidth="1"/>
    <col min="29" max="29" width="44.140625" style="7" customWidth="1"/>
    <col min="30" max="30" width="28.28515625" style="7" customWidth="1"/>
    <col min="31" max="31" width="11.5703125" style="7" customWidth="1"/>
    <col min="32" max="32" width="12.42578125" style="7" customWidth="1"/>
    <col min="33" max="33" width="12.140625" style="7" customWidth="1"/>
    <col min="34" max="34" width="27.42578125" style="7" customWidth="1"/>
    <col min="35" max="35" width="37" style="7" customWidth="1"/>
    <col min="36" max="16384" width="9.140625" style="16"/>
  </cols>
  <sheetData>
    <row r="1" spans="1:35" s="127" customFormat="1" ht="50.25" customHeight="1" x14ac:dyDescent="0.25">
      <c r="A1" s="124" t="s">
        <v>0</v>
      </c>
      <c r="B1" s="125" t="s">
        <v>1</v>
      </c>
      <c r="C1" s="125" t="s">
        <v>2</v>
      </c>
      <c r="D1" s="125" t="s">
        <v>398</v>
      </c>
      <c r="E1" s="125" t="s">
        <v>4</v>
      </c>
      <c r="F1" s="125" t="s">
        <v>399</v>
      </c>
      <c r="G1" s="125" t="s">
        <v>6</v>
      </c>
      <c r="H1" s="125" t="s">
        <v>7</v>
      </c>
      <c r="I1" s="125" t="s">
        <v>8</v>
      </c>
      <c r="J1" s="125" t="s">
        <v>9</v>
      </c>
      <c r="K1" s="125" t="s">
        <v>400</v>
      </c>
      <c r="L1" s="125" t="s">
        <v>401</v>
      </c>
      <c r="M1" s="125" t="s">
        <v>11</v>
      </c>
      <c r="N1" s="125" t="s">
        <v>402</v>
      </c>
      <c r="O1" s="125" t="s">
        <v>403</v>
      </c>
      <c r="P1" s="125" t="s">
        <v>13</v>
      </c>
      <c r="Q1" s="125" t="s">
        <v>14</v>
      </c>
      <c r="R1" s="125" t="s">
        <v>15</v>
      </c>
      <c r="S1" s="125" t="s">
        <v>16</v>
      </c>
      <c r="T1" s="125" t="s">
        <v>17</v>
      </c>
      <c r="U1" s="125" t="s">
        <v>18</v>
      </c>
      <c r="V1" s="125" t="s">
        <v>19</v>
      </c>
      <c r="W1" s="125" t="s">
        <v>20</v>
      </c>
      <c r="X1" s="125" t="s">
        <v>21</v>
      </c>
      <c r="Y1" s="125" t="s">
        <v>22</v>
      </c>
      <c r="Z1" s="125" t="s">
        <v>23</v>
      </c>
      <c r="AA1" s="125" t="s">
        <v>24</v>
      </c>
      <c r="AB1" s="125" t="s">
        <v>25</v>
      </c>
      <c r="AC1" s="125" t="s">
        <v>404</v>
      </c>
      <c r="AD1" s="125" t="s">
        <v>27</v>
      </c>
      <c r="AE1" s="125" t="s">
        <v>28</v>
      </c>
      <c r="AF1" s="126" t="s">
        <v>29</v>
      </c>
      <c r="AG1" s="125" t="s">
        <v>30</v>
      </c>
      <c r="AH1" s="124" t="s">
        <v>405</v>
      </c>
      <c r="AI1" s="124" t="s">
        <v>406</v>
      </c>
    </row>
    <row r="2" spans="1:35" ht="63.75" customHeight="1" x14ac:dyDescent="0.25">
      <c r="A2" s="5" t="s">
        <v>32</v>
      </c>
      <c r="B2" s="5" t="s">
        <v>33</v>
      </c>
      <c r="C2" s="5" t="s">
        <v>34</v>
      </c>
      <c r="D2" s="5" t="s">
        <v>35</v>
      </c>
      <c r="E2" s="5" t="s">
        <v>36</v>
      </c>
      <c r="F2" s="5" t="s">
        <v>37</v>
      </c>
      <c r="G2" s="5" t="s">
        <v>407</v>
      </c>
      <c r="H2" s="5" t="s">
        <v>408</v>
      </c>
      <c r="I2" s="5" t="s">
        <v>409</v>
      </c>
      <c r="J2" s="5" t="s">
        <v>41</v>
      </c>
      <c r="K2" s="5" t="s">
        <v>410</v>
      </c>
      <c r="L2" s="5" t="s">
        <v>42</v>
      </c>
      <c r="M2" s="5"/>
      <c r="N2" s="5" t="s">
        <v>44</v>
      </c>
      <c r="O2" s="5" t="s">
        <v>411</v>
      </c>
      <c r="P2" s="5" t="s">
        <v>45</v>
      </c>
      <c r="Q2" s="5" t="s">
        <v>46</v>
      </c>
      <c r="R2" s="5" t="s">
        <v>47</v>
      </c>
      <c r="S2" s="5" t="s">
        <v>48</v>
      </c>
      <c r="T2" s="5" t="s">
        <v>49</v>
      </c>
      <c r="U2" s="5" t="s">
        <v>412</v>
      </c>
      <c r="V2" s="5" t="s">
        <v>413</v>
      </c>
      <c r="W2" s="5" t="s">
        <v>52</v>
      </c>
      <c r="X2" s="5" t="s">
        <v>414</v>
      </c>
      <c r="Y2" s="5" t="s">
        <v>415</v>
      </c>
      <c r="Z2" s="5" t="s">
        <v>55</v>
      </c>
      <c r="AA2" s="5" t="s">
        <v>56</v>
      </c>
      <c r="AB2" s="5" t="s">
        <v>416</v>
      </c>
      <c r="AC2" s="5" t="s">
        <v>57</v>
      </c>
      <c r="AD2" s="5" t="s">
        <v>58</v>
      </c>
      <c r="AE2" s="5" t="s">
        <v>59</v>
      </c>
      <c r="AF2" s="5" t="s">
        <v>60</v>
      </c>
      <c r="AG2" s="5" t="s">
        <v>417</v>
      </c>
      <c r="AH2" s="5"/>
      <c r="AI2" s="5"/>
    </row>
    <row r="3" spans="1:35" ht="7.5" customHeight="1" x14ac:dyDescent="0.25">
      <c r="A3" s="128"/>
      <c r="B3" s="128"/>
      <c r="C3" s="128"/>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c r="AD3" s="128"/>
      <c r="AE3" s="128"/>
      <c r="AF3" s="128"/>
      <c r="AG3" s="128"/>
      <c r="AH3" s="128"/>
      <c r="AI3" s="128"/>
    </row>
    <row r="4" spans="1:35" s="130" customFormat="1" ht="156.75" customHeight="1" x14ac:dyDescent="0.25">
      <c r="A4" s="129" t="s">
        <v>588</v>
      </c>
      <c r="B4" s="208" t="s">
        <v>460</v>
      </c>
      <c r="C4" s="8"/>
      <c r="D4" s="209" t="s">
        <v>446</v>
      </c>
      <c r="E4" s="8" t="s">
        <v>516</v>
      </c>
      <c r="F4" s="199" t="s">
        <v>447</v>
      </c>
      <c r="G4" s="8" t="s">
        <v>324</v>
      </c>
      <c r="H4" s="8" t="s">
        <v>127</v>
      </c>
      <c r="I4" s="199" t="s">
        <v>272</v>
      </c>
      <c r="J4" s="8" t="s">
        <v>127</v>
      </c>
      <c r="K4" s="199" t="s">
        <v>526</v>
      </c>
      <c r="L4" s="199" t="s">
        <v>525</v>
      </c>
      <c r="M4" s="8" t="s">
        <v>202</v>
      </c>
      <c r="N4" s="199" t="s">
        <v>450</v>
      </c>
      <c r="O4" s="199"/>
      <c r="P4" s="8" t="s">
        <v>94</v>
      </c>
      <c r="Q4" s="8" t="s">
        <v>83</v>
      </c>
      <c r="R4" s="8"/>
      <c r="S4" s="8"/>
      <c r="T4" s="8"/>
      <c r="U4" s="8"/>
      <c r="V4" s="8"/>
      <c r="W4" s="8"/>
      <c r="X4" s="8"/>
      <c r="Y4" s="8"/>
      <c r="Z4" s="8"/>
      <c r="AA4" s="199"/>
      <c r="AB4" s="199"/>
      <c r="AC4" s="8"/>
      <c r="AD4" s="8"/>
      <c r="AE4" s="8"/>
      <c r="AF4" s="8"/>
      <c r="AG4" s="8"/>
      <c r="AH4" s="199"/>
      <c r="AI4" s="8"/>
    </row>
    <row r="5" spans="1:35" ht="154.5" customHeight="1" x14ac:dyDescent="0.25">
      <c r="A5" s="129" t="s">
        <v>588</v>
      </c>
      <c r="B5" s="208"/>
      <c r="C5" s="8"/>
      <c r="D5" s="209"/>
      <c r="E5" s="8" t="s">
        <v>517</v>
      </c>
      <c r="F5" s="199" t="s">
        <v>448</v>
      </c>
      <c r="G5" s="8" t="s">
        <v>324</v>
      </c>
      <c r="H5" s="8" t="s">
        <v>127</v>
      </c>
      <c r="I5" s="199" t="s">
        <v>272</v>
      </c>
      <c r="J5" s="8" t="s">
        <v>127</v>
      </c>
      <c r="K5" s="200" t="s">
        <v>531</v>
      </c>
      <c r="L5" s="200" t="s">
        <v>530</v>
      </c>
      <c r="M5" s="8" t="s">
        <v>202</v>
      </c>
      <c r="N5" s="199" t="s">
        <v>451</v>
      </c>
      <c r="O5" s="199"/>
      <c r="P5" s="8" t="s">
        <v>94</v>
      </c>
      <c r="Q5" s="8" t="s">
        <v>83</v>
      </c>
      <c r="R5" s="8"/>
      <c r="S5" s="8"/>
      <c r="T5" s="8"/>
      <c r="U5" s="8"/>
      <c r="V5" s="8"/>
      <c r="W5" s="8"/>
      <c r="X5" s="8"/>
      <c r="Y5" s="8"/>
      <c r="Z5" s="8"/>
      <c r="AA5" s="199"/>
      <c r="AB5" s="199"/>
      <c r="AC5" s="8"/>
      <c r="AD5" s="8"/>
      <c r="AE5" s="8"/>
      <c r="AF5" s="8"/>
      <c r="AG5" s="8"/>
      <c r="AH5" s="199"/>
      <c r="AI5" s="8"/>
    </row>
    <row r="6" spans="1:35" ht="142.5" customHeight="1" x14ac:dyDescent="0.25">
      <c r="A6" s="129" t="s">
        <v>588</v>
      </c>
      <c r="B6" s="202" t="s">
        <v>459</v>
      </c>
      <c r="C6" s="8"/>
      <c r="D6" s="205" t="s">
        <v>461</v>
      </c>
      <c r="E6" s="6" t="s">
        <v>504</v>
      </c>
      <c r="F6" s="199" t="s">
        <v>449</v>
      </c>
      <c r="G6" s="8" t="s">
        <v>324</v>
      </c>
      <c r="H6" s="8" t="s">
        <v>127</v>
      </c>
      <c r="I6" s="199" t="s">
        <v>272</v>
      </c>
      <c r="J6" s="8" t="s">
        <v>127</v>
      </c>
      <c r="K6" s="200" t="s">
        <v>528</v>
      </c>
      <c r="L6" s="200" t="s">
        <v>529</v>
      </c>
      <c r="M6" s="8" t="s">
        <v>202</v>
      </c>
      <c r="N6" s="199" t="s">
        <v>452</v>
      </c>
      <c r="O6" s="199"/>
      <c r="P6" s="8" t="s">
        <v>94</v>
      </c>
      <c r="Q6" s="8" t="s">
        <v>83</v>
      </c>
      <c r="R6" s="8"/>
      <c r="S6" s="8"/>
      <c r="T6" s="8"/>
      <c r="U6" s="8"/>
      <c r="V6" s="8"/>
      <c r="W6" s="8"/>
      <c r="X6" s="8"/>
      <c r="Y6" s="8"/>
      <c r="Z6" s="8"/>
      <c r="AA6" s="199"/>
      <c r="AB6" s="199"/>
      <c r="AC6" s="8"/>
      <c r="AD6" s="8"/>
      <c r="AE6" s="8"/>
      <c r="AF6" s="8"/>
      <c r="AG6" s="8"/>
      <c r="AH6" s="199"/>
      <c r="AI6" s="8"/>
    </row>
    <row r="7" spans="1:35" ht="142.5" customHeight="1" x14ac:dyDescent="0.25">
      <c r="A7" s="129" t="s">
        <v>588</v>
      </c>
      <c r="B7" s="203"/>
      <c r="C7" s="8"/>
      <c r="D7" s="206"/>
      <c r="E7" s="200" t="s">
        <v>521</v>
      </c>
      <c r="F7" s="199" t="s">
        <v>453</v>
      </c>
      <c r="G7" s="8" t="s">
        <v>324</v>
      </c>
      <c r="H7" s="8" t="s">
        <v>127</v>
      </c>
      <c r="I7" s="199" t="s">
        <v>272</v>
      </c>
      <c r="J7" s="8" t="s">
        <v>127</v>
      </c>
      <c r="K7" s="200" t="s">
        <v>527</v>
      </c>
      <c r="L7" s="200" t="s">
        <v>527</v>
      </c>
      <c r="M7" s="8" t="s">
        <v>202</v>
      </c>
      <c r="N7" s="199" t="s">
        <v>456</v>
      </c>
      <c r="O7" s="199"/>
      <c r="P7" s="8" t="s">
        <v>94</v>
      </c>
      <c r="Q7" s="8" t="s">
        <v>83</v>
      </c>
      <c r="R7" s="8"/>
      <c r="S7" s="8"/>
      <c r="T7" s="8"/>
      <c r="U7" s="8"/>
      <c r="V7" s="8"/>
      <c r="W7" s="8"/>
      <c r="X7" s="8"/>
      <c r="Y7" s="8"/>
      <c r="Z7" s="8"/>
      <c r="AA7" s="199"/>
      <c r="AB7" s="199"/>
      <c r="AC7" s="8"/>
      <c r="AD7" s="8"/>
      <c r="AE7" s="8"/>
      <c r="AF7" s="8"/>
      <c r="AG7" s="8"/>
      <c r="AH7" s="199"/>
      <c r="AI7" s="8"/>
    </row>
    <row r="8" spans="1:35" ht="142.5" customHeight="1" x14ac:dyDescent="0.25">
      <c r="A8" s="129" t="s">
        <v>588</v>
      </c>
      <c r="B8" s="204"/>
      <c r="C8" s="8"/>
      <c r="D8" s="207"/>
      <c r="E8" s="200" t="s">
        <v>534</v>
      </c>
      <c r="F8" s="199" t="s">
        <v>454</v>
      </c>
      <c r="G8" s="8" t="s">
        <v>324</v>
      </c>
      <c r="H8" s="8" t="s">
        <v>127</v>
      </c>
      <c r="I8" s="199" t="s">
        <v>272</v>
      </c>
      <c r="J8" s="8" t="s">
        <v>127</v>
      </c>
      <c r="K8" s="200" t="s">
        <v>533</v>
      </c>
      <c r="L8" s="200" t="s">
        <v>532</v>
      </c>
      <c r="M8" s="8" t="s">
        <v>202</v>
      </c>
      <c r="N8" s="199" t="s">
        <v>457</v>
      </c>
      <c r="O8" s="199"/>
      <c r="P8" s="8" t="s">
        <v>94</v>
      </c>
      <c r="Q8" s="8" t="s">
        <v>83</v>
      </c>
      <c r="R8" s="8"/>
      <c r="S8" s="8"/>
      <c r="T8" s="8"/>
      <c r="U8" s="8"/>
      <c r="V8" s="8"/>
      <c r="W8" s="8"/>
      <c r="X8" s="8"/>
      <c r="Y8" s="8"/>
      <c r="Z8" s="8"/>
      <c r="AA8" s="199"/>
      <c r="AB8" s="199"/>
      <c r="AC8" s="8"/>
      <c r="AD8" s="8"/>
      <c r="AE8" s="8"/>
      <c r="AF8" s="8"/>
      <c r="AG8" s="8"/>
      <c r="AH8" s="199"/>
      <c r="AI8" s="8"/>
    </row>
    <row r="9" spans="1:35" ht="142.5" customHeight="1" x14ac:dyDescent="0.25">
      <c r="A9" s="129" t="s">
        <v>588</v>
      </c>
      <c r="B9" s="202" t="s">
        <v>502</v>
      </c>
      <c r="C9" s="8"/>
      <c r="D9" s="205" t="s">
        <v>503</v>
      </c>
      <c r="E9" s="200" t="s">
        <v>520</v>
      </c>
      <c r="F9" s="199" t="s">
        <v>455</v>
      </c>
      <c r="G9" s="8" t="s">
        <v>324</v>
      </c>
      <c r="H9" s="8" t="s">
        <v>127</v>
      </c>
      <c r="I9" s="199" t="s">
        <v>272</v>
      </c>
      <c r="J9" s="8" t="s">
        <v>127</v>
      </c>
      <c r="K9" s="6" t="s">
        <v>535</v>
      </c>
      <c r="L9" s="6" t="s">
        <v>536</v>
      </c>
      <c r="M9" s="8" t="s">
        <v>202</v>
      </c>
      <c r="N9" s="199" t="s">
        <v>458</v>
      </c>
      <c r="O9" s="199"/>
      <c r="P9" s="8" t="s">
        <v>94</v>
      </c>
      <c r="Q9" s="8" t="s">
        <v>83</v>
      </c>
      <c r="R9" s="8"/>
      <c r="S9" s="8"/>
      <c r="T9" s="8"/>
      <c r="U9" s="8"/>
      <c r="V9" s="8"/>
      <c r="W9" s="8"/>
      <c r="X9" s="8"/>
      <c r="Y9" s="8"/>
      <c r="Z9" s="8"/>
      <c r="AA9" s="199"/>
      <c r="AB9" s="199"/>
      <c r="AC9" s="8"/>
      <c r="AD9" s="8"/>
      <c r="AE9" s="8"/>
      <c r="AF9" s="8"/>
      <c r="AG9" s="8"/>
      <c r="AH9" s="199"/>
      <c r="AI9" s="8"/>
    </row>
    <row r="10" spans="1:35" ht="166.5" customHeight="1" x14ac:dyDescent="0.25">
      <c r="A10" s="129" t="s">
        <v>588</v>
      </c>
      <c r="B10" s="203"/>
      <c r="C10" s="8"/>
      <c r="D10" s="206"/>
      <c r="E10" s="6" t="s">
        <v>506</v>
      </c>
      <c r="F10" s="199" t="s">
        <v>462</v>
      </c>
      <c r="G10" s="8" t="s">
        <v>324</v>
      </c>
      <c r="H10" s="8" t="s">
        <v>127</v>
      </c>
      <c r="I10" s="199" t="s">
        <v>272</v>
      </c>
      <c r="J10" s="8" t="s">
        <v>127</v>
      </c>
      <c r="K10" s="6" t="s">
        <v>507</v>
      </c>
      <c r="L10" s="6" t="s">
        <v>505</v>
      </c>
      <c r="M10" s="8" t="s">
        <v>202</v>
      </c>
      <c r="N10" s="199" t="s">
        <v>482</v>
      </c>
      <c r="O10" s="199"/>
      <c r="P10" s="8" t="s">
        <v>94</v>
      </c>
      <c r="Q10" s="8" t="s">
        <v>83</v>
      </c>
      <c r="R10" s="8"/>
      <c r="S10" s="8"/>
      <c r="T10" s="8"/>
      <c r="U10" s="8"/>
      <c r="V10" s="8"/>
      <c r="W10" s="8"/>
      <c r="X10" s="8"/>
      <c r="Y10" s="8"/>
      <c r="Z10" s="8"/>
      <c r="AA10" s="199"/>
      <c r="AB10" s="199"/>
      <c r="AC10" s="8"/>
      <c r="AD10" s="8"/>
      <c r="AE10" s="8"/>
      <c r="AF10" s="8"/>
      <c r="AG10" s="8"/>
      <c r="AH10" s="199"/>
      <c r="AI10" s="8"/>
    </row>
    <row r="11" spans="1:35" ht="132.75" customHeight="1" x14ac:dyDescent="0.25">
      <c r="A11" s="129" t="s">
        <v>588</v>
      </c>
      <c r="B11" s="203"/>
      <c r="C11" s="8"/>
      <c r="D11" s="206"/>
      <c r="E11" s="6" t="s">
        <v>518</v>
      </c>
      <c r="F11" s="199" t="s">
        <v>463</v>
      </c>
      <c r="G11" s="8" t="s">
        <v>324</v>
      </c>
      <c r="H11" s="8" t="s">
        <v>127</v>
      </c>
      <c r="I11" s="199" t="s">
        <v>272</v>
      </c>
      <c r="J11" s="8" t="s">
        <v>127</v>
      </c>
      <c r="K11" s="6" t="s">
        <v>537</v>
      </c>
      <c r="L11" s="6" t="s">
        <v>538</v>
      </c>
      <c r="M11" s="8" t="s">
        <v>202</v>
      </c>
      <c r="N11" s="199" t="s">
        <v>483</v>
      </c>
      <c r="O11" s="199"/>
      <c r="P11" s="8" t="s">
        <v>94</v>
      </c>
      <c r="Q11" s="8" t="s">
        <v>83</v>
      </c>
      <c r="R11" s="8"/>
      <c r="S11" s="8"/>
      <c r="T11" s="8"/>
      <c r="U11" s="8"/>
      <c r="V11" s="8"/>
      <c r="W11" s="8"/>
      <c r="X11" s="8"/>
      <c r="Y11" s="8"/>
      <c r="Z11" s="8"/>
      <c r="AA11" s="199"/>
      <c r="AB11" s="199"/>
      <c r="AC11" s="8"/>
      <c r="AD11" s="8"/>
      <c r="AE11" s="8"/>
      <c r="AF11" s="8"/>
      <c r="AG11" s="8"/>
      <c r="AH11" s="199"/>
      <c r="AI11" s="8"/>
    </row>
    <row r="12" spans="1:35" ht="142.5" customHeight="1" x14ac:dyDescent="0.25">
      <c r="A12" s="129" t="s">
        <v>588</v>
      </c>
      <c r="B12" s="203"/>
      <c r="C12" s="8"/>
      <c r="D12" s="206"/>
      <c r="E12" s="6" t="s">
        <v>519</v>
      </c>
      <c r="F12" s="199" t="s">
        <v>464</v>
      </c>
      <c r="G12" s="8" t="s">
        <v>324</v>
      </c>
      <c r="H12" s="8" t="s">
        <v>127</v>
      </c>
      <c r="I12" s="199" t="s">
        <v>272</v>
      </c>
      <c r="J12" s="8" t="s">
        <v>127</v>
      </c>
      <c r="K12" s="6" t="s">
        <v>509</v>
      </c>
      <c r="L12" s="6" t="s">
        <v>508</v>
      </c>
      <c r="M12" s="8" t="s">
        <v>202</v>
      </c>
      <c r="N12" s="199" t="s">
        <v>484</v>
      </c>
      <c r="O12" s="199"/>
      <c r="P12" s="8" t="s">
        <v>94</v>
      </c>
      <c r="Q12" s="8" t="s">
        <v>83</v>
      </c>
      <c r="R12" s="8"/>
      <c r="S12" s="8"/>
      <c r="T12" s="8"/>
      <c r="U12" s="8"/>
      <c r="V12" s="8"/>
      <c r="W12" s="8"/>
      <c r="X12" s="8"/>
      <c r="Y12" s="8"/>
      <c r="Z12" s="8"/>
      <c r="AA12" s="199"/>
      <c r="AB12" s="199"/>
      <c r="AC12" s="8"/>
      <c r="AD12" s="8"/>
      <c r="AE12" s="8"/>
      <c r="AF12" s="8"/>
      <c r="AG12" s="8"/>
      <c r="AH12" s="199"/>
      <c r="AI12" s="8"/>
    </row>
    <row r="13" spans="1:35" ht="142.5" customHeight="1" x14ac:dyDescent="0.25">
      <c r="A13" s="129" t="s">
        <v>588</v>
      </c>
      <c r="B13" s="204"/>
      <c r="C13" s="8"/>
      <c r="D13" s="207"/>
      <c r="E13" s="6" t="s">
        <v>515</v>
      </c>
      <c r="F13" s="199" t="s">
        <v>465</v>
      </c>
      <c r="G13" s="8" t="s">
        <v>324</v>
      </c>
      <c r="H13" s="8" t="s">
        <v>127</v>
      </c>
      <c r="I13" s="199" t="s">
        <v>272</v>
      </c>
      <c r="J13" s="8" t="s">
        <v>127</v>
      </c>
      <c r="K13" s="6" t="s">
        <v>510</v>
      </c>
      <c r="L13" s="6" t="s">
        <v>510</v>
      </c>
      <c r="M13" s="8" t="s">
        <v>202</v>
      </c>
      <c r="N13" s="199" t="s">
        <v>485</v>
      </c>
      <c r="O13" s="199"/>
      <c r="P13" s="8" t="s">
        <v>94</v>
      </c>
      <c r="Q13" s="8" t="s">
        <v>83</v>
      </c>
      <c r="R13" s="8"/>
      <c r="S13" s="8"/>
      <c r="T13" s="8"/>
      <c r="U13" s="8"/>
      <c r="V13" s="8"/>
      <c r="W13" s="8"/>
      <c r="X13" s="8"/>
      <c r="Y13" s="8"/>
      <c r="Z13" s="8"/>
      <c r="AA13" s="199"/>
      <c r="AB13" s="199"/>
      <c r="AC13" s="8"/>
      <c r="AD13" s="8"/>
      <c r="AE13" s="8"/>
      <c r="AF13" s="8"/>
      <c r="AG13" s="8"/>
      <c r="AH13" s="199"/>
      <c r="AI13" s="8"/>
    </row>
    <row r="14" spans="1:35" ht="142.5" customHeight="1" x14ac:dyDescent="0.25">
      <c r="A14" s="129" t="s">
        <v>588</v>
      </c>
      <c r="B14" s="202" t="s">
        <v>511</v>
      </c>
      <c r="C14" s="8"/>
      <c r="D14" s="205" t="s">
        <v>512</v>
      </c>
      <c r="E14" s="6" t="s">
        <v>522</v>
      </c>
      <c r="F14" s="199" t="s">
        <v>466</v>
      </c>
      <c r="G14" s="8" t="s">
        <v>324</v>
      </c>
      <c r="H14" s="8" t="s">
        <v>127</v>
      </c>
      <c r="I14" s="199" t="s">
        <v>272</v>
      </c>
      <c r="J14" s="8" t="s">
        <v>127</v>
      </c>
      <c r="K14" s="6" t="s">
        <v>514</v>
      </c>
      <c r="L14" s="6" t="s">
        <v>513</v>
      </c>
      <c r="M14" s="8" t="s">
        <v>202</v>
      </c>
      <c r="N14" s="199" t="s">
        <v>486</v>
      </c>
      <c r="O14" s="199"/>
      <c r="P14" s="8" t="s">
        <v>94</v>
      </c>
      <c r="Q14" s="8" t="s">
        <v>83</v>
      </c>
      <c r="R14" s="8"/>
      <c r="S14" s="8"/>
      <c r="T14" s="8"/>
      <c r="U14" s="8"/>
      <c r="V14" s="8"/>
      <c r="W14" s="8"/>
      <c r="X14" s="8"/>
      <c r="Y14" s="8"/>
      <c r="Z14" s="8"/>
      <c r="AA14" s="199"/>
      <c r="AB14" s="199"/>
      <c r="AC14" s="8"/>
      <c r="AD14" s="8"/>
      <c r="AE14" s="8"/>
      <c r="AF14" s="8"/>
      <c r="AG14" s="8"/>
      <c r="AH14" s="199"/>
      <c r="AI14" s="8"/>
    </row>
    <row r="15" spans="1:35" ht="142.5" customHeight="1" x14ac:dyDescent="0.25">
      <c r="A15" s="129" t="s">
        <v>588</v>
      </c>
      <c r="B15" s="203"/>
      <c r="C15" s="8"/>
      <c r="D15" s="206"/>
      <c r="E15" s="6" t="s">
        <v>544</v>
      </c>
      <c r="F15" s="199" t="s">
        <v>467</v>
      </c>
      <c r="G15" s="8" t="s">
        <v>324</v>
      </c>
      <c r="H15" s="8" t="s">
        <v>127</v>
      </c>
      <c r="I15" s="199" t="s">
        <v>272</v>
      </c>
      <c r="J15" s="8" t="s">
        <v>127</v>
      </c>
      <c r="K15" s="6" t="s">
        <v>539</v>
      </c>
      <c r="L15" s="6" t="s">
        <v>540</v>
      </c>
      <c r="M15" s="8" t="s">
        <v>202</v>
      </c>
      <c r="N15" s="199" t="s">
        <v>487</v>
      </c>
      <c r="O15" s="199"/>
      <c r="P15" s="8" t="s">
        <v>94</v>
      </c>
      <c r="Q15" s="8" t="s">
        <v>83</v>
      </c>
      <c r="R15" s="8"/>
      <c r="S15" s="8"/>
      <c r="T15" s="8"/>
      <c r="U15" s="8"/>
      <c r="V15" s="8"/>
      <c r="W15" s="8"/>
      <c r="X15" s="8"/>
      <c r="Y15" s="8"/>
      <c r="Z15" s="8"/>
      <c r="AA15" s="199"/>
      <c r="AB15" s="199"/>
      <c r="AC15" s="8"/>
      <c r="AD15" s="8"/>
      <c r="AE15" s="8"/>
      <c r="AF15" s="8"/>
      <c r="AG15" s="8"/>
      <c r="AH15" s="199"/>
      <c r="AI15" s="8"/>
    </row>
    <row r="16" spans="1:35" ht="142.5" customHeight="1" x14ac:dyDescent="0.25">
      <c r="A16" s="129" t="s">
        <v>588</v>
      </c>
      <c r="B16" s="203"/>
      <c r="C16" s="8"/>
      <c r="D16" s="206"/>
      <c r="E16" s="6" t="s">
        <v>541</v>
      </c>
      <c r="F16" s="199" t="s">
        <v>468</v>
      </c>
      <c r="G16" s="8" t="s">
        <v>324</v>
      </c>
      <c r="H16" s="8" t="s">
        <v>127</v>
      </c>
      <c r="I16" s="199" t="s">
        <v>272</v>
      </c>
      <c r="J16" s="8" t="s">
        <v>127</v>
      </c>
      <c r="K16" s="6" t="s">
        <v>523</v>
      </c>
      <c r="L16" s="6" t="s">
        <v>524</v>
      </c>
      <c r="M16" s="8" t="s">
        <v>202</v>
      </c>
      <c r="N16" s="199" t="s">
        <v>488</v>
      </c>
      <c r="O16" s="199"/>
      <c r="P16" s="8" t="s">
        <v>94</v>
      </c>
      <c r="Q16" s="8" t="s">
        <v>83</v>
      </c>
      <c r="R16" s="8"/>
      <c r="S16" s="8"/>
      <c r="T16" s="8"/>
      <c r="U16" s="8"/>
      <c r="V16" s="8"/>
      <c r="W16" s="8"/>
      <c r="X16" s="8"/>
      <c r="Y16" s="8"/>
      <c r="Z16" s="8"/>
      <c r="AA16" s="199"/>
      <c r="AB16" s="199"/>
      <c r="AC16" s="8"/>
      <c r="AD16" s="8"/>
      <c r="AE16" s="8"/>
      <c r="AF16" s="8"/>
      <c r="AG16" s="8"/>
      <c r="AH16" s="199"/>
      <c r="AI16" s="8"/>
    </row>
    <row r="17" spans="1:35" ht="142.5" customHeight="1" x14ac:dyDescent="0.25">
      <c r="A17" s="129" t="s">
        <v>588</v>
      </c>
      <c r="B17" s="203"/>
      <c r="C17" s="8"/>
      <c r="D17" s="206"/>
      <c r="E17" s="6" t="s">
        <v>545</v>
      </c>
      <c r="F17" s="199" t="s">
        <v>469</v>
      </c>
      <c r="G17" s="8" t="s">
        <v>324</v>
      </c>
      <c r="H17" s="8" t="s">
        <v>127</v>
      </c>
      <c r="I17" s="199" t="s">
        <v>272</v>
      </c>
      <c r="J17" s="8" t="s">
        <v>127</v>
      </c>
      <c r="K17" s="6" t="s">
        <v>543</v>
      </c>
      <c r="L17" s="6" t="s">
        <v>542</v>
      </c>
      <c r="M17" s="8" t="s">
        <v>202</v>
      </c>
      <c r="N17" s="199" t="s">
        <v>489</v>
      </c>
      <c r="O17" s="199"/>
      <c r="P17" s="8" t="s">
        <v>94</v>
      </c>
      <c r="Q17" s="8" t="s">
        <v>83</v>
      </c>
      <c r="R17" s="8"/>
      <c r="S17" s="8"/>
      <c r="T17" s="8"/>
      <c r="U17" s="8"/>
      <c r="V17" s="8"/>
      <c r="W17" s="8"/>
      <c r="X17" s="8"/>
      <c r="Y17" s="8"/>
      <c r="Z17" s="8"/>
      <c r="AA17" s="199"/>
      <c r="AB17" s="199"/>
      <c r="AC17" s="8"/>
      <c r="AD17" s="8"/>
      <c r="AE17" s="8"/>
      <c r="AF17" s="8"/>
      <c r="AG17" s="8"/>
      <c r="AH17" s="199"/>
      <c r="AI17" s="8"/>
    </row>
    <row r="18" spans="1:35" ht="142.5" customHeight="1" x14ac:dyDescent="0.25">
      <c r="A18" s="129" t="s">
        <v>588</v>
      </c>
      <c r="B18" s="203"/>
      <c r="C18" s="8"/>
      <c r="D18" s="206"/>
      <c r="E18" s="6" t="s">
        <v>548</v>
      </c>
      <c r="F18" s="199" t="s">
        <v>470</v>
      </c>
      <c r="G18" s="8" t="s">
        <v>324</v>
      </c>
      <c r="H18" s="8" t="s">
        <v>127</v>
      </c>
      <c r="I18" s="199" t="s">
        <v>272</v>
      </c>
      <c r="J18" s="8" t="s">
        <v>127</v>
      </c>
      <c r="K18" s="6" t="s">
        <v>547</v>
      </c>
      <c r="L18" s="6" t="s">
        <v>546</v>
      </c>
      <c r="M18" s="8" t="s">
        <v>202</v>
      </c>
      <c r="N18" s="199" t="s">
        <v>490</v>
      </c>
      <c r="O18" s="199"/>
      <c r="P18" s="8" t="s">
        <v>94</v>
      </c>
      <c r="Q18" s="8" t="s">
        <v>83</v>
      </c>
      <c r="R18" s="8"/>
      <c r="S18" s="8"/>
      <c r="T18" s="8"/>
      <c r="U18" s="8"/>
      <c r="V18" s="8"/>
      <c r="W18" s="8"/>
      <c r="X18" s="8"/>
      <c r="Y18" s="8"/>
      <c r="Z18" s="8"/>
      <c r="AA18" s="199"/>
      <c r="AB18" s="199"/>
      <c r="AC18" s="8"/>
      <c r="AD18" s="8"/>
      <c r="AE18" s="8"/>
      <c r="AF18" s="8"/>
      <c r="AG18" s="8"/>
      <c r="AH18" s="199"/>
      <c r="AI18" s="8"/>
    </row>
    <row r="19" spans="1:35" ht="142.5" customHeight="1" x14ac:dyDescent="0.25">
      <c r="A19" s="129" t="s">
        <v>588</v>
      </c>
      <c r="B19" s="203"/>
      <c r="C19" s="8"/>
      <c r="D19" s="206"/>
      <c r="E19" s="6" t="s">
        <v>551</v>
      </c>
      <c r="F19" s="199" t="s">
        <v>471</v>
      </c>
      <c r="G19" s="8" t="s">
        <v>324</v>
      </c>
      <c r="H19" s="8" t="s">
        <v>127</v>
      </c>
      <c r="I19" s="199" t="s">
        <v>272</v>
      </c>
      <c r="J19" s="8" t="s">
        <v>127</v>
      </c>
      <c r="K19" s="6" t="s">
        <v>550</v>
      </c>
      <c r="L19" s="6" t="s">
        <v>549</v>
      </c>
      <c r="M19" s="8" t="s">
        <v>202</v>
      </c>
      <c r="N19" s="199" t="s">
        <v>491</v>
      </c>
      <c r="O19" s="199"/>
      <c r="P19" s="8" t="s">
        <v>94</v>
      </c>
      <c r="Q19" s="8" t="s">
        <v>83</v>
      </c>
      <c r="R19" s="8"/>
      <c r="S19" s="8"/>
      <c r="T19" s="8"/>
      <c r="U19" s="8"/>
      <c r="V19" s="8"/>
      <c r="W19" s="8"/>
      <c r="X19" s="8"/>
      <c r="Y19" s="8"/>
      <c r="Z19" s="8"/>
      <c r="AA19" s="199"/>
      <c r="AB19" s="199"/>
      <c r="AC19" s="8"/>
      <c r="AD19" s="8"/>
      <c r="AE19" s="8"/>
      <c r="AF19" s="8"/>
      <c r="AG19" s="8"/>
      <c r="AH19" s="199"/>
      <c r="AI19" s="8"/>
    </row>
    <row r="20" spans="1:35" ht="142.5" customHeight="1" x14ac:dyDescent="0.25">
      <c r="A20" s="129" t="s">
        <v>588</v>
      </c>
      <c r="B20" s="203"/>
      <c r="C20" s="8"/>
      <c r="D20" s="206"/>
      <c r="E20" s="6" t="s">
        <v>556</v>
      </c>
      <c r="F20" s="199" t="s">
        <v>472</v>
      </c>
      <c r="G20" s="8" t="s">
        <v>324</v>
      </c>
      <c r="H20" s="8" t="s">
        <v>127</v>
      </c>
      <c r="I20" s="199" t="s">
        <v>272</v>
      </c>
      <c r="J20" s="8" t="s">
        <v>127</v>
      </c>
      <c r="K20" s="6" t="s">
        <v>553</v>
      </c>
      <c r="L20" s="6" t="s">
        <v>552</v>
      </c>
      <c r="M20" s="8" t="s">
        <v>202</v>
      </c>
      <c r="N20" s="199" t="s">
        <v>492</v>
      </c>
      <c r="O20" s="199"/>
      <c r="P20" s="8" t="s">
        <v>94</v>
      </c>
      <c r="Q20" s="8" t="s">
        <v>83</v>
      </c>
      <c r="R20" s="8"/>
      <c r="S20" s="8"/>
      <c r="T20" s="8"/>
      <c r="U20" s="8"/>
      <c r="V20" s="8"/>
      <c r="W20" s="8"/>
      <c r="X20" s="8"/>
      <c r="Y20" s="8"/>
      <c r="Z20" s="8"/>
      <c r="AA20" s="199"/>
      <c r="AB20" s="199"/>
      <c r="AC20" s="8"/>
      <c r="AD20" s="8"/>
      <c r="AE20" s="8"/>
      <c r="AF20" s="8"/>
      <c r="AG20" s="8"/>
      <c r="AH20" s="199"/>
      <c r="AI20" s="8"/>
    </row>
    <row r="21" spans="1:35" ht="142.5" customHeight="1" x14ac:dyDescent="0.25">
      <c r="A21" s="129" t="s">
        <v>588</v>
      </c>
      <c r="B21" s="203"/>
      <c r="C21" s="8"/>
      <c r="D21" s="206"/>
      <c r="E21" s="6" t="s">
        <v>557</v>
      </c>
      <c r="F21" s="199" t="s">
        <v>473</v>
      </c>
      <c r="G21" s="8" t="s">
        <v>324</v>
      </c>
      <c r="H21" s="8" t="s">
        <v>127</v>
      </c>
      <c r="I21" s="199" t="s">
        <v>272</v>
      </c>
      <c r="J21" s="8" t="s">
        <v>127</v>
      </c>
      <c r="K21" s="6" t="s">
        <v>555</v>
      </c>
      <c r="L21" s="6" t="s">
        <v>554</v>
      </c>
      <c r="M21" s="8" t="s">
        <v>202</v>
      </c>
      <c r="N21" s="199" t="s">
        <v>493</v>
      </c>
      <c r="O21" s="199"/>
      <c r="P21" s="8" t="s">
        <v>94</v>
      </c>
      <c r="Q21" s="8" t="s">
        <v>83</v>
      </c>
      <c r="R21" s="8"/>
      <c r="S21" s="8"/>
      <c r="T21" s="8"/>
      <c r="U21" s="8"/>
      <c r="V21" s="8"/>
      <c r="W21" s="8"/>
      <c r="X21" s="8"/>
      <c r="Y21" s="8"/>
      <c r="Z21" s="8"/>
      <c r="AA21" s="199"/>
      <c r="AB21" s="199"/>
      <c r="AC21" s="8"/>
      <c r="AD21" s="8"/>
      <c r="AE21" s="8"/>
      <c r="AF21" s="8"/>
      <c r="AG21" s="8"/>
      <c r="AH21" s="199"/>
      <c r="AI21" s="8"/>
    </row>
    <row r="22" spans="1:35" ht="142.5" customHeight="1" x14ac:dyDescent="0.25">
      <c r="A22" s="129" t="s">
        <v>588</v>
      </c>
      <c r="B22" s="203"/>
      <c r="C22" s="8"/>
      <c r="D22" s="206"/>
      <c r="E22" s="6" t="s">
        <v>560</v>
      </c>
      <c r="F22" s="199" t="s">
        <v>474</v>
      </c>
      <c r="G22" s="8" t="s">
        <v>324</v>
      </c>
      <c r="H22" s="8" t="s">
        <v>127</v>
      </c>
      <c r="I22" s="199" t="s">
        <v>272</v>
      </c>
      <c r="J22" s="8" t="s">
        <v>127</v>
      </c>
      <c r="K22" s="6" t="s">
        <v>559</v>
      </c>
      <c r="L22" s="6" t="s">
        <v>558</v>
      </c>
      <c r="M22" s="8" t="s">
        <v>202</v>
      </c>
      <c r="N22" s="199" t="s">
        <v>494</v>
      </c>
      <c r="O22" s="199"/>
      <c r="P22" s="8" t="s">
        <v>94</v>
      </c>
      <c r="Q22" s="8" t="s">
        <v>83</v>
      </c>
      <c r="R22" s="8"/>
      <c r="S22" s="8"/>
      <c r="T22" s="8"/>
      <c r="U22" s="8"/>
      <c r="V22" s="8"/>
      <c r="W22" s="8"/>
      <c r="X22" s="8"/>
      <c r="Y22" s="8"/>
      <c r="Z22" s="8"/>
      <c r="AA22" s="199"/>
      <c r="AB22" s="199"/>
      <c r="AC22" s="8"/>
      <c r="AD22" s="8"/>
      <c r="AE22" s="8"/>
      <c r="AF22" s="8"/>
      <c r="AG22" s="8"/>
      <c r="AH22" s="199"/>
      <c r="AI22" s="8"/>
    </row>
    <row r="23" spans="1:35" ht="142.5" customHeight="1" x14ac:dyDescent="0.25">
      <c r="A23" s="129" t="s">
        <v>588</v>
      </c>
      <c r="B23" s="204"/>
      <c r="C23" s="8"/>
      <c r="D23" s="207"/>
      <c r="E23" s="6" t="s">
        <v>561</v>
      </c>
      <c r="F23" s="199" t="s">
        <v>475</v>
      </c>
      <c r="G23" s="8" t="s">
        <v>324</v>
      </c>
      <c r="H23" s="8" t="s">
        <v>127</v>
      </c>
      <c r="I23" s="199" t="s">
        <v>272</v>
      </c>
      <c r="J23" s="8" t="s">
        <v>127</v>
      </c>
      <c r="K23" s="6" t="s">
        <v>562</v>
      </c>
      <c r="L23" s="6" t="s">
        <v>563</v>
      </c>
      <c r="M23" s="8" t="s">
        <v>202</v>
      </c>
      <c r="N23" s="199" t="s">
        <v>495</v>
      </c>
      <c r="O23" s="199"/>
      <c r="P23" s="8" t="s">
        <v>94</v>
      </c>
      <c r="Q23" s="8" t="s">
        <v>83</v>
      </c>
      <c r="R23" s="8"/>
      <c r="S23" s="8"/>
      <c r="T23" s="8"/>
      <c r="U23" s="8"/>
      <c r="V23" s="8"/>
      <c r="W23" s="8"/>
      <c r="X23" s="8"/>
      <c r="Y23" s="8"/>
      <c r="Z23" s="8"/>
      <c r="AA23" s="199"/>
      <c r="AB23" s="199"/>
      <c r="AC23" s="8"/>
      <c r="AD23" s="8"/>
      <c r="AE23" s="8"/>
      <c r="AF23" s="8"/>
      <c r="AG23" s="8"/>
      <c r="AH23" s="199"/>
      <c r="AI23" s="8"/>
    </row>
    <row r="24" spans="1:35" ht="142.5" customHeight="1" x14ac:dyDescent="0.25">
      <c r="A24" s="129" t="s">
        <v>588</v>
      </c>
      <c r="B24" s="202" t="s">
        <v>566</v>
      </c>
      <c r="C24" s="8"/>
      <c r="D24" s="205" t="s">
        <v>567</v>
      </c>
      <c r="E24" s="6" t="s">
        <v>580</v>
      </c>
      <c r="F24" s="199" t="s">
        <v>476</v>
      </c>
      <c r="G24" s="8" t="s">
        <v>324</v>
      </c>
      <c r="H24" s="8" t="s">
        <v>127</v>
      </c>
      <c r="I24" s="199" t="s">
        <v>272</v>
      </c>
      <c r="J24" s="8" t="s">
        <v>127</v>
      </c>
      <c r="K24" s="6" t="s">
        <v>568</v>
      </c>
      <c r="L24" s="6" t="s">
        <v>570</v>
      </c>
      <c r="M24" s="8" t="s">
        <v>202</v>
      </c>
      <c r="N24" s="199" t="s">
        <v>496</v>
      </c>
      <c r="O24" s="199"/>
      <c r="P24" s="8" t="s">
        <v>94</v>
      </c>
      <c r="Q24" s="8" t="s">
        <v>83</v>
      </c>
      <c r="R24" s="8"/>
      <c r="S24" s="8"/>
      <c r="T24" s="8"/>
      <c r="U24" s="8"/>
      <c r="V24" s="8"/>
      <c r="W24" s="8"/>
      <c r="X24" s="8"/>
      <c r="Y24" s="8"/>
      <c r="Z24" s="8"/>
      <c r="AA24" s="199"/>
      <c r="AB24" s="199"/>
      <c r="AC24" s="8"/>
      <c r="AD24" s="8"/>
      <c r="AE24" s="8"/>
      <c r="AF24" s="8"/>
      <c r="AG24" s="8"/>
      <c r="AH24" s="199"/>
      <c r="AI24" s="8"/>
    </row>
    <row r="25" spans="1:35" ht="142.5" customHeight="1" x14ac:dyDescent="0.25">
      <c r="A25" s="129" t="s">
        <v>588</v>
      </c>
      <c r="B25" s="203"/>
      <c r="C25" s="8"/>
      <c r="D25" s="206"/>
      <c r="E25" s="6" t="s">
        <v>581</v>
      </c>
      <c r="F25" s="201" t="s">
        <v>477</v>
      </c>
      <c r="G25" s="8" t="s">
        <v>324</v>
      </c>
      <c r="H25" s="8" t="s">
        <v>127</v>
      </c>
      <c r="I25" s="201" t="s">
        <v>272</v>
      </c>
      <c r="J25" s="8" t="s">
        <v>127</v>
      </c>
      <c r="K25" s="6" t="s">
        <v>569</v>
      </c>
      <c r="L25" s="6" t="s">
        <v>569</v>
      </c>
      <c r="M25" s="8" t="s">
        <v>202</v>
      </c>
      <c r="N25" s="201" t="s">
        <v>497</v>
      </c>
      <c r="O25" s="201"/>
      <c r="P25" s="8" t="s">
        <v>94</v>
      </c>
      <c r="Q25" s="8" t="s">
        <v>83</v>
      </c>
      <c r="R25" s="8"/>
      <c r="S25" s="8"/>
      <c r="T25" s="8"/>
      <c r="U25" s="8"/>
      <c r="V25" s="8"/>
      <c r="W25" s="8"/>
      <c r="X25" s="8"/>
      <c r="Y25" s="8"/>
      <c r="Z25" s="8"/>
      <c r="AA25" s="201"/>
      <c r="AB25" s="201"/>
      <c r="AC25" s="8"/>
      <c r="AD25" s="8"/>
      <c r="AE25" s="8"/>
      <c r="AF25" s="8"/>
      <c r="AG25" s="8"/>
      <c r="AH25" s="201"/>
      <c r="AI25" s="8"/>
    </row>
    <row r="26" spans="1:35" ht="142.5" customHeight="1" x14ac:dyDescent="0.25">
      <c r="A26" s="129" t="s">
        <v>588</v>
      </c>
      <c r="B26" s="203"/>
      <c r="C26" s="8"/>
      <c r="D26" s="206"/>
      <c r="E26" s="6" t="s">
        <v>582</v>
      </c>
      <c r="F26" s="201" t="s">
        <v>478</v>
      </c>
      <c r="G26" s="8" t="s">
        <v>324</v>
      </c>
      <c r="H26" s="8" t="s">
        <v>127</v>
      </c>
      <c r="I26" s="199" t="s">
        <v>272</v>
      </c>
      <c r="J26" s="8" t="s">
        <v>127</v>
      </c>
      <c r="K26" s="6" t="s">
        <v>583</v>
      </c>
      <c r="L26" s="6" t="s">
        <v>584</v>
      </c>
      <c r="M26" s="8" t="s">
        <v>202</v>
      </c>
      <c r="N26" s="201" t="s">
        <v>498</v>
      </c>
      <c r="O26" s="199"/>
      <c r="P26" s="8" t="s">
        <v>94</v>
      </c>
      <c r="Q26" s="8" t="s">
        <v>83</v>
      </c>
      <c r="R26" s="8"/>
      <c r="S26" s="8"/>
      <c r="T26" s="8"/>
      <c r="U26" s="8"/>
      <c r="V26" s="8"/>
      <c r="W26" s="8"/>
      <c r="X26" s="8"/>
      <c r="Y26" s="8"/>
      <c r="Z26" s="8"/>
      <c r="AA26" s="199"/>
      <c r="AB26" s="199"/>
      <c r="AC26" s="8"/>
      <c r="AD26" s="8"/>
      <c r="AE26" s="8"/>
      <c r="AF26" s="8"/>
      <c r="AG26" s="8"/>
      <c r="AH26" s="199"/>
      <c r="AI26" s="8"/>
    </row>
    <row r="27" spans="1:35" ht="142.5" customHeight="1" x14ac:dyDescent="0.25">
      <c r="A27" s="129" t="s">
        <v>588</v>
      </c>
      <c r="B27" s="203"/>
      <c r="C27" s="8"/>
      <c r="D27" s="206"/>
      <c r="E27" s="6" t="s">
        <v>577</v>
      </c>
      <c r="F27" s="201" t="s">
        <v>479</v>
      </c>
      <c r="G27" s="8" t="s">
        <v>324</v>
      </c>
      <c r="H27" s="8" t="s">
        <v>127</v>
      </c>
      <c r="I27" s="199" t="s">
        <v>272</v>
      </c>
      <c r="J27" s="8" t="s">
        <v>127</v>
      </c>
      <c r="K27" s="6" t="s">
        <v>573</v>
      </c>
      <c r="L27" s="6" t="s">
        <v>572</v>
      </c>
      <c r="M27" s="8" t="s">
        <v>202</v>
      </c>
      <c r="N27" s="201" t="s">
        <v>499</v>
      </c>
      <c r="O27" s="199"/>
      <c r="P27" s="8" t="s">
        <v>94</v>
      </c>
      <c r="Q27" s="8" t="s">
        <v>83</v>
      </c>
      <c r="R27" s="8"/>
      <c r="S27" s="8"/>
      <c r="T27" s="8"/>
      <c r="U27" s="8"/>
      <c r="V27" s="8"/>
      <c r="W27" s="8"/>
      <c r="X27" s="8"/>
      <c r="Y27" s="8"/>
      <c r="Z27" s="8"/>
      <c r="AA27" s="199"/>
      <c r="AB27" s="199"/>
      <c r="AC27" s="8"/>
      <c r="AD27" s="8"/>
      <c r="AE27" s="8"/>
      <c r="AF27" s="8"/>
      <c r="AG27" s="8"/>
      <c r="AH27" s="199"/>
      <c r="AI27" s="8"/>
    </row>
    <row r="28" spans="1:35" ht="142.5" customHeight="1" x14ac:dyDescent="0.25">
      <c r="A28" s="129" t="s">
        <v>588</v>
      </c>
      <c r="B28" s="203"/>
      <c r="C28" s="8"/>
      <c r="D28" s="206"/>
      <c r="E28" s="6" t="s">
        <v>585</v>
      </c>
      <c r="F28" s="201" t="s">
        <v>480</v>
      </c>
      <c r="G28" s="8" t="s">
        <v>324</v>
      </c>
      <c r="H28" s="8" t="s">
        <v>127</v>
      </c>
      <c r="I28" s="199" t="s">
        <v>272</v>
      </c>
      <c r="J28" s="8" t="s">
        <v>127</v>
      </c>
      <c r="K28" s="6" t="s">
        <v>586</v>
      </c>
      <c r="L28" s="6" t="s">
        <v>587</v>
      </c>
      <c r="M28" s="8" t="s">
        <v>202</v>
      </c>
      <c r="N28" s="201" t="s">
        <v>500</v>
      </c>
      <c r="O28" s="199"/>
      <c r="P28" s="8" t="s">
        <v>94</v>
      </c>
      <c r="Q28" s="8" t="s">
        <v>83</v>
      </c>
      <c r="R28" s="8"/>
      <c r="S28" s="8"/>
      <c r="T28" s="8"/>
      <c r="U28" s="8"/>
      <c r="V28" s="8"/>
      <c r="W28" s="8"/>
      <c r="X28" s="8"/>
      <c r="Y28" s="8"/>
      <c r="Z28" s="8"/>
      <c r="AA28" s="199"/>
      <c r="AB28" s="199"/>
      <c r="AC28" s="8"/>
      <c r="AD28" s="8"/>
      <c r="AE28" s="8"/>
      <c r="AF28" s="8"/>
      <c r="AG28" s="8"/>
      <c r="AH28" s="199"/>
      <c r="AI28" s="8"/>
    </row>
    <row r="29" spans="1:35" ht="142.5" customHeight="1" x14ac:dyDescent="0.25">
      <c r="A29" s="129" t="s">
        <v>588</v>
      </c>
      <c r="B29" s="204"/>
      <c r="C29" s="8"/>
      <c r="D29" s="207"/>
      <c r="E29" s="6" t="s">
        <v>578</v>
      </c>
      <c r="F29" s="201" t="s">
        <v>481</v>
      </c>
      <c r="G29" s="8" t="s">
        <v>324</v>
      </c>
      <c r="H29" s="8" t="s">
        <v>127</v>
      </c>
      <c r="I29" s="199" t="s">
        <v>272</v>
      </c>
      <c r="J29" s="8" t="s">
        <v>127</v>
      </c>
      <c r="K29" s="6" t="s">
        <v>576</v>
      </c>
      <c r="L29" s="6" t="s">
        <v>571</v>
      </c>
      <c r="M29" s="8" t="s">
        <v>202</v>
      </c>
      <c r="N29" s="201" t="s">
        <v>501</v>
      </c>
      <c r="O29" s="199"/>
      <c r="P29" s="8" t="s">
        <v>94</v>
      </c>
      <c r="Q29" s="8" t="s">
        <v>83</v>
      </c>
      <c r="R29" s="8"/>
      <c r="S29" s="8"/>
      <c r="T29" s="8"/>
      <c r="U29" s="8"/>
      <c r="V29" s="8"/>
      <c r="W29" s="8"/>
      <c r="X29" s="8"/>
      <c r="Y29" s="8"/>
      <c r="Z29" s="8"/>
      <c r="AA29" s="199"/>
      <c r="AB29" s="199"/>
      <c r="AC29" s="8"/>
      <c r="AD29" s="8"/>
      <c r="AE29" s="8"/>
      <c r="AF29" s="8"/>
      <c r="AG29" s="8"/>
      <c r="AH29" s="199"/>
      <c r="AI29" s="8"/>
    </row>
    <row r="30" spans="1:35" ht="142.5" customHeight="1" x14ac:dyDescent="0.25">
      <c r="A30" s="129" t="s">
        <v>588</v>
      </c>
      <c r="B30" s="6"/>
      <c r="C30" s="8"/>
      <c r="D30" s="8"/>
      <c r="E30" s="6" t="s">
        <v>579</v>
      </c>
      <c r="F30" s="201" t="s">
        <v>564</v>
      </c>
      <c r="G30" s="8" t="s">
        <v>324</v>
      </c>
      <c r="H30" s="8" t="s">
        <v>127</v>
      </c>
      <c r="I30" s="199" t="s">
        <v>272</v>
      </c>
      <c r="J30" s="8" t="s">
        <v>127</v>
      </c>
      <c r="K30" s="6" t="s">
        <v>574</v>
      </c>
      <c r="L30" s="6" t="s">
        <v>575</v>
      </c>
      <c r="M30" s="8" t="s">
        <v>202</v>
      </c>
      <c r="N30" s="201" t="s">
        <v>565</v>
      </c>
      <c r="O30" s="199"/>
      <c r="P30" s="8" t="s">
        <v>94</v>
      </c>
      <c r="Q30" s="8" t="s">
        <v>83</v>
      </c>
      <c r="R30" s="8"/>
      <c r="S30" s="8"/>
      <c r="T30" s="8"/>
      <c r="U30" s="8"/>
      <c r="V30" s="8"/>
      <c r="W30" s="8"/>
      <c r="X30" s="8"/>
      <c r="Y30" s="8"/>
      <c r="Z30" s="8"/>
      <c r="AA30" s="199"/>
      <c r="AB30" s="199"/>
      <c r="AC30" s="8"/>
      <c r="AD30" s="8"/>
      <c r="AE30" s="8"/>
      <c r="AF30" s="8"/>
      <c r="AG30" s="8"/>
      <c r="AH30" s="199"/>
      <c r="AI30" s="8"/>
    </row>
  </sheetData>
  <autoFilter ref="A1:AI4"/>
  <mergeCells count="10">
    <mergeCell ref="B24:B29"/>
    <mergeCell ref="D24:D29"/>
    <mergeCell ref="B14:B23"/>
    <mergeCell ref="D14:D23"/>
    <mergeCell ref="B4:B5"/>
    <mergeCell ref="D4:D5"/>
    <mergeCell ref="B6:B8"/>
    <mergeCell ref="D6:D8"/>
    <mergeCell ref="B9:B13"/>
    <mergeCell ref="D9:D13"/>
  </mergeCells>
  <conditionalFormatting sqref="Z4">
    <cfRule type="cellIs" dxfId="66" priority="55" operator="equal">
      <formula>"Pass"</formula>
    </cfRule>
    <cfRule type="cellIs" dxfId="65" priority="56" operator="equal">
      <formula>"Fail"</formula>
    </cfRule>
  </conditionalFormatting>
  <conditionalFormatting sqref="M4">
    <cfRule type="cellIs" dxfId="64" priority="53" operator="equal">
      <formula>"Non Key"</formula>
    </cfRule>
    <cfRule type="cellIs" dxfId="63" priority="54" operator="equal">
      <formula>"Non-Key"</formula>
    </cfRule>
  </conditionalFormatting>
  <conditionalFormatting sqref="T4">
    <cfRule type="cellIs" dxfId="62" priority="52" operator="equal">
      <formula>"Weak"</formula>
    </cfRule>
  </conditionalFormatting>
  <conditionalFormatting sqref="R4:T4">
    <cfRule type="cellIs" dxfId="61" priority="51" operator="equal">
      <formula>"Weak"</formula>
    </cfRule>
  </conditionalFormatting>
  <conditionalFormatting sqref="M5:M6">
    <cfRule type="cellIs" dxfId="60" priority="27" operator="equal">
      <formula>"Non Key"</formula>
    </cfRule>
    <cfRule type="cellIs" dxfId="59" priority="28" operator="equal">
      <formula>"Non-Key"</formula>
    </cfRule>
  </conditionalFormatting>
  <conditionalFormatting sqref="M7:M9">
    <cfRule type="cellIs" dxfId="58" priority="21" operator="equal">
      <formula>"Non Key"</formula>
    </cfRule>
    <cfRule type="cellIs" dxfId="57" priority="22" operator="equal">
      <formula>"Non-Key"</formula>
    </cfRule>
  </conditionalFormatting>
  <conditionalFormatting sqref="M10:M24 M26:M30">
    <cfRule type="cellIs" dxfId="56" priority="15" operator="equal">
      <formula>"Non Key"</formula>
    </cfRule>
    <cfRule type="cellIs" dxfId="55" priority="16" operator="equal">
      <formula>"Non-Key"</formula>
    </cfRule>
  </conditionalFormatting>
  <conditionalFormatting sqref="Z5:Z24 Z26:Z30">
    <cfRule type="cellIs" dxfId="54" priority="9" operator="equal">
      <formula>"Pass"</formula>
    </cfRule>
    <cfRule type="cellIs" dxfId="53" priority="10" operator="equal">
      <formula>"Fail"</formula>
    </cfRule>
  </conditionalFormatting>
  <conditionalFormatting sqref="T5:T24 T26:T30">
    <cfRule type="cellIs" dxfId="52" priority="8" operator="equal">
      <formula>"Weak"</formula>
    </cfRule>
  </conditionalFormatting>
  <conditionalFormatting sqref="R5:T24 R26:T30">
    <cfRule type="cellIs" dxfId="51" priority="7" operator="equal">
      <formula>"Weak"</formula>
    </cfRule>
  </conditionalFormatting>
  <conditionalFormatting sqref="M25">
    <cfRule type="cellIs" dxfId="50" priority="5" operator="equal">
      <formula>"Non Key"</formula>
    </cfRule>
    <cfRule type="cellIs" dxfId="49" priority="6" operator="equal">
      <formula>"Non-Key"</formula>
    </cfRule>
  </conditionalFormatting>
  <conditionalFormatting sqref="Z25">
    <cfRule type="cellIs" dxfId="48" priority="3" operator="equal">
      <formula>"Pass"</formula>
    </cfRule>
    <cfRule type="cellIs" dxfId="47" priority="4" operator="equal">
      <formula>"Fail"</formula>
    </cfRule>
  </conditionalFormatting>
  <conditionalFormatting sqref="T25">
    <cfRule type="cellIs" dxfId="46" priority="2" operator="equal">
      <formula>"Weak"</formula>
    </cfRule>
  </conditionalFormatting>
  <conditionalFormatting sqref="R25:T25">
    <cfRule type="cellIs" dxfId="45" priority="1" operator="equal">
      <formula>"Weak"</formula>
    </cfRule>
  </conditionalFormatting>
  <pageMargins left="0.7" right="0.7" top="0.75" bottom="0.75" header="0.3" footer="0.3"/>
  <pageSetup paperSize="5" scale="80" pageOrder="overThenDown" orientation="landscape" r:id="rId1"/>
  <headerFooter>
    <oddFooter>&amp;C&amp;P of &amp;N</oddFooter>
  </headerFooter>
  <extLst>
    <ext xmlns:x14="http://schemas.microsoft.com/office/spreadsheetml/2009/9/main" uri="{CCE6A557-97BC-4b89-ADB6-D9C93CAAB3DF}">
      <x14:dataValidations xmlns:xm="http://schemas.microsoft.com/office/excel/2006/main" count="14">
        <x14:dataValidation type="list" allowBlank="1" showInputMessage="1" showErrorMessage="1">
          <x14:formula1>
            <xm:f>'Lists for Data Validation'!$A$2:$A$115</xm:f>
          </x14:formula1>
          <xm:sqref>G4:G30</xm:sqref>
        </x14:dataValidation>
        <x14:dataValidation type="list" allowBlank="1" showInputMessage="1" showErrorMessage="1">
          <x14:formula1>
            <xm:f>'Lists for Data Validation'!$B$2:$B$5</xm:f>
          </x14:formula1>
          <xm:sqref>H4:H30</xm:sqref>
        </x14:dataValidation>
        <x14:dataValidation type="list" allowBlank="1" showInputMessage="1" showErrorMessage="1">
          <x14:formula1>
            <xm:f>'Lists for Data Validation'!$C$2:$C$3</xm:f>
          </x14:formula1>
          <xm:sqref>I4:I30</xm:sqref>
        </x14:dataValidation>
        <x14:dataValidation type="list" allowBlank="1" showInputMessage="1" showErrorMessage="1">
          <x14:formula1>
            <xm:f>'Lists for Data Validation'!$D$2:$D$5</xm:f>
          </x14:formula1>
          <xm:sqref>J4:J30</xm:sqref>
        </x14:dataValidation>
        <x14:dataValidation type="list" allowBlank="1" showInputMessage="1" showErrorMessage="1">
          <x14:formula1>
            <xm:f>'Lists for Data Validation'!$M$2:$M$3</xm:f>
          </x14:formula1>
          <xm:sqref>M4:M30</xm:sqref>
        </x14:dataValidation>
        <x14:dataValidation type="list" allowBlank="1" showInputMessage="1" showErrorMessage="1">
          <x14:formula1>
            <xm:f>'Lists for Data Validation'!$F$2:$F$3</xm:f>
          </x14:formula1>
          <xm:sqref>Q4:Q30</xm:sqref>
        </x14:dataValidation>
        <x14:dataValidation type="list" allowBlank="1" showInputMessage="1" showErrorMessage="1">
          <x14:formula1>
            <xm:f>'Lists for Data Validation'!$G$2:$G$4</xm:f>
          </x14:formula1>
          <xm:sqref>R4:R30</xm:sqref>
        </x14:dataValidation>
        <x14:dataValidation type="list" allowBlank="1" showInputMessage="1" showErrorMessage="1">
          <x14:formula1>
            <xm:f>'Lists for Data Validation'!$H$2:$H$4</xm:f>
          </x14:formula1>
          <xm:sqref>S4:S30</xm:sqref>
        </x14:dataValidation>
        <x14:dataValidation type="list" allowBlank="1" showInputMessage="1" showErrorMessage="1">
          <x14:formula1>
            <xm:f>'Lists for Data Validation'!$I$2:$I$4</xm:f>
          </x14:formula1>
          <xm:sqref>T4:T30</xm:sqref>
        </x14:dataValidation>
        <x14:dataValidation type="list" allowBlank="1" showInputMessage="1" showErrorMessage="1">
          <x14:formula1>
            <xm:f>'Lists for Data Validation'!$N$2:$N$7</xm:f>
          </x14:formula1>
          <xm:sqref>U4:U30</xm:sqref>
        </x14:dataValidation>
        <x14:dataValidation type="list" allowBlank="1" showInputMessage="1" showErrorMessage="1">
          <x14:formula1>
            <xm:f>'Lists for Data Validation'!$J$2:$J$7</xm:f>
          </x14:formula1>
          <xm:sqref>V4:V30</xm:sqref>
        </x14:dataValidation>
        <x14:dataValidation type="list" allowBlank="1" showInputMessage="1" showErrorMessage="1">
          <x14:formula1>
            <xm:f>'Lists for Data Validation'!$K$2:$K$5</xm:f>
          </x14:formula1>
          <xm:sqref>X4:X30</xm:sqref>
        </x14:dataValidation>
        <x14:dataValidation type="list" allowBlank="1" showInputMessage="1" showErrorMessage="1">
          <x14:formula1>
            <xm:f>'Lists for Data Validation'!$L$2:$L$4</xm:f>
          </x14:formula1>
          <xm:sqref>Y4:Y30</xm:sqref>
        </x14:dataValidation>
        <x14:dataValidation type="list" allowBlank="1" showInputMessage="1" showErrorMessage="1">
          <x14:formula1>
            <xm:f>'Lists for Data Validation'!$E$2:$E$3</xm:f>
          </x14:formula1>
          <xm:sqref>P4:P30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W42"/>
  <sheetViews>
    <sheetView tabSelected="1" topLeftCell="G7" zoomScale="70" zoomScaleNormal="70" workbookViewId="0">
      <selection activeCell="U33" sqref="U33"/>
    </sheetView>
  </sheetViews>
  <sheetFormatPr defaultRowHeight="15" outlineLevelCol="1" x14ac:dyDescent="0.25"/>
  <cols>
    <col min="1" max="1" width="17.7109375" customWidth="1"/>
    <col min="2" max="2" width="55.85546875" customWidth="1"/>
    <col min="3" max="3" width="18.42578125" customWidth="1"/>
    <col min="4" max="4" width="46.7109375" customWidth="1"/>
    <col min="5" max="5" width="13.28515625" customWidth="1"/>
    <col min="6" max="8" width="12.7109375" customWidth="1"/>
    <col min="9" max="9" width="12" customWidth="1"/>
    <col min="10" max="10" width="12.85546875" customWidth="1"/>
    <col min="11" max="11" width="16" customWidth="1"/>
    <col min="12" max="12" width="2.28515625" customWidth="1"/>
    <col min="13" max="13" width="15.28515625" customWidth="1" outlineLevel="1"/>
    <col min="14" max="14" width="22.7109375" customWidth="1" outlineLevel="1"/>
    <col min="15" max="15" width="17.28515625" customWidth="1" outlineLevel="1"/>
    <col min="16" max="16" width="15.5703125" customWidth="1" outlineLevel="1"/>
    <col min="17" max="17" width="3.28515625" customWidth="1" outlineLevel="1"/>
    <col min="18" max="18" width="12.85546875" customWidth="1"/>
    <col min="19" max="19" width="3.5703125" customWidth="1" outlineLevel="1"/>
    <col min="20" max="20" width="21.28515625" customWidth="1" outlineLevel="1"/>
    <col min="21" max="21" width="13.5703125" customWidth="1" outlineLevel="1"/>
    <col min="22" max="22" width="9.140625" customWidth="1" outlineLevel="1"/>
    <col min="23" max="23" width="19.5703125" bestFit="1" customWidth="1"/>
  </cols>
  <sheetData>
    <row r="1" spans="1:23" ht="15.75" thickBot="1" x14ac:dyDescent="0.3"/>
    <row r="2" spans="1:23" ht="45.75" thickBot="1" x14ac:dyDescent="0.3">
      <c r="D2" s="131" t="s">
        <v>418</v>
      </c>
      <c r="E2" s="132" t="s">
        <v>419</v>
      </c>
      <c r="F2" s="133" t="s">
        <v>420</v>
      </c>
      <c r="H2" s="134" t="s">
        <v>17</v>
      </c>
      <c r="I2" s="133" t="s">
        <v>421</v>
      </c>
    </row>
    <row r="3" spans="1:23" x14ac:dyDescent="0.25">
      <c r="D3" s="135" t="s">
        <v>134</v>
      </c>
      <c r="E3" s="136">
        <f>COUNTIF(E$16:E$29,$D3)</f>
        <v>0</v>
      </c>
      <c r="F3" s="137">
        <f>COUNTIF(J$16:J$29,$D3)</f>
        <v>0</v>
      </c>
      <c r="H3" s="138" t="s">
        <v>76</v>
      </c>
      <c r="I3" s="139">
        <f>COUNTIF(H$16:H$29,$H3)</f>
        <v>0</v>
      </c>
    </row>
    <row r="4" spans="1:23" x14ac:dyDescent="0.25">
      <c r="D4" s="140" t="s">
        <v>204</v>
      </c>
      <c r="E4" s="136">
        <f>COUNTIF(E$16:E$29,$D4)</f>
        <v>0</v>
      </c>
      <c r="F4" s="137">
        <f>COUNTIF(J$16:J$29,$D4)</f>
        <v>0</v>
      </c>
      <c r="H4" s="141" t="s">
        <v>75</v>
      </c>
      <c r="I4" s="137">
        <f>COUNTIF(H$16:H$29,$H4)</f>
        <v>0</v>
      </c>
    </row>
    <row r="5" spans="1:23" x14ac:dyDescent="0.25">
      <c r="D5" s="140" t="s">
        <v>127</v>
      </c>
      <c r="E5" s="136">
        <f>COUNTIF(E$16:E$29,$D5)</f>
        <v>14</v>
      </c>
      <c r="F5" s="137">
        <f>COUNTIF(J$16:J$29,$D5)</f>
        <v>0</v>
      </c>
      <c r="H5" s="141" t="s">
        <v>84</v>
      </c>
      <c r="I5" s="142">
        <f>COUNTIF(H$16:H$29,$H5)</f>
        <v>0</v>
      </c>
    </row>
    <row r="6" spans="1:23" ht="15.75" thickBot="1" x14ac:dyDescent="0.3">
      <c r="D6" s="143" t="s">
        <v>114</v>
      </c>
      <c r="E6" s="144">
        <f>COUNTIF(E$16:E$29,$D6)</f>
        <v>0</v>
      </c>
      <c r="F6" s="145">
        <f>COUNTIF(J$16:J$29,$D6)</f>
        <v>0</v>
      </c>
      <c r="H6" s="146"/>
      <c r="I6" s="147"/>
    </row>
    <row r="7" spans="1:23" x14ac:dyDescent="0.25">
      <c r="E7" s="148">
        <f>SUM(E3:E6)</f>
        <v>14</v>
      </c>
      <c r="F7" s="148">
        <f>SUM(F3:F6)</f>
        <v>0</v>
      </c>
      <c r="I7" s="148">
        <f>SUM(I3:I6)</f>
        <v>0</v>
      </c>
    </row>
    <row r="9" spans="1:23" x14ac:dyDescent="0.25">
      <c r="D9" s="149" t="s">
        <v>422</v>
      </c>
      <c r="E9" s="150" t="str">
        <f ca="1">INDIRECT(ADDRESS(E10,4))</f>
        <v>Moderate</v>
      </c>
      <c r="F9" s="150" t="str">
        <f ca="1">INDIRECT(ADDRESS(F10,4))</f>
        <v>Low</v>
      </c>
      <c r="I9" s="150" t="str">
        <f ca="1">INDIRECT(ADDRESS(I10,8))</f>
        <v>Weak</v>
      </c>
    </row>
    <row r="10" spans="1:23" x14ac:dyDescent="0.25">
      <c r="E10">
        <f t="array" ref="E10">MAX(IF($E$3:$E$6=MAX(E3:E6),ROW($E$3:$E$6)))</f>
        <v>5</v>
      </c>
      <c r="F10">
        <f t="array" ref="F10">MAX(IF($F$3:$F$6=MAX(F3:F6),ROW($F$3:$F$6)))</f>
        <v>6</v>
      </c>
      <c r="I10">
        <f t="array" ref="I10">MAX(IF($I$3:$I$5=MAX(I3:I5),ROW($I$3:$I$5)))</f>
        <v>5</v>
      </c>
    </row>
    <row r="12" spans="1:23" x14ac:dyDescent="0.25">
      <c r="D12" s="151" t="s">
        <v>423</v>
      </c>
      <c r="E12" s="152" t="s">
        <v>204</v>
      </c>
      <c r="F12" s="152" t="s">
        <v>127</v>
      </c>
      <c r="I12" s="152" t="s">
        <v>75</v>
      </c>
    </row>
    <row r="13" spans="1:23" x14ac:dyDescent="0.25">
      <c r="B13" s="19"/>
    </row>
    <row r="14" spans="1:23" ht="15.75" thickBot="1" x14ac:dyDescent="0.3">
      <c r="A14" s="210">
        <v>2022</v>
      </c>
      <c r="B14" s="210"/>
      <c r="C14" s="210"/>
      <c r="D14" s="210"/>
      <c r="E14" s="210"/>
      <c r="F14" s="210"/>
      <c r="G14" s="210"/>
      <c r="H14" s="210"/>
      <c r="I14" s="210"/>
      <c r="J14" s="210"/>
      <c r="K14" s="210"/>
      <c r="M14" s="211" t="s">
        <v>424</v>
      </c>
      <c r="N14" s="211"/>
      <c r="O14" s="211"/>
      <c r="P14" s="211"/>
      <c r="T14" s="153" t="s">
        <v>425</v>
      </c>
    </row>
    <row r="15" spans="1:23" s="107" customFormat="1" ht="45.75" thickBot="1" x14ac:dyDescent="0.3">
      <c r="A15" s="154" t="s">
        <v>5</v>
      </c>
      <c r="B15" s="155" t="s">
        <v>426</v>
      </c>
      <c r="C15" s="154" t="s">
        <v>12</v>
      </c>
      <c r="D15" s="155" t="s">
        <v>10</v>
      </c>
      <c r="E15" s="156" t="s">
        <v>427</v>
      </c>
      <c r="F15" s="157" t="s">
        <v>199</v>
      </c>
      <c r="G15" s="157" t="s">
        <v>198</v>
      </c>
      <c r="H15" s="157" t="s">
        <v>17</v>
      </c>
      <c r="I15" s="157" t="s">
        <v>428</v>
      </c>
      <c r="J15" s="157" t="s">
        <v>429</v>
      </c>
      <c r="K15" s="158" t="s">
        <v>430</v>
      </c>
      <c r="L15"/>
      <c r="M15" s="159" t="s">
        <v>9</v>
      </c>
      <c r="N15" s="159" t="s">
        <v>431</v>
      </c>
      <c r="O15" s="159" t="s">
        <v>432</v>
      </c>
      <c r="P15" s="160" t="s">
        <v>433</v>
      </c>
      <c r="Q15" s="161"/>
      <c r="R15"/>
      <c r="S15" s="161"/>
      <c r="T15" s="162" t="s">
        <v>431</v>
      </c>
      <c r="U15" s="163"/>
    </row>
    <row r="16" spans="1:23" ht="30" x14ac:dyDescent="0.25">
      <c r="A16" s="164" t="str">
        <f>SDLC2022!F4</f>
        <v>IT-SDLC-R1</v>
      </c>
      <c r="B16" s="165" t="str">
        <f>LEFT(SDLC2022!E4, SEARCH(CHAR(10), SDLC2022!E4)-1)</f>
        <v>Inadequate System Development Life Cycle (SDLC) Policy</v>
      </c>
      <c r="C16" s="164" t="str">
        <f>SDLC2022!N4</f>
        <v>IT-SDLC-C01</v>
      </c>
      <c r="D16" s="166" t="str">
        <f>LEFT(SDLC2022!K4, SEARCH(CHAR(10), SDLC2022!K4)-1)</f>
        <v>In place System Development Life Cycle (SDLC) policy</v>
      </c>
      <c r="E16" s="167" t="str">
        <f>SDLC2022!J4</f>
        <v>Moderate</v>
      </c>
      <c r="F16" s="168">
        <f>SDLC2022!R4</f>
        <v>0</v>
      </c>
      <c r="G16" s="168">
        <f>SDLC2022!S4</f>
        <v>0</v>
      </c>
      <c r="H16" s="168">
        <f>SDLC2022!T4</f>
        <v>0</v>
      </c>
      <c r="I16" s="168">
        <f>SDLC2022!Z4</f>
        <v>0</v>
      </c>
      <c r="J16" s="169">
        <f>SDLC2022!X4</f>
        <v>0</v>
      </c>
      <c r="K16" s="170">
        <f>SDLC2022!Y4</f>
        <v>0</v>
      </c>
      <c r="M16" s="171" t="str">
        <f>E16</f>
        <v>Moderate</v>
      </c>
      <c r="N16" t="str">
        <f>H16&amp;"-"&amp;M16</f>
        <v>0-Moderate</v>
      </c>
      <c r="O16" s="172" t="e">
        <f t="shared" ref="O16:O21" si="0">VLOOKUP(N16,T$16:U$27,2,FALSE)</f>
        <v>#N/A</v>
      </c>
      <c r="P16" s="109" t="e">
        <f>(J16=O16)</f>
        <v>#N/A</v>
      </c>
      <c r="T16" s="173" t="s">
        <v>434</v>
      </c>
      <c r="U16" s="174" t="s">
        <v>114</v>
      </c>
      <c r="W16" s="108"/>
    </row>
    <row r="17" spans="1:21" ht="30" x14ac:dyDescent="0.25">
      <c r="A17" s="175" t="str">
        <f>SDLC2022!F5</f>
        <v>IT-SDLC-R2</v>
      </c>
      <c r="B17" s="176" t="str">
        <f>LEFT(SDLC2022!E5, SEARCH(CHAR(10), SDLC2022!E5)-1)</f>
        <v>Inadequate Management of System Development Life Cycle (SDLC) Projects</v>
      </c>
      <c r="C17" s="175" t="str">
        <f>SDLC2022!N5</f>
        <v>IT-SDLC-C02</v>
      </c>
      <c r="D17" s="177" t="str">
        <f>LEFT(SDLC2022!K5, SEARCH(CHAR(10), SDLC2022!K5)-1)</f>
        <v>Effective management of SDLC projects</v>
      </c>
      <c r="E17" s="178" t="str">
        <f>SDLC2022!J5</f>
        <v>Moderate</v>
      </c>
      <c r="F17" s="179">
        <f>SDLC2022!R5</f>
        <v>0</v>
      </c>
      <c r="G17" s="179">
        <f>SDLC2022!S5</f>
        <v>0</v>
      </c>
      <c r="H17" s="179">
        <f>SDLC2022!T5</f>
        <v>0</v>
      </c>
      <c r="I17" s="179">
        <f>SDLC2022!Z5</f>
        <v>0</v>
      </c>
      <c r="J17" s="180">
        <f>SDLC2022!X5</f>
        <v>0</v>
      </c>
      <c r="K17" s="181">
        <f>SDLC2022!Y5</f>
        <v>0</v>
      </c>
      <c r="M17" s="171" t="str">
        <f t="shared" ref="M17:M21" si="1">E17</f>
        <v>Moderate</v>
      </c>
      <c r="N17" t="str">
        <f t="shared" ref="N17:N21" si="2">H17&amp;"-"&amp;M17</f>
        <v>0-Moderate</v>
      </c>
      <c r="O17" s="172" t="e">
        <f t="shared" si="0"/>
        <v>#N/A</v>
      </c>
      <c r="P17" s="109" t="e">
        <f t="shared" ref="P17:P21" si="3">(J17=O17)</f>
        <v>#N/A</v>
      </c>
      <c r="T17" s="173" t="s">
        <v>435</v>
      </c>
      <c r="U17" s="174" t="s">
        <v>127</v>
      </c>
    </row>
    <row r="18" spans="1:21" ht="32.25" customHeight="1" x14ac:dyDescent="0.25">
      <c r="A18" s="175" t="str">
        <f>SDLC2022!F6</f>
        <v>IT-SDLC-R3</v>
      </c>
      <c r="B18" s="176" t="str">
        <f>LEFT(SDLC2022!E6, SEARCH(CHAR(10), SDLC2022!E6)-1)</f>
        <v>Absence of a Deployment Strategy for System Development Life Cycle (SDLC) Projects</v>
      </c>
      <c r="C18" s="175" t="str">
        <f>SDLC2022!N6</f>
        <v>IT-SDLC-C03</v>
      </c>
      <c r="D18" s="177" t="str">
        <f>LEFT(SDLC2022!K6, SEARCH(CHAR(10), SDLC2022!K6)-1)</f>
        <v>Development of the deployment strategy for SDLC projects</v>
      </c>
      <c r="E18" s="178" t="str">
        <f>SDLC2022!J6</f>
        <v>Moderate</v>
      </c>
      <c r="F18" s="179">
        <f>SDLC2022!R6</f>
        <v>0</v>
      </c>
      <c r="G18" s="179">
        <f>SDLC2022!S6</f>
        <v>0</v>
      </c>
      <c r="H18" s="179">
        <f>SDLC2022!T6</f>
        <v>0</v>
      </c>
      <c r="I18" s="179">
        <f>SDLC2022!Z6</f>
        <v>0</v>
      </c>
      <c r="J18" s="180">
        <f>SDLC2022!X6</f>
        <v>0</v>
      </c>
      <c r="K18" s="181">
        <f>SDLC2022!Y6</f>
        <v>0</v>
      </c>
      <c r="M18" s="171" t="str">
        <f t="shared" si="1"/>
        <v>Moderate</v>
      </c>
      <c r="N18" t="str">
        <f t="shared" si="2"/>
        <v>0-Moderate</v>
      </c>
      <c r="O18" s="172" t="e">
        <f t="shared" si="0"/>
        <v>#N/A</v>
      </c>
      <c r="P18" s="109" t="e">
        <f t="shared" si="3"/>
        <v>#N/A</v>
      </c>
      <c r="T18" s="173" t="s">
        <v>436</v>
      </c>
      <c r="U18" s="174" t="s">
        <v>204</v>
      </c>
    </row>
    <row r="19" spans="1:21" ht="30" x14ac:dyDescent="0.25">
      <c r="A19" s="175" t="str">
        <f>SDLC2022!F7</f>
        <v>IT-SDLC-R4</v>
      </c>
      <c r="B19" s="176" t="str">
        <f>LEFT(SDLC2022!E7, SEARCH(CHAR(10), SDLC2022!E7)-1)</f>
        <v>Inadequate Depth and Formality of the Plan for SDLC Projects</v>
      </c>
      <c r="C19" s="175" t="str">
        <f>SDLC2022!N7</f>
        <v>IT-SDLC-C04</v>
      </c>
      <c r="D19" s="177" t="str">
        <f>LEFT(SDLC2022!K7, SEARCH(CHAR(10), SDLC2022!K7)-1)</f>
        <v>Depth and formality of the plan for SDLC projects</v>
      </c>
      <c r="E19" s="178" t="str">
        <f>SDLC2022!J7</f>
        <v>Moderate</v>
      </c>
      <c r="F19" s="179">
        <f>SDLC2022!R7</f>
        <v>0</v>
      </c>
      <c r="G19" s="179">
        <f>SDLC2022!S7</f>
        <v>0</v>
      </c>
      <c r="H19" s="179">
        <f>SDLC2022!T7</f>
        <v>0</v>
      </c>
      <c r="I19" s="179">
        <f>SDLC2022!Z7</f>
        <v>0</v>
      </c>
      <c r="J19" s="180">
        <f>SDLC2022!X7</f>
        <v>0</v>
      </c>
      <c r="K19" s="181">
        <f>SDLC2022!Y7</f>
        <v>0</v>
      </c>
      <c r="M19" s="171" t="str">
        <f t="shared" si="1"/>
        <v>Moderate</v>
      </c>
      <c r="N19" t="str">
        <f t="shared" si="2"/>
        <v>0-Moderate</v>
      </c>
      <c r="O19" s="109" t="e">
        <f t="shared" si="0"/>
        <v>#N/A</v>
      </c>
      <c r="P19" s="109" t="e">
        <f t="shared" si="3"/>
        <v>#N/A</v>
      </c>
      <c r="T19" s="173" t="s">
        <v>437</v>
      </c>
      <c r="U19" s="174" t="s">
        <v>134</v>
      </c>
    </row>
    <row r="20" spans="1:21" ht="30" x14ac:dyDescent="0.25">
      <c r="A20" s="175" t="str">
        <f>SDLC2022!F8</f>
        <v>IT-SDLC-R5</v>
      </c>
      <c r="B20" s="176" t="str">
        <f>LEFT(SDLC2022!E8, SEARCH(CHAR(10), SDLC2022!E8)-1)</f>
        <v>Inadequately documented project plan</v>
      </c>
      <c r="C20" s="175" t="str">
        <f>SDLC2022!N8</f>
        <v>IT-SDLC-C05</v>
      </c>
      <c r="D20" s="177" t="str">
        <f>LEFT(SDLC2022!K8, SEARCH(CHAR(10), SDLC2022!K8)-1)</f>
        <v xml:space="preserve">Project plan documentation of the requirements of business and project phases </v>
      </c>
      <c r="E20" s="178" t="str">
        <f>SDLC2022!J8</f>
        <v>Moderate</v>
      </c>
      <c r="F20" s="179">
        <f>SDLC2022!R8</f>
        <v>0</v>
      </c>
      <c r="G20" s="179">
        <f>SDLC2022!S8</f>
        <v>0</v>
      </c>
      <c r="H20" s="179">
        <f>SDLC2022!T8</f>
        <v>0</v>
      </c>
      <c r="I20" s="179">
        <f>SDLC2022!Z8</f>
        <v>0</v>
      </c>
      <c r="J20" s="180">
        <f>SDLC2022!X8</f>
        <v>0</v>
      </c>
      <c r="K20" s="181">
        <f>SDLC2022!Y8</f>
        <v>0</v>
      </c>
      <c r="M20" s="171" t="str">
        <f t="shared" si="1"/>
        <v>Moderate</v>
      </c>
      <c r="N20" t="str">
        <f t="shared" si="2"/>
        <v>0-Moderate</v>
      </c>
      <c r="O20" s="109" t="e">
        <f t="shared" si="0"/>
        <v>#N/A</v>
      </c>
      <c r="P20" s="109" t="e">
        <f t="shared" si="3"/>
        <v>#N/A</v>
      </c>
      <c r="T20" s="173" t="s">
        <v>438</v>
      </c>
      <c r="U20" s="174" t="s">
        <v>114</v>
      </c>
    </row>
    <row r="21" spans="1:21" x14ac:dyDescent="0.25">
      <c r="A21" s="175" t="str">
        <f>SDLC2022!F9</f>
        <v>IT-SDLC-R6</v>
      </c>
      <c r="B21" s="182" t="str">
        <f>LEFT(SDLC2022!E9, SEARCH(CHAR(10), SDLC2022!E9)-1)</f>
        <v>Absence of segregated environments</v>
      </c>
      <c r="C21" s="175" t="str">
        <f>SDLC2022!N9</f>
        <v>IT-SDLC-C06</v>
      </c>
      <c r="D21" s="177" t="str">
        <f>LEFT(SDLC2022!K9, SEARCH(CHAR(10), SDLC2022!K9)-1)</f>
        <v>Segregation of environments</v>
      </c>
      <c r="E21" s="178" t="str">
        <f>SDLC2022!J9</f>
        <v>Moderate</v>
      </c>
      <c r="F21" s="179">
        <f>SDLC2022!R9</f>
        <v>0</v>
      </c>
      <c r="G21" s="179">
        <f>SDLC2022!S9</f>
        <v>0</v>
      </c>
      <c r="H21" s="179">
        <f>SDLC2022!T9</f>
        <v>0</v>
      </c>
      <c r="I21" s="179">
        <f>SDLC2022!Z9</f>
        <v>0</v>
      </c>
      <c r="J21" s="180">
        <f>SDLC2022!X9</f>
        <v>0</v>
      </c>
      <c r="K21" s="181">
        <f>SDLC2022!Y9</f>
        <v>0</v>
      </c>
      <c r="M21" s="171" t="str">
        <f t="shared" si="1"/>
        <v>Moderate</v>
      </c>
      <c r="N21" t="str">
        <f t="shared" si="2"/>
        <v>0-Moderate</v>
      </c>
      <c r="O21" s="109" t="e">
        <f t="shared" si="0"/>
        <v>#N/A</v>
      </c>
      <c r="P21" s="109" t="e">
        <f t="shared" si="3"/>
        <v>#N/A</v>
      </c>
      <c r="T21" s="173" t="s">
        <v>439</v>
      </c>
      <c r="U21" s="174" t="s">
        <v>114</v>
      </c>
    </row>
    <row r="22" spans="1:21" x14ac:dyDescent="0.25">
      <c r="A22" s="175" t="str">
        <f>SDLC2022!F10</f>
        <v>IT-SDLC-R7</v>
      </c>
      <c r="B22" s="182" t="str">
        <f>LEFT(SDLC2022!E10, SEARCH(CHAR(10), SDLC2022!E10)-1)</f>
        <v>Undocumented software development plan</v>
      </c>
      <c r="C22" s="175" t="str">
        <f>SDLC2022!N10</f>
        <v>IT-SDLC-C07</v>
      </c>
      <c r="D22" s="177" t="str">
        <f>LEFT(SDLC2022!K10, SEARCH(CHAR(10), SDLC2022!K10)-1)</f>
        <v>Documentation of software development plan</v>
      </c>
      <c r="E22" s="178" t="str">
        <f>SDLC2022!J10</f>
        <v>Moderate</v>
      </c>
      <c r="F22" s="179">
        <f>SDLC2022!R10</f>
        <v>0</v>
      </c>
      <c r="G22" s="179">
        <f>SDLC2022!S10</f>
        <v>0</v>
      </c>
      <c r="H22" s="179">
        <f>SDLC2022!T10</f>
        <v>0</v>
      </c>
      <c r="I22" s="179">
        <f>SDLC2022!Z10</f>
        <v>0</v>
      </c>
      <c r="J22" s="180">
        <f>SDLC2022!X10</f>
        <v>0</v>
      </c>
      <c r="K22" s="181">
        <f>SDLC2022!Y10</f>
        <v>0</v>
      </c>
      <c r="M22" s="171" t="str">
        <f t="shared" ref="M22:M30" si="4">E22</f>
        <v>Moderate</v>
      </c>
      <c r="N22" t="str">
        <f t="shared" ref="N22:N30" si="5">H22&amp;"-"&amp;M22</f>
        <v>0-Moderate</v>
      </c>
      <c r="O22" s="109" t="e">
        <f t="shared" ref="O22:O30" si="6">VLOOKUP(N22,T$16:U$27,2,FALSE)</f>
        <v>#N/A</v>
      </c>
      <c r="P22" s="109" t="e">
        <f t="shared" ref="P22:P30" si="7">(J22=O22)</f>
        <v>#N/A</v>
      </c>
      <c r="T22" s="173" t="s">
        <v>440</v>
      </c>
      <c r="U22" s="174" t="s">
        <v>127</v>
      </c>
    </row>
    <row r="23" spans="1:21" x14ac:dyDescent="0.25">
      <c r="A23" s="175" t="str">
        <f>SDLC2022!F11</f>
        <v>IT-SDLC-R8</v>
      </c>
      <c r="B23" s="182" t="str">
        <f>LEFT(SDLC2022!E11, SEARCH(CHAR(10), SDLC2022!E11)-1)</f>
        <v>Undefined Application Controls</v>
      </c>
      <c r="C23" s="175" t="str">
        <f>SDLC2022!N11</f>
        <v>IT-SDLC-C08</v>
      </c>
      <c r="D23" s="177" t="str">
        <f>LEFT(SDLC2022!K11, SEARCH(CHAR(10), SDLC2022!K11)-1)</f>
        <v>Application controls</v>
      </c>
      <c r="E23" s="178" t="str">
        <f>SDLC2022!J11</f>
        <v>Moderate</v>
      </c>
      <c r="F23" s="179">
        <f>SDLC2022!R11</f>
        <v>0</v>
      </c>
      <c r="G23" s="179">
        <f>SDLC2022!S11</f>
        <v>0</v>
      </c>
      <c r="H23" s="179">
        <f>SDLC2022!T11</f>
        <v>0</v>
      </c>
      <c r="I23" s="179">
        <f>SDLC2022!Z11</f>
        <v>0</v>
      </c>
      <c r="J23" s="180">
        <f>SDLC2022!X11</f>
        <v>0</v>
      </c>
      <c r="K23" s="181">
        <f>SDLC2022!Y11</f>
        <v>0</v>
      </c>
      <c r="M23" s="171" t="str">
        <f t="shared" si="4"/>
        <v>Moderate</v>
      </c>
      <c r="N23" t="str">
        <f t="shared" si="5"/>
        <v>0-Moderate</v>
      </c>
      <c r="O23" s="109" t="e">
        <f t="shared" si="6"/>
        <v>#N/A</v>
      </c>
      <c r="P23" s="109" t="e">
        <f t="shared" si="7"/>
        <v>#N/A</v>
      </c>
      <c r="T23" s="173" t="s">
        <v>441</v>
      </c>
      <c r="U23" s="174" t="s">
        <v>204</v>
      </c>
    </row>
    <row r="24" spans="1:21" x14ac:dyDescent="0.25">
      <c r="A24" s="175" t="str">
        <f>SDLC2022!F12</f>
        <v>IT-SDLC-R9</v>
      </c>
      <c r="B24" s="182" t="str">
        <f>LEFT(SDLC2022!E12, SEARCH(CHAR(10), SDLC2022!E12)-1)</f>
        <v>Inadequate adoption of IT secure coding practices</v>
      </c>
      <c r="C24" s="175" t="str">
        <f>SDLC2022!N12</f>
        <v>IT-SDLC-C09</v>
      </c>
      <c r="D24" s="177" t="str">
        <f>LEFT(SDLC2022!K12, SEARCH(CHAR(10), SDLC2022!K12)-1)</f>
        <v>Adoption of IT secure coding practices</v>
      </c>
      <c r="E24" s="178" t="str">
        <f>SDLC2022!J12</f>
        <v>Moderate</v>
      </c>
      <c r="F24" s="179">
        <f>SDLC2022!R12</f>
        <v>0</v>
      </c>
      <c r="G24" s="179">
        <f>SDLC2022!S12</f>
        <v>0</v>
      </c>
      <c r="H24" s="179">
        <f>SDLC2022!T12</f>
        <v>0</v>
      </c>
      <c r="I24" s="179">
        <f>SDLC2022!Z12</f>
        <v>0</v>
      </c>
      <c r="J24" s="180">
        <f>SDLC2022!X12</f>
        <v>0</v>
      </c>
      <c r="K24" s="181">
        <f>SDLC2022!Y12</f>
        <v>0</v>
      </c>
      <c r="M24" s="171" t="str">
        <f t="shared" si="4"/>
        <v>Moderate</v>
      </c>
      <c r="N24" t="str">
        <f t="shared" si="5"/>
        <v>0-Moderate</v>
      </c>
      <c r="O24" s="109" t="e">
        <f t="shared" si="6"/>
        <v>#N/A</v>
      </c>
      <c r="P24" s="109" t="e">
        <f t="shared" si="7"/>
        <v>#N/A</v>
      </c>
      <c r="T24" s="173" t="s">
        <v>442</v>
      </c>
      <c r="U24" s="174" t="s">
        <v>114</v>
      </c>
    </row>
    <row r="25" spans="1:21" ht="30" x14ac:dyDescent="0.25">
      <c r="A25" s="175" t="str">
        <f>SDLC2022!F13</f>
        <v>IT-SDLC-R10</v>
      </c>
      <c r="B25" s="182" t="str">
        <f>LEFT(SDLC2022!E13, SEARCH(CHAR(10), SDLC2022!E13)-1)</f>
        <v>Participation of Information Security in SDLC development</v>
      </c>
      <c r="C25" s="175" t="str">
        <f>SDLC2022!N13</f>
        <v>IT-SDLC-C10</v>
      </c>
      <c r="D25" s="177" t="str">
        <f>LEFT(SDLC2022!K13, SEARCH(CHAR(10), SDLC2022!K13)-1)</f>
        <v>Participation of Information Security in SDLC development</v>
      </c>
      <c r="E25" s="178" t="str">
        <f>SDLC2022!J13</f>
        <v>Moderate</v>
      </c>
      <c r="F25" s="179">
        <f>SDLC2022!R13</f>
        <v>0</v>
      </c>
      <c r="G25" s="179">
        <f>SDLC2022!S13</f>
        <v>0</v>
      </c>
      <c r="H25" s="179">
        <f>SDLC2022!T13</f>
        <v>0</v>
      </c>
      <c r="I25" s="179">
        <f>SDLC2022!Z13</f>
        <v>0</v>
      </c>
      <c r="J25" s="180">
        <f>SDLC2022!X13</f>
        <v>0</v>
      </c>
      <c r="K25" s="181">
        <f>SDLC2022!Y13</f>
        <v>0</v>
      </c>
      <c r="M25" s="171" t="str">
        <f t="shared" si="4"/>
        <v>Moderate</v>
      </c>
      <c r="N25" t="str">
        <f t="shared" si="5"/>
        <v>0-Moderate</v>
      </c>
      <c r="O25" s="109" t="e">
        <f t="shared" si="6"/>
        <v>#N/A</v>
      </c>
      <c r="P25" s="109" t="e">
        <f t="shared" si="7"/>
        <v>#N/A</v>
      </c>
      <c r="T25" s="173" t="s">
        <v>443</v>
      </c>
      <c r="U25" s="174" t="s">
        <v>114</v>
      </c>
    </row>
    <row r="26" spans="1:21" x14ac:dyDescent="0.25">
      <c r="A26" s="175" t="str">
        <f>SDLC2022!F14</f>
        <v>IT-SDLC-R11</v>
      </c>
      <c r="B26" s="182" t="str">
        <f>LEFT(SDLC2022!E14, SEARCH(CHAR(10), SDLC2022!E14)-1)</f>
        <v>Inadequate testing of newly developed systems</v>
      </c>
      <c r="C26" s="175" t="str">
        <f>SDLC2022!N14</f>
        <v>IT-SDLC-C11</v>
      </c>
      <c r="D26" s="177" t="str">
        <f>LEFT(SDLC2022!K14, SEARCH(CHAR(10), SDLC2022!K14)-1)</f>
        <v>Testing of newly developed systems</v>
      </c>
      <c r="E26" s="178" t="str">
        <f>SDLC2022!J14</f>
        <v>Moderate</v>
      </c>
      <c r="F26" s="179">
        <f>SDLC2022!R14</f>
        <v>0</v>
      </c>
      <c r="G26" s="179">
        <f>SDLC2022!S14</f>
        <v>0</v>
      </c>
      <c r="H26" s="179">
        <f>SDLC2022!T14</f>
        <v>0</v>
      </c>
      <c r="I26" s="179">
        <f>SDLC2022!Z14</f>
        <v>0</v>
      </c>
      <c r="J26" s="180">
        <f>SDLC2022!X14</f>
        <v>0</v>
      </c>
      <c r="K26" s="181">
        <f>SDLC2022!Y14</f>
        <v>0</v>
      </c>
      <c r="M26" s="171" t="str">
        <f t="shared" si="4"/>
        <v>Moderate</v>
      </c>
      <c r="N26" t="str">
        <f t="shared" si="5"/>
        <v>0-Moderate</v>
      </c>
      <c r="O26" s="109" t="e">
        <f t="shared" si="6"/>
        <v>#N/A</v>
      </c>
      <c r="P26" s="109" t="e">
        <f t="shared" si="7"/>
        <v>#N/A</v>
      </c>
      <c r="T26" s="173" t="s">
        <v>444</v>
      </c>
      <c r="U26" s="174" t="s">
        <v>114</v>
      </c>
    </row>
    <row r="27" spans="1:21" ht="30.75" thickBot="1" x14ac:dyDescent="0.3">
      <c r="A27" s="175" t="str">
        <f>SDLC2022!F15</f>
        <v>IT-SDLC-R12</v>
      </c>
      <c r="B27" s="182" t="str">
        <f>LEFT(SDLC2022!E15, SEARCH(CHAR(10), SDLC2022!E15)-1)</f>
        <v>Inadequately secured testing environment for newly developed systems</v>
      </c>
      <c r="C27" s="175" t="str">
        <f>SDLC2022!N15</f>
        <v>IT-SDLC-C12</v>
      </c>
      <c r="D27" s="177" t="str">
        <f>LEFT(SDLC2022!K15, SEARCH(CHAR(10), SDLC2022!K15)-1)</f>
        <v>Secured testing environment for newly developed systems</v>
      </c>
      <c r="E27" s="178" t="str">
        <f>SDLC2022!J15</f>
        <v>Moderate</v>
      </c>
      <c r="F27" s="179">
        <f>SDLC2022!R15</f>
        <v>0</v>
      </c>
      <c r="G27" s="179">
        <f>SDLC2022!S15</f>
        <v>0</v>
      </c>
      <c r="H27" s="179">
        <f>SDLC2022!T15</f>
        <v>0</v>
      </c>
      <c r="I27" s="179">
        <f>SDLC2022!Z15</f>
        <v>0</v>
      </c>
      <c r="J27" s="180">
        <f>SDLC2022!X15</f>
        <v>0</v>
      </c>
      <c r="K27" s="181">
        <f>SDLC2022!Y15</f>
        <v>0</v>
      </c>
      <c r="M27" s="171" t="str">
        <f t="shared" si="4"/>
        <v>Moderate</v>
      </c>
      <c r="N27" t="str">
        <f t="shared" si="5"/>
        <v>0-Moderate</v>
      </c>
      <c r="O27" s="109" t="e">
        <f t="shared" si="6"/>
        <v>#N/A</v>
      </c>
      <c r="P27" s="109" t="e">
        <f t="shared" si="7"/>
        <v>#N/A</v>
      </c>
      <c r="T27" s="183" t="s">
        <v>445</v>
      </c>
      <c r="U27" s="184" t="s">
        <v>127</v>
      </c>
    </row>
    <row r="28" spans="1:21" x14ac:dyDescent="0.25">
      <c r="A28" s="175" t="str">
        <f>SDLC2022!F16</f>
        <v>IT-SDLC-R13</v>
      </c>
      <c r="B28" s="182" t="str">
        <f>LEFT(SDLC2022!E16, SEARCH(CHAR(10), SDLC2022!E16)-1)</f>
        <v>Inadequate testing coverage</v>
      </c>
      <c r="C28" s="175" t="str">
        <f>SDLC2022!N16</f>
        <v>IT-SDLC-C13</v>
      </c>
      <c r="D28" s="177" t="str">
        <f>LEFT(SDLC2022!K16, SEARCH(CHAR(10), SDLC2022!K16)-1)</f>
        <v>Adequate testing coverage</v>
      </c>
      <c r="E28" s="178" t="str">
        <f>SDLC2022!J16</f>
        <v>Moderate</v>
      </c>
      <c r="F28" s="179">
        <f>SDLC2022!R16</f>
        <v>0</v>
      </c>
      <c r="G28" s="179">
        <f>SDLC2022!S16</f>
        <v>0</v>
      </c>
      <c r="H28" s="179">
        <f>SDLC2022!T16</f>
        <v>0</v>
      </c>
      <c r="I28" s="179">
        <f>SDLC2022!Z16</f>
        <v>0</v>
      </c>
      <c r="J28" s="180">
        <f>SDLC2022!X16</f>
        <v>0</v>
      </c>
      <c r="K28" s="181">
        <f>SDLC2022!Y16</f>
        <v>0</v>
      </c>
      <c r="M28" s="171" t="str">
        <f t="shared" si="4"/>
        <v>Moderate</v>
      </c>
      <c r="N28" t="str">
        <f t="shared" si="5"/>
        <v>0-Moderate</v>
      </c>
      <c r="O28" s="109" t="e">
        <f t="shared" si="6"/>
        <v>#N/A</v>
      </c>
      <c r="P28" s="109" t="e">
        <f t="shared" si="7"/>
        <v>#N/A</v>
      </c>
    </row>
    <row r="29" spans="1:21" ht="30" x14ac:dyDescent="0.25">
      <c r="A29" s="175" t="str">
        <f>SDLC2022!F17</f>
        <v>IT-SDLC-R14</v>
      </c>
      <c r="B29" s="182" t="str">
        <f>LEFT(SDLC2022!E17, SEARCH(CHAR(10), SDLC2022!E17)-1)</f>
        <v>Unrestricted, unsecured and imprudent use of live data in testing</v>
      </c>
      <c r="C29" s="175" t="str">
        <f>SDLC2022!N17</f>
        <v>IT-SDLC-C14</v>
      </c>
      <c r="D29" s="177" t="str">
        <f>LEFT(SDLC2022!K17, SEARCH(CHAR(10), SDLC2022!K17)-1)</f>
        <v>Restricted, secured and prudent use of live data in testing</v>
      </c>
      <c r="E29" s="178" t="str">
        <f>SDLC2022!J17</f>
        <v>Moderate</v>
      </c>
      <c r="F29" s="179">
        <f>SDLC2022!R17</f>
        <v>0</v>
      </c>
      <c r="G29" s="179">
        <f>SDLC2022!S17</f>
        <v>0</v>
      </c>
      <c r="H29" s="179">
        <f>SDLC2022!T17</f>
        <v>0</v>
      </c>
      <c r="I29" s="179">
        <f>SDLC2022!Z17</f>
        <v>0</v>
      </c>
      <c r="J29" s="180">
        <f>SDLC2022!X17</f>
        <v>0</v>
      </c>
      <c r="K29" s="181">
        <f>SDLC2022!Y17</f>
        <v>0</v>
      </c>
      <c r="M29" s="171" t="str">
        <f t="shared" si="4"/>
        <v>Moderate</v>
      </c>
      <c r="N29" t="str">
        <f t="shared" si="5"/>
        <v>0-Moderate</v>
      </c>
      <c r="O29" s="109" t="e">
        <f t="shared" si="6"/>
        <v>#N/A</v>
      </c>
      <c r="P29" s="109" t="e">
        <f t="shared" si="7"/>
        <v>#N/A</v>
      </c>
    </row>
    <row r="30" spans="1:21" x14ac:dyDescent="0.25">
      <c r="A30" s="175" t="str">
        <f>SDLC2022!F18</f>
        <v>IT-SDLC-R15</v>
      </c>
      <c r="B30" s="182" t="str">
        <f>LEFT(SDLC2022!E18, SEARCH(CHAR(10), SDLC2022!E18)-1)</f>
        <v>Inadequate assessment of risk related to test data</v>
      </c>
      <c r="C30" s="175" t="str">
        <f>SDLC2022!N18</f>
        <v>IT-SDLC-C15</v>
      </c>
      <c r="D30" s="177" t="str">
        <f>LEFT(SDLC2022!K18, SEARCH(CHAR(10), SDLC2022!K18)-1)</f>
        <v>Assessment of risk related to test data</v>
      </c>
      <c r="E30" s="178" t="str">
        <f>SDLC2022!J18</f>
        <v>Moderate</v>
      </c>
      <c r="F30" s="179">
        <f>SDLC2022!R18</f>
        <v>0</v>
      </c>
      <c r="G30" s="179">
        <f>SDLC2022!S18</f>
        <v>0</v>
      </c>
      <c r="H30" s="179">
        <f>SDLC2022!T18</f>
        <v>0</v>
      </c>
      <c r="I30" s="179">
        <f>SDLC2022!Z18</f>
        <v>0</v>
      </c>
      <c r="J30" s="180">
        <f>SDLC2022!X18</f>
        <v>0</v>
      </c>
      <c r="K30" s="181">
        <f>SDLC2022!Y18</f>
        <v>0</v>
      </c>
      <c r="M30" s="171" t="str">
        <f t="shared" si="4"/>
        <v>Moderate</v>
      </c>
      <c r="N30" t="str">
        <f t="shared" si="5"/>
        <v>0-Moderate</v>
      </c>
      <c r="O30" s="109" t="e">
        <f t="shared" si="6"/>
        <v>#N/A</v>
      </c>
      <c r="P30" s="109" t="e">
        <f t="shared" si="7"/>
        <v>#N/A</v>
      </c>
    </row>
    <row r="31" spans="1:21" x14ac:dyDescent="0.25">
      <c r="A31" s="192" t="str">
        <f>SDLC2022!F19</f>
        <v>IT-SDLC-R16</v>
      </c>
      <c r="B31" s="193" t="str">
        <f>LEFT(SDLC2022!E19, SEARCH(CHAR(10), SDLC2022!E19)-1)</f>
        <v>Inadequate validation of data output from applications</v>
      </c>
      <c r="C31" s="192" t="str">
        <f>SDLC2022!N19</f>
        <v>IT-SDLC-C16</v>
      </c>
      <c r="D31" s="194" t="str">
        <f>LEFT(SDLC2022!K19, SEARCH(CHAR(10), SDLC2022!K19)-1)</f>
        <v>Validation of data output from applications</v>
      </c>
      <c r="E31" s="195" t="str">
        <f>SDLC2022!J19</f>
        <v>Moderate</v>
      </c>
      <c r="F31" s="196">
        <f>SDLC2022!R19</f>
        <v>0</v>
      </c>
      <c r="G31" s="196">
        <f>SDLC2022!S19</f>
        <v>0</v>
      </c>
      <c r="H31" s="196">
        <f>SDLC2022!T19</f>
        <v>0</v>
      </c>
      <c r="I31" s="196">
        <f>SDLC2022!Z19</f>
        <v>0</v>
      </c>
      <c r="J31" s="197">
        <f>SDLC2022!X19</f>
        <v>0</v>
      </c>
      <c r="K31" s="198">
        <f>SDLC2022!Y19</f>
        <v>0</v>
      </c>
      <c r="M31" s="171" t="str">
        <f t="shared" ref="M31:M35" si="8">E31</f>
        <v>Moderate</v>
      </c>
      <c r="N31" t="str">
        <f t="shared" ref="N31:N35" si="9">H31&amp;"-"&amp;M31</f>
        <v>0-Moderate</v>
      </c>
      <c r="O31" s="109" t="e">
        <f t="shared" ref="O31:O35" si="10">VLOOKUP(N31,T$16:U$27,2,FALSE)</f>
        <v>#N/A</v>
      </c>
      <c r="P31" s="109" t="e">
        <f t="shared" ref="P31:P35" si="11">(J31=O31)</f>
        <v>#N/A</v>
      </c>
    </row>
    <row r="32" spans="1:21" x14ac:dyDescent="0.25">
      <c r="A32" s="192" t="str">
        <f>SDLC2022!F20</f>
        <v>IT-SDLC-R17</v>
      </c>
      <c r="B32" s="193" t="str">
        <f>LEFT(SDLC2022!E20, SEARCH(CHAR(10), SDLC2022!E20)-1)</f>
        <v>Inadequate management of defects from testing</v>
      </c>
      <c r="C32" s="192" t="str">
        <f>SDLC2022!N20</f>
        <v>IT-SDLC-C17</v>
      </c>
      <c r="D32" s="194" t="str">
        <f>LEFT(SDLC2022!K20, SEARCH(CHAR(10), SDLC2022!K20)-1)</f>
        <v>Management of defects from testing</v>
      </c>
      <c r="E32" s="195" t="str">
        <f>SDLC2022!J20</f>
        <v>Moderate</v>
      </c>
      <c r="F32" s="196">
        <f>SDLC2022!R20</f>
        <v>0</v>
      </c>
      <c r="G32" s="196">
        <f>SDLC2022!S20</f>
        <v>0</v>
      </c>
      <c r="H32" s="196">
        <f>SDLC2022!T20</f>
        <v>0</v>
      </c>
      <c r="I32" s="196">
        <f>SDLC2022!Z20</f>
        <v>0</v>
      </c>
      <c r="J32" s="197">
        <f>SDLC2022!X20</f>
        <v>0</v>
      </c>
      <c r="K32" s="198">
        <f>SDLC2022!Y20</f>
        <v>0</v>
      </c>
      <c r="M32" s="171" t="str">
        <f t="shared" si="8"/>
        <v>Moderate</v>
      </c>
      <c r="N32" t="str">
        <f t="shared" si="9"/>
        <v>0-Moderate</v>
      </c>
      <c r="O32" s="109" t="e">
        <f t="shared" si="10"/>
        <v>#N/A</v>
      </c>
      <c r="P32" s="109" t="e">
        <f t="shared" si="11"/>
        <v>#N/A</v>
      </c>
    </row>
    <row r="33" spans="1:16" x14ac:dyDescent="0.25">
      <c r="A33" s="192" t="str">
        <f>SDLC2022!F21</f>
        <v>IT-SDLC-R18</v>
      </c>
      <c r="B33" s="193" t="str">
        <f>LEFT(SDLC2022!E21, SEARCH(CHAR(10), SDLC2022!E21)-1)</f>
        <v>Inadequate documentation for the use of the system</v>
      </c>
      <c r="C33" s="192" t="str">
        <f>SDLC2022!N21</f>
        <v>IT-SDLC-C18</v>
      </c>
      <c r="D33" s="194" t="str">
        <f>LEFT(SDLC2022!K21, SEARCH(CHAR(10), SDLC2022!K21)-1)</f>
        <v>Relevant documentation for the use of the system</v>
      </c>
      <c r="E33" s="195" t="str">
        <f>SDLC2022!J21</f>
        <v>Moderate</v>
      </c>
      <c r="F33" s="196">
        <f>SDLC2022!R21</f>
        <v>0</v>
      </c>
      <c r="G33" s="196">
        <f>SDLC2022!S21</f>
        <v>0</v>
      </c>
      <c r="H33" s="196">
        <f>SDLC2022!T21</f>
        <v>0</v>
      </c>
      <c r="I33" s="196">
        <f>SDLC2022!Z21</f>
        <v>0</v>
      </c>
      <c r="J33" s="197">
        <f>SDLC2022!X21</f>
        <v>0</v>
      </c>
      <c r="K33" s="198">
        <f>SDLC2022!Y21</f>
        <v>0</v>
      </c>
      <c r="M33" s="171" t="str">
        <f t="shared" si="8"/>
        <v>Moderate</v>
      </c>
      <c r="N33" t="str">
        <f t="shared" si="9"/>
        <v>0-Moderate</v>
      </c>
      <c r="O33" s="109" t="e">
        <f t="shared" si="10"/>
        <v>#N/A</v>
      </c>
      <c r="P33" s="109" t="e">
        <f t="shared" si="11"/>
        <v>#N/A</v>
      </c>
    </row>
    <row r="34" spans="1:16" x14ac:dyDescent="0.25">
      <c r="A34" s="192" t="str">
        <f>SDLC2022!F22</f>
        <v>IT-SDLC-R19</v>
      </c>
      <c r="B34" s="193" t="str">
        <f>LEFT(SDLC2022!E22, SEARCH(CHAR(10), SDLC2022!E22)-1)</f>
        <v>Inadequate protection of private information</v>
      </c>
      <c r="C34" s="192" t="str">
        <f>SDLC2022!N22</f>
        <v>IT-SDLC-C19</v>
      </c>
      <c r="D34" s="194" t="str">
        <f>LEFT(SDLC2022!K22, SEARCH(CHAR(10), SDLC2022!K22)-1)</f>
        <v>Protection of private information</v>
      </c>
      <c r="E34" s="195" t="str">
        <f>SDLC2022!J22</f>
        <v>Moderate</v>
      </c>
      <c r="F34" s="196">
        <f>SDLC2022!R22</f>
        <v>0</v>
      </c>
      <c r="G34" s="196">
        <f>SDLC2022!S22</f>
        <v>0</v>
      </c>
      <c r="H34" s="196">
        <f>SDLC2022!T22</f>
        <v>0</v>
      </c>
      <c r="I34" s="196">
        <f>SDLC2022!Z22</f>
        <v>0</v>
      </c>
      <c r="J34" s="197">
        <f>SDLC2022!X22</f>
        <v>0</v>
      </c>
      <c r="K34" s="198">
        <f>SDLC2022!Y22</f>
        <v>0</v>
      </c>
      <c r="M34" s="171" t="str">
        <f t="shared" si="8"/>
        <v>Moderate</v>
      </c>
      <c r="N34" t="str">
        <f t="shared" si="9"/>
        <v>0-Moderate</v>
      </c>
      <c r="O34" s="109" t="e">
        <f t="shared" si="10"/>
        <v>#N/A</v>
      </c>
      <c r="P34" s="109" t="e">
        <f t="shared" si="11"/>
        <v>#N/A</v>
      </c>
    </row>
    <row r="35" spans="1:16" x14ac:dyDescent="0.25">
      <c r="A35" s="192" t="str">
        <f>SDLC2022!F23</f>
        <v>IT-SDLC-R20</v>
      </c>
      <c r="B35" s="193" t="str">
        <f>LEFT(SDLC2022!E23, SEARCH(CHAR(10), SDLC2022!E23)-1)</f>
        <v>Absence of business approval before deployment</v>
      </c>
      <c r="C35" s="192" t="str">
        <f>SDLC2022!N23</f>
        <v>IT-SDLC-C20</v>
      </c>
      <c r="D35" s="194" t="str">
        <f>LEFT(SDLC2022!K23, SEARCH(CHAR(10), SDLC2022!K23)-1)</f>
        <v>Business approval before deployment</v>
      </c>
      <c r="E35" s="195" t="str">
        <f>SDLC2022!J23</f>
        <v>Moderate</v>
      </c>
      <c r="F35" s="196">
        <f>SDLC2022!R23</f>
        <v>0</v>
      </c>
      <c r="G35" s="196">
        <f>SDLC2022!S23</f>
        <v>0</v>
      </c>
      <c r="H35" s="196">
        <f>SDLC2022!T23</f>
        <v>0</v>
      </c>
      <c r="I35" s="196">
        <f>SDLC2022!Z23</f>
        <v>0</v>
      </c>
      <c r="J35" s="197">
        <f>SDLC2022!X23</f>
        <v>0</v>
      </c>
      <c r="K35" s="198">
        <f>SDLC2022!Y23</f>
        <v>0</v>
      </c>
      <c r="M35" s="171" t="str">
        <f t="shared" si="8"/>
        <v>Moderate</v>
      </c>
      <c r="N35" t="str">
        <f t="shared" si="9"/>
        <v>0-Moderate</v>
      </c>
      <c r="O35" s="109" t="e">
        <f t="shared" si="10"/>
        <v>#N/A</v>
      </c>
      <c r="P35" s="109" t="e">
        <f t="shared" si="11"/>
        <v>#N/A</v>
      </c>
    </row>
    <row r="36" spans="1:16" x14ac:dyDescent="0.25">
      <c r="A36" s="192" t="str">
        <f>SDLC2022!F24</f>
        <v>IT-SDLC-R21</v>
      </c>
      <c r="B36" s="193" t="str">
        <f>LEFT(SDLC2022!E24, SEARCH(CHAR(10), SDLC2022!E24)-1)</f>
        <v>Incomplete User Acceptance Testing (UAT) after deployment</v>
      </c>
      <c r="C36" s="192" t="str">
        <f>SDLC2022!N24</f>
        <v>IT-SDLC-C21</v>
      </c>
      <c r="D36" s="194" t="str">
        <f>LEFT(SDLC2022!K24, SEARCH(CHAR(10), SDLC2022!K24)-1)</f>
        <v>Completion of User Acceptance Testing (UAT)</v>
      </c>
      <c r="E36" s="195" t="str">
        <f>SDLC2022!J24</f>
        <v>Moderate</v>
      </c>
      <c r="F36" s="196">
        <f>SDLC2022!R24</f>
        <v>0</v>
      </c>
      <c r="G36" s="196">
        <f>SDLC2022!S24</f>
        <v>0</v>
      </c>
      <c r="H36" s="196">
        <f>SDLC2022!T24</f>
        <v>0</v>
      </c>
      <c r="I36" s="196">
        <f>SDLC2022!Z24</f>
        <v>0</v>
      </c>
      <c r="J36" s="197">
        <f>SDLC2022!X24</f>
        <v>0</v>
      </c>
      <c r="K36" s="198">
        <f>SDLC2022!Y24</f>
        <v>0</v>
      </c>
      <c r="M36" s="171" t="str">
        <f t="shared" ref="M36" si="12">E36</f>
        <v>Moderate</v>
      </c>
      <c r="N36" t="str">
        <f t="shared" ref="N36" si="13">H36&amp;"-"&amp;M36</f>
        <v>0-Moderate</v>
      </c>
      <c r="O36" s="109" t="e">
        <f t="shared" ref="O36" si="14">VLOOKUP(N36,T$16:U$27,2,FALSE)</f>
        <v>#N/A</v>
      </c>
      <c r="P36" s="109" t="e">
        <f t="shared" ref="P36" si="15">(J36=O36)</f>
        <v>#N/A</v>
      </c>
    </row>
    <row r="37" spans="1:16" x14ac:dyDescent="0.25">
      <c r="A37" s="192" t="str">
        <f>SDLC2022!F25</f>
        <v>IT-SDLC-R22</v>
      </c>
      <c r="B37" s="193" t="str">
        <f>LEFT(SDLC2022!E25, SEARCH(CHAR(10), SDLC2022!E25)-1)</f>
        <v>Incomplete user training after deployment</v>
      </c>
      <c r="C37" s="192" t="str">
        <f>SDLC2022!N25</f>
        <v>IT-SDLC-C22</v>
      </c>
      <c r="D37" s="194" t="str">
        <f>LEFT(SDLC2022!K25, SEARCH(CHAR(10), SDLC2022!K25)-1)</f>
        <v>Completion of User Training</v>
      </c>
      <c r="E37" s="195" t="str">
        <f>SDLC2022!J25</f>
        <v>Moderate</v>
      </c>
      <c r="F37" s="196">
        <f>SDLC2022!R25</f>
        <v>0</v>
      </c>
      <c r="G37" s="196">
        <f>SDLC2022!S25</f>
        <v>0</v>
      </c>
      <c r="H37" s="196">
        <f>SDLC2022!T25</f>
        <v>0</v>
      </c>
      <c r="I37" s="196">
        <f>SDLC2022!Z25</f>
        <v>0</v>
      </c>
      <c r="J37" s="197">
        <f>SDLC2022!X25</f>
        <v>0</v>
      </c>
      <c r="K37" s="198">
        <f>SDLC2022!Y25</f>
        <v>0</v>
      </c>
      <c r="M37" s="171" t="str">
        <f t="shared" ref="M37:M42" si="16">E37</f>
        <v>Moderate</v>
      </c>
      <c r="N37" t="str">
        <f t="shared" ref="N37:N42" si="17">H37&amp;"-"&amp;M37</f>
        <v>0-Moderate</v>
      </c>
      <c r="O37" s="109" t="e">
        <f t="shared" ref="O37:O42" si="18">VLOOKUP(N37,T$16:U$27,2,FALSE)</f>
        <v>#N/A</v>
      </c>
      <c r="P37" s="109" t="e">
        <f t="shared" ref="P37:P42" si="19">(J37=O37)</f>
        <v>#N/A</v>
      </c>
    </row>
    <row r="38" spans="1:16" x14ac:dyDescent="0.25">
      <c r="A38" s="192" t="str">
        <f>SDLC2022!F26</f>
        <v>IT-SDLC-R23</v>
      </c>
      <c r="B38" s="193" t="str">
        <f>LEFT(SDLC2022!E26, SEARCH(CHAR(10), SDLC2022!E26)-1)</f>
        <v>Absence of post implementation evaluation</v>
      </c>
      <c r="C38" s="192" t="str">
        <f>SDLC2022!N26</f>
        <v>IT-SDLC-C23</v>
      </c>
      <c r="D38" s="194" t="str">
        <f>LEFT(SDLC2022!K26, SEARCH(CHAR(10), SDLC2022!K26)-1)</f>
        <v>Performance of post implementation evaluation</v>
      </c>
      <c r="E38" s="195" t="str">
        <f>SDLC2022!J26</f>
        <v>Moderate</v>
      </c>
      <c r="F38" s="196">
        <f>SDLC2022!R26</f>
        <v>0</v>
      </c>
      <c r="G38" s="196">
        <f>SDLC2022!S26</f>
        <v>0</v>
      </c>
      <c r="H38" s="196">
        <f>SDLC2022!T26</f>
        <v>0</v>
      </c>
      <c r="I38" s="196">
        <f>SDLC2022!Z26</f>
        <v>0</v>
      </c>
      <c r="J38" s="197">
        <f>SDLC2022!X26</f>
        <v>0</v>
      </c>
      <c r="K38" s="198">
        <f>SDLC2022!Y26</f>
        <v>0</v>
      </c>
      <c r="M38" s="171" t="str">
        <f t="shared" si="16"/>
        <v>Moderate</v>
      </c>
      <c r="N38" t="str">
        <f t="shared" si="17"/>
        <v>0-Moderate</v>
      </c>
      <c r="O38" s="109" t="e">
        <f t="shared" si="18"/>
        <v>#N/A</v>
      </c>
      <c r="P38" s="109" t="e">
        <f t="shared" si="19"/>
        <v>#N/A</v>
      </c>
    </row>
    <row r="39" spans="1:16" ht="30" x14ac:dyDescent="0.25">
      <c r="A39" s="192" t="str">
        <f>SDLC2022!F27</f>
        <v>IT-SDLC-R24</v>
      </c>
      <c r="B39" s="193" t="str">
        <f>LEFT(SDLC2022!E27, SEARCH(CHAR(10), SDLC2022!E27)-1)</f>
        <v>Absence of post implementation user satisfaction survey</v>
      </c>
      <c r="C39" s="192" t="str">
        <f>SDLC2022!N27</f>
        <v>IT-SDLC-C24</v>
      </c>
      <c r="D39" s="194" t="str">
        <f>LEFT(SDLC2022!K27, SEARCH(CHAR(10), SDLC2022!K27)-1)</f>
        <v>Performance of post implementation user satisfaction survey</v>
      </c>
      <c r="E39" s="195" t="str">
        <f>SDLC2022!J27</f>
        <v>Moderate</v>
      </c>
      <c r="F39" s="196">
        <f>SDLC2022!R27</f>
        <v>0</v>
      </c>
      <c r="G39" s="196">
        <f>SDLC2022!S27</f>
        <v>0</v>
      </c>
      <c r="H39" s="196">
        <f>SDLC2022!T27</f>
        <v>0</v>
      </c>
      <c r="I39" s="196">
        <f>SDLC2022!Z27</f>
        <v>0</v>
      </c>
      <c r="J39" s="197">
        <f>SDLC2022!X27</f>
        <v>0</v>
      </c>
      <c r="K39" s="198">
        <f>SDLC2022!Y27</f>
        <v>0</v>
      </c>
      <c r="M39" s="171" t="str">
        <f t="shared" si="16"/>
        <v>Moderate</v>
      </c>
      <c r="N39" t="str">
        <f t="shared" si="17"/>
        <v>0-Moderate</v>
      </c>
      <c r="O39" s="109" t="e">
        <f t="shared" si="18"/>
        <v>#N/A</v>
      </c>
      <c r="P39" s="109" t="e">
        <f t="shared" si="19"/>
        <v>#N/A</v>
      </c>
    </row>
    <row r="40" spans="1:16" ht="30" x14ac:dyDescent="0.25">
      <c r="A40" s="192" t="str">
        <f>SDLC2022!F28</f>
        <v>IT-SDLC-R25</v>
      </c>
      <c r="B40" s="193" t="str">
        <f>LEFT(SDLC2022!E28, SEARCH(CHAR(10), SDLC2022!E28)-1)</f>
        <v>System documentation not finalized before SDLC project completion</v>
      </c>
      <c r="C40" s="192" t="str">
        <f>SDLC2022!N28</f>
        <v>IT-SDLC-C25</v>
      </c>
      <c r="D40" s="194" t="str">
        <f>LEFT(SDLC2022!K28, SEARCH(CHAR(10), SDLC2022!K28)-1)</f>
        <v>System documentation finalized before SDLC project completion</v>
      </c>
      <c r="E40" s="195" t="str">
        <f>SDLC2022!J28</f>
        <v>Moderate</v>
      </c>
      <c r="F40" s="196">
        <f>SDLC2022!R28</f>
        <v>0</v>
      </c>
      <c r="G40" s="196">
        <f>SDLC2022!S28</f>
        <v>0</v>
      </c>
      <c r="H40" s="196">
        <f>SDLC2022!T28</f>
        <v>0</v>
      </c>
      <c r="I40" s="196">
        <f>SDLC2022!Z28</f>
        <v>0</v>
      </c>
      <c r="J40" s="197">
        <f>SDLC2022!X28</f>
        <v>0</v>
      </c>
      <c r="K40" s="198">
        <f>SDLC2022!Y28</f>
        <v>0</v>
      </c>
      <c r="M40" s="171" t="str">
        <f t="shared" si="16"/>
        <v>Moderate</v>
      </c>
      <c r="N40" t="str">
        <f t="shared" si="17"/>
        <v>0-Moderate</v>
      </c>
      <c r="O40" s="109" t="e">
        <f t="shared" si="18"/>
        <v>#N/A</v>
      </c>
      <c r="P40" s="109" t="e">
        <f t="shared" si="19"/>
        <v>#N/A</v>
      </c>
    </row>
    <row r="41" spans="1:16" x14ac:dyDescent="0.25">
      <c r="A41" s="192" t="str">
        <f>SDLC2022!F29</f>
        <v>IT-SDLC-R26</v>
      </c>
      <c r="B41" s="193" t="str">
        <f>LEFT(SDLC2022!E29, SEARCH(CHAR(10), SDLC2022!E29)-1)</f>
        <v>System not recorded in IT asset inventory</v>
      </c>
      <c r="C41" s="192" t="str">
        <f>SDLC2022!N29</f>
        <v>IT-SDLC-C26</v>
      </c>
      <c r="D41" s="194" t="str">
        <f>LEFT(SDLC2022!K29, SEARCH(CHAR(10), SDLC2022!K29)-1)</f>
        <v>System recorded in IT asset inventory</v>
      </c>
      <c r="E41" s="195" t="str">
        <f>SDLC2022!J29</f>
        <v>Moderate</v>
      </c>
      <c r="F41" s="196">
        <f>SDLC2022!R29</f>
        <v>0</v>
      </c>
      <c r="G41" s="196">
        <f>SDLC2022!S29</f>
        <v>0</v>
      </c>
      <c r="H41" s="196">
        <f>SDLC2022!T29</f>
        <v>0</v>
      </c>
      <c r="I41" s="196">
        <f>SDLC2022!Z29</f>
        <v>0</v>
      </c>
      <c r="J41" s="197">
        <f>SDLC2022!X29</f>
        <v>0</v>
      </c>
      <c r="K41" s="198">
        <f>SDLC2022!Y29</f>
        <v>0</v>
      </c>
      <c r="M41" s="171" t="str">
        <f t="shared" si="16"/>
        <v>Moderate</v>
      </c>
      <c r="N41" t="str">
        <f t="shared" si="17"/>
        <v>0-Moderate</v>
      </c>
      <c r="O41" s="109" t="e">
        <f t="shared" si="18"/>
        <v>#N/A</v>
      </c>
      <c r="P41" s="109" t="e">
        <f t="shared" si="19"/>
        <v>#N/A</v>
      </c>
    </row>
    <row r="42" spans="1:16" ht="30.75" thickBot="1" x14ac:dyDescent="0.3">
      <c r="A42" s="185" t="str">
        <f>SDLC2022!F30</f>
        <v>IT-SDLC-R27</v>
      </c>
      <c r="B42" s="186" t="str">
        <f>LEFT(SDLC2022!E30, SEARCH(CHAR(10), SDLC2022!E30)-1)</f>
        <v>Inadequate update, maintenance and archiving of SDLC project documentation</v>
      </c>
      <c r="C42" s="185" t="str">
        <f>SDLC2022!N30</f>
        <v>IT-SDLC-C27</v>
      </c>
      <c r="D42" s="187" t="str">
        <f>LEFT(SDLC2022!K30, SEARCH(CHAR(10), SDLC2022!K30)-1)</f>
        <v>Update, maintenance and archiving of SDLC project documentation</v>
      </c>
      <c r="E42" s="188" t="str">
        <f>SDLC2022!J30</f>
        <v>Moderate</v>
      </c>
      <c r="F42" s="189">
        <f>SDLC2022!R30</f>
        <v>0</v>
      </c>
      <c r="G42" s="189">
        <f>SDLC2022!S30</f>
        <v>0</v>
      </c>
      <c r="H42" s="189">
        <f>SDLC2022!T30</f>
        <v>0</v>
      </c>
      <c r="I42" s="189">
        <f>SDLC2022!Z30</f>
        <v>0</v>
      </c>
      <c r="J42" s="190">
        <f>SDLC2022!X30</f>
        <v>0</v>
      </c>
      <c r="K42" s="191">
        <f>SDLC2022!Y30</f>
        <v>0</v>
      </c>
      <c r="M42" s="171" t="str">
        <f t="shared" si="16"/>
        <v>Moderate</v>
      </c>
      <c r="N42" t="str">
        <f t="shared" si="17"/>
        <v>0-Moderate</v>
      </c>
      <c r="O42" s="109" t="e">
        <f t="shared" si="18"/>
        <v>#N/A</v>
      </c>
      <c r="P42" s="109" t="e">
        <f t="shared" si="19"/>
        <v>#N/A</v>
      </c>
    </row>
  </sheetData>
  <mergeCells count="2">
    <mergeCell ref="A14:K14"/>
    <mergeCell ref="M14:P14"/>
  </mergeCells>
  <conditionalFormatting sqref="R16:R27">
    <cfRule type="cellIs" dxfId="44" priority="44" operator="equal">
      <formula>"Pass"</formula>
    </cfRule>
    <cfRule type="cellIs" dxfId="43" priority="45" operator="equal">
      <formula>"Fail"</formula>
    </cfRule>
  </conditionalFormatting>
  <conditionalFormatting sqref="K16:K26">
    <cfRule type="cellIs" dxfId="42" priority="41" operator="equal">
      <formula>"Stable"</formula>
    </cfRule>
    <cfRule type="cellIs" dxfId="41" priority="42" operator="equal">
      <formula>"Down"</formula>
    </cfRule>
    <cfRule type="cellIs" dxfId="40" priority="43" operator="equal">
      <formula>"Up"</formula>
    </cfRule>
  </conditionalFormatting>
  <conditionalFormatting sqref="E16:E26">
    <cfRule type="cellIs" dxfId="39" priority="39" operator="equal">
      <formula>"Pass"</formula>
    </cfRule>
    <cfRule type="cellIs" dxfId="38" priority="40" operator="equal">
      <formula>"Fail"</formula>
    </cfRule>
  </conditionalFormatting>
  <conditionalFormatting sqref="I16:J26">
    <cfRule type="cellIs" dxfId="37" priority="37" operator="equal">
      <formula>"Pass"</formula>
    </cfRule>
    <cfRule type="cellIs" dxfId="36" priority="38" operator="equal">
      <formula>"Fail"</formula>
    </cfRule>
  </conditionalFormatting>
  <conditionalFormatting sqref="K16:K26">
    <cfRule type="cellIs" dxfId="35" priority="34" operator="equal">
      <formula>"Stable"</formula>
    </cfRule>
    <cfRule type="cellIs" dxfId="34" priority="35" operator="equal">
      <formula>"Decreasing"</formula>
    </cfRule>
    <cfRule type="cellIs" dxfId="33" priority="36" operator="equal">
      <formula>"Increasing"</formula>
    </cfRule>
  </conditionalFormatting>
  <conditionalFormatting sqref="F16:H26">
    <cfRule type="cellIs" dxfId="32" priority="33" operator="equal">
      <formula>"Weak"</formula>
    </cfRule>
  </conditionalFormatting>
  <conditionalFormatting sqref="P19">
    <cfRule type="cellIs" dxfId="31" priority="31" operator="equal">
      <formula>FALSE</formula>
    </cfRule>
    <cfRule type="cellIs" dxfId="30" priority="32" operator="equal">
      <formula>TRUE</formula>
    </cfRule>
  </conditionalFormatting>
  <conditionalFormatting sqref="P20:P26">
    <cfRule type="cellIs" dxfId="29" priority="29" operator="equal">
      <formula>FALSE</formula>
    </cfRule>
    <cfRule type="cellIs" dxfId="28" priority="30" operator="equal">
      <formula>TRUE</formula>
    </cfRule>
  </conditionalFormatting>
  <conditionalFormatting sqref="P16:P18">
    <cfRule type="cellIs" dxfId="27" priority="27" operator="equal">
      <formula>FALSE</formula>
    </cfRule>
    <cfRule type="cellIs" dxfId="26" priority="28" operator="equal">
      <formula>TRUE</formula>
    </cfRule>
  </conditionalFormatting>
  <conditionalFormatting sqref="K27:K29">
    <cfRule type="cellIs" dxfId="25" priority="24" operator="equal">
      <formula>"Stable"</formula>
    </cfRule>
    <cfRule type="cellIs" dxfId="24" priority="25" operator="equal">
      <formula>"Down"</formula>
    </cfRule>
    <cfRule type="cellIs" dxfId="23" priority="26" operator="equal">
      <formula>"Up"</formula>
    </cfRule>
  </conditionalFormatting>
  <conditionalFormatting sqref="E27:E29">
    <cfRule type="cellIs" dxfId="22" priority="22" operator="equal">
      <formula>"Pass"</formula>
    </cfRule>
    <cfRule type="cellIs" dxfId="21" priority="23" operator="equal">
      <formula>"Fail"</formula>
    </cfRule>
  </conditionalFormatting>
  <conditionalFormatting sqref="I27:J29">
    <cfRule type="cellIs" dxfId="20" priority="20" operator="equal">
      <formula>"Pass"</formula>
    </cfRule>
    <cfRule type="cellIs" dxfId="19" priority="21" operator="equal">
      <formula>"Fail"</formula>
    </cfRule>
  </conditionalFormatting>
  <conditionalFormatting sqref="K27:K29">
    <cfRule type="cellIs" dxfId="18" priority="17" operator="equal">
      <formula>"Stable"</formula>
    </cfRule>
    <cfRule type="cellIs" dxfId="17" priority="18" operator="equal">
      <formula>"Decreasing"</formula>
    </cfRule>
    <cfRule type="cellIs" dxfId="16" priority="19" operator="equal">
      <formula>"Increasing"</formula>
    </cfRule>
  </conditionalFormatting>
  <conditionalFormatting sqref="F27:H29">
    <cfRule type="cellIs" dxfId="15" priority="16" operator="equal">
      <formula>"Weak"</formula>
    </cfRule>
  </conditionalFormatting>
  <conditionalFormatting sqref="P27:P29">
    <cfRule type="cellIs" dxfId="14" priority="14" operator="equal">
      <formula>FALSE</formula>
    </cfRule>
    <cfRule type="cellIs" dxfId="13" priority="15" operator="equal">
      <formula>TRUE</formula>
    </cfRule>
  </conditionalFormatting>
  <conditionalFormatting sqref="K30:K42">
    <cfRule type="cellIs" dxfId="12" priority="11" operator="equal">
      <formula>"Stable"</formula>
    </cfRule>
    <cfRule type="cellIs" dxfId="11" priority="12" operator="equal">
      <formula>"Down"</formula>
    </cfRule>
    <cfRule type="cellIs" dxfId="10" priority="13" operator="equal">
      <formula>"Up"</formula>
    </cfRule>
  </conditionalFormatting>
  <conditionalFormatting sqref="E30:E42">
    <cfRule type="cellIs" dxfId="9" priority="9" operator="equal">
      <formula>"Pass"</formula>
    </cfRule>
    <cfRule type="cellIs" dxfId="8" priority="10" operator="equal">
      <formula>"Fail"</formula>
    </cfRule>
  </conditionalFormatting>
  <conditionalFormatting sqref="I30:J42">
    <cfRule type="cellIs" dxfId="7" priority="7" operator="equal">
      <formula>"Pass"</formula>
    </cfRule>
    <cfRule type="cellIs" dxfId="6" priority="8" operator="equal">
      <formula>"Fail"</formula>
    </cfRule>
  </conditionalFormatting>
  <conditionalFormatting sqref="K30:K42">
    <cfRule type="cellIs" dxfId="5" priority="4" operator="equal">
      <formula>"Stable"</formula>
    </cfRule>
    <cfRule type="cellIs" dxfId="4" priority="5" operator="equal">
      <formula>"Decreasing"</formula>
    </cfRule>
    <cfRule type="cellIs" dxfId="3" priority="6" operator="equal">
      <formula>"Increasing"</formula>
    </cfRule>
  </conditionalFormatting>
  <conditionalFormatting sqref="F30:H42">
    <cfRule type="cellIs" dxfId="2" priority="3" operator="equal">
      <formula>"Weak"</formula>
    </cfRule>
  </conditionalFormatting>
  <conditionalFormatting sqref="P30:P42">
    <cfRule type="cellIs" dxfId="1" priority="1" operator="equal">
      <formula>FALSE</formula>
    </cfRule>
    <cfRule type="cellIs" dxfId="0" priority="2" operator="equal">
      <formula>TRUE</formula>
    </cfRule>
  </conditionalFormatting>
  <pageMargins left="0.25" right="0.25" top="0.75" bottom="0.75" header="0.3" footer="0.3"/>
  <pageSetup scale="67"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H33"/>
  <sheetViews>
    <sheetView topLeftCell="A21" zoomScale="80" zoomScaleNormal="80" workbookViewId="0">
      <selection activeCell="E26" sqref="E26"/>
    </sheetView>
  </sheetViews>
  <sheetFormatPr defaultRowHeight="15" x14ac:dyDescent="0.25"/>
  <cols>
    <col min="1" max="1" width="4.5703125" customWidth="1"/>
    <col min="2" max="2" width="13.28515625" customWidth="1"/>
    <col min="3" max="3" width="14.7109375" customWidth="1"/>
    <col min="4" max="4" width="19.7109375" customWidth="1"/>
    <col min="5" max="5" width="94.85546875" customWidth="1"/>
    <col min="6" max="6" width="10.5703125" style="109" customWidth="1"/>
    <col min="7" max="7" width="19.42578125" customWidth="1"/>
    <col min="8" max="8" width="48.7109375" customWidth="1"/>
  </cols>
  <sheetData>
    <row r="1" spans="1:8" ht="36.75" customHeight="1" thickBot="1" x14ac:dyDescent="0.3">
      <c r="A1" s="109" t="s">
        <v>359</v>
      </c>
      <c r="B1" s="114" t="s">
        <v>357</v>
      </c>
      <c r="C1" s="115" t="s">
        <v>354</v>
      </c>
      <c r="D1" s="115" t="s">
        <v>355</v>
      </c>
      <c r="E1" s="115" t="s">
        <v>358</v>
      </c>
      <c r="F1" s="115" t="s">
        <v>349</v>
      </c>
      <c r="G1" s="115" t="s">
        <v>356</v>
      </c>
      <c r="H1" s="116" t="s">
        <v>352</v>
      </c>
    </row>
    <row r="2" spans="1:8" ht="114.75" customHeight="1" x14ac:dyDescent="0.25">
      <c r="A2" s="109">
        <v>1</v>
      </c>
      <c r="C2" s="107" t="s">
        <v>353</v>
      </c>
      <c r="D2" s="112" t="s">
        <v>388</v>
      </c>
      <c r="E2" s="113" t="s">
        <v>362</v>
      </c>
      <c r="F2" s="112" t="s">
        <v>350</v>
      </c>
      <c r="G2" s="112"/>
      <c r="H2" s="112"/>
    </row>
    <row r="3" spans="1:8" ht="82.5" customHeight="1" x14ac:dyDescent="0.25">
      <c r="A3" s="109">
        <v>2</v>
      </c>
      <c r="C3" s="107" t="s">
        <v>353</v>
      </c>
      <c r="D3" s="112" t="s">
        <v>388</v>
      </c>
      <c r="E3" s="113" t="s">
        <v>363</v>
      </c>
      <c r="F3" s="112" t="s">
        <v>350</v>
      </c>
      <c r="G3" s="107"/>
      <c r="H3" s="107"/>
    </row>
    <row r="4" spans="1:8" ht="60" x14ac:dyDescent="0.25">
      <c r="A4" s="109">
        <v>3</v>
      </c>
      <c r="C4" s="107" t="s">
        <v>353</v>
      </c>
      <c r="D4" s="112" t="s">
        <v>388</v>
      </c>
      <c r="E4" s="113" t="s">
        <v>360</v>
      </c>
      <c r="F4" s="112" t="s">
        <v>351</v>
      </c>
      <c r="G4" s="107"/>
      <c r="H4" s="107"/>
    </row>
    <row r="5" spans="1:8" ht="60" x14ac:dyDescent="0.25">
      <c r="A5" s="109">
        <v>4</v>
      </c>
      <c r="C5" s="107" t="s">
        <v>353</v>
      </c>
      <c r="D5" s="112" t="s">
        <v>388</v>
      </c>
      <c r="E5" s="113" t="s">
        <v>397</v>
      </c>
      <c r="F5" s="112" t="s">
        <v>350</v>
      </c>
      <c r="G5" s="107"/>
      <c r="H5" s="107"/>
    </row>
    <row r="6" spans="1:8" ht="75" x14ac:dyDescent="0.25">
      <c r="A6" s="109">
        <v>5</v>
      </c>
      <c r="C6" s="107" t="s">
        <v>353</v>
      </c>
      <c r="D6" s="112" t="s">
        <v>387</v>
      </c>
      <c r="E6" s="113" t="s">
        <v>364</v>
      </c>
      <c r="F6" s="112" t="s">
        <v>350</v>
      </c>
      <c r="G6" s="107"/>
      <c r="H6" s="107"/>
    </row>
    <row r="7" spans="1:8" ht="82.5" customHeight="1" x14ac:dyDescent="0.25">
      <c r="A7" s="109">
        <v>6</v>
      </c>
      <c r="C7" s="107" t="s">
        <v>353</v>
      </c>
      <c r="D7" s="112" t="s">
        <v>387</v>
      </c>
      <c r="E7" s="113" t="s">
        <v>365</v>
      </c>
      <c r="F7" s="112" t="s">
        <v>350</v>
      </c>
      <c r="G7" s="107"/>
      <c r="H7" s="107"/>
    </row>
    <row r="8" spans="1:8" ht="90" x14ac:dyDescent="0.25">
      <c r="A8" s="109">
        <v>7</v>
      </c>
      <c r="C8" s="107" t="s">
        <v>353</v>
      </c>
      <c r="D8" s="112" t="s">
        <v>387</v>
      </c>
      <c r="E8" s="113" t="s">
        <v>366</v>
      </c>
      <c r="F8" s="112" t="s">
        <v>350</v>
      </c>
      <c r="G8" s="107"/>
      <c r="H8" s="107"/>
    </row>
    <row r="9" spans="1:8" ht="68.25" customHeight="1" x14ac:dyDescent="0.25">
      <c r="A9" s="109">
        <v>8</v>
      </c>
      <c r="C9" s="107" t="s">
        <v>353</v>
      </c>
      <c r="D9" s="112" t="s">
        <v>387</v>
      </c>
      <c r="E9" s="113" t="s">
        <v>367</v>
      </c>
      <c r="F9" s="112" t="s">
        <v>350</v>
      </c>
      <c r="G9" s="107"/>
      <c r="H9" s="107"/>
    </row>
    <row r="10" spans="1:8" ht="75" x14ac:dyDescent="0.25">
      <c r="A10" s="109">
        <v>9</v>
      </c>
      <c r="C10" s="107" t="s">
        <v>353</v>
      </c>
      <c r="D10" s="112" t="s">
        <v>387</v>
      </c>
      <c r="E10" s="113" t="s">
        <v>368</v>
      </c>
      <c r="F10" s="107" t="s">
        <v>351</v>
      </c>
      <c r="G10" s="107"/>
      <c r="H10" s="107"/>
    </row>
    <row r="11" spans="1:8" ht="90" x14ac:dyDescent="0.25">
      <c r="A11" s="109">
        <v>10</v>
      </c>
      <c r="C11" s="107" t="s">
        <v>353</v>
      </c>
      <c r="D11" s="112" t="s">
        <v>387</v>
      </c>
      <c r="E11" s="113" t="s">
        <v>369</v>
      </c>
      <c r="F11" s="107" t="s">
        <v>350</v>
      </c>
      <c r="G11" s="107"/>
      <c r="H11" s="107"/>
    </row>
    <row r="12" spans="1:8" ht="90" x14ac:dyDescent="0.25">
      <c r="A12" s="109">
        <v>11</v>
      </c>
      <c r="C12" s="107" t="s">
        <v>353</v>
      </c>
      <c r="D12" s="112" t="s">
        <v>387</v>
      </c>
      <c r="E12" s="113" t="s">
        <v>370</v>
      </c>
      <c r="F12" s="107" t="s">
        <v>350</v>
      </c>
      <c r="G12" s="107"/>
      <c r="H12" s="107"/>
    </row>
    <row r="13" spans="1:8" ht="76.5" customHeight="1" x14ac:dyDescent="0.25">
      <c r="A13" s="109">
        <v>12</v>
      </c>
      <c r="C13" s="107" t="s">
        <v>353</v>
      </c>
      <c r="D13" s="112" t="s">
        <v>387</v>
      </c>
      <c r="E13" s="113" t="s">
        <v>371</v>
      </c>
      <c r="F13" s="107" t="s">
        <v>350</v>
      </c>
      <c r="G13" s="107"/>
      <c r="H13" s="107"/>
    </row>
    <row r="14" spans="1:8" ht="95.25" customHeight="1" x14ac:dyDescent="0.25">
      <c r="A14" s="109">
        <v>13</v>
      </c>
      <c r="C14" s="107" t="s">
        <v>353</v>
      </c>
      <c r="D14" s="112" t="s">
        <v>387</v>
      </c>
      <c r="E14" s="113" t="s">
        <v>372</v>
      </c>
      <c r="F14" s="107" t="s">
        <v>350</v>
      </c>
      <c r="G14" s="107"/>
      <c r="H14" s="107"/>
    </row>
    <row r="15" spans="1:8" ht="90" x14ac:dyDescent="0.25">
      <c r="A15" s="109">
        <v>14</v>
      </c>
      <c r="C15" s="107" t="s">
        <v>353</v>
      </c>
      <c r="D15" s="112" t="s">
        <v>387</v>
      </c>
      <c r="E15" s="113" t="s">
        <v>373</v>
      </c>
      <c r="F15" s="107" t="s">
        <v>351</v>
      </c>
      <c r="G15" s="107"/>
      <c r="H15" s="107"/>
    </row>
    <row r="16" spans="1:8" ht="75" x14ac:dyDescent="0.25">
      <c r="A16" s="109">
        <v>15</v>
      </c>
      <c r="C16" s="107" t="s">
        <v>353</v>
      </c>
      <c r="D16" s="112" t="s">
        <v>387</v>
      </c>
      <c r="E16" s="113" t="s">
        <v>374</v>
      </c>
      <c r="F16" s="107" t="s">
        <v>351</v>
      </c>
      <c r="G16" s="107"/>
      <c r="H16" s="107"/>
    </row>
    <row r="17" spans="1:8" ht="75" x14ac:dyDescent="0.25">
      <c r="A17" s="109">
        <v>16</v>
      </c>
      <c r="C17" s="107" t="s">
        <v>353</v>
      </c>
      <c r="D17" s="112" t="s">
        <v>387</v>
      </c>
      <c r="E17" s="113" t="s">
        <v>375</v>
      </c>
      <c r="F17" s="107" t="s">
        <v>350</v>
      </c>
      <c r="G17" s="107"/>
      <c r="H17" s="107"/>
    </row>
    <row r="18" spans="1:8" ht="75" x14ac:dyDescent="0.25">
      <c r="A18" s="109">
        <v>17</v>
      </c>
      <c r="C18" s="107" t="s">
        <v>353</v>
      </c>
      <c r="D18" s="112" t="s">
        <v>386</v>
      </c>
      <c r="E18" s="113" t="s">
        <v>376</v>
      </c>
      <c r="F18" s="107" t="s">
        <v>350</v>
      </c>
      <c r="G18" s="107"/>
      <c r="H18" s="107"/>
    </row>
    <row r="19" spans="1:8" ht="90" x14ac:dyDescent="0.25">
      <c r="A19" s="109">
        <v>18</v>
      </c>
      <c r="C19" s="107" t="s">
        <v>353</v>
      </c>
      <c r="D19" s="112" t="s">
        <v>386</v>
      </c>
      <c r="E19" s="113" t="s">
        <v>377</v>
      </c>
      <c r="F19" s="107" t="s">
        <v>351</v>
      </c>
      <c r="G19" s="107"/>
      <c r="H19" s="107"/>
    </row>
    <row r="20" spans="1:8" ht="60" x14ac:dyDescent="0.25">
      <c r="A20" s="109">
        <v>19</v>
      </c>
      <c r="C20" s="107" t="s">
        <v>353</v>
      </c>
      <c r="D20" s="112" t="s">
        <v>386</v>
      </c>
      <c r="E20" s="113" t="s">
        <v>378</v>
      </c>
      <c r="F20" s="107" t="s">
        <v>350</v>
      </c>
      <c r="G20" s="107"/>
      <c r="H20" s="107"/>
    </row>
    <row r="21" spans="1:8" ht="75" x14ac:dyDescent="0.25">
      <c r="A21" s="109">
        <v>20</v>
      </c>
      <c r="C21" s="107" t="s">
        <v>353</v>
      </c>
      <c r="D21" s="112" t="s">
        <v>386</v>
      </c>
      <c r="E21" s="113" t="s">
        <v>379</v>
      </c>
      <c r="F21" s="107" t="s">
        <v>351</v>
      </c>
      <c r="G21" s="107"/>
      <c r="H21" s="107"/>
    </row>
    <row r="22" spans="1:8" ht="90" x14ac:dyDescent="0.25">
      <c r="A22" s="109">
        <v>21</v>
      </c>
      <c r="C22" s="107" t="s">
        <v>353</v>
      </c>
      <c r="D22" s="112" t="s">
        <v>386</v>
      </c>
      <c r="E22" s="113" t="s">
        <v>380</v>
      </c>
      <c r="F22" s="107" t="s">
        <v>351</v>
      </c>
      <c r="G22" s="107"/>
      <c r="H22" s="107"/>
    </row>
    <row r="23" spans="1:8" ht="75" x14ac:dyDescent="0.25">
      <c r="A23" s="109">
        <v>22</v>
      </c>
      <c r="C23" s="107" t="s">
        <v>353</v>
      </c>
      <c r="D23" s="112" t="s">
        <v>386</v>
      </c>
      <c r="E23" s="113" t="s">
        <v>381</v>
      </c>
      <c r="F23" s="107" t="s">
        <v>351</v>
      </c>
      <c r="G23" s="107"/>
      <c r="H23" s="107"/>
    </row>
    <row r="24" spans="1:8" ht="75" x14ac:dyDescent="0.25">
      <c r="A24" s="109">
        <v>23</v>
      </c>
      <c r="C24" s="107" t="s">
        <v>353</v>
      </c>
      <c r="D24" s="112" t="s">
        <v>386</v>
      </c>
      <c r="E24" s="113" t="s">
        <v>382</v>
      </c>
      <c r="F24" s="107" t="s">
        <v>350</v>
      </c>
      <c r="G24" s="107"/>
      <c r="H24" s="107"/>
    </row>
    <row r="25" spans="1:8" ht="75" x14ac:dyDescent="0.25">
      <c r="A25" s="109">
        <v>24</v>
      </c>
      <c r="C25" s="107" t="s">
        <v>353</v>
      </c>
      <c r="D25" s="112" t="s">
        <v>386</v>
      </c>
      <c r="E25" s="113" t="s">
        <v>383</v>
      </c>
      <c r="F25" s="107" t="s">
        <v>350</v>
      </c>
      <c r="G25" s="107"/>
      <c r="H25" s="107"/>
    </row>
    <row r="26" spans="1:8" ht="90" x14ac:dyDescent="0.25">
      <c r="A26" s="109">
        <v>25</v>
      </c>
      <c r="C26" s="107" t="s">
        <v>353</v>
      </c>
      <c r="D26" s="112" t="s">
        <v>386</v>
      </c>
      <c r="E26" s="113" t="s">
        <v>384</v>
      </c>
      <c r="F26" s="107" t="s">
        <v>350</v>
      </c>
      <c r="G26" s="107"/>
      <c r="H26" s="107"/>
    </row>
    <row r="27" spans="1:8" ht="60" x14ac:dyDescent="0.25">
      <c r="A27" s="117">
        <v>26</v>
      </c>
      <c r="B27" s="118"/>
      <c r="C27" s="119" t="s">
        <v>361</v>
      </c>
      <c r="D27" s="120" t="s">
        <v>385</v>
      </c>
      <c r="E27" s="121" t="s">
        <v>389</v>
      </c>
      <c r="F27" s="119" t="s">
        <v>350</v>
      </c>
      <c r="G27" s="107"/>
      <c r="H27" s="107"/>
    </row>
    <row r="28" spans="1:8" ht="60" x14ac:dyDescent="0.25">
      <c r="A28" s="117">
        <v>27</v>
      </c>
      <c r="B28" s="118"/>
      <c r="C28" s="119" t="s">
        <v>361</v>
      </c>
      <c r="D28" s="120" t="s">
        <v>390</v>
      </c>
      <c r="E28" s="122" t="s">
        <v>391</v>
      </c>
      <c r="F28" s="119" t="s">
        <v>350</v>
      </c>
      <c r="G28" s="107"/>
      <c r="H28" s="107"/>
    </row>
    <row r="29" spans="1:8" ht="75" x14ac:dyDescent="0.25">
      <c r="A29" s="117">
        <v>28</v>
      </c>
      <c r="B29" s="118"/>
      <c r="C29" s="119" t="s">
        <v>361</v>
      </c>
      <c r="D29" s="120" t="s">
        <v>392</v>
      </c>
      <c r="E29" s="123" t="s">
        <v>393</v>
      </c>
      <c r="F29" s="119" t="s">
        <v>350</v>
      </c>
      <c r="G29" s="107"/>
      <c r="H29" s="107"/>
    </row>
    <row r="30" spans="1:8" ht="75" x14ac:dyDescent="0.25">
      <c r="A30" s="117">
        <v>29</v>
      </c>
      <c r="B30" s="118"/>
      <c r="C30" s="119" t="s">
        <v>361</v>
      </c>
      <c r="D30" s="120" t="s">
        <v>392</v>
      </c>
      <c r="E30" s="123" t="s">
        <v>394</v>
      </c>
      <c r="F30" s="119" t="s">
        <v>350</v>
      </c>
      <c r="G30" s="107"/>
      <c r="H30" s="107"/>
    </row>
    <row r="31" spans="1:8" ht="75" x14ac:dyDescent="0.25">
      <c r="A31" s="117">
        <v>30</v>
      </c>
      <c r="B31" s="118"/>
      <c r="C31" s="119" t="s">
        <v>361</v>
      </c>
      <c r="D31" s="120" t="s">
        <v>392</v>
      </c>
      <c r="E31" s="123" t="s">
        <v>395</v>
      </c>
      <c r="F31" s="119" t="s">
        <v>350</v>
      </c>
      <c r="G31" s="107"/>
      <c r="H31" s="107"/>
    </row>
    <row r="32" spans="1:8" ht="75" x14ac:dyDescent="0.25">
      <c r="A32" s="117">
        <v>31</v>
      </c>
      <c r="B32" s="118"/>
      <c r="C32" s="119" t="s">
        <v>361</v>
      </c>
      <c r="D32" s="120" t="s">
        <v>392</v>
      </c>
      <c r="E32" s="123" t="s">
        <v>396</v>
      </c>
      <c r="F32" s="119" t="s">
        <v>350</v>
      </c>
      <c r="G32" s="107"/>
      <c r="H32" s="107"/>
    </row>
    <row r="33" spans="3:8" x14ac:dyDescent="0.25">
      <c r="C33" s="111"/>
      <c r="D33" s="111"/>
      <c r="E33" s="108"/>
      <c r="F33" s="107"/>
      <c r="G33" s="107"/>
      <c r="H33" s="107"/>
    </row>
  </sheetData>
  <pageMargins left="0.25" right="0.25" top="0.75" bottom="0.75" header="0.3" footer="0.3"/>
  <pageSetup paperSize="5" scale="77" fitToHeight="0"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21"/>
  <sheetViews>
    <sheetView zoomScale="70" zoomScaleNormal="70" workbookViewId="0">
      <pane ySplit="3" topLeftCell="A4" activePane="bottomLeft" state="frozen"/>
      <selection pane="bottomLeft" activeCell="I6" sqref="I6"/>
    </sheetView>
  </sheetViews>
  <sheetFormatPr defaultColWidth="9.140625" defaultRowHeight="12.75" x14ac:dyDescent="0.25"/>
  <cols>
    <col min="1" max="1" width="16.140625" style="7" customWidth="1"/>
    <col min="2" max="2" width="28.5703125" style="7" customWidth="1"/>
    <col min="3" max="3" width="31.42578125" style="7" customWidth="1"/>
    <col min="4" max="4" width="13.140625" style="7" customWidth="1"/>
    <col min="5" max="5" width="28.85546875" style="7" customWidth="1"/>
    <col min="6" max="6" width="11.140625" style="7" customWidth="1"/>
    <col min="7" max="7" width="21.42578125" style="7" customWidth="1"/>
    <col min="8" max="8" width="14.42578125" style="7" customWidth="1"/>
    <col min="9" max="9" width="13.85546875" style="7" customWidth="1"/>
    <col min="10" max="10" width="17" style="7" customWidth="1"/>
    <col min="11" max="11" width="24.85546875" style="7" customWidth="1"/>
    <col min="12" max="12" width="18" style="7" customWidth="1"/>
    <col min="13" max="13" width="14.42578125" style="7" customWidth="1"/>
    <col min="14" max="14" width="28.5703125" style="7" customWidth="1"/>
    <col min="15" max="15" width="13.42578125" style="7" customWidth="1"/>
    <col min="16" max="16" width="11.42578125" style="7" customWidth="1"/>
    <col min="17" max="17" width="14.5703125" style="7" customWidth="1"/>
    <col min="18" max="18" width="16.140625" style="7" customWidth="1"/>
    <col min="19" max="19" width="14.5703125" style="7" customWidth="1"/>
    <col min="20" max="20" width="12.5703125" style="7" customWidth="1"/>
    <col min="21" max="21" width="12.140625" style="7" customWidth="1"/>
    <col min="22" max="23" width="12.5703125" style="7" customWidth="1"/>
    <col min="24" max="24" width="14.140625" style="7" customWidth="1"/>
    <col min="25" max="25" width="25.85546875" style="7" customWidth="1"/>
    <col min="26" max="26" width="11.5703125" style="7" customWidth="1"/>
    <col min="27" max="27" width="16.42578125" style="7" customWidth="1"/>
    <col min="28" max="28" width="23.85546875" style="7" customWidth="1"/>
    <col min="29" max="29" width="11.5703125" style="7" customWidth="1"/>
    <col min="30" max="30" width="12.42578125" style="7" customWidth="1"/>
    <col min="31" max="31" width="18.42578125" style="7" customWidth="1"/>
    <col min="32" max="16384" width="9.140625" style="7"/>
  </cols>
  <sheetData>
    <row r="1" spans="1:32" s="4" customFormat="1" ht="53.2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2" t="s">
        <v>30</v>
      </c>
      <c r="AF1" s="1" t="s">
        <v>31</v>
      </c>
    </row>
    <row r="2" spans="1:32" ht="137.25" hidden="1" customHeight="1" x14ac:dyDescent="0.25">
      <c r="A2" s="5" t="s">
        <v>32</v>
      </c>
      <c r="B2" s="5" t="s">
        <v>33</v>
      </c>
      <c r="C2" s="5" t="s">
        <v>34</v>
      </c>
      <c r="D2" s="5" t="s">
        <v>35</v>
      </c>
      <c r="E2" s="5" t="s">
        <v>36</v>
      </c>
      <c r="F2" s="5" t="s">
        <v>37</v>
      </c>
      <c r="G2" s="5" t="s">
        <v>38</v>
      </c>
      <c r="H2" s="5" t="s">
        <v>39</v>
      </c>
      <c r="I2" s="5" t="s">
        <v>40</v>
      </c>
      <c r="J2" s="5" t="s">
        <v>41</v>
      </c>
      <c r="K2" s="5" t="s">
        <v>42</v>
      </c>
      <c r="L2" s="5" t="s">
        <v>43</v>
      </c>
      <c r="M2" s="5" t="s">
        <v>44</v>
      </c>
      <c r="N2" s="5" t="s">
        <v>45</v>
      </c>
      <c r="O2" s="5" t="s">
        <v>46</v>
      </c>
      <c r="P2" s="5" t="s">
        <v>47</v>
      </c>
      <c r="Q2" s="5" t="s">
        <v>48</v>
      </c>
      <c r="R2" s="5" t="s">
        <v>49</v>
      </c>
      <c r="S2" s="5" t="s">
        <v>50</v>
      </c>
      <c r="T2" s="5" t="s">
        <v>51</v>
      </c>
      <c r="U2" s="5" t="s">
        <v>52</v>
      </c>
      <c r="V2" s="5" t="s">
        <v>53</v>
      </c>
      <c r="W2" s="5" t="s">
        <v>54</v>
      </c>
      <c r="X2" s="5" t="s">
        <v>55</v>
      </c>
      <c r="Y2" s="5" t="s">
        <v>56</v>
      </c>
      <c r="Z2" s="5" t="s">
        <v>56</v>
      </c>
      <c r="AA2" s="5" t="s">
        <v>57</v>
      </c>
      <c r="AB2" s="5" t="s">
        <v>58</v>
      </c>
      <c r="AC2" s="5" t="s">
        <v>59</v>
      </c>
      <c r="AD2" s="5" t="s">
        <v>60</v>
      </c>
      <c r="AE2" s="5" t="s">
        <v>61</v>
      </c>
      <c r="AF2" s="6"/>
    </row>
    <row r="3" spans="1:32" ht="5.25" hidden="1" customHeight="1" x14ac:dyDescent="0.2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6"/>
    </row>
    <row r="4" spans="1:32" ht="93.95" customHeight="1" x14ac:dyDescent="0.25">
      <c r="A4" s="214" t="s">
        <v>62</v>
      </c>
      <c r="B4" s="216" t="s">
        <v>63</v>
      </c>
      <c r="C4" s="212" t="s">
        <v>245</v>
      </c>
      <c r="D4" s="212" t="s">
        <v>64</v>
      </c>
      <c r="E4" s="212" t="s">
        <v>65</v>
      </c>
      <c r="F4" s="212" t="s">
        <v>66</v>
      </c>
      <c r="G4" s="212" t="s">
        <v>67</v>
      </c>
      <c r="H4" s="106" t="s">
        <v>134</v>
      </c>
      <c r="I4" s="106" t="s">
        <v>69</v>
      </c>
      <c r="J4" s="106" t="s">
        <v>204</v>
      </c>
      <c r="K4" s="8" t="s">
        <v>246</v>
      </c>
      <c r="L4" s="8" t="s">
        <v>71</v>
      </c>
      <c r="M4" s="9" t="s">
        <v>72</v>
      </c>
      <c r="N4" s="8" t="s">
        <v>73</v>
      </c>
      <c r="O4" s="8" t="s">
        <v>74</v>
      </c>
      <c r="P4" s="8" t="s">
        <v>75</v>
      </c>
      <c r="Q4" s="8" t="s">
        <v>76</v>
      </c>
      <c r="R4" s="8" t="s">
        <v>75</v>
      </c>
      <c r="S4" s="8" t="s">
        <v>77</v>
      </c>
      <c r="T4" s="8" t="s">
        <v>78</v>
      </c>
      <c r="U4" s="8" t="s">
        <v>247</v>
      </c>
      <c r="V4" s="8" t="s">
        <v>127</v>
      </c>
      <c r="W4" s="8" t="s">
        <v>79</v>
      </c>
      <c r="X4" s="8" t="s">
        <v>80</v>
      </c>
      <c r="Y4" s="8" t="s">
        <v>81</v>
      </c>
      <c r="Z4" s="8" t="s">
        <v>81</v>
      </c>
      <c r="AA4" s="8" t="s">
        <v>81</v>
      </c>
      <c r="AB4" s="8" t="s">
        <v>81</v>
      </c>
      <c r="AC4" s="8" t="s">
        <v>81</v>
      </c>
      <c r="AD4" s="8" t="s">
        <v>81</v>
      </c>
      <c r="AE4" s="8" t="s">
        <v>81</v>
      </c>
      <c r="AF4" s="8"/>
    </row>
    <row r="5" spans="1:32" ht="171.95" customHeight="1" x14ac:dyDescent="0.25">
      <c r="A5" s="215"/>
      <c r="B5" s="217"/>
      <c r="C5" s="213"/>
      <c r="D5" s="213"/>
      <c r="E5" s="213"/>
      <c r="F5" s="213"/>
      <c r="G5" s="213"/>
      <c r="H5" s="106" t="s">
        <v>68</v>
      </c>
      <c r="I5" s="106" t="s">
        <v>69</v>
      </c>
      <c r="J5" s="110" t="s">
        <v>204</v>
      </c>
      <c r="K5" s="10" t="s">
        <v>248</v>
      </c>
      <c r="L5" s="8" t="s">
        <v>71</v>
      </c>
      <c r="M5" s="9" t="s">
        <v>82</v>
      </c>
      <c r="N5" s="8" t="s">
        <v>73</v>
      </c>
      <c r="O5" s="8" t="s">
        <v>83</v>
      </c>
      <c r="P5" s="8" t="s">
        <v>84</v>
      </c>
      <c r="Q5" s="8" t="s">
        <v>84</v>
      </c>
      <c r="R5" s="8" t="s">
        <v>84</v>
      </c>
      <c r="S5" s="8" t="s">
        <v>85</v>
      </c>
      <c r="T5" s="8" t="s">
        <v>78</v>
      </c>
      <c r="U5" s="8" t="s">
        <v>249</v>
      </c>
      <c r="V5" s="8" t="s">
        <v>204</v>
      </c>
      <c r="W5" s="8" t="s">
        <v>86</v>
      </c>
      <c r="X5" s="8" t="s">
        <v>113</v>
      </c>
      <c r="Y5" s="11" t="s">
        <v>250</v>
      </c>
      <c r="Z5" s="9" t="s">
        <v>251</v>
      </c>
      <c r="AA5" s="8" t="s">
        <v>252</v>
      </c>
      <c r="AB5" s="8" t="s">
        <v>253</v>
      </c>
      <c r="AC5" s="8" t="s">
        <v>87</v>
      </c>
      <c r="AD5" s="12">
        <v>44196</v>
      </c>
      <c r="AE5" s="8" t="s">
        <v>88</v>
      </c>
      <c r="AF5" s="8"/>
    </row>
    <row r="6" spans="1:32" ht="150.75" customHeight="1" x14ac:dyDescent="0.25">
      <c r="A6" s="214" t="s">
        <v>62</v>
      </c>
      <c r="B6" s="216" t="s">
        <v>63</v>
      </c>
      <c r="C6" s="212" t="s">
        <v>254</v>
      </c>
      <c r="D6" s="212" t="s">
        <v>89</v>
      </c>
      <c r="E6" s="212" t="s">
        <v>90</v>
      </c>
      <c r="F6" s="212" t="s">
        <v>91</v>
      </c>
      <c r="G6" s="212" t="s">
        <v>92</v>
      </c>
      <c r="H6" s="106" t="s">
        <v>68</v>
      </c>
      <c r="I6" s="106" t="s">
        <v>69</v>
      </c>
      <c r="J6" s="110" t="s">
        <v>204</v>
      </c>
      <c r="K6" s="13" t="s">
        <v>255</v>
      </c>
      <c r="L6" s="8" t="s">
        <v>71</v>
      </c>
      <c r="M6" s="9" t="s">
        <v>93</v>
      </c>
      <c r="N6" s="8" t="s">
        <v>94</v>
      </c>
      <c r="O6" s="8" t="s">
        <v>74</v>
      </c>
      <c r="P6" s="8" t="s">
        <v>76</v>
      </c>
      <c r="Q6" s="8" t="s">
        <v>76</v>
      </c>
      <c r="R6" s="8" t="s">
        <v>76</v>
      </c>
      <c r="S6" s="8" t="s">
        <v>77</v>
      </c>
      <c r="T6" s="8" t="s">
        <v>77</v>
      </c>
      <c r="U6" s="8" t="s">
        <v>256</v>
      </c>
      <c r="V6" s="8" t="s">
        <v>127</v>
      </c>
      <c r="W6" s="8" t="s">
        <v>79</v>
      </c>
      <c r="X6" s="8" t="s">
        <v>80</v>
      </c>
      <c r="Y6" s="8" t="s">
        <v>81</v>
      </c>
      <c r="Z6" s="8" t="s">
        <v>81</v>
      </c>
      <c r="AA6" s="8" t="s">
        <v>81</v>
      </c>
      <c r="AB6" s="8" t="s">
        <v>81</v>
      </c>
      <c r="AC6" s="8" t="s">
        <v>81</v>
      </c>
      <c r="AD6" s="8" t="s">
        <v>81</v>
      </c>
      <c r="AE6" s="8" t="s">
        <v>81</v>
      </c>
      <c r="AF6" s="8"/>
    </row>
    <row r="7" spans="1:32" ht="230.25" customHeight="1" x14ac:dyDescent="0.25">
      <c r="A7" s="215"/>
      <c r="B7" s="217"/>
      <c r="C7" s="213"/>
      <c r="D7" s="213"/>
      <c r="E7" s="213"/>
      <c r="F7" s="213"/>
      <c r="G7" s="213"/>
      <c r="H7" s="106" t="s">
        <v>68</v>
      </c>
      <c r="I7" s="106" t="s">
        <v>69</v>
      </c>
      <c r="J7" s="110" t="s">
        <v>204</v>
      </c>
      <c r="K7" s="13" t="s">
        <v>257</v>
      </c>
      <c r="L7" s="8" t="s">
        <v>71</v>
      </c>
      <c r="M7" s="9" t="s">
        <v>95</v>
      </c>
      <c r="N7" s="8" t="s">
        <v>94</v>
      </c>
      <c r="O7" s="8" t="s">
        <v>83</v>
      </c>
      <c r="P7" s="8" t="s">
        <v>84</v>
      </c>
      <c r="Q7" s="8" t="s">
        <v>84</v>
      </c>
      <c r="R7" s="8" t="s">
        <v>84</v>
      </c>
      <c r="S7" s="8" t="s">
        <v>77</v>
      </c>
      <c r="T7" s="8" t="s">
        <v>77</v>
      </c>
      <c r="U7" s="8" t="s">
        <v>258</v>
      </c>
      <c r="V7" s="8" t="s">
        <v>204</v>
      </c>
      <c r="W7" s="8" t="s">
        <v>86</v>
      </c>
      <c r="X7" s="8" t="s">
        <v>113</v>
      </c>
      <c r="Y7" s="9" t="s">
        <v>259</v>
      </c>
      <c r="Z7" s="8" t="s">
        <v>260</v>
      </c>
      <c r="AA7" s="8" t="s">
        <v>261</v>
      </c>
      <c r="AB7" s="8" t="s">
        <v>262</v>
      </c>
      <c r="AC7" s="8" t="s">
        <v>87</v>
      </c>
      <c r="AD7" s="12">
        <v>44196</v>
      </c>
      <c r="AE7" s="8" t="s">
        <v>88</v>
      </c>
      <c r="AF7" s="8"/>
    </row>
    <row r="8" spans="1:32" ht="135.75" customHeight="1" x14ac:dyDescent="0.25">
      <c r="A8" s="214" t="s">
        <v>62</v>
      </c>
      <c r="B8" s="216" t="s">
        <v>63</v>
      </c>
      <c r="C8" s="212" t="s">
        <v>263</v>
      </c>
      <c r="D8" s="212" t="s">
        <v>96</v>
      </c>
      <c r="E8" s="212" t="s">
        <v>97</v>
      </c>
      <c r="F8" s="212" t="s">
        <v>98</v>
      </c>
      <c r="G8" s="212" t="s">
        <v>92</v>
      </c>
      <c r="H8" s="106" t="s">
        <v>68</v>
      </c>
      <c r="I8" s="106" t="s">
        <v>69</v>
      </c>
      <c r="J8" s="110" t="s">
        <v>204</v>
      </c>
      <c r="K8" s="13" t="s">
        <v>99</v>
      </c>
      <c r="L8" s="8" t="s">
        <v>71</v>
      </c>
      <c r="M8" s="9" t="s">
        <v>100</v>
      </c>
      <c r="N8" s="8" t="s">
        <v>73</v>
      </c>
      <c r="O8" s="8" t="s">
        <v>74</v>
      </c>
      <c r="P8" s="8" t="s">
        <v>84</v>
      </c>
      <c r="Q8" s="8" t="s">
        <v>84</v>
      </c>
      <c r="R8" s="8" t="s">
        <v>84</v>
      </c>
      <c r="S8" s="8" t="s">
        <v>77</v>
      </c>
      <c r="T8" s="8" t="s">
        <v>77</v>
      </c>
      <c r="U8" s="8" t="s">
        <v>101</v>
      </c>
      <c r="V8" s="8" t="s">
        <v>204</v>
      </c>
      <c r="W8" s="8" t="s">
        <v>86</v>
      </c>
      <c r="X8" s="8" t="s">
        <v>113</v>
      </c>
      <c r="Y8" s="8" t="s">
        <v>264</v>
      </c>
      <c r="Z8" s="8" t="s">
        <v>265</v>
      </c>
      <c r="AA8" s="8" t="s">
        <v>266</v>
      </c>
      <c r="AB8" s="8" t="s">
        <v>267</v>
      </c>
      <c r="AC8" s="8" t="s">
        <v>87</v>
      </c>
      <c r="AD8" s="12">
        <v>44104</v>
      </c>
      <c r="AE8" s="8" t="s">
        <v>88</v>
      </c>
      <c r="AF8" s="8"/>
    </row>
    <row r="9" spans="1:32" ht="138" customHeight="1" x14ac:dyDescent="0.25">
      <c r="A9" s="215"/>
      <c r="B9" s="217"/>
      <c r="C9" s="213"/>
      <c r="D9" s="213"/>
      <c r="E9" s="213"/>
      <c r="F9" s="213"/>
      <c r="G9" s="213"/>
      <c r="H9" s="106" t="s">
        <v>68</v>
      </c>
      <c r="I9" s="106" t="s">
        <v>69</v>
      </c>
      <c r="J9" s="110" t="s">
        <v>204</v>
      </c>
      <c r="K9" s="13" t="s">
        <v>102</v>
      </c>
      <c r="L9" s="8" t="s">
        <v>71</v>
      </c>
      <c r="M9" s="9" t="s">
        <v>103</v>
      </c>
      <c r="N9" s="8" t="s">
        <v>94</v>
      </c>
      <c r="O9" s="8" t="s">
        <v>83</v>
      </c>
      <c r="P9" s="8" t="s">
        <v>75</v>
      </c>
      <c r="Q9" s="8" t="s">
        <v>75</v>
      </c>
      <c r="R9" s="8" t="s">
        <v>75</v>
      </c>
      <c r="S9" s="8" t="s">
        <v>104</v>
      </c>
      <c r="T9" s="8" t="s">
        <v>77</v>
      </c>
      <c r="U9" s="8" t="s">
        <v>268</v>
      </c>
      <c r="V9" s="8" t="s">
        <v>127</v>
      </c>
      <c r="W9" s="8" t="s">
        <v>79</v>
      </c>
      <c r="X9" s="8" t="s">
        <v>80</v>
      </c>
      <c r="Y9" s="8" t="s">
        <v>81</v>
      </c>
      <c r="Z9" s="8" t="s">
        <v>81</v>
      </c>
      <c r="AA9" s="8" t="s">
        <v>81</v>
      </c>
      <c r="AB9" s="8" t="s">
        <v>81</v>
      </c>
      <c r="AC9" s="8" t="s">
        <v>81</v>
      </c>
      <c r="AD9" s="8" t="s">
        <v>81</v>
      </c>
      <c r="AE9" s="8" t="s">
        <v>81</v>
      </c>
      <c r="AF9" s="8"/>
    </row>
    <row r="10" spans="1:32" ht="231.75" customHeight="1" x14ac:dyDescent="0.25">
      <c r="A10" s="14" t="s">
        <v>62</v>
      </c>
      <c r="B10" s="15" t="s">
        <v>63</v>
      </c>
      <c r="C10" s="8" t="s">
        <v>105</v>
      </c>
      <c r="D10" s="9" t="s">
        <v>106</v>
      </c>
      <c r="E10" s="8" t="s">
        <v>107</v>
      </c>
      <c r="F10" s="9" t="s">
        <v>108</v>
      </c>
      <c r="G10" s="8" t="s">
        <v>109</v>
      </c>
      <c r="H10" s="8" t="s">
        <v>70</v>
      </c>
      <c r="I10" s="8" t="s">
        <v>69</v>
      </c>
      <c r="J10" s="8" t="s">
        <v>127</v>
      </c>
      <c r="K10" s="9" t="s">
        <v>269</v>
      </c>
      <c r="L10" s="8" t="s">
        <v>71</v>
      </c>
      <c r="M10" s="9" t="s">
        <v>110</v>
      </c>
      <c r="N10" s="8" t="s">
        <v>73</v>
      </c>
      <c r="O10" s="8" t="s">
        <v>83</v>
      </c>
      <c r="P10" s="8" t="s">
        <v>76</v>
      </c>
      <c r="Q10" s="8" t="s">
        <v>76</v>
      </c>
      <c r="R10" s="8" t="s">
        <v>76</v>
      </c>
      <c r="S10" s="8" t="s">
        <v>111</v>
      </c>
      <c r="T10" s="8" t="s">
        <v>112</v>
      </c>
      <c r="U10" s="8">
        <v>1</v>
      </c>
      <c r="V10" s="8" t="s">
        <v>127</v>
      </c>
      <c r="W10" s="8" t="s">
        <v>79</v>
      </c>
      <c r="X10" s="8" t="s">
        <v>80</v>
      </c>
      <c r="Y10" s="8" t="s">
        <v>81</v>
      </c>
      <c r="Z10" s="8" t="s">
        <v>81</v>
      </c>
      <c r="AA10" s="8" t="s">
        <v>81</v>
      </c>
      <c r="AB10" s="8" t="s">
        <v>81</v>
      </c>
      <c r="AC10" s="8" t="s">
        <v>81</v>
      </c>
      <c r="AD10" s="8" t="s">
        <v>81</v>
      </c>
      <c r="AE10" s="8" t="s">
        <v>81</v>
      </c>
      <c r="AF10" s="8"/>
    </row>
    <row r="13" spans="1:32" ht="15.75" x14ac:dyDescent="0.25">
      <c r="B13" s="16"/>
      <c r="C13" s="17"/>
      <c r="D13" s="16"/>
      <c r="E13" s="16"/>
    </row>
    <row r="14" spans="1:32" ht="15.75" x14ac:dyDescent="0.25">
      <c r="B14" s="16"/>
      <c r="C14" s="17"/>
      <c r="D14" s="16"/>
      <c r="E14" s="16"/>
    </row>
    <row r="15" spans="1:32" ht="15.75" x14ac:dyDescent="0.25">
      <c r="B15" s="16"/>
      <c r="C15" s="17"/>
      <c r="D15" s="16"/>
      <c r="E15" s="16"/>
    </row>
    <row r="16" spans="1:32" ht="15.75" x14ac:dyDescent="0.25">
      <c r="B16" s="16"/>
      <c r="C16" s="17"/>
      <c r="D16" s="16"/>
      <c r="E16" s="16"/>
    </row>
    <row r="17" spans="2:5" ht="15.75" x14ac:dyDescent="0.25">
      <c r="B17" s="16"/>
      <c r="C17" s="17"/>
      <c r="D17" s="16"/>
      <c r="E17" s="16"/>
    </row>
    <row r="18" spans="2:5" ht="15.75" x14ac:dyDescent="0.25">
      <c r="B18" s="16"/>
      <c r="C18" s="17"/>
      <c r="D18" s="16"/>
      <c r="E18" s="16"/>
    </row>
    <row r="19" spans="2:5" ht="15.75" x14ac:dyDescent="0.25">
      <c r="B19" s="16"/>
      <c r="C19" s="18"/>
      <c r="D19" s="16"/>
      <c r="E19" s="16"/>
    </row>
    <row r="20" spans="2:5" x14ac:dyDescent="0.25">
      <c r="B20" s="16"/>
      <c r="C20" s="16"/>
      <c r="D20" s="16"/>
      <c r="E20" s="16"/>
    </row>
    <row r="21" spans="2:5" x14ac:dyDescent="0.25">
      <c r="B21" s="16"/>
      <c r="C21" s="16"/>
      <c r="D21" s="16"/>
      <c r="E21" s="16"/>
    </row>
  </sheetData>
  <mergeCells count="21">
    <mergeCell ref="G4:G5"/>
    <mergeCell ref="A6:A7"/>
    <mergeCell ref="B6:B7"/>
    <mergeCell ref="C6:C7"/>
    <mergeCell ref="D6:D7"/>
    <mergeCell ref="E6:E7"/>
    <mergeCell ref="F6:F7"/>
    <mergeCell ref="G6:G7"/>
    <mergeCell ref="A4:A5"/>
    <mergeCell ref="B4:B5"/>
    <mergeCell ref="C4:C5"/>
    <mergeCell ref="D4:D5"/>
    <mergeCell ref="E4:E5"/>
    <mergeCell ref="F4:F5"/>
    <mergeCell ref="G8:G9"/>
    <mergeCell ref="A8:A9"/>
    <mergeCell ref="B8:B9"/>
    <mergeCell ref="C8:C9"/>
    <mergeCell ref="D8:D9"/>
    <mergeCell ref="E8:E9"/>
    <mergeCell ref="F8:F9"/>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zoomScale="95" workbookViewId="0">
      <selection activeCell="N37" sqref="N37"/>
    </sheetView>
  </sheetViews>
  <sheetFormatPr defaultRowHeight="15" x14ac:dyDescent="0.25"/>
  <sheetData>
    <row r="4" spans="3:3" x14ac:dyDescent="0.25">
      <c r="C4" s="19" t="s">
        <v>115</v>
      </c>
    </row>
    <row r="6" spans="3:3" x14ac:dyDescent="0.25">
      <c r="C6" t="s">
        <v>116</v>
      </c>
    </row>
    <row r="7" spans="3:3" x14ac:dyDescent="0.25">
      <c r="C7"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election activeCell="N37" sqref="N37"/>
    </sheetView>
  </sheetViews>
  <sheetFormatPr defaultRowHeight="15" x14ac:dyDescent="0.25"/>
  <cols>
    <col min="4" max="4" width="17.140625" customWidth="1"/>
    <col min="5" max="5" width="14.140625" customWidth="1"/>
    <col min="6" max="6" width="12.42578125" customWidth="1"/>
  </cols>
  <sheetData>
    <row r="4" spans="4:6" ht="15.75" thickBot="1" x14ac:dyDescent="0.3"/>
    <row r="5" spans="4:6" ht="45.75" thickBot="1" x14ac:dyDescent="0.3">
      <c r="D5" s="20" t="s">
        <v>118</v>
      </c>
      <c r="E5" s="21" t="s">
        <v>119</v>
      </c>
      <c r="F5" s="21" t="s">
        <v>120</v>
      </c>
    </row>
    <row r="6" spans="4:6" ht="15.75" thickBot="1" x14ac:dyDescent="0.3">
      <c r="D6" s="22" t="s">
        <v>121</v>
      </c>
      <c r="E6" s="23">
        <v>1</v>
      </c>
      <c r="F6" s="23">
        <v>1</v>
      </c>
    </row>
    <row r="7" spans="4:6" ht="15.75" thickBot="1" x14ac:dyDescent="0.3">
      <c r="D7" s="22" t="s">
        <v>122</v>
      </c>
      <c r="E7" s="23">
        <v>4</v>
      </c>
      <c r="F7" s="23">
        <v>2</v>
      </c>
    </row>
    <row r="8" spans="4:6" ht="15.75" thickBot="1" x14ac:dyDescent="0.3">
      <c r="D8" s="22" t="s">
        <v>112</v>
      </c>
      <c r="E8" s="23">
        <v>12</v>
      </c>
      <c r="F8" s="23">
        <v>3</v>
      </c>
    </row>
    <row r="9" spans="4:6" ht="15.75" thickBot="1" x14ac:dyDescent="0.3">
      <c r="D9" s="22" t="s">
        <v>123</v>
      </c>
      <c r="E9" s="23">
        <v>52</v>
      </c>
      <c r="F9" s="23">
        <v>5</v>
      </c>
    </row>
    <row r="10" spans="4:6" ht="15.75" thickBot="1" x14ac:dyDescent="0.3">
      <c r="D10" s="22" t="s">
        <v>77</v>
      </c>
      <c r="E10" s="23">
        <v>250</v>
      </c>
      <c r="F10" s="23">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topLeftCell="A4" zoomScale="120" zoomScaleNormal="120" workbookViewId="0">
      <selection activeCell="G8" sqref="G8:J10"/>
    </sheetView>
  </sheetViews>
  <sheetFormatPr defaultRowHeight="15" x14ac:dyDescent="0.25"/>
  <sheetData>
    <row r="4" spans="5:11" x14ac:dyDescent="0.25">
      <c r="H4" s="19" t="s">
        <v>124</v>
      </c>
      <c r="I4" s="19"/>
    </row>
    <row r="5" spans="5:11" ht="15.75" thickBot="1" x14ac:dyDescent="0.3"/>
    <row r="6" spans="5:11" x14ac:dyDescent="0.25">
      <c r="E6" s="24"/>
      <c r="F6" s="25"/>
      <c r="G6" s="25"/>
      <c r="H6" s="25"/>
      <c r="I6" s="25"/>
      <c r="J6" s="25"/>
      <c r="K6" s="26"/>
    </row>
    <row r="7" spans="5:11" ht="23.25" x14ac:dyDescent="0.35">
      <c r="E7" s="27"/>
      <c r="F7" s="28"/>
      <c r="G7" s="28"/>
      <c r="H7" s="28"/>
      <c r="I7" s="28"/>
      <c r="J7" s="28"/>
      <c r="K7" s="29"/>
    </row>
    <row r="8" spans="5:11" ht="43.5" customHeight="1" x14ac:dyDescent="0.25">
      <c r="E8" s="30"/>
      <c r="F8" s="31" t="s">
        <v>125</v>
      </c>
      <c r="G8" s="261" t="s">
        <v>126</v>
      </c>
      <c r="H8" s="262" t="s">
        <v>127</v>
      </c>
      <c r="I8" s="263" t="s">
        <v>128</v>
      </c>
      <c r="J8" s="264" t="s">
        <v>129</v>
      </c>
      <c r="K8" s="36"/>
    </row>
    <row r="9" spans="5:11" ht="40.5" customHeight="1" x14ac:dyDescent="0.25">
      <c r="E9" s="37" t="s">
        <v>130</v>
      </c>
      <c r="F9" s="31" t="s">
        <v>131</v>
      </c>
      <c r="G9" s="261" t="s">
        <v>126</v>
      </c>
      <c r="H9" s="261" t="s">
        <v>114</v>
      </c>
      <c r="I9" s="262" t="s">
        <v>127</v>
      </c>
      <c r="J9" s="263" t="s">
        <v>128</v>
      </c>
      <c r="K9" s="36"/>
    </row>
    <row r="10" spans="5:11" ht="45" customHeight="1" x14ac:dyDescent="0.25">
      <c r="E10" s="30"/>
      <c r="F10" s="31" t="s">
        <v>132</v>
      </c>
      <c r="G10" s="261" t="s">
        <v>126</v>
      </c>
      <c r="H10" s="261" t="s">
        <v>114</v>
      </c>
      <c r="I10" s="261" t="s">
        <v>114</v>
      </c>
      <c r="J10" s="262" t="s">
        <v>133</v>
      </c>
      <c r="K10" s="36"/>
    </row>
    <row r="11" spans="5:11" x14ac:dyDescent="0.25">
      <c r="E11" s="30"/>
      <c r="F11" s="38"/>
      <c r="G11" s="39" t="s">
        <v>126</v>
      </c>
      <c r="H11" s="39" t="s">
        <v>127</v>
      </c>
      <c r="I11" s="39" t="s">
        <v>128</v>
      </c>
      <c r="J11" s="39" t="s">
        <v>134</v>
      </c>
      <c r="K11" s="36"/>
    </row>
    <row r="12" spans="5:11" ht="23.25" x14ac:dyDescent="0.35">
      <c r="E12" s="27"/>
      <c r="F12" s="40"/>
      <c r="G12" s="40"/>
      <c r="H12" s="40"/>
      <c r="I12" s="40"/>
      <c r="J12" s="40"/>
      <c r="K12" s="29"/>
    </row>
    <row r="13" spans="5:11" ht="15.75" thickBot="1" x14ac:dyDescent="0.3">
      <c r="E13" s="41"/>
      <c r="F13" s="42"/>
      <c r="G13" s="42"/>
      <c r="H13" s="218" t="s">
        <v>135</v>
      </c>
      <c r="I13" s="218"/>
      <c r="J13" s="42"/>
      <c r="K13" s="43"/>
    </row>
  </sheetData>
  <mergeCells count="1">
    <mergeCell ref="H13:I1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topLeftCell="A7" zoomScale="120" zoomScaleNormal="120" workbookViewId="0">
      <selection activeCell="N37" sqref="N37"/>
    </sheetView>
  </sheetViews>
  <sheetFormatPr defaultRowHeight="15" x14ac:dyDescent="0.25"/>
  <sheetData>
    <row r="4" spans="5:11" x14ac:dyDescent="0.25">
      <c r="H4" s="19" t="s">
        <v>124</v>
      </c>
      <c r="I4" s="19"/>
    </row>
    <row r="5" spans="5:11" ht="15.75" thickBot="1" x14ac:dyDescent="0.3"/>
    <row r="6" spans="5:11" x14ac:dyDescent="0.25">
      <c r="E6" s="24"/>
      <c r="F6" s="25"/>
      <c r="G6" s="25"/>
      <c r="H6" s="25"/>
      <c r="I6" s="25"/>
      <c r="J6" s="25"/>
      <c r="K6" s="26"/>
    </row>
    <row r="7" spans="5:11" ht="23.25" x14ac:dyDescent="0.35">
      <c r="E7" s="27"/>
      <c r="F7" s="28"/>
      <c r="G7" s="28"/>
      <c r="H7" s="28"/>
      <c r="I7" s="28"/>
      <c r="J7" s="28"/>
      <c r="K7" s="29"/>
    </row>
    <row r="8" spans="5:11" x14ac:dyDescent="0.25">
      <c r="E8" s="30"/>
      <c r="F8" s="31" t="s">
        <v>125</v>
      </c>
      <c r="G8" s="32" t="s">
        <v>126</v>
      </c>
      <c r="H8" s="33" t="s">
        <v>127</v>
      </c>
      <c r="I8" s="34" t="s">
        <v>128</v>
      </c>
      <c r="J8" s="35" t="s">
        <v>129</v>
      </c>
      <c r="K8" s="36"/>
    </row>
    <row r="9" spans="5:11" ht="40.5" customHeight="1" x14ac:dyDescent="0.25">
      <c r="E9" s="37" t="s">
        <v>130</v>
      </c>
      <c r="F9" s="31" t="s">
        <v>131</v>
      </c>
      <c r="G9" s="32" t="s">
        <v>126</v>
      </c>
      <c r="H9" s="32" t="s">
        <v>114</v>
      </c>
      <c r="I9" s="33" t="s">
        <v>127</v>
      </c>
      <c r="J9" s="34" t="s">
        <v>128</v>
      </c>
      <c r="K9" s="36"/>
    </row>
    <row r="10" spans="5:11" x14ac:dyDescent="0.25">
      <c r="E10" s="30"/>
      <c r="F10" s="31" t="s">
        <v>132</v>
      </c>
      <c r="G10" s="32" t="s">
        <v>126</v>
      </c>
      <c r="H10" s="32" t="s">
        <v>114</v>
      </c>
      <c r="I10" s="32" t="s">
        <v>114</v>
      </c>
      <c r="J10" s="33" t="s">
        <v>133</v>
      </c>
      <c r="K10" s="36"/>
    </row>
    <row r="11" spans="5:11" x14ac:dyDescent="0.25">
      <c r="E11" s="30"/>
      <c r="F11" s="38"/>
      <c r="G11" s="39" t="s">
        <v>126</v>
      </c>
      <c r="H11" s="39" t="s">
        <v>127</v>
      </c>
      <c r="I11" s="39" t="s">
        <v>128</v>
      </c>
      <c r="J11" s="39" t="s">
        <v>134</v>
      </c>
      <c r="K11" s="36"/>
    </row>
    <row r="12" spans="5:11" ht="23.25" x14ac:dyDescent="0.35">
      <c r="E12" s="27"/>
      <c r="F12" s="40"/>
      <c r="G12" s="40"/>
      <c r="H12" s="40"/>
      <c r="I12" s="40"/>
      <c r="J12" s="40"/>
      <c r="K12" s="29"/>
    </row>
    <row r="13" spans="5:11" ht="15.75" thickBot="1" x14ac:dyDescent="0.3">
      <c r="E13" s="41"/>
      <c r="F13" s="42"/>
      <c r="G13" s="42"/>
      <c r="H13" s="218" t="s">
        <v>135</v>
      </c>
      <c r="I13" s="218"/>
      <c r="J13" s="42"/>
      <c r="K13" s="43"/>
    </row>
  </sheetData>
  <mergeCells count="1">
    <mergeCell ref="H13:I13"/>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8"/>
  <sheetViews>
    <sheetView zoomScale="120" zoomScaleNormal="120" workbookViewId="0">
      <selection activeCell="F14" sqref="F14:H14"/>
    </sheetView>
  </sheetViews>
  <sheetFormatPr defaultRowHeight="15" x14ac:dyDescent="0.25"/>
  <cols>
    <col min="1" max="1" width="3.140625" customWidth="1"/>
    <col min="3" max="3" width="13.42578125" customWidth="1"/>
    <col min="4" max="4" width="14.42578125" customWidth="1"/>
    <col min="5" max="5" width="3.140625" customWidth="1"/>
    <col min="6" max="6" width="16.5703125" customWidth="1"/>
    <col min="7" max="7" width="15.5703125" customWidth="1"/>
    <col min="8" max="8" width="16.5703125" customWidth="1"/>
    <col min="11" max="11" width="14.42578125" customWidth="1"/>
    <col min="12" max="12" width="11.5703125" customWidth="1"/>
    <col min="13" max="13" width="11" customWidth="1"/>
    <col min="14" max="14" width="11.42578125" customWidth="1"/>
  </cols>
  <sheetData>
    <row r="1" spans="2:8" ht="15.75" thickBot="1" x14ac:dyDescent="0.3"/>
    <row r="2" spans="2:8" ht="15.75" thickBot="1" x14ac:dyDescent="0.3">
      <c r="B2" s="228"/>
      <c r="C2" s="230" t="s">
        <v>136</v>
      </c>
      <c r="D2" s="231"/>
      <c r="E2" s="247"/>
      <c r="F2" s="233" t="s">
        <v>137</v>
      </c>
      <c r="G2" s="234"/>
      <c r="H2" s="235"/>
    </row>
    <row r="3" spans="2:8" ht="34.5" thickBot="1" x14ac:dyDescent="0.3">
      <c r="B3" s="229"/>
      <c r="C3" s="44" t="s">
        <v>138</v>
      </c>
      <c r="D3" s="44" t="s">
        <v>139</v>
      </c>
      <c r="E3" s="247"/>
      <c r="F3" s="238" t="s">
        <v>140</v>
      </c>
      <c r="G3" s="45" t="s">
        <v>141</v>
      </c>
      <c r="H3" s="238" t="s">
        <v>142</v>
      </c>
    </row>
    <row r="4" spans="2:8" ht="33.75" x14ac:dyDescent="0.25">
      <c r="B4" s="46" t="s">
        <v>136</v>
      </c>
      <c r="C4" s="248" t="s">
        <v>143</v>
      </c>
      <c r="D4" s="47" t="s">
        <v>144</v>
      </c>
      <c r="E4" s="232"/>
      <c r="F4" s="239"/>
      <c r="G4" s="45" t="s">
        <v>145</v>
      </c>
      <c r="H4" s="239"/>
    </row>
    <row r="5" spans="2:8" ht="15.75" thickBot="1" x14ac:dyDescent="0.3">
      <c r="B5" s="48" t="s">
        <v>146</v>
      </c>
      <c r="C5" s="249"/>
      <c r="D5" s="49" t="s">
        <v>147</v>
      </c>
      <c r="E5" s="232"/>
      <c r="F5" s="240"/>
      <c r="G5" s="50"/>
      <c r="H5" s="240"/>
    </row>
    <row r="6" spans="2:8" ht="15.75" thickBot="1" x14ac:dyDescent="0.3">
      <c r="B6" s="219" t="s">
        <v>148</v>
      </c>
      <c r="C6" s="51" t="s">
        <v>149</v>
      </c>
      <c r="D6" s="52" t="s">
        <v>149</v>
      </c>
      <c r="E6" s="53"/>
      <c r="F6" s="51" t="s">
        <v>150</v>
      </c>
      <c r="G6" s="51" t="s">
        <v>151</v>
      </c>
      <c r="H6" s="51" t="s">
        <v>152</v>
      </c>
    </row>
    <row r="7" spans="2:8" ht="15.75" thickBot="1" x14ac:dyDescent="0.3">
      <c r="B7" s="220"/>
      <c r="C7" s="51" t="s">
        <v>153</v>
      </c>
      <c r="D7" s="52" t="s">
        <v>153</v>
      </c>
      <c r="E7" s="53"/>
      <c r="F7" s="51" t="s">
        <v>154</v>
      </c>
      <c r="G7" s="51" t="s">
        <v>155</v>
      </c>
      <c r="H7" s="51" t="s">
        <v>156</v>
      </c>
    </row>
    <row r="8" spans="2:8" ht="23.25" customHeight="1" thickBot="1" x14ac:dyDescent="0.3">
      <c r="B8" s="220"/>
      <c r="C8" s="51" t="s">
        <v>157</v>
      </c>
      <c r="D8" s="52" t="s">
        <v>157</v>
      </c>
      <c r="E8" s="53"/>
      <c r="F8" s="51" t="s">
        <v>158</v>
      </c>
      <c r="G8" s="49" t="s">
        <v>159</v>
      </c>
      <c r="H8" s="51" t="s">
        <v>160</v>
      </c>
    </row>
    <row r="9" spans="2:8" ht="15.75" thickBot="1" x14ac:dyDescent="0.3">
      <c r="B9" s="221"/>
      <c r="C9" s="51" t="s">
        <v>161</v>
      </c>
      <c r="D9" s="52" t="s">
        <v>161</v>
      </c>
      <c r="E9" s="53"/>
      <c r="F9" s="51" t="s">
        <v>162</v>
      </c>
      <c r="G9" s="49" t="s">
        <v>163</v>
      </c>
      <c r="H9" s="51" t="s">
        <v>164</v>
      </c>
    </row>
    <row r="10" spans="2:8" ht="15.75" thickBot="1" x14ac:dyDescent="0.3">
      <c r="B10" s="245"/>
      <c r="C10" s="245"/>
      <c r="D10" s="245"/>
      <c r="E10" s="245"/>
      <c r="F10" s="245"/>
      <c r="G10" s="245"/>
      <c r="H10" s="245"/>
    </row>
    <row r="11" spans="2:8" ht="15.75" thickBot="1" x14ac:dyDescent="0.3">
      <c r="B11" s="228"/>
      <c r="C11" s="230" t="s">
        <v>136</v>
      </c>
      <c r="D11" s="231"/>
      <c r="E11" s="246"/>
      <c r="F11" s="233" t="s">
        <v>165</v>
      </c>
      <c r="G11" s="234"/>
      <c r="H11" s="234"/>
    </row>
    <row r="12" spans="2:8" ht="34.5" thickBot="1" x14ac:dyDescent="0.3">
      <c r="B12" s="229"/>
      <c r="C12" s="44" t="s">
        <v>138</v>
      </c>
      <c r="D12" s="54" t="s">
        <v>139</v>
      </c>
      <c r="E12" s="247"/>
      <c r="F12" s="55" t="s">
        <v>166</v>
      </c>
      <c r="G12" s="55" t="s">
        <v>167</v>
      </c>
      <c r="H12" s="55" t="s">
        <v>168</v>
      </c>
    </row>
    <row r="13" spans="2:8" ht="68.25" thickBot="1" x14ac:dyDescent="0.3">
      <c r="B13" s="219" t="s">
        <v>148</v>
      </c>
      <c r="C13" s="51" t="s">
        <v>149</v>
      </c>
      <c r="D13" s="52" t="s">
        <v>149</v>
      </c>
      <c r="E13" s="53"/>
      <c r="F13" s="56" t="s">
        <v>169</v>
      </c>
      <c r="G13" s="49" t="s">
        <v>170</v>
      </c>
      <c r="H13" s="49" t="s">
        <v>171</v>
      </c>
    </row>
    <row r="14" spans="2:8" ht="57" thickBot="1" x14ac:dyDescent="0.3">
      <c r="B14" s="220"/>
      <c r="C14" s="51" t="s">
        <v>153</v>
      </c>
      <c r="D14" s="52" t="s">
        <v>153</v>
      </c>
      <c r="E14" s="53"/>
      <c r="F14" s="56" t="s">
        <v>172</v>
      </c>
      <c r="G14" s="49" t="s">
        <v>173</v>
      </c>
      <c r="H14" s="49" t="s">
        <v>174</v>
      </c>
    </row>
    <row r="15" spans="2:8" ht="57" thickBot="1" x14ac:dyDescent="0.3">
      <c r="B15" s="220"/>
      <c r="C15" s="51" t="s">
        <v>157</v>
      </c>
      <c r="D15" s="52" t="s">
        <v>157</v>
      </c>
      <c r="E15" s="53"/>
      <c r="F15" s="56" t="s">
        <v>175</v>
      </c>
      <c r="G15" s="49" t="s">
        <v>176</v>
      </c>
      <c r="H15" s="49" t="s">
        <v>177</v>
      </c>
    </row>
    <row r="16" spans="2:8" ht="34.5" thickBot="1" x14ac:dyDescent="0.3">
      <c r="B16" s="224"/>
      <c r="C16" s="57" t="s">
        <v>161</v>
      </c>
      <c r="D16" s="58" t="s">
        <v>161</v>
      </c>
      <c r="E16" s="59"/>
      <c r="F16" s="60" t="s">
        <v>178</v>
      </c>
      <c r="G16" s="61" t="s">
        <v>179</v>
      </c>
      <c r="H16" s="56" t="s">
        <v>180</v>
      </c>
    </row>
    <row r="17" spans="2:8" ht="15.75" thickBot="1" x14ac:dyDescent="0.3">
      <c r="B17" s="62"/>
      <c r="C17" s="62"/>
      <c r="D17" s="62"/>
      <c r="E17" s="62"/>
      <c r="F17" s="62"/>
      <c r="G17" s="62"/>
      <c r="H17" s="62"/>
    </row>
    <row r="18" spans="2:8" ht="15.75" thickBot="1" x14ac:dyDescent="0.3">
      <c r="B18" s="225" t="s">
        <v>181</v>
      </c>
      <c r="C18" s="226"/>
      <c r="D18" s="226"/>
      <c r="E18" s="226"/>
      <c r="F18" s="226"/>
      <c r="G18" s="226"/>
      <c r="H18" s="227"/>
    </row>
    <row r="19" spans="2:8" ht="15.75" thickBot="1" x14ac:dyDescent="0.3">
      <c r="B19" s="63"/>
      <c r="C19" s="64"/>
      <c r="D19" s="64"/>
      <c r="E19" s="63"/>
      <c r="F19" s="63"/>
      <c r="G19" s="63"/>
      <c r="H19" s="63"/>
    </row>
    <row r="20" spans="2:8" ht="15.75" thickBot="1" x14ac:dyDescent="0.3">
      <c r="B20" s="228"/>
      <c r="C20" s="230" t="s">
        <v>136</v>
      </c>
      <c r="D20" s="231"/>
      <c r="E20" s="232"/>
      <c r="F20" s="233" t="s">
        <v>137</v>
      </c>
      <c r="G20" s="234"/>
      <c r="H20" s="235"/>
    </row>
    <row r="21" spans="2:8" ht="15.75" thickBot="1" x14ac:dyDescent="0.3">
      <c r="B21" s="229"/>
      <c r="C21" s="236" t="s">
        <v>182</v>
      </c>
      <c r="D21" s="237"/>
      <c r="E21" s="232"/>
      <c r="F21" s="238" t="s">
        <v>140</v>
      </c>
      <c r="G21" s="45" t="s">
        <v>141</v>
      </c>
      <c r="H21" s="238" t="s">
        <v>142</v>
      </c>
    </row>
    <row r="22" spans="2:8" ht="22.5" customHeight="1" x14ac:dyDescent="0.25">
      <c r="B22" s="65" t="s">
        <v>136</v>
      </c>
      <c r="C22" s="241" t="s">
        <v>183</v>
      </c>
      <c r="D22" s="242"/>
      <c r="E22" s="232"/>
      <c r="F22" s="239"/>
      <c r="G22" s="45" t="s">
        <v>145</v>
      </c>
      <c r="H22" s="239"/>
    </row>
    <row r="23" spans="2:8" ht="22.5" customHeight="1" thickBot="1" x14ac:dyDescent="0.3">
      <c r="B23" s="66" t="s">
        <v>146</v>
      </c>
      <c r="C23" s="243" t="s">
        <v>184</v>
      </c>
      <c r="D23" s="244"/>
      <c r="E23" s="232"/>
      <c r="F23" s="240"/>
      <c r="G23" s="50"/>
      <c r="H23" s="240"/>
    </row>
    <row r="24" spans="2:8" ht="15.75" thickBot="1" x14ac:dyDescent="0.3">
      <c r="B24" s="219" t="s">
        <v>148</v>
      </c>
      <c r="C24" s="222" t="s">
        <v>149</v>
      </c>
      <c r="D24" s="223"/>
      <c r="E24" s="67"/>
      <c r="F24" s="51" t="s">
        <v>185</v>
      </c>
      <c r="G24" s="51" t="s">
        <v>186</v>
      </c>
      <c r="H24" s="51" t="s">
        <v>187</v>
      </c>
    </row>
    <row r="25" spans="2:8" ht="15.75" thickBot="1" x14ac:dyDescent="0.3">
      <c r="B25" s="220"/>
      <c r="C25" s="222" t="s">
        <v>153</v>
      </c>
      <c r="D25" s="223"/>
      <c r="E25" s="67"/>
      <c r="F25" s="51" t="s">
        <v>188</v>
      </c>
      <c r="G25" s="51" t="s">
        <v>189</v>
      </c>
      <c r="H25" s="51" t="s">
        <v>190</v>
      </c>
    </row>
    <row r="26" spans="2:8" ht="15.75" thickBot="1" x14ac:dyDescent="0.3">
      <c r="B26" s="220"/>
      <c r="C26" s="222" t="s">
        <v>157</v>
      </c>
      <c r="D26" s="223"/>
      <c r="E26" s="67"/>
      <c r="F26" s="51" t="s">
        <v>191</v>
      </c>
      <c r="G26" s="49" t="s">
        <v>192</v>
      </c>
      <c r="H26" s="51" t="s">
        <v>193</v>
      </c>
    </row>
    <row r="27" spans="2:8" ht="15.75" thickBot="1" x14ac:dyDescent="0.3">
      <c r="B27" s="221"/>
      <c r="C27" s="222" t="s">
        <v>161</v>
      </c>
      <c r="D27" s="223"/>
      <c r="E27" s="67"/>
      <c r="F27" s="51" t="s">
        <v>194</v>
      </c>
      <c r="G27" s="51" t="s">
        <v>195</v>
      </c>
      <c r="H27" s="51" t="s">
        <v>196</v>
      </c>
    </row>
    <row r="28" spans="2:8" x14ac:dyDescent="0.25">
      <c r="B28" s="68"/>
    </row>
  </sheetData>
  <mergeCells count="31">
    <mergeCell ref="B2:B3"/>
    <mergeCell ref="C2:D2"/>
    <mergeCell ref="E2:E3"/>
    <mergeCell ref="F2:H2"/>
    <mergeCell ref="F3:F5"/>
    <mergeCell ref="H3:H5"/>
    <mergeCell ref="C4:C5"/>
    <mergeCell ref="E4:E5"/>
    <mergeCell ref="B6:B9"/>
    <mergeCell ref="B10:H10"/>
    <mergeCell ref="B11:B12"/>
    <mergeCell ref="C11:D11"/>
    <mergeCell ref="E11:E12"/>
    <mergeCell ref="F11:H11"/>
    <mergeCell ref="B13:B16"/>
    <mergeCell ref="B18:H18"/>
    <mergeCell ref="B20:B21"/>
    <mergeCell ref="C20:D20"/>
    <mergeCell ref="E20:E21"/>
    <mergeCell ref="F20:H20"/>
    <mergeCell ref="C21:D21"/>
    <mergeCell ref="F21:F23"/>
    <mergeCell ref="H21:H23"/>
    <mergeCell ref="C22:D22"/>
    <mergeCell ref="E22:E23"/>
    <mergeCell ref="C23:D23"/>
    <mergeCell ref="B24:B27"/>
    <mergeCell ref="C24:D24"/>
    <mergeCell ref="C25:D25"/>
    <mergeCell ref="C26:D26"/>
    <mergeCell ref="C27:D27"/>
  </mergeCells>
  <pageMargins left="0.7" right="0.7" top="0.75" bottom="0.75" header="0.3" footer="0.3"/>
  <pageSetup scale="9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opLeftCell="B1" zoomScaleNormal="100" workbookViewId="0">
      <selection activeCell="A91" sqref="A91"/>
    </sheetView>
  </sheetViews>
  <sheetFormatPr defaultColWidth="9.140625" defaultRowHeight="12.75" x14ac:dyDescent="0.25"/>
  <cols>
    <col min="1" max="1" width="122" style="86" bestFit="1" customWidth="1"/>
    <col min="2" max="2" width="11.5703125" style="86" customWidth="1"/>
    <col min="3" max="3" width="17.85546875" style="86" customWidth="1"/>
    <col min="4" max="4" width="12.42578125" style="86" customWidth="1"/>
    <col min="5" max="5" width="14.140625" style="86" customWidth="1"/>
    <col min="6" max="6" width="12.140625" style="86" customWidth="1"/>
    <col min="7" max="7" width="11.5703125" style="86" customWidth="1"/>
    <col min="8" max="8" width="12" style="86" customWidth="1"/>
    <col min="9" max="9" width="9.140625" style="86"/>
    <col min="10" max="10" width="13.42578125" style="86" customWidth="1"/>
    <col min="11" max="11" width="10.85546875" style="86" customWidth="1"/>
    <col min="12" max="12" width="11.42578125" style="86" customWidth="1"/>
    <col min="13" max="13" width="10.85546875" style="86" customWidth="1"/>
    <col min="14" max="14" width="16.42578125" style="86" bestFit="1" customWidth="1"/>
    <col min="15" max="16384" width="9.140625" style="86"/>
  </cols>
  <sheetData>
    <row r="1" spans="1:14" ht="55.7" customHeight="1" thickBot="1" x14ac:dyDescent="0.3">
      <c r="A1" s="80" t="s">
        <v>200</v>
      </c>
      <c r="B1" s="81" t="s">
        <v>7</v>
      </c>
      <c r="C1" s="82" t="s">
        <v>8</v>
      </c>
      <c r="D1" s="81" t="s">
        <v>9</v>
      </c>
      <c r="E1" s="83" t="s">
        <v>201</v>
      </c>
      <c r="F1" s="82" t="s">
        <v>14</v>
      </c>
      <c r="G1" s="81" t="s">
        <v>15</v>
      </c>
      <c r="H1" s="81" t="s">
        <v>16</v>
      </c>
      <c r="I1" s="82" t="s">
        <v>17</v>
      </c>
      <c r="J1" s="81" t="s">
        <v>19</v>
      </c>
      <c r="K1" s="81" t="s">
        <v>21</v>
      </c>
      <c r="L1" s="81" t="s">
        <v>22</v>
      </c>
      <c r="M1" s="84" t="s">
        <v>270</v>
      </c>
      <c r="N1" s="85" t="s">
        <v>18</v>
      </c>
    </row>
    <row r="2" spans="1:14" ht="14.25" customHeight="1" x14ac:dyDescent="0.25">
      <c r="A2" s="87" t="s">
        <v>203</v>
      </c>
      <c r="B2" s="88" t="s">
        <v>134</v>
      </c>
      <c r="C2" s="89" t="s">
        <v>271</v>
      </c>
      <c r="D2" s="90" t="s">
        <v>134</v>
      </c>
      <c r="E2" s="91" t="s">
        <v>94</v>
      </c>
      <c r="F2" s="92" t="s">
        <v>74</v>
      </c>
      <c r="G2" s="93" t="s">
        <v>76</v>
      </c>
      <c r="H2" s="93" t="s">
        <v>76</v>
      </c>
      <c r="I2" s="94" t="s">
        <v>76</v>
      </c>
      <c r="J2" s="91" t="s">
        <v>77</v>
      </c>
      <c r="K2" s="95" t="s">
        <v>134</v>
      </c>
      <c r="L2" s="93" t="s">
        <v>86</v>
      </c>
      <c r="M2" s="96" t="s">
        <v>202</v>
      </c>
      <c r="N2" s="93" t="s">
        <v>77</v>
      </c>
    </row>
    <row r="3" spans="1:14" ht="14.25" customHeight="1" thickBot="1" x14ac:dyDescent="0.3">
      <c r="A3" s="97" t="s">
        <v>207</v>
      </c>
      <c r="B3" s="98" t="s">
        <v>204</v>
      </c>
      <c r="C3" s="99" t="s">
        <v>272</v>
      </c>
      <c r="D3" s="100" t="s">
        <v>204</v>
      </c>
      <c r="E3" s="93" t="s">
        <v>73</v>
      </c>
      <c r="F3" s="101" t="s">
        <v>83</v>
      </c>
      <c r="G3" s="93" t="s">
        <v>75</v>
      </c>
      <c r="H3" s="93" t="s">
        <v>75</v>
      </c>
      <c r="I3" s="94" t="s">
        <v>75</v>
      </c>
      <c r="J3" s="93" t="s">
        <v>123</v>
      </c>
      <c r="K3" s="95" t="s">
        <v>204</v>
      </c>
      <c r="L3" s="102" t="s">
        <v>205</v>
      </c>
      <c r="M3" s="103" t="s">
        <v>206</v>
      </c>
      <c r="N3" s="93" t="s">
        <v>123</v>
      </c>
    </row>
    <row r="4" spans="1:14" ht="16.5" customHeight="1" thickBot="1" x14ac:dyDescent="0.3">
      <c r="A4" s="97" t="s">
        <v>208</v>
      </c>
      <c r="B4" s="98" t="s">
        <v>127</v>
      </c>
      <c r="C4" s="16"/>
      <c r="D4" s="100" t="s">
        <v>127</v>
      </c>
      <c r="E4" s="102"/>
      <c r="G4" s="102" t="s">
        <v>84</v>
      </c>
      <c r="H4" s="102" t="s">
        <v>84</v>
      </c>
      <c r="I4" s="103" t="s">
        <v>84</v>
      </c>
      <c r="J4" s="93" t="s">
        <v>112</v>
      </c>
      <c r="K4" s="95" t="s">
        <v>127</v>
      </c>
      <c r="L4" s="86" t="s">
        <v>79</v>
      </c>
      <c r="N4" s="93" t="s">
        <v>112</v>
      </c>
    </row>
    <row r="5" spans="1:14" ht="14.25" customHeight="1" thickBot="1" x14ac:dyDescent="0.3">
      <c r="A5" s="97" t="s">
        <v>209</v>
      </c>
      <c r="B5" s="104" t="s">
        <v>114</v>
      </c>
      <c r="D5" s="102" t="s">
        <v>114</v>
      </c>
      <c r="J5" s="93" t="s">
        <v>122</v>
      </c>
      <c r="K5" s="102" t="s">
        <v>114</v>
      </c>
      <c r="N5" s="93" t="s">
        <v>122</v>
      </c>
    </row>
    <row r="6" spans="1:14" ht="14.25" customHeight="1" thickBot="1" x14ac:dyDescent="0.3">
      <c r="A6" s="97" t="s">
        <v>211</v>
      </c>
      <c r="J6" s="102" t="s">
        <v>78</v>
      </c>
      <c r="N6" s="93" t="s">
        <v>78</v>
      </c>
    </row>
    <row r="7" spans="1:14" ht="15.75" thickBot="1" x14ac:dyDescent="0.3">
      <c r="A7" s="87" t="s">
        <v>212</v>
      </c>
      <c r="J7" s="92" t="s">
        <v>210</v>
      </c>
      <c r="N7" s="102" t="s">
        <v>210</v>
      </c>
    </row>
    <row r="8" spans="1:14" ht="15" x14ac:dyDescent="0.25">
      <c r="A8" s="97" t="s">
        <v>213</v>
      </c>
    </row>
    <row r="9" spans="1:14" ht="15" x14ac:dyDescent="0.25">
      <c r="A9" s="97" t="s">
        <v>214</v>
      </c>
    </row>
    <row r="10" spans="1:14" ht="15" x14ac:dyDescent="0.25">
      <c r="A10" s="87" t="s">
        <v>215</v>
      </c>
    </row>
    <row r="11" spans="1:14" ht="15" x14ac:dyDescent="0.25">
      <c r="A11" s="87" t="s">
        <v>216</v>
      </c>
    </row>
    <row r="12" spans="1:14" ht="15" x14ac:dyDescent="0.25">
      <c r="A12" s="87" t="s">
        <v>217</v>
      </c>
    </row>
    <row r="13" spans="1:14" ht="15" x14ac:dyDescent="0.25">
      <c r="A13" s="87" t="s">
        <v>218</v>
      </c>
    </row>
    <row r="14" spans="1:14" ht="15" x14ac:dyDescent="0.25">
      <c r="A14" s="87" t="s">
        <v>219</v>
      </c>
    </row>
    <row r="15" spans="1:14" ht="15" x14ac:dyDescent="0.25">
      <c r="A15" s="87" t="s">
        <v>220</v>
      </c>
    </row>
    <row r="16" spans="1:14" ht="15" x14ac:dyDescent="0.25">
      <c r="A16" s="87" t="s">
        <v>221</v>
      </c>
    </row>
    <row r="17" spans="1:1" ht="15" x14ac:dyDescent="0.25">
      <c r="A17" s="87" t="s">
        <v>273</v>
      </c>
    </row>
    <row r="18" spans="1:1" ht="15" x14ac:dyDescent="0.25">
      <c r="A18" s="87" t="s">
        <v>274</v>
      </c>
    </row>
    <row r="19" spans="1:1" ht="15" x14ac:dyDescent="0.25">
      <c r="A19" s="87" t="s">
        <v>275</v>
      </c>
    </row>
    <row r="20" spans="1:1" ht="15" x14ac:dyDescent="0.25">
      <c r="A20" s="87" t="s">
        <v>276</v>
      </c>
    </row>
    <row r="21" spans="1:1" ht="15" x14ac:dyDescent="0.25">
      <c r="A21" s="87" t="s">
        <v>277</v>
      </c>
    </row>
    <row r="22" spans="1:1" ht="15" x14ac:dyDescent="0.25">
      <c r="A22" s="87" t="s">
        <v>278</v>
      </c>
    </row>
    <row r="23" spans="1:1" ht="15" x14ac:dyDescent="0.25">
      <c r="A23" s="87" t="s">
        <v>222</v>
      </c>
    </row>
    <row r="24" spans="1:1" ht="15" x14ac:dyDescent="0.25">
      <c r="A24" s="87" t="s">
        <v>223</v>
      </c>
    </row>
    <row r="25" spans="1:1" ht="15" x14ac:dyDescent="0.25">
      <c r="A25" s="87" t="s">
        <v>224</v>
      </c>
    </row>
    <row r="26" spans="1:1" ht="15" x14ac:dyDescent="0.25">
      <c r="A26" s="87" t="s">
        <v>225</v>
      </c>
    </row>
    <row r="27" spans="1:1" ht="15" x14ac:dyDescent="0.25">
      <c r="A27" s="87" t="s">
        <v>226</v>
      </c>
    </row>
    <row r="28" spans="1:1" ht="15" x14ac:dyDescent="0.25">
      <c r="A28" s="87" t="s">
        <v>227</v>
      </c>
    </row>
    <row r="29" spans="1:1" ht="15" x14ac:dyDescent="0.25">
      <c r="A29" s="87" t="s">
        <v>228</v>
      </c>
    </row>
    <row r="30" spans="1:1" ht="15" x14ac:dyDescent="0.25">
      <c r="A30" s="87" t="s">
        <v>229</v>
      </c>
    </row>
    <row r="31" spans="1:1" ht="15" x14ac:dyDescent="0.25">
      <c r="A31" s="87" t="s">
        <v>230</v>
      </c>
    </row>
    <row r="32" spans="1:1" ht="15" x14ac:dyDescent="0.25">
      <c r="A32" s="87" t="s">
        <v>231</v>
      </c>
    </row>
    <row r="33" spans="1:1" ht="15" x14ac:dyDescent="0.25">
      <c r="A33" s="87" t="s">
        <v>232</v>
      </c>
    </row>
    <row r="34" spans="1:1" ht="15" x14ac:dyDescent="0.25">
      <c r="A34" s="87" t="s">
        <v>233</v>
      </c>
    </row>
    <row r="35" spans="1:1" ht="15" x14ac:dyDescent="0.25">
      <c r="A35" s="87" t="s">
        <v>234</v>
      </c>
    </row>
    <row r="36" spans="1:1" ht="15" x14ac:dyDescent="0.25">
      <c r="A36" s="87" t="s">
        <v>279</v>
      </c>
    </row>
    <row r="37" spans="1:1" ht="15" x14ac:dyDescent="0.25">
      <c r="A37" s="87" t="s">
        <v>235</v>
      </c>
    </row>
    <row r="38" spans="1:1" ht="15" x14ac:dyDescent="0.25">
      <c r="A38" s="87" t="s">
        <v>236</v>
      </c>
    </row>
    <row r="39" spans="1:1" ht="15" x14ac:dyDescent="0.25">
      <c r="A39" s="87" t="s">
        <v>280</v>
      </c>
    </row>
    <row r="40" spans="1:1" ht="15" x14ac:dyDescent="0.25">
      <c r="A40" s="87" t="s">
        <v>281</v>
      </c>
    </row>
    <row r="41" spans="1:1" ht="15" x14ac:dyDescent="0.25">
      <c r="A41" s="87" t="s">
        <v>237</v>
      </c>
    </row>
    <row r="42" spans="1:1" ht="15" x14ac:dyDescent="0.25">
      <c r="A42" s="87" t="s">
        <v>238</v>
      </c>
    </row>
    <row r="43" spans="1:1" ht="15" x14ac:dyDescent="0.25">
      <c r="A43" s="87" t="s">
        <v>239</v>
      </c>
    </row>
    <row r="44" spans="1:1" ht="15" x14ac:dyDescent="0.25">
      <c r="A44" s="87" t="s">
        <v>240</v>
      </c>
    </row>
    <row r="45" spans="1:1" ht="15" x14ac:dyDescent="0.25">
      <c r="A45" s="87" t="s">
        <v>282</v>
      </c>
    </row>
    <row r="46" spans="1:1" ht="15" x14ac:dyDescent="0.25">
      <c r="A46" s="87" t="s">
        <v>283</v>
      </c>
    </row>
    <row r="47" spans="1:1" ht="15" x14ac:dyDescent="0.25">
      <c r="A47" s="87" t="s">
        <v>284</v>
      </c>
    </row>
    <row r="48" spans="1:1" ht="15" x14ac:dyDescent="0.25">
      <c r="A48" s="87" t="s">
        <v>285</v>
      </c>
    </row>
    <row r="49" spans="1:1" ht="15" x14ac:dyDescent="0.25">
      <c r="A49" s="87" t="s">
        <v>286</v>
      </c>
    </row>
    <row r="50" spans="1:1" ht="15" x14ac:dyDescent="0.25">
      <c r="A50" s="87" t="s">
        <v>287</v>
      </c>
    </row>
    <row r="51" spans="1:1" ht="15" x14ac:dyDescent="0.25">
      <c r="A51" s="87" t="s">
        <v>288</v>
      </c>
    </row>
    <row r="52" spans="1:1" ht="15" x14ac:dyDescent="0.25">
      <c r="A52" s="87" t="s">
        <v>289</v>
      </c>
    </row>
    <row r="53" spans="1:1" ht="15" x14ac:dyDescent="0.25">
      <c r="A53" s="87" t="s">
        <v>290</v>
      </c>
    </row>
    <row r="54" spans="1:1" ht="15" x14ac:dyDescent="0.25">
      <c r="A54" s="87" t="s">
        <v>291</v>
      </c>
    </row>
    <row r="55" spans="1:1" ht="15" x14ac:dyDescent="0.25">
      <c r="A55" s="87" t="s">
        <v>292</v>
      </c>
    </row>
    <row r="56" spans="1:1" ht="15" x14ac:dyDescent="0.25">
      <c r="A56" s="87" t="s">
        <v>293</v>
      </c>
    </row>
    <row r="57" spans="1:1" ht="15" x14ac:dyDescent="0.25">
      <c r="A57" s="87" t="s">
        <v>241</v>
      </c>
    </row>
    <row r="58" spans="1:1" ht="15" x14ac:dyDescent="0.25">
      <c r="A58" s="87" t="s">
        <v>242</v>
      </c>
    </row>
    <row r="59" spans="1:1" ht="15" x14ac:dyDescent="0.25">
      <c r="A59" s="87" t="s">
        <v>243</v>
      </c>
    </row>
    <row r="60" spans="1:1" ht="15" x14ac:dyDescent="0.25">
      <c r="A60" s="87" t="s">
        <v>244</v>
      </c>
    </row>
    <row r="61" spans="1:1" ht="15" x14ac:dyDescent="0.25">
      <c r="A61" s="87" t="s">
        <v>294</v>
      </c>
    </row>
    <row r="62" spans="1:1" ht="15" x14ac:dyDescent="0.25">
      <c r="A62" s="87" t="s">
        <v>295</v>
      </c>
    </row>
    <row r="63" spans="1:1" ht="15" x14ac:dyDescent="0.25">
      <c r="A63" s="87" t="s">
        <v>296</v>
      </c>
    </row>
    <row r="64" spans="1:1" ht="15" x14ac:dyDescent="0.25">
      <c r="A64" s="87" t="s">
        <v>297</v>
      </c>
    </row>
    <row r="65" spans="1:1" ht="15" x14ac:dyDescent="0.25">
      <c r="A65" s="87" t="s">
        <v>298</v>
      </c>
    </row>
    <row r="66" spans="1:1" ht="15" x14ac:dyDescent="0.25">
      <c r="A66" s="87" t="s">
        <v>299</v>
      </c>
    </row>
    <row r="67" spans="1:1" ht="15" x14ac:dyDescent="0.25">
      <c r="A67" s="87" t="s">
        <v>300</v>
      </c>
    </row>
    <row r="68" spans="1:1" ht="15" x14ac:dyDescent="0.25">
      <c r="A68" s="87" t="s">
        <v>301</v>
      </c>
    </row>
    <row r="69" spans="1:1" ht="15" x14ac:dyDescent="0.25">
      <c r="A69" s="87" t="s">
        <v>302</v>
      </c>
    </row>
    <row r="70" spans="1:1" ht="15" x14ac:dyDescent="0.25">
      <c r="A70" s="87" t="s">
        <v>303</v>
      </c>
    </row>
    <row r="71" spans="1:1" ht="15" x14ac:dyDescent="0.25">
      <c r="A71" s="87" t="s">
        <v>304</v>
      </c>
    </row>
    <row r="72" spans="1:1" ht="15" x14ac:dyDescent="0.25">
      <c r="A72" s="87" t="s">
        <v>305</v>
      </c>
    </row>
    <row r="73" spans="1:1" ht="15" x14ac:dyDescent="0.25">
      <c r="A73" s="87" t="s">
        <v>306</v>
      </c>
    </row>
    <row r="74" spans="1:1" ht="15" x14ac:dyDescent="0.25">
      <c r="A74" s="87" t="s">
        <v>307</v>
      </c>
    </row>
    <row r="75" spans="1:1" ht="15" x14ac:dyDescent="0.25">
      <c r="A75" s="87" t="s">
        <v>308</v>
      </c>
    </row>
    <row r="76" spans="1:1" ht="15" x14ac:dyDescent="0.25">
      <c r="A76" s="87" t="s">
        <v>309</v>
      </c>
    </row>
    <row r="77" spans="1:1" ht="15" x14ac:dyDescent="0.25">
      <c r="A77" s="87" t="s">
        <v>310</v>
      </c>
    </row>
    <row r="78" spans="1:1" ht="15" x14ac:dyDescent="0.25">
      <c r="A78" s="87" t="s">
        <v>311</v>
      </c>
    </row>
    <row r="79" spans="1:1" ht="15" x14ac:dyDescent="0.25">
      <c r="A79" s="87" t="s">
        <v>312</v>
      </c>
    </row>
    <row r="80" spans="1:1" ht="15" x14ac:dyDescent="0.25">
      <c r="A80" s="87" t="s">
        <v>313</v>
      </c>
    </row>
    <row r="81" spans="1:1" ht="15" x14ac:dyDescent="0.25">
      <c r="A81" s="87" t="s">
        <v>314</v>
      </c>
    </row>
    <row r="82" spans="1:1" ht="15" x14ac:dyDescent="0.25">
      <c r="A82" s="87" t="s">
        <v>315</v>
      </c>
    </row>
    <row r="83" spans="1:1" ht="15" x14ac:dyDescent="0.25">
      <c r="A83" s="87" t="s">
        <v>316</v>
      </c>
    </row>
    <row r="84" spans="1:1" ht="15" x14ac:dyDescent="0.25">
      <c r="A84" s="87" t="s">
        <v>317</v>
      </c>
    </row>
    <row r="85" spans="1:1" ht="15" x14ac:dyDescent="0.25">
      <c r="A85" s="87" t="s">
        <v>318</v>
      </c>
    </row>
    <row r="86" spans="1:1" ht="15" x14ac:dyDescent="0.25">
      <c r="A86" s="87" t="s">
        <v>319</v>
      </c>
    </row>
    <row r="87" spans="1:1" ht="15" x14ac:dyDescent="0.25">
      <c r="A87" s="87" t="s">
        <v>320</v>
      </c>
    </row>
    <row r="88" spans="1:1" ht="15" x14ac:dyDescent="0.25">
      <c r="A88" s="87" t="s">
        <v>321</v>
      </c>
    </row>
    <row r="89" spans="1:1" ht="15" x14ac:dyDescent="0.25">
      <c r="A89" s="87" t="s">
        <v>322</v>
      </c>
    </row>
    <row r="90" spans="1:1" ht="15" x14ac:dyDescent="0.25">
      <c r="A90" s="87" t="s">
        <v>323</v>
      </c>
    </row>
    <row r="91" spans="1:1" ht="15" x14ac:dyDescent="0.25">
      <c r="A91" s="87" t="s">
        <v>324</v>
      </c>
    </row>
    <row r="92" spans="1:1" ht="15" x14ac:dyDescent="0.25">
      <c r="A92" s="105" t="s">
        <v>325</v>
      </c>
    </row>
    <row r="93" spans="1:1" ht="15" x14ac:dyDescent="0.25">
      <c r="A93" s="87" t="s">
        <v>326</v>
      </c>
    </row>
    <row r="94" spans="1:1" ht="15" x14ac:dyDescent="0.25">
      <c r="A94" s="87" t="s">
        <v>327</v>
      </c>
    </row>
    <row r="95" spans="1:1" ht="15" x14ac:dyDescent="0.25">
      <c r="A95" s="87" t="s">
        <v>328</v>
      </c>
    </row>
    <row r="96" spans="1:1" ht="15" x14ac:dyDescent="0.25">
      <c r="A96" s="87" t="s">
        <v>329</v>
      </c>
    </row>
    <row r="97" spans="1:1" ht="15" x14ac:dyDescent="0.25">
      <c r="A97" s="87" t="s">
        <v>330</v>
      </c>
    </row>
    <row r="98" spans="1:1" ht="15" x14ac:dyDescent="0.25">
      <c r="A98" s="87" t="s">
        <v>331</v>
      </c>
    </row>
    <row r="99" spans="1:1" ht="15" x14ac:dyDescent="0.25">
      <c r="A99" s="87" t="s">
        <v>332</v>
      </c>
    </row>
    <row r="100" spans="1:1" ht="15" x14ac:dyDescent="0.25">
      <c r="A100" s="87" t="s">
        <v>333</v>
      </c>
    </row>
    <row r="101" spans="1:1" ht="15" x14ac:dyDescent="0.25">
      <c r="A101" s="87" t="s">
        <v>334</v>
      </c>
    </row>
    <row r="102" spans="1:1" ht="15" x14ac:dyDescent="0.25">
      <c r="A102" s="87" t="s">
        <v>335</v>
      </c>
    </row>
    <row r="103" spans="1:1" ht="15" x14ac:dyDescent="0.25">
      <c r="A103" s="87" t="s">
        <v>336</v>
      </c>
    </row>
    <row r="104" spans="1:1" ht="15" x14ac:dyDescent="0.25">
      <c r="A104" s="87" t="s">
        <v>337</v>
      </c>
    </row>
    <row r="105" spans="1:1" ht="15" x14ac:dyDescent="0.25">
      <c r="A105" s="87" t="s">
        <v>338</v>
      </c>
    </row>
    <row r="106" spans="1:1" ht="15" x14ac:dyDescent="0.25">
      <c r="A106" s="87" t="s">
        <v>339</v>
      </c>
    </row>
    <row r="107" spans="1:1" ht="15" x14ac:dyDescent="0.25">
      <c r="A107" s="87" t="s">
        <v>340</v>
      </c>
    </row>
    <row r="108" spans="1:1" ht="15" x14ac:dyDescent="0.25">
      <c r="A108" s="87" t="s">
        <v>341</v>
      </c>
    </row>
    <row r="109" spans="1:1" ht="15" x14ac:dyDescent="0.25">
      <c r="A109" s="87" t="s">
        <v>342</v>
      </c>
    </row>
    <row r="110" spans="1:1" ht="15" x14ac:dyDescent="0.25">
      <c r="A110" s="87" t="s">
        <v>343</v>
      </c>
    </row>
    <row r="111" spans="1:1" ht="15" x14ac:dyDescent="0.25">
      <c r="A111" s="87" t="s">
        <v>344</v>
      </c>
    </row>
    <row r="112" spans="1:1" ht="15" x14ac:dyDescent="0.25">
      <c r="A112" s="87" t="s">
        <v>345</v>
      </c>
    </row>
    <row r="113" spans="1:1" ht="15" x14ac:dyDescent="0.25">
      <c r="A113" s="87" t="s">
        <v>346</v>
      </c>
    </row>
    <row r="114" spans="1:1" ht="15" x14ac:dyDescent="0.25">
      <c r="A114" s="87" t="s">
        <v>347</v>
      </c>
    </row>
    <row r="115" spans="1:1" ht="15" x14ac:dyDescent="0.25">
      <c r="A115" s="87" t="s">
        <v>348</v>
      </c>
    </row>
  </sheetData>
  <pageMargins left="0.7" right="0.7" top="0.25" bottom="0.25" header="0.3" footer="0.3"/>
  <pageSetup scale="51"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election activeCell="K22" sqref="K22"/>
    </sheetView>
  </sheetViews>
  <sheetFormatPr defaultRowHeight="15" x14ac:dyDescent="0.25"/>
  <cols>
    <col min="2" max="2" width="13.42578125" customWidth="1"/>
    <col min="3" max="6" width="11.42578125" customWidth="1"/>
  </cols>
  <sheetData>
    <row r="2" spans="2:6" x14ac:dyDescent="0.25">
      <c r="C2" s="250" t="s">
        <v>197</v>
      </c>
      <c r="D2" s="250"/>
    </row>
    <row r="4" spans="2:6" ht="37.5" customHeight="1" thickBot="1" x14ac:dyDescent="0.3">
      <c r="B4" s="251"/>
      <c r="C4" s="252"/>
      <c r="D4" s="255" t="s">
        <v>198</v>
      </c>
      <c r="E4" s="256"/>
      <c r="F4" s="257"/>
    </row>
    <row r="5" spans="2:6" ht="21.75" customHeight="1" thickTop="1" thickBot="1" x14ac:dyDescent="0.3">
      <c r="B5" s="253"/>
      <c r="C5" s="254"/>
      <c r="D5" s="69" t="s">
        <v>76</v>
      </c>
      <c r="E5" s="70" t="s">
        <v>75</v>
      </c>
      <c r="F5" s="71" t="s">
        <v>84</v>
      </c>
    </row>
    <row r="6" spans="2:6" ht="21.75" customHeight="1" thickTop="1" thickBot="1" x14ac:dyDescent="0.3">
      <c r="B6" s="258" t="s">
        <v>199</v>
      </c>
      <c r="C6" s="70" t="s">
        <v>76</v>
      </c>
      <c r="D6" s="72" t="s">
        <v>76</v>
      </c>
      <c r="E6" s="72" t="s">
        <v>75</v>
      </c>
      <c r="F6" s="73" t="s">
        <v>84</v>
      </c>
    </row>
    <row r="7" spans="2:6" ht="21.75" customHeight="1" thickBot="1" x14ac:dyDescent="0.3">
      <c r="B7" s="259"/>
      <c r="C7" s="74" t="s">
        <v>75</v>
      </c>
      <c r="D7" s="75" t="s">
        <v>75</v>
      </c>
      <c r="E7" s="75" t="s">
        <v>75</v>
      </c>
      <c r="F7" s="76" t="s">
        <v>84</v>
      </c>
    </row>
    <row r="8" spans="2:6" ht="21.75" customHeight="1" x14ac:dyDescent="0.25">
      <c r="B8" s="260"/>
      <c r="C8" s="77" t="s">
        <v>84</v>
      </c>
      <c r="D8" s="78" t="s">
        <v>84</v>
      </c>
      <c r="E8" s="78" t="s">
        <v>84</v>
      </c>
      <c r="F8" s="79" t="s">
        <v>84</v>
      </c>
    </row>
  </sheetData>
  <mergeCells count="4">
    <mergeCell ref="C2:D2"/>
    <mergeCell ref="B4:C5"/>
    <mergeCell ref="D4:F4"/>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SDLC2022</vt:lpstr>
      <vt:lpstr>Aggregate</vt:lpstr>
      <vt:lpstr>SDLC Policy _Procedure</vt:lpstr>
      <vt:lpstr>DevAcq2020</vt:lpstr>
      <vt:lpstr>Inherent Risk Rating</vt:lpstr>
      <vt:lpstr>Testing Frequency</vt:lpstr>
      <vt:lpstr>Residual Risk Rating</vt:lpstr>
      <vt:lpstr>Formula</vt:lpstr>
      <vt:lpstr>Impact &amp; Likelihood Matrix</vt:lpstr>
      <vt:lpstr>Lists for Data Validation</vt:lpstr>
      <vt:lpstr>Control Rating</vt:lpstr>
      <vt:lpstr>Aggregate!Print_Area</vt:lpstr>
      <vt:lpstr>'Lists for Data Validation'!Print_Area</vt:lpstr>
      <vt:lpstr>'SDLC Policy _Procedure'!Print_Titles</vt:lpstr>
      <vt:lpstr>SDLC2022!Print_Titles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Lum</dc:creator>
  <cp:lastModifiedBy>Hoang Vinh Nguyen</cp:lastModifiedBy>
  <cp:lastPrinted>2022-02-16T18:40:03Z</cp:lastPrinted>
  <dcterms:created xsi:type="dcterms:W3CDTF">2021-06-16T17:10:08Z</dcterms:created>
  <dcterms:modified xsi:type="dcterms:W3CDTF">2022-03-22T14:05:53Z</dcterms:modified>
</cp:coreProperties>
</file>