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nguyen\Documents\01\2022 aRCSA\eBanking\"/>
    </mc:Choice>
  </mc:AlternateContent>
  <bookViews>
    <workbookView xWindow="0" yWindow="0" windowWidth="19200" windowHeight="6900" tabRatio="811" firstSheet="12" activeTab="24"/>
  </bookViews>
  <sheets>
    <sheet name="IT e Banking" sheetId="13" r:id="rId1"/>
    <sheet name="Aggregate" sheetId="21" r:id="rId2"/>
    <sheet name="IT eBank-C1" sheetId="22" r:id="rId3"/>
    <sheet name="IT eBank-C2" sheetId="23" r:id="rId4"/>
    <sheet name="IT eBank-C3" sheetId="24" r:id="rId5"/>
    <sheet name="IT eBank-C4" sheetId="25" r:id="rId6"/>
    <sheet name="IT eBank-C5" sheetId="26" r:id="rId7"/>
    <sheet name="IT eBank-C6" sheetId="27" r:id="rId8"/>
    <sheet name="IT eBank-C7" sheetId="28" r:id="rId9"/>
    <sheet name="NK IT eBank-C8" sheetId="29" r:id="rId10"/>
    <sheet name="IT eBank-C9" sheetId="30" r:id="rId11"/>
    <sheet name="IT eBank-C10" sheetId="31" r:id="rId12"/>
    <sheet name="NK IT eBank-C11" sheetId="32" r:id="rId13"/>
    <sheet name="NK IT eBank-C12" sheetId="33" r:id="rId14"/>
    <sheet name="IT eBank-C13" sheetId="34" r:id="rId15"/>
    <sheet name="IT eBank-C14" sheetId="35" r:id="rId16"/>
    <sheet name="NK IT eBank-C15" sheetId="36" r:id="rId17"/>
    <sheet name="IT eBank-C16" sheetId="37" r:id="rId18"/>
    <sheet name="IT eBank-C17" sheetId="38" r:id="rId19"/>
    <sheet name="IT eBank-C18" sheetId="39" r:id="rId20"/>
    <sheet name="IT eBank-C19" sheetId="40" r:id="rId21"/>
    <sheet name="NK IT eBank-C20" sheetId="41" r:id="rId22"/>
    <sheet name="IT eBank-C21" sheetId="42" r:id="rId23"/>
    <sheet name="Testing Frequency" sheetId="18" state="hidden" r:id="rId24"/>
    <sheet name="Residual Risk Rating" sheetId="16" r:id="rId25"/>
    <sheet name="Control Rating" sheetId="10" state="hidden" r:id="rId26"/>
    <sheet name="Inherent Risk Rating" sheetId="17" state="hidden" r:id="rId27"/>
    <sheet name="Impact &amp; Likelihood Matrix" sheetId="3" state="hidden" r:id="rId28"/>
    <sheet name="Lists for Data Validation" sheetId="5" state="hidden" r:id="rId29"/>
  </sheets>
  <definedNames>
    <definedName name="_xlnm._FilterDatabase" localSheetId="0" hidden="1">'IT e Banking'!$A$1:$AD$23</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Aggregate!$C$14:$R$35</definedName>
    <definedName name="_xlnm.Print_Area" localSheetId="0">'IT e Banking'!$A$1:$S$23</definedName>
    <definedName name="_xlnm.Print_Area" localSheetId="28">'Lists for Data Validation'!$A$1:$A$96</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21" l="1"/>
  <c r="E23" i="21"/>
  <c r="E36" i="21"/>
  <c r="E35" i="21"/>
  <c r="E34" i="21"/>
  <c r="E33" i="21"/>
  <c r="E32" i="21"/>
  <c r="E31" i="21"/>
  <c r="E30" i="21"/>
  <c r="E29" i="21"/>
  <c r="E28" i="21"/>
  <c r="E27" i="21"/>
  <c r="E26" i="21"/>
  <c r="E25" i="21"/>
  <c r="E24" i="21"/>
  <c r="E22" i="21"/>
  <c r="E21" i="21"/>
  <c r="E20" i="21"/>
  <c r="E19" i="21"/>
  <c r="E18" i="21"/>
  <c r="E17" i="21"/>
  <c r="E16" i="21"/>
  <c r="L36" i="21"/>
  <c r="K36" i="21"/>
  <c r="J36" i="21"/>
  <c r="I36" i="21"/>
  <c r="H36" i="21"/>
  <c r="G36" i="21"/>
  <c r="F36" i="21"/>
  <c r="N36" i="21" s="1"/>
  <c r="L35" i="21"/>
  <c r="K35" i="21"/>
  <c r="J35" i="21"/>
  <c r="I35" i="21"/>
  <c r="H35" i="21"/>
  <c r="G35" i="21"/>
  <c r="F35" i="21"/>
  <c r="N35" i="21" s="1"/>
  <c r="L34" i="21"/>
  <c r="K34" i="21"/>
  <c r="J34" i="21"/>
  <c r="I34" i="21"/>
  <c r="H34" i="21"/>
  <c r="G34" i="21"/>
  <c r="F34" i="21"/>
  <c r="L33" i="21"/>
  <c r="K33" i="21"/>
  <c r="J33" i="21"/>
  <c r="I33" i="21"/>
  <c r="H33" i="21"/>
  <c r="G33" i="21"/>
  <c r="F33" i="21"/>
  <c r="N33" i="21" s="1"/>
  <c r="L32" i="21"/>
  <c r="K32" i="21"/>
  <c r="J32" i="21"/>
  <c r="I32" i="21"/>
  <c r="H32" i="21"/>
  <c r="G32" i="21"/>
  <c r="F32" i="21"/>
  <c r="L31" i="21"/>
  <c r="K31" i="21"/>
  <c r="J31" i="21"/>
  <c r="I31" i="21"/>
  <c r="H31" i="21"/>
  <c r="G31" i="21"/>
  <c r="F31" i="21"/>
  <c r="N31" i="21" s="1"/>
  <c r="O31" i="21" s="1"/>
  <c r="P31" i="21" s="1"/>
  <c r="L30" i="21"/>
  <c r="K30" i="21"/>
  <c r="J30" i="21"/>
  <c r="I30" i="21"/>
  <c r="H30" i="21"/>
  <c r="G30" i="21"/>
  <c r="F30" i="21"/>
  <c r="N30" i="21" s="1"/>
  <c r="L29" i="21"/>
  <c r="K29" i="21"/>
  <c r="J29" i="21"/>
  <c r="I29" i="21"/>
  <c r="H29" i="21"/>
  <c r="G29" i="21"/>
  <c r="F29" i="21"/>
  <c r="N29" i="21" s="1"/>
  <c r="O29" i="21" s="1"/>
  <c r="P29" i="21" s="1"/>
  <c r="L28" i="21"/>
  <c r="K28" i="21"/>
  <c r="J28" i="21"/>
  <c r="I28" i="21"/>
  <c r="H28" i="21"/>
  <c r="G28" i="21"/>
  <c r="F28" i="21"/>
  <c r="N28" i="21" s="1"/>
  <c r="L27" i="21"/>
  <c r="K27" i="21"/>
  <c r="J27" i="21"/>
  <c r="I27" i="21"/>
  <c r="H27" i="21"/>
  <c r="G27" i="21"/>
  <c r="F27" i="21"/>
  <c r="N27" i="21" s="1"/>
  <c r="L26" i="21"/>
  <c r="K26" i="21"/>
  <c r="J26" i="21"/>
  <c r="I26" i="21"/>
  <c r="H26" i="21"/>
  <c r="G26" i="21"/>
  <c r="F26" i="21"/>
  <c r="N26" i="21" s="1"/>
  <c r="L25" i="21"/>
  <c r="K25" i="21"/>
  <c r="J25" i="21"/>
  <c r="I25" i="21"/>
  <c r="H25" i="21"/>
  <c r="G25" i="21"/>
  <c r="F25" i="21"/>
  <c r="N25" i="21" s="1"/>
  <c r="L24" i="21"/>
  <c r="K24" i="21"/>
  <c r="J24" i="21"/>
  <c r="I24" i="21"/>
  <c r="H24" i="21"/>
  <c r="G24" i="21"/>
  <c r="F24" i="21"/>
  <c r="N24" i="21" s="1"/>
  <c r="L23" i="21"/>
  <c r="K23" i="21"/>
  <c r="J23" i="21"/>
  <c r="I23" i="21"/>
  <c r="H23" i="21"/>
  <c r="G23" i="21"/>
  <c r="F23" i="21"/>
  <c r="N23" i="21" s="1"/>
  <c r="O23" i="21" s="1"/>
  <c r="P23" i="21" s="1"/>
  <c r="L22" i="21"/>
  <c r="K22" i="21"/>
  <c r="J22" i="21"/>
  <c r="I22" i="21"/>
  <c r="H22" i="21"/>
  <c r="G22" i="21"/>
  <c r="F22" i="21"/>
  <c r="N22" i="21" s="1"/>
  <c r="L21" i="21"/>
  <c r="K21" i="21"/>
  <c r="J21" i="21"/>
  <c r="I21" i="21"/>
  <c r="H21" i="21"/>
  <c r="G21" i="21"/>
  <c r="F21" i="21"/>
  <c r="N21" i="21" s="1"/>
  <c r="O21" i="21" s="1"/>
  <c r="P21" i="21" s="1"/>
  <c r="L20" i="21"/>
  <c r="K20" i="21"/>
  <c r="J20" i="21"/>
  <c r="I20" i="21"/>
  <c r="H20" i="21"/>
  <c r="G20" i="21"/>
  <c r="F20" i="21"/>
  <c r="N20" i="21" s="1"/>
  <c r="L19" i="21"/>
  <c r="K19" i="21"/>
  <c r="J19" i="21"/>
  <c r="I19" i="21"/>
  <c r="H19" i="21"/>
  <c r="G19" i="21"/>
  <c r="F19" i="21"/>
  <c r="N19" i="21" s="1"/>
  <c r="L18" i="21"/>
  <c r="K18" i="21"/>
  <c r="J18" i="21"/>
  <c r="I18" i="21"/>
  <c r="H18" i="21"/>
  <c r="G18" i="21"/>
  <c r="F18" i="21"/>
  <c r="N18" i="21" s="1"/>
  <c r="L17" i="21"/>
  <c r="K17" i="21"/>
  <c r="J17" i="21"/>
  <c r="I17" i="21"/>
  <c r="H17" i="21"/>
  <c r="G17" i="21"/>
  <c r="F17" i="21"/>
  <c r="N17" i="21" s="1"/>
  <c r="C36" i="21"/>
  <c r="C35" i="21"/>
  <c r="C34" i="21"/>
  <c r="C33" i="21"/>
  <c r="C32" i="21"/>
  <c r="C31" i="21"/>
  <c r="C30" i="21"/>
  <c r="C29" i="21"/>
  <c r="C28" i="21"/>
  <c r="C27" i="21"/>
  <c r="C26" i="21"/>
  <c r="C25" i="21"/>
  <c r="C24" i="21"/>
  <c r="C23" i="21"/>
  <c r="C22" i="21"/>
  <c r="C21" i="21"/>
  <c r="C20" i="21"/>
  <c r="C19" i="21"/>
  <c r="C18" i="21"/>
  <c r="C17" i="21"/>
  <c r="C16" i="21"/>
  <c r="L16" i="21"/>
  <c r="K16" i="21"/>
  <c r="G6" i="21" s="1"/>
  <c r="J16" i="21"/>
  <c r="I16" i="21"/>
  <c r="H16" i="21"/>
  <c r="G16" i="21"/>
  <c r="A36" i="21"/>
  <c r="A34" i="21"/>
  <c r="A32" i="21"/>
  <c r="A31" i="21"/>
  <c r="A29" i="21"/>
  <c r="A24" i="21"/>
  <c r="A22" i="21"/>
  <c r="A20" i="21"/>
  <c r="A16" i="21"/>
  <c r="A16" i="13"/>
  <c r="N34" i="21"/>
  <c r="O34" i="21" s="1"/>
  <c r="P34" i="21" s="1"/>
  <c r="N32" i="21"/>
  <c r="O36" i="21" l="1"/>
  <c r="P36" i="21" s="1"/>
  <c r="Q36" i="21" s="1"/>
  <c r="F6" i="21"/>
  <c r="F3" i="21"/>
  <c r="J5" i="21"/>
  <c r="G3" i="21"/>
  <c r="P3" i="21"/>
  <c r="F4" i="21"/>
  <c r="P4" i="21"/>
  <c r="O20" i="21"/>
  <c r="P20" i="21" s="1"/>
  <c r="Q20" i="21" s="1"/>
  <c r="O28" i="21"/>
  <c r="P28" i="21" s="1"/>
  <c r="Q28" i="21" s="1"/>
  <c r="G4" i="21"/>
  <c r="P5" i="21"/>
  <c r="O19" i="21"/>
  <c r="P19" i="21" s="1"/>
  <c r="O27" i="21"/>
  <c r="P27" i="21" s="1"/>
  <c r="Q27" i="21" s="1"/>
  <c r="F5" i="21"/>
  <c r="P6" i="21"/>
  <c r="O26" i="21"/>
  <c r="P26" i="21" s="1"/>
  <c r="Q26" i="21" s="1"/>
  <c r="G5" i="21"/>
  <c r="N16" i="21"/>
  <c r="O16" i="21" s="1"/>
  <c r="P16" i="21" s="1"/>
  <c r="Q16" i="21" s="1"/>
  <c r="O6" i="21"/>
  <c r="O5" i="21"/>
  <c r="O3" i="21"/>
  <c r="O4" i="21"/>
  <c r="O18" i="21"/>
  <c r="P18" i="21" s="1"/>
  <c r="R4" i="21"/>
  <c r="J4" i="21"/>
  <c r="R3" i="21"/>
  <c r="J3" i="21"/>
  <c r="R5" i="21"/>
  <c r="Q29" i="21"/>
  <c r="Q21" i="21"/>
  <c r="O32" i="21"/>
  <c r="P32" i="21" s="1"/>
  <c r="Q32" i="21" s="1"/>
  <c r="O33" i="21"/>
  <c r="P33" i="21" s="1"/>
  <c r="Q33" i="21" s="1"/>
  <c r="O17" i="21"/>
  <c r="P17" i="21" s="1"/>
  <c r="Q17" i="21" s="1"/>
  <c r="O25" i="21"/>
  <c r="P25" i="21" s="1"/>
  <c r="Q25" i="21" s="1"/>
  <c r="O24" i="21"/>
  <c r="P24" i="21" s="1"/>
  <c r="Q24" i="21" s="1"/>
  <c r="Q34" i="21"/>
  <c r="Q18" i="21"/>
  <c r="Q23" i="21"/>
  <c r="O30" i="21"/>
  <c r="P30" i="21" s="1"/>
  <c r="Q30" i="21" s="1"/>
  <c r="O35" i="21"/>
  <c r="P35" i="21" s="1"/>
  <c r="Q35" i="21" s="1"/>
  <c r="Q31" i="21"/>
  <c r="Q19" i="21"/>
  <c r="O22" i="21"/>
  <c r="P22" i="21" s="1"/>
  <c r="Q22" i="21" s="1"/>
  <c r="P10" i="21" l="1" a="1"/>
  <c r="P10" i="21" s="1"/>
  <c r="P7" i="21"/>
  <c r="O10" i="21" a="1"/>
  <c r="O10" i="21" s="1"/>
  <c r="O7" i="21"/>
  <c r="F10" i="21" a="1"/>
  <c r="F10" i="21" s="1"/>
  <c r="J7" i="21"/>
  <c r="R10" i="21" a="1"/>
  <c r="R10" i="21" s="1"/>
  <c r="R7" i="21"/>
  <c r="G7" i="21"/>
  <c r="J10" i="21" a="1"/>
  <c r="J10" i="21" s="1"/>
  <c r="G10" i="21" a="1"/>
  <c r="G10" i="21" s="1"/>
  <c r="F7" i="21"/>
  <c r="P9" i="21"/>
  <c r="R9" i="21"/>
  <c r="J9" i="21"/>
  <c r="G9" i="21"/>
  <c r="O9" i="21"/>
  <c r="F9" i="21"/>
</calcChain>
</file>

<file path=xl/comments1.xml><?xml version="1.0" encoding="utf-8"?>
<comments xmlns="http://schemas.openxmlformats.org/spreadsheetml/2006/main">
  <authors>
    <author>Joseph Martano</author>
  </authors>
  <commentList>
    <comment ref="D14" authorId="0" shapeId="0">
      <text>
        <r>
          <rPr>
            <b/>
            <sz val="9"/>
            <color indexed="81"/>
            <rFont val="Tahoma"/>
            <family val="2"/>
          </rPr>
          <t>Joseph Martano:</t>
        </r>
        <r>
          <rPr>
            <sz val="9"/>
            <color indexed="81"/>
            <rFont val="Tahoma"/>
            <family val="2"/>
          </rPr>
          <t xml:space="preserve">
The Policy states *should*.
</t>
        </r>
      </text>
    </comment>
    <comment ref="D17" authorId="0" shapeId="0">
      <text>
        <r>
          <rPr>
            <b/>
            <sz val="9"/>
            <color indexed="81"/>
            <rFont val="Tahoma"/>
            <family val="2"/>
          </rPr>
          <t>Joseph Martano:</t>
        </r>
        <r>
          <rPr>
            <sz val="9"/>
            <color indexed="81"/>
            <rFont val="Tahoma"/>
            <family val="2"/>
          </rPr>
          <t xml:space="preserve">
GLBA - Centrix is integrated with Active Directory</t>
        </r>
      </text>
    </comment>
    <comment ref="D21" authorId="0" shapeId="0">
      <text>
        <r>
          <rPr>
            <b/>
            <sz val="9"/>
            <color indexed="81"/>
            <rFont val="Tahoma"/>
            <family val="2"/>
          </rPr>
          <t>Joseph Martano:</t>
        </r>
        <r>
          <rPr>
            <sz val="9"/>
            <color indexed="81"/>
            <rFont val="Tahoma"/>
            <family val="2"/>
          </rPr>
          <t xml:space="preserve">
This may be non-Issue due to MFA</t>
        </r>
      </text>
    </comment>
  </commentList>
</comments>
</file>

<file path=xl/comments2.xml><?xml version="1.0" encoding="utf-8"?>
<comments xmlns="http://schemas.openxmlformats.org/spreadsheetml/2006/main">
  <authors>
    <author>Joseph Martano</author>
  </authors>
  <commentList>
    <comment ref="B10" authorId="0" shapeId="0">
      <text>
        <r>
          <rPr>
            <b/>
            <sz val="9"/>
            <color indexed="81"/>
            <rFont val="Tahoma"/>
            <family val="2"/>
          </rPr>
          <t>Joseph Martano:</t>
        </r>
        <r>
          <rPr>
            <sz val="9"/>
            <color indexed="81"/>
            <rFont val="Tahoma"/>
            <family val="2"/>
          </rPr>
          <t xml:space="preserve">
Control is in place in change of dollar limits on the customer side (e.g., upgrading from a $2k limit to $10k limit)</t>
        </r>
      </text>
    </comment>
    <comment ref="B16" authorId="0" shapeId="0">
      <text>
        <r>
          <rPr>
            <b/>
            <sz val="9"/>
            <color indexed="81"/>
            <rFont val="Tahoma"/>
            <family val="2"/>
          </rPr>
          <t>Joseph Martano:</t>
        </r>
        <r>
          <rPr>
            <sz val="9"/>
            <color indexed="81"/>
            <rFont val="Tahoma"/>
            <family val="2"/>
          </rPr>
          <t xml:space="preserve">
FIS Bill Pay &amp; Centrix are reporting tools, no transactions occur on those apps.</t>
        </r>
      </text>
    </comment>
  </commentList>
</comments>
</file>

<file path=xl/comments3.xml><?xml version="1.0" encoding="utf-8"?>
<comments xmlns="http://schemas.openxmlformats.org/spreadsheetml/2006/main">
  <authors>
    <author>Joseph Martano</author>
  </authors>
  <commentList>
    <comment ref="B8" authorId="0" shapeId="0">
      <text>
        <r>
          <rPr>
            <b/>
            <sz val="9"/>
            <color indexed="81"/>
            <rFont val="Tahoma"/>
            <family val="2"/>
          </rPr>
          <t>Joseph Martano:</t>
        </r>
        <r>
          <rPr>
            <sz val="9"/>
            <color indexed="81"/>
            <rFont val="Tahoma"/>
            <family val="2"/>
          </rPr>
          <t xml:space="preserve">
Update Control Description and collect evidence using the tool wherein we capture security alerts or made aware of security alerts</t>
        </r>
      </text>
    </comment>
  </commentList>
</comments>
</file>

<file path=xl/sharedStrings.xml><?xml version="1.0" encoding="utf-8"?>
<sst xmlns="http://schemas.openxmlformats.org/spreadsheetml/2006/main" count="2359" uniqueCount="608">
  <si>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</si>
  <si>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</si>
  <si>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</si>
  <si>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</si>
  <si>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</si>
  <si>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</si>
  <si>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</si>
  <si>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</si>
  <si>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</si>
  <si>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</si>
  <si>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</si>
  <si>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</si>
  <si>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</si>
  <si>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</si>
  <si>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</si>
  <si>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</si>
  <si>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</si>
  <si>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</si>
  <si>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</si>
  <si>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</si>
  <si>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</si>
  <si>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</si>
  <si>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1.0.0 - Credit Risk</t>
  </si>
  <si>
    <t>1.1.0 - Credit Risk - Counterparty</t>
  </si>
  <si>
    <t>1.2.0 - Credit Risk - Concentration</t>
  </si>
  <si>
    <t>1.3.0 - Credit Risk - Settlement</t>
  </si>
  <si>
    <t>1.4.0 - Credit Risk - Collateral / Credit Mitigation</t>
  </si>
  <si>
    <t>2.0.0 - Liquidity Risk</t>
  </si>
  <si>
    <t>2.1.0 - Liquidity Risk - Funding Liquidity</t>
  </si>
  <si>
    <t>2.2.0 - Liquidity Risk - Non Traded Market</t>
  </si>
  <si>
    <t>3.0.0 - Capital Risk</t>
  </si>
  <si>
    <t>3.1.0 - Capital Risk - Capital Adequacy</t>
  </si>
  <si>
    <t>4.0.0 - Market Risk</t>
  </si>
  <si>
    <t>4.1.0 - Market Risk - Interest Rate</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</si>
  <si>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</si>
  <si>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</si>
  <si>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</si>
  <si>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</si>
  <si>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</si>
  <si>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</si>
  <si>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</si>
  <si>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</si>
  <si>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4.2.0 - Market Risk - FX/Currency</t>
  </si>
  <si>
    <t>4.2.1 - Market Risk - FX/Currency - Delta</t>
  </si>
  <si>
    <t>4.2.2 - Market Risk - FX/Currency - Gamma (Convexity)</t>
  </si>
  <si>
    <t>4.2.3 - Market Risk - FX/Currency - Vega</t>
  </si>
  <si>
    <t>4.2.4 - Market Risk - FX/Currency - Theta</t>
  </si>
  <si>
    <t>4.2.5 - Market Risk - FX/Currency - Correlation</t>
  </si>
  <si>
    <t>4.2.6 - Market Risk - FX/Currency - Event</t>
  </si>
  <si>
    <t>4.3.0 - Market Risk - Equity</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</si>
  <si>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</si>
  <si>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</si>
  <si>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</si>
  <si>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</si>
  <si>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</si>
  <si>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</si>
  <si>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</si>
  <si>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</si>
  <si>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4.4.0 - Market Risk - Commodity</t>
  </si>
  <si>
    <t>4.4.1 - Market Risk - Commodity - Delta</t>
  </si>
  <si>
    <t>4.4.2 - Market Risk - Commodity - Gamma (Convexity)</t>
  </si>
  <si>
    <t>4.4.3 - Market Risk - Commodity - Theta</t>
  </si>
  <si>
    <t>4.4.4 - Market Risk - Commodity - Correlation</t>
  </si>
  <si>
    <t>4.4.5 - Market Risk - Commodity - Event</t>
  </si>
  <si>
    <t>5.0.0 - Model Risk</t>
  </si>
  <si>
    <t>5.1.0 - Model Risk - Intrinsic Uncertainity</t>
  </si>
  <si>
    <t>5.2.0 - Model Risk - Model Design</t>
  </si>
  <si>
    <t>5.3.0 - Model Risk - Model Usage</t>
  </si>
  <si>
    <t>6.0.0 - Business Risk</t>
  </si>
  <si>
    <t>6.1.0 - Business Risk - Failure to Meet Earnings Target</t>
  </si>
  <si>
    <t>6.2.0 - Business Risk - Failure to Adapt to Long-Term Strategic Trends</t>
  </si>
  <si>
    <t>6.4.0 - Business Risk - Investment</t>
  </si>
  <si>
    <t>7.0.0 - Reputational Risk</t>
  </si>
  <si>
    <t>7.1.0 - Reputational Risk - Customer</t>
  </si>
  <si>
    <t>7.2.0 - Reputational Risk - Product</t>
  </si>
  <si>
    <t>8.0.0 - Operational Risk</t>
  </si>
  <si>
    <t>8.1.0 - Operational Risk - Financial Crime</t>
  </si>
  <si>
    <t>8.2.0 - Operational Risk - People and Conduct</t>
  </si>
  <si>
    <t>8.3.0 - Operational Risk - Processes</t>
  </si>
  <si>
    <t>8.3.1 - Operational Risk - Processes - Branch and ATM Operations</t>
  </si>
  <si>
    <t>8.3.2 - Operational Risk - Processes - Funds Deposit and Transfers/Transactions</t>
  </si>
  <si>
    <t>8.3.3 - Operational Risk - Processes - Credit Origination</t>
  </si>
  <si>
    <t>8.3.4 - Operational Risk - Processes - Account Setup and Opening</t>
  </si>
  <si>
    <t>8.3.5 - Operational Risk - Processes - Customer Communications and Marketing Material</t>
  </si>
  <si>
    <t>8.3.6 - Operational Risk - Processes - Account Maintenance and Servicing</t>
  </si>
  <si>
    <t xml:space="preserve">8.3.7 - Operational Risk - Processes - Customer Protection </t>
  </si>
  <si>
    <t>8.3.9 - Operational Risk - Processes - Corporate/Business Practices</t>
  </si>
  <si>
    <t>8.4.0 - Operational Risk - Systems</t>
  </si>
  <si>
    <t>8.4.2 - Operational Risk - Systems - Application Maintenance and Change Control</t>
  </si>
  <si>
    <t>8.4.3 - Operational Risk - Systems - Application Development and Testing</t>
  </si>
  <si>
    <t>8.4.4 - Operational Risk - Systems - End User Computing</t>
  </si>
  <si>
    <t>8.4.6 - Operational Risk - Systems - Data Integrity and Quality</t>
  </si>
  <si>
    <t>8.4.7 - Operational Risk - Systems - Data Architecture and Governance</t>
  </si>
  <si>
    <t>8.5.0 - Operational Risk - Third-Party (Suppliers, Vendors and Outsourcing)</t>
  </si>
  <si>
    <t>8.5.1 - Operational Risk - Third-Party - Selection</t>
  </si>
  <si>
    <t>8.5.2 - Operational Risk - Third-Party - Contracting</t>
  </si>
  <si>
    <t>8.5.3 - Operational Risk - Third-Party - Due Dilligence</t>
  </si>
  <si>
    <t>8.5.4 - Operational Risk - Third-Party - Inadequate Monitoring</t>
  </si>
  <si>
    <t>Finding ID</t>
  </si>
  <si>
    <t>Residual Risk Rating</t>
  </si>
  <si>
    <t>Direction of Risk</t>
  </si>
  <si>
    <t>Risk Taxonomy</t>
  </si>
  <si>
    <t>Process ID Number</t>
  </si>
  <si>
    <t>RCSA ID Number</t>
  </si>
  <si>
    <t>Risk ID Number</t>
  </si>
  <si>
    <t>Control ID Number</t>
  </si>
  <si>
    <t>Type of Risk</t>
  </si>
  <si>
    <t>Select the risk category based on the bankwide risk taxonomy</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</si>
  <si>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</si>
  <si>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</si>
  <si>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 xml:space="preserve">Describe the control in detail.
A key control that is significant and deemed critical to a given process, and must be performed effectively to reduce the inherent risk that it is associated with, to an acceptable level.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</si>
  <si>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</si>
  <si>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</si>
  <si>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</si>
  <si>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</si>
  <si>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Key Steps in the Process</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</si>
  <si>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</si>
  <si>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</si>
  <si>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</si>
  <si>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</si>
  <si>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</si>
  <si>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</si>
  <si>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</si>
  <si>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Low</t>
  </si>
  <si>
    <t>Adequate</t>
  </si>
  <si>
    <t>Weak</t>
  </si>
  <si>
    <t>Monthly</t>
  </si>
  <si>
    <t>Weekly</t>
  </si>
  <si>
    <t>Quarterly</t>
  </si>
  <si>
    <t>Annually</t>
  </si>
  <si>
    <t>Increasing</t>
  </si>
  <si>
    <t>Decreasing</t>
  </si>
  <si>
    <t>Owner</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</si>
  <si>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</si>
  <si>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</si>
  <si>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</si>
  <si>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</si>
  <si>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</si>
  <si>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</si>
  <si>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</si>
  <si>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</si>
  <si>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</si>
  <si>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</si>
  <si>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</si>
  <si>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</si>
  <si>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</si>
  <si>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</si>
  <si>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</si>
  <si>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</si>
  <si>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</si>
  <si>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</si>
  <si>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</si>
  <si>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</si>
  <si>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</si>
  <si>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</si>
  <si>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</si>
  <si>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</si>
  <si>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</si>
  <si>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</si>
  <si>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</si>
  <si>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</si>
  <si>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</si>
  <si>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</si>
  <si>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</si>
  <si>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</si>
  <si>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</si>
  <si>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</si>
  <si>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</si>
  <si>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</si>
  <si>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</si>
  <si>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</si>
  <si>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</si>
  <si>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</si>
  <si>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</si>
  <si>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</si>
  <si>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</si>
  <si>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</si>
  <si>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</si>
  <si>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</si>
  <si>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</si>
  <si>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</si>
  <si>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</si>
  <si>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</si>
  <si>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</si>
  <si>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</si>
  <si>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</si>
  <si>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</si>
  <si>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</si>
  <si>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</si>
  <si>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</si>
  <si>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</si>
  <si>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</si>
  <si>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</si>
  <si>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</si>
  <si>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 </t>
  </si>
  <si>
    <t>Possible/Adverse Stress</t>
  </si>
  <si>
    <t xml:space="preserve">Probable/Baseline Conditions
</t>
  </si>
  <si>
    <t xml:space="preserve">Very High </t>
  </si>
  <si>
    <t xml:space="preserve">High </t>
  </si>
  <si>
    <t>Preventative</t>
  </si>
  <si>
    <t>Is the control preventative or detective?
Select from:
Preventative,
Detective</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</si>
  <si>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</si>
  <si>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</si>
  <si>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</si>
  <si>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</si>
  <si>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</si>
  <si>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8.1.5 - Operational Risk - Financial Crime - AML, BSA and Sanctions Risk</t>
  </si>
  <si>
    <t>8.1.6 - Operational Risk - Financial Crime - Compliance with Laws and Regulations</t>
  </si>
  <si>
    <t>8.2.1 - Operational Risk - People and Conduct - Employment Laws and HR Practices</t>
  </si>
  <si>
    <t>8.2.2 - Operational Risk - People and Conduct - Discrimination, Harassment or Bullying</t>
  </si>
  <si>
    <t>8.2.3 - Operational Risk - People and Conduct - Diversity, Code of Conduct and Ethical Behavior</t>
  </si>
  <si>
    <t>8.2.4 - Operational Risk - People and Conduct - Compliance with Policies and Procedures</t>
  </si>
  <si>
    <t>8.3.8 - Operational Risk - Processes - Record Keeping and Customer Reporting</t>
  </si>
  <si>
    <t>8.3.10 - Operational Risk - Processes - Regulatory Reporting</t>
  </si>
  <si>
    <t>8.3.11 - Operational Risk - Processes - Internal Reporting and Monitoring</t>
  </si>
  <si>
    <t>8.4.1 - Operational Risk - Systems - IT Technology, Infrastructure and Platform Stability</t>
  </si>
  <si>
    <t>8.4.8 - Operational Risk - Systems - Cyber</t>
  </si>
  <si>
    <t>8.4.9 - Operational Risk - Systems - DR / BCP</t>
  </si>
  <si>
    <t>8.4.10 - Operational Risk - Systems - Natural Disasters, Terrorism, Vandalism and Physical Security</t>
  </si>
  <si>
    <t>Type of Control (Preventative or Detective)</t>
  </si>
  <si>
    <t>Stable</t>
  </si>
  <si>
    <t xml:space="preserve">Key or Non Key </t>
  </si>
  <si>
    <t xml:space="preserve">Key Non Key </t>
  </si>
  <si>
    <t xml:space="preserve">Control Occurance </t>
  </si>
  <si>
    <t xml:space="preserve">Annually </t>
  </si>
  <si>
    <t xml:space="preserve">Is this a Key Control? 
 Select From: Key, Non Key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</si>
  <si>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</si>
  <si>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</si>
  <si>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</si>
  <si>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</si>
  <si>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</si>
  <si>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</si>
  <si>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</si>
  <si>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</si>
  <si>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</si>
  <si>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</si>
  <si>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</si>
  <si>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8.1.2 - Operational Risk - Financial Crime - Data Theft or Misuse </t>
  </si>
  <si>
    <t>Operating Effectiveness</t>
  </si>
  <si>
    <t>Design Effectiveness</t>
  </si>
  <si>
    <t xml:space="preserve">Control Rating </t>
  </si>
  <si>
    <t>Debi Gupta</t>
  </si>
  <si>
    <t>8.4.5 - Operational Risk - Systems - Identity Access Management</t>
  </si>
  <si>
    <t>What is the level of risk after controls?
Select from:
Very High
High
Moderate
Low</t>
  </si>
  <si>
    <t>N/A</t>
  </si>
  <si>
    <t>Users may have improper access to applications which could result in a Segregation of Duties issue</t>
  </si>
  <si>
    <t>Unauthorized persons may have Administrator rights and therefore could impact data integrity.</t>
  </si>
  <si>
    <t xml:space="preserve">System and application data  may be compromised, resulting in unauthorized access to sensitive information.  </t>
  </si>
  <si>
    <t>Control Description</t>
  </si>
  <si>
    <t>Residual Risk</t>
  </si>
  <si>
    <t>What is the impact of this risk? 
Select from:  
Very High , 
High,   
Moderate, 
Low</t>
  </si>
  <si>
    <t>Moderate</t>
  </si>
  <si>
    <t>Finding Number</t>
  </si>
  <si>
    <t>Inherent Risk Determination</t>
  </si>
  <si>
    <t>Control Frequency</t>
  </si>
  <si>
    <t>Assumed Population size</t>
  </si>
  <si>
    <t>Minimum Sample Size</t>
  </si>
  <si>
    <t>Annual</t>
  </si>
  <si>
    <t>If the Probabliity = Possible/ Adverse Stress, then the Inherent Risk Value is reduced 1 level from from the Impact Rating</t>
  </si>
  <si>
    <t>If the Probablity = If Probable/Baseline Conditions the Inherent Risk Value the same as the Impact Rating</t>
  </si>
  <si>
    <t>IT Ebank 1</t>
  </si>
  <si>
    <t>IT Electronic Banking</t>
  </si>
  <si>
    <t>Q2</t>
  </si>
  <si>
    <t>ACH</t>
  </si>
  <si>
    <t>Branch Capture</t>
  </si>
  <si>
    <t>Ensenta</t>
  </si>
  <si>
    <t>FIS CST</t>
  </si>
  <si>
    <t>Centrex</t>
  </si>
  <si>
    <t xml:space="preserve">Customers Password controls are required for customers to gain access to customer facing application:
- Minimum Length of 8 positions
- Forced change every 90 days
- 3 invalid attempts and user is locked out
- Password Complexity - character requirements from 3 of the following categories:
- Uppercase letters 
- Lowercase letters
- Base 10 digits (0 through 9)
- Non-alphanumeric characters: (~!@#$%^&amp;*_-+=`|\(){}[]:;"'&lt;&gt;,.?/) </t>
  </si>
  <si>
    <t>IT eBank-C1</t>
  </si>
  <si>
    <t>IT eBank-C2</t>
  </si>
  <si>
    <t>IT eBank-C3</t>
  </si>
  <si>
    <t>IT eBank-C4</t>
  </si>
  <si>
    <t>IT eBank-P1</t>
  </si>
  <si>
    <t>IT eBank-R1</t>
  </si>
  <si>
    <t>IT eBank-C5</t>
  </si>
  <si>
    <t>IT eBank-P2</t>
  </si>
  <si>
    <t>IT eBank-R2</t>
  </si>
  <si>
    <t>EPN</t>
  </si>
  <si>
    <t>SWIFT</t>
  </si>
  <si>
    <t>IT eBank-P3</t>
  </si>
  <si>
    <t>Employee Transaction level for eBanking transactions are input into each application which restricts large dollar transactions without a separate approval.</t>
  </si>
  <si>
    <t>Transaction dollar levels for employees are based on each persons job requirements and authority level at the Bank.   These levels are reviewed and approved annually.</t>
  </si>
  <si>
    <t>IT eBank-C6</t>
  </si>
  <si>
    <t>IT eBank-C7</t>
  </si>
  <si>
    <t>IT eBank-C8</t>
  </si>
  <si>
    <t>IT eBank-R3</t>
  </si>
  <si>
    <t>IT eBank-P4</t>
  </si>
  <si>
    <t>IT eBank-C9</t>
  </si>
  <si>
    <t>IT eBank-C10</t>
  </si>
  <si>
    <t>IT eBank-C11</t>
  </si>
  <si>
    <t>IT eBank-C12</t>
  </si>
  <si>
    <t>0 Not a Key Control</t>
  </si>
  <si>
    <t>IT eBank-R4</t>
  </si>
  <si>
    <t>IT eBanking and supporting Policies and procedures may not be in place, updated and approved.  This could result in non conformity with the Bank intentions with the use of technology.</t>
  </si>
  <si>
    <t>IT eBank-P5</t>
  </si>
  <si>
    <t>IT eBank-R5</t>
  </si>
  <si>
    <t xml:space="preserve">The Bank has set up Information Technology Policies and Procedures to the company guidance for the use of technology.  </t>
  </si>
  <si>
    <t>IT eBank-C13</t>
  </si>
  <si>
    <t>IT eBank-P6</t>
  </si>
  <si>
    <t>IT eBank-R6</t>
  </si>
  <si>
    <r>
      <rPr>
        <b/>
        <sz val="10"/>
        <color theme="1"/>
        <rFont val="Calibri"/>
        <family val="2"/>
        <scheme val="minor"/>
      </rPr>
      <t>Periodic Review of Users Entitlements</t>
    </r>
    <r>
      <rPr>
        <sz val="10"/>
        <color theme="1"/>
        <rFont val="Calibri"/>
        <family val="2"/>
        <scheme val="minor"/>
      </rPr>
      <t xml:space="preserve">
1.  Annually Network user accounts are manually reviewed by obtaining Human Resource roster and comparing these individuals to the users on Active Directory to ensure that access is consistent with each individual's responsibility.
2</t>
    </r>
    <r>
      <rPr>
        <sz val="10"/>
        <rFont val="Calibri"/>
        <family val="2"/>
        <scheme val="minor"/>
      </rPr>
      <t>. Annually, the eBanking Back Office Accounts are review by providing extracts of users and their privileges to the Business Units for input an feedback.</t>
    </r>
    <r>
      <rPr>
        <sz val="10"/>
        <color rgb="FFFF0000"/>
        <rFont val="Calibri"/>
        <family val="2"/>
        <scheme val="minor"/>
      </rPr>
      <t xml:space="preserve">
</t>
    </r>
    <r>
      <rPr>
        <sz val="10"/>
        <color theme="1"/>
        <rFont val="Calibri"/>
        <family val="2"/>
        <scheme val="minor"/>
      </rPr>
      <t xml:space="preserve">
 </t>
    </r>
  </si>
  <si>
    <t>Users are assigned Network access based on their job responsibilities. Periodic reviews of user access for the Network is conducted to confirm that users access is appropriate.</t>
  </si>
  <si>
    <t>Users are assigned an eBanking application profile and access rights based on their job responsibilities. Periodic reviews of user access for e Banking Applications is conducted to confirm that users access is appropriate.</t>
  </si>
  <si>
    <t>IT eBank-C14</t>
  </si>
  <si>
    <t>IT eBank-C15</t>
  </si>
  <si>
    <t>IT eBank-C16</t>
  </si>
  <si>
    <t>IT eBank-C17</t>
  </si>
  <si>
    <t>IT eBank-C18</t>
  </si>
  <si>
    <t>IT eBank-P7</t>
  </si>
  <si>
    <t>IT eBank-P8</t>
  </si>
  <si>
    <t>IT eBank-R8</t>
  </si>
  <si>
    <t>IT eBank-C19</t>
  </si>
  <si>
    <t>IT eBank-C20</t>
  </si>
  <si>
    <t>For each customer that uses electronic Banking services, an Agreement is in place to ensure that the customer understands the terms including dollar limits, that provides Alerts to Bank Management for overages</t>
  </si>
  <si>
    <r>
      <rPr>
        <b/>
        <sz val="10"/>
        <color theme="1"/>
        <rFont val="Calibri"/>
        <family val="2"/>
        <scheme val="minor"/>
      </rPr>
      <t>Application Administrators Rights</t>
    </r>
    <r>
      <rPr>
        <sz val="10"/>
        <color theme="1"/>
        <rFont val="Calibri"/>
        <family val="2"/>
        <scheme val="minor"/>
      </rPr>
      <t xml:space="preserve">
1. Security Administrator access for the eBanking application is limited to authorized individuals.
2. eBanking  Applications administrators that have change and remove access privilege do not have the ability to process transactions.  Access is consistent with each users role.
</t>
    </r>
  </si>
  <si>
    <t>Segregation of controls have been established to ensure that the Administrator role can not process transactions</t>
  </si>
  <si>
    <r>
      <rPr>
        <b/>
        <sz val="10"/>
        <color theme="1"/>
        <rFont val="Calibri"/>
        <family val="2"/>
        <scheme val="minor"/>
      </rPr>
      <t>Large Dollar Transaction Limits Employees:</t>
    </r>
    <r>
      <rPr>
        <sz val="10"/>
        <color theme="1"/>
        <rFont val="Calibri"/>
        <family val="2"/>
        <scheme val="minor"/>
      </rPr>
      <t xml:space="preserve">
1. Employees have set dollar limits defined in the applications for transactions which are in place to manage risk.  These levels should be reviewed and approved annually.
2. For all funds that leave the Bank the applications have been set up for each to be set up by one individual and then approved and released by separate person. 
</t>
    </r>
  </si>
  <si>
    <t>Funds could be distributed and lost without dual controls in place to protect the Bank from unauthorized transaction processing.</t>
  </si>
  <si>
    <t>The Bank may not have controls in place to manage and report risk appetite for electronic Banking to the Board of Directors</t>
  </si>
  <si>
    <t>Each eBanking application generates reports on activity which is used for monitoring, follow-up investigations and reporting.</t>
  </si>
  <si>
    <t>IT eBank-R7</t>
  </si>
  <si>
    <t xml:space="preserve">Users ID's are not share as each user on the Network and Core application have unique ID's to ensure that an audit trail is in place for each event conducted by the individual.
Network Password controls are enforced by the settings in the Active Directory Security Policy:
- Forced change every 180 days
- Minimum length of 14 positions
- Password Complexity - character requirements from 3 of the following categories:
- Uppercase letters 
- Lowercase letters
- Base 10 digits (0 through 9)
- Non-alphanumeric characters: (~!@#$%^&amp;*_-+=`|\(){}[]:;"'&lt;&gt;,.?/) </t>
  </si>
  <si>
    <t>IT eBank-C21</t>
  </si>
  <si>
    <t>IT eBank-P9</t>
  </si>
  <si>
    <t>IT eBank-R9</t>
  </si>
  <si>
    <t>Issue noted</t>
  </si>
  <si>
    <t>1 Validation only</t>
  </si>
  <si>
    <r>
      <rPr>
        <b/>
        <sz val="10"/>
        <rFont val="Calibri"/>
        <family val="2"/>
        <scheme val="minor"/>
      </rPr>
      <t xml:space="preserve">Monitoring
</t>
    </r>
    <r>
      <rPr>
        <sz val="10"/>
        <rFont val="Calibri"/>
        <family val="2"/>
        <scheme val="minor"/>
      </rPr>
      <t xml:space="preserve">
1. Administrator Access Monitoring was not in place during the GLBA Risk Assessment.    This is a known issue 
2.  Application Security Monitoring for eBanking application capture and report events on Monthly Reports 
3. eBanking application events alerts.   This was being completed on a limited basis as not all app's were tied to the SEIM.  This is a known issue</t>
    </r>
  </si>
  <si>
    <r>
      <rPr>
        <b/>
        <sz val="10"/>
        <color theme="1"/>
        <rFont val="Calibri"/>
        <family val="2"/>
        <scheme val="minor"/>
      </rPr>
      <t>Authentication Controls</t>
    </r>
    <r>
      <rPr>
        <sz val="10"/>
        <color theme="1"/>
        <rFont val="Calibri"/>
        <family val="2"/>
        <scheme val="minor"/>
      </rPr>
      <t xml:space="preserve">
1. All Back Office users have unique user ID's at the Network Level and are forced to follow the Active Directory Password Global Policy.
2. eBanking Back Office users have an additional layer of security that requires users to sign onto the application if not tied back to Active Directory
3. Customers sign onto the eBanking application have unique user ID's and passwords.
4. Customers that signon the eBanking application have multifactor Authentication controls in place.</t>
    </r>
  </si>
  <si>
    <t>Unauthorized demographic changes could be made which could remove the customers access to their banking accounts</t>
  </si>
  <si>
    <t>Q2, and ACH reports are generated and used by the Operations groups for monitoring account changes</t>
  </si>
  <si>
    <r>
      <rPr>
        <b/>
        <sz val="10"/>
        <color theme="1"/>
        <rFont val="Calibri"/>
        <family val="2"/>
        <scheme val="minor"/>
      </rPr>
      <t>Process, Store and Transmit Data</t>
    </r>
    <r>
      <rPr>
        <sz val="10"/>
        <color theme="1"/>
        <rFont val="Calibri"/>
        <family val="2"/>
        <scheme val="minor"/>
      </rPr>
      <t xml:space="preserve">
1. Data at Rest and in transit is encrypted for the eBanking applications for certain data elements such as Full TAX ID, EIN Numbers and other NPI.  Discuss with Max
</t>
    </r>
  </si>
  <si>
    <t>The Bank has application controls in place on customer limits for eBanking transactions</t>
  </si>
  <si>
    <r>
      <rPr>
        <b/>
        <sz val="10"/>
        <color theme="1"/>
        <rFont val="Calibri"/>
        <family val="2"/>
        <scheme val="minor"/>
      </rPr>
      <t>IT Electronic Banking Policies</t>
    </r>
    <r>
      <rPr>
        <sz val="10"/>
        <color theme="1"/>
        <rFont val="Calibri"/>
        <family val="2"/>
        <scheme val="minor"/>
      </rPr>
      <t xml:space="preserve">
Information Technology Policy and Procedures
1. There are Information Technology Electronic Banking Policies and Procedures that are in place at the Bank.  These include:
- AFH Automated Clearing House (ACH) Policy 
- AFH Encryption Policy
- AFH Identity and Access Management Policy
</t>
    </r>
    <r>
      <rPr>
        <sz val="10"/>
        <color theme="1"/>
        <rFont val="Calibri"/>
        <family val="2"/>
        <scheme val="minor"/>
      </rPr>
      <t xml:space="preserve">- AFH Remote Deposit Capture Policy
</t>
    </r>
    <r>
      <rPr>
        <sz val="10"/>
        <color theme="1"/>
        <rFont val="Calibri"/>
        <family val="2"/>
        <scheme val="minor"/>
      </rPr>
      <t>- Information Security Policy
2. Each year the Policies within the category above are presented to the Board of Directors for review and approval</t>
    </r>
  </si>
  <si>
    <t>The customer can change their own password as they choose, however there is no forced change interval required.</t>
  </si>
  <si>
    <r>
      <rPr>
        <b/>
        <sz val="10"/>
        <rFont val="Calibri"/>
        <family val="2"/>
        <scheme val="minor"/>
      </rPr>
      <t>Transaction Dollar Limits Customers:</t>
    </r>
    <r>
      <rPr>
        <sz val="10"/>
        <rFont val="Calibri"/>
        <family val="2"/>
        <scheme val="minor"/>
      </rPr>
      <t xml:space="preserve">
1. Each Customers has set dollar limits which are defined in the applications and prevents transaction over the amount for daily and monthly limits.
2.  Agreements are in place with customers to ensure that the Bank has a process to both communicate dollar limits and to manage the Bank's risk levels.  Alerts are sent when customer attempts to exceed approved dollar limits.
3. Reports are generated from the applications to monitor activity.  These reports provide the basis for Board Level reporting for Electronic Banking products.
4. Dollar levels for Customers activity and Customers requests are monitored and adjusted as necessary.
5.</t>
    </r>
    <r>
      <rPr>
        <sz val="10"/>
        <color rgb="FFFF0000"/>
        <rFont val="Calibri"/>
        <family val="2"/>
        <scheme val="minor"/>
      </rPr>
      <t xml:space="preserve"> </t>
    </r>
    <r>
      <rPr>
        <sz val="10"/>
        <rFont val="Calibri"/>
        <family val="2"/>
        <scheme val="minor"/>
      </rPr>
      <t>New checking account links are established by an Apple Customer, there is a micro deposit that occurs for a micro deposit which creates the intimal link.  This control validates via ACH.  There are two reports generated.  One from Q2 and One from ACH.</t>
    </r>
  </si>
  <si>
    <t>Increasing Customer Dollar limits will be approved based on requests and account review</t>
  </si>
  <si>
    <t>No MFA at Origination for account link establishment.  However the account user is authenticated when they signon to Q2. Further the account will receive a micro deposit for initial set up with account links.</t>
  </si>
  <si>
    <r>
      <rPr>
        <b/>
        <sz val="10"/>
        <rFont val="Calibri"/>
        <family val="2"/>
        <scheme val="minor"/>
      </rPr>
      <t>Customer Administrative Changes</t>
    </r>
    <r>
      <rPr>
        <sz val="10"/>
        <rFont val="Calibri"/>
        <family val="2"/>
        <scheme val="minor"/>
      </rPr>
      <t xml:space="preserve">
1. Customer Administrative Information Updates for demographic changes, that include email address, phone numbers, home address is a manual process.  Q2 Central is used by employees only though communication with customer.
2. For Password changes the customer can self service and change password when ever they want to:
- Forgotten Password or ID, application permits change with Multifactor and Ideology to validate user
- If user locks themselves that can call to get unlocked or wait 24 hours for reset</t>
    </r>
  </si>
  <si>
    <t>Demographic information changes to customers data is a manual process which is completed by employees in Q2 Central.  For such changes the Customer calls into the Bank, who authenticates the customer and then updates the demographic information.</t>
  </si>
  <si>
    <t>Pass</t>
  </si>
  <si>
    <t>Customers have controls in place to authenticate via multifactor authentication which includes requires the user to provide two or more verification factors to gain access to a resource such as an application, online account.</t>
  </si>
  <si>
    <t>Access to privileged IT accounts is limited to appropriate individuals for the eBanking applications.</t>
  </si>
  <si>
    <t xml:space="preserve">Branch Capture
Ensenta
Q2
Centrex
CST
Direct Link Money
EPN
SWIFT
ACH
</t>
  </si>
  <si>
    <t>Branch Capture
Ensenta
Q2
Centrex
CST
Direct Link Money
EPN
SWIFT
ACH</t>
  </si>
  <si>
    <t>Fail</t>
  </si>
  <si>
    <t>Design Control Weakness - Q2 monitoring is not fully Independent as security events are not captured by the SIEM and the monitoring is conducted by Operations.</t>
  </si>
  <si>
    <t xml:space="preserve">Protect Non Public Information/Data from unauthorized access by encryption and data containment techniques.   This is built within the Q2 application
Data transmitted within the application is encrypted by utilizing HTTPS for Q20nline, Q2Mobile Q2Voice, PIQs, ETMS and DTS, which enforces the usage of strong cipher suites. To segment
The instances of the user's data, a distinct and separate database has been set up for each client. This layer of client data resides in a segregated private network. Data is encrypted at rest within production databases.
</t>
  </si>
  <si>
    <t xml:space="preserve">For eBanking Back office users, Password controls either adopt Active Directory Password Policy or have strong password controls enforced at the individual application level:
- Minimum Length of 14 positions
- Forced change every 180 days
- 3 invalid attempts and user is locked out
- Password Complexity - character requirements from 3 of the following categories:
- Uppercase letters 
- Lowercase letters
- Base 10 digits (0 through 9)
- Non-alphanumeric characters: (~!@#$%^&amp;*_-+=`|\(){}[]:;"'&lt;&gt;,.?/) </t>
  </si>
  <si>
    <t>Password rules may be weak and provide an opportunity for the user ID to be compromised.</t>
  </si>
  <si>
    <t>1 - Network Active Directory Security Policy Settings</t>
  </si>
  <si>
    <t>IT eBank-E-1</t>
  </si>
  <si>
    <t>TBD</t>
  </si>
  <si>
    <t xml:space="preserve">Direct Link Money
Ensenta
Q2
Centrex
</t>
  </si>
  <si>
    <t>1. Provide support to demonstrate that Passwords expire every 90 days
2. Provide support that after 3 invalid attempts the account is locked</t>
  </si>
  <si>
    <t>IT eBank-E-2</t>
  </si>
  <si>
    <t>Improve application settings for password expiration and lockout</t>
  </si>
  <si>
    <t>1. Ensenta does not require MFA.
2. Centrix adopts AD, and we were not provided support for MFA for AD.</t>
  </si>
  <si>
    <t>IT eBank-E-3</t>
  </si>
  <si>
    <t>Improve application settings to include MFA</t>
  </si>
  <si>
    <t>Support not provide</t>
  </si>
  <si>
    <t>IT eBank-E-4</t>
  </si>
  <si>
    <t>Provide support so it can be testing</t>
  </si>
  <si>
    <t>Policy Review</t>
  </si>
  <si>
    <t>100% -  IT Policy and Procedures with Approvals
1. Automated Clearing House (ACH) Policy 
2. Encryption Policy
3. Identity and Access Management Policy
4. Remote Deposit Capture Policy
5. Information Security Policy</t>
  </si>
  <si>
    <t xml:space="preserve">100%  Network Users with eBanking responsibilities. </t>
  </si>
  <si>
    <t>IT eBank-E-5</t>
  </si>
  <si>
    <t>Password requirements do not meet the control requirements for length.
Also, Password expiration setting were not available for our testing for some of the applications.</t>
  </si>
  <si>
    <t>1. Improve PW Length to 14 characters
2. Provide support to demonstrate that Passwords expire every 90 days</t>
  </si>
  <si>
    <t>Implement the SIEM Monitoring to capture security events for monitoring..</t>
  </si>
  <si>
    <t>Risk Rating</t>
  </si>
  <si>
    <t>Count Inherent Risk</t>
  </si>
  <si>
    <t>Count Residual Risk</t>
  </si>
  <si>
    <t>Count Control Rating</t>
  </si>
  <si>
    <t>Very High</t>
  </si>
  <si>
    <t>High</t>
  </si>
  <si>
    <t>Aggregate</t>
  </si>
  <si>
    <t>Final Assessment</t>
  </si>
  <si>
    <t>Residual Rating Verification</t>
  </si>
  <si>
    <t>LOOKUP Table</t>
  </si>
  <si>
    <t>Risk Description</t>
  </si>
  <si>
    <t>Inherent Risk</t>
  </si>
  <si>
    <t>Test Results</t>
  </si>
  <si>
    <t>Residual Rating</t>
  </si>
  <si>
    <t>Risk Trending</t>
  </si>
  <si>
    <t>Combination &lt;Control-Inherent Risk&gt;</t>
  </si>
  <si>
    <t>Residual Rating
(Calculated)</t>
  </si>
  <si>
    <t>Matching 
("L" vs. "R")?</t>
  </si>
  <si>
    <t>Weak password rules</t>
  </si>
  <si>
    <t>Network password strength</t>
  </si>
  <si>
    <t>Weak-Low</t>
  </si>
  <si>
    <t>Weak-Moderate</t>
  </si>
  <si>
    <t>Weak-High</t>
  </si>
  <si>
    <t>Weak-Very High</t>
  </si>
  <si>
    <t>Unauthorized access to Admin rights</t>
  </si>
  <si>
    <t>Adequate-Low</t>
  </si>
  <si>
    <t>Adequate-Moderate</t>
  </si>
  <si>
    <t>Absence of dual control on fund transaction</t>
  </si>
  <si>
    <t>Adequate-High</t>
  </si>
  <si>
    <t>Transaction dollar levels based on role and authority level</t>
  </si>
  <si>
    <t>Adequate-Very High</t>
  </si>
  <si>
    <t>Inadequate management and reporting of eBanking risk appetite</t>
  </si>
  <si>
    <t>Customer limits for transactions</t>
  </si>
  <si>
    <t>Strong-Low</t>
  </si>
  <si>
    <t>Customer agreement on dollar limits</t>
  </si>
  <si>
    <t>Strong-Moderate</t>
  </si>
  <si>
    <t>Activity monitoring report</t>
  </si>
  <si>
    <t>Strong-High</t>
  </si>
  <si>
    <t>Approval of increased customer dollar limits</t>
  </si>
  <si>
    <t>Strong-Very High</t>
  </si>
  <si>
    <t>Unauthorized removal of customer access</t>
  </si>
  <si>
    <t>Manual democratic information change</t>
  </si>
  <si>
    <t>Customer change password rule</t>
  </si>
  <si>
    <t>Absence of IT Policies and Procedures</t>
  </si>
  <si>
    <t>IT Policies and Procedures</t>
  </si>
  <si>
    <t xml:space="preserve">Unenforced segregation duties </t>
  </si>
  <si>
    <t>Network access control</t>
  </si>
  <si>
    <t>Application access control</t>
  </si>
  <si>
    <t>Incomplete inventory of IT assets</t>
  </si>
  <si>
    <t xml:space="preserve">Use of Q2 and ACH reports for monitoring </t>
  </si>
  <si>
    <t>Unauthorized access to sensitive information</t>
  </si>
  <si>
    <t>Encryption of non-public information/ data</t>
  </si>
  <si>
    <t>Key/ Non-Key</t>
  </si>
  <si>
    <t>Key</t>
  </si>
  <si>
    <t>Non Key</t>
  </si>
  <si>
    <t>Transactional</t>
  </si>
  <si>
    <t>Application-level password strength (Branch Capture, Ensenta, Q2, Centrex, CST, Direct Link Money, EPN, SWIFT, ACH)</t>
  </si>
  <si>
    <t>Customer-facing application-level password strength (Direct Link Money, Ensenta, Q2, Centrex)</t>
  </si>
  <si>
    <t>Customer-facing application MFA (Direct Link Money, Ensenta, Q2, Centrex)</t>
  </si>
  <si>
    <t>Restricted access to Admin rights  (Branch Capture, Ensenta, Q2, Centrex, CST, Direct Link Money, EPN, SWIFT, ACH)</t>
  </si>
  <si>
    <t>Segregation of duties  (Branch Capture, Ensenta, Q2, Centrex, CST, Direct Link Money, EPN, SWIFT, ACH)</t>
  </si>
  <si>
    <t>Employee manual input of high dollar value transaction requires separate approval (Direct Link Money, Ensenta, Q2, Centrex)</t>
  </si>
  <si>
    <t>(Account opening) Authentication via sign-on and micro deposit</t>
  </si>
  <si>
    <t>Aggregated results from both key and non-key controls</t>
  </si>
  <si>
    <t>Aggregated results from key controls only</t>
  </si>
  <si>
    <t>Control Testing Plan</t>
  </si>
  <si>
    <t>RCSA Name:</t>
  </si>
  <si>
    <t>Key Process Name:</t>
  </si>
  <si>
    <t>Authentication Controls</t>
  </si>
  <si>
    <t>Key Risk:</t>
  </si>
  <si>
    <t>Type of Risk:</t>
  </si>
  <si>
    <t>Control Test #:</t>
  </si>
  <si>
    <t>Control Design Rating:</t>
  </si>
  <si>
    <t>Control(s) Description:</t>
  </si>
  <si>
    <t>Test Script (s):</t>
  </si>
  <si>
    <t>Obtain the Active Directory Security Policy and compare the settings to those identified in the control language</t>
  </si>
  <si>
    <t>Evidence:</t>
  </si>
  <si>
    <t>Active Directory Password Policy</t>
  </si>
  <si>
    <t>Sample Size:</t>
  </si>
  <si>
    <t>Active Directory Screen-print/extract of Security Policy</t>
  </si>
  <si>
    <t>Note:</t>
  </si>
  <si>
    <t>No Additional Notes</t>
  </si>
  <si>
    <t>Sample #</t>
  </si>
  <si>
    <t>Sample Identifier (account number, name, etc.)</t>
  </si>
  <si>
    <t>Date Tested</t>
  </si>
  <si>
    <t>Testing Result</t>
  </si>
  <si>
    <t>Pass/Fail</t>
  </si>
  <si>
    <t>Target Date</t>
  </si>
  <si>
    <t>Network Active Directory Security Policy Settings</t>
  </si>
  <si>
    <t>Reviewed the Password requirements defined for Active Directory by reviewing an extract of the AD Secureity Policy (W/P Ref: IT eBank-C1a)</t>
  </si>
  <si>
    <t xml:space="preserve">Overall Assessment of Control Operating Effectiveness </t>
  </si>
  <si>
    <t>Conclusion</t>
  </si>
  <si>
    <t># of Control Testing Exceptions</t>
  </si>
  <si>
    <t xml:space="preserve">Rating </t>
  </si>
  <si>
    <t>&lt; 10 samples</t>
  </si>
  <si>
    <t xml:space="preserve"> &gt; 10 Samples </t>
  </si>
  <si>
    <t xml:space="preserve">Adequate </t>
  </si>
  <si>
    <t xml:space="preserve">Weak </t>
  </si>
  <si>
    <t>3 or more</t>
  </si>
  <si>
    <t>Password rules may be weak and provide a opportunity for the user ID to be compromised.</t>
  </si>
  <si>
    <t>1. Obtain the password requirements for the inscope applications and review to ensure that the meet or exceed the Bank's requirements.</t>
  </si>
  <si>
    <t>For all in scope applications obtain extract or other support for Password requirements.</t>
  </si>
  <si>
    <r>
      <t xml:space="preserve">We obtained the Password requirements and noted that these were for Image Center and reviewed below
a. Password Length set to at least 8 Charecters - Isssue, length must be 14 charecters per policy </t>
    </r>
    <r>
      <rPr>
        <sz val="11"/>
        <color rgb="FFFF0000"/>
        <rFont val="Calibri"/>
        <family val="2"/>
        <scheme val="minor"/>
      </rPr>
      <t>(w/p IT eBank-C2c)</t>
    </r>
    <r>
      <rPr>
        <sz val="11"/>
        <color theme="1"/>
        <rFont val="Calibri"/>
        <family val="2"/>
        <scheme val="minor"/>
      </rPr>
      <t xml:space="preserve">
b. Password expires every 90 days  - </t>
    </r>
    <r>
      <rPr>
        <sz val="11"/>
        <color rgb="FFFF0000"/>
        <rFont val="Calibri"/>
        <family val="2"/>
        <scheme val="minor"/>
      </rPr>
      <t>Support Not Provided</t>
    </r>
    <r>
      <rPr>
        <sz val="11"/>
        <color theme="1"/>
        <rFont val="Calibri"/>
        <family val="2"/>
        <scheme val="minor"/>
      </rPr>
      <t xml:space="preserve">
c. Password complexity in place (w/p IT eBank-C-2c)
</t>
    </r>
  </si>
  <si>
    <t>1. Improve PW Length to 14 charecters
2. Provide support to demonstrate that Passwords expire every 90 days</t>
  </si>
  <si>
    <t>D Gupta</t>
  </si>
  <si>
    <r>
      <t xml:space="preserve">We obtained the Password requirements supporte and noted the following:
a. Password Length set to at least 7 Charecters - </t>
    </r>
    <r>
      <rPr>
        <sz val="11"/>
        <color rgb="FFFF0000"/>
        <rFont val="Calibri"/>
        <family val="2"/>
        <scheme val="minor"/>
      </rPr>
      <t xml:space="preserve">Isssue, length must be 14 charecters per policy (w/p IT eBank-C2b)
</t>
    </r>
    <r>
      <rPr>
        <sz val="11"/>
        <rFont val="Calibri"/>
        <family val="2"/>
        <scheme val="minor"/>
      </rPr>
      <t xml:space="preserve">b. Password expires every 90 days (w/p IT eBank-C2b)
c. Password complexity in place (w/p IT eBank-C-2b1)
</t>
    </r>
    <r>
      <rPr>
        <sz val="11"/>
        <color theme="1"/>
        <rFont val="Calibri"/>
        <family val="2"/>
        <scheme val="minor"/>
      </rPr>
      <t xml:space="preserve">
</t>
    </r>
  </si>
  <si>
    <t>1. Improve PW Length to 14 charecters</t>
  </si>
  <si>
    <r>
      <t xml:space="preserve">We obtained the Password requirements supporte and noted the following:
a. Password Length set to at least 8 Charecters - </t>
    </r>
    <r>
      <rPr>
        <sz val="11"/>
        <color rgb="FFFF0000"/>
        <rFont val="Calibri"/>
        <family val="2"/>
        <scheme val="minor"/>
      </rPr>
      <t xml:space="preserve">Isssue, length must be 14 charecters per policy (w/p IT eBank-C2d)
</t>
    </r>
    <r>
      <rPr>
        <sz val="11"/>
        <rFont val="Calibri"/>
        <family val="2"/>
        <scheme val="minor"/>
      </rPr>
      <t xml:space="preserve">b. Password expires every 60 days (w/p IT eBank-C2d1)
c. Password complexity in place (w/p IT eBank-C-2d)
</t>
    </r>
    <r>
      <rPr>
        <sz val="11"/>
        <color theme="1"/>
        <rFont val="Calibri"/>
        <family val="2"/>
        <scheme val="minor"/>
      </rPr>
      <t xml:space="preserve">
</t>
    </r>
  </si>
  <si>
    <r>
      <t>We obtained the Password requirements supporte and noted the following:
a. Password Length set to at least 8 Charecters - As per the attached email Centres is adopting AD Password requirements (w/p IT eBank-Cd2)</t>
    </r>
    <r>
      <rPr>
        <sz val="11"/>
        <color rgb="FFFF0000"/>
        <rFont val="Calibri"/>
        <family val="2"/>
        <scheme val="minor"/>
      </rPr>
      <t xml:space="preserve">
</t>
    </r>
    <r>
      <rPr>
        <sz val="11"/>
        <rFont val="Calibri"/>
        <family val="2"/>
        <scheme val="minor"/>
      </rPr>
      <t xml:space="preserve">b. Password expires every 60 days (w/p IT eBank-C2d1)
c. Password complexity in place (w/p IT eBank-C-2d)
</t>
    </r>
    <r>
      <rPr>
        <sz val="11"/>
        <color theme="1"/>
        <rFont val="Calibri"/>
        <family val="2"/>
        <scheme val="minor"/>
      </rPr>
      <t xml:space="preserve">
</t>
    </r>
  </si>
  <si>
    <r>
      <t>We obtained the Password requirements supporte and noted the following:
a. Password Length set to at least 15 Charecters (w/p IT eBank-C2e)</t>
    </r>
    <r>
      <rPr>
        <sz val="11"/>
        <color rgb="FFFF0000"/>
        <rFont val="Calibri"/>
        <family val="2"/>
        <scheme val="minor"/>
      </rPr>
      <t xml:space="preserve">
</t>
    </r>
    <r>
      <rPr>
        <sz val="11"/>
        <rFont val="Calibri"/>
        <family val="2"/>
        <scheme val="minor"/>
      </rPr>
      <t xml:space="preserve">b. Password expires every 90 days (w/p IT eBank-C2e1)
c. Password complexity in place (w/p IT eBank-C-2e2)
</t>
    </r>
    <r>
      <rPr>
        <sz val="11"/>
        <color theme="1"/>
        <rFont val="Calibri"/>
        <family val="2"/>
        <scheme val="minor"/>
      </rPr>
      <t xml:space="preserve">
</t>
    </r>
  </si>
  <si>
    <t>Direct Link Money
(Remote Capture)</t>
  </si>
  <si>
    <r>
      <t xml:space="preserve">We obtained the Password requirements supporte and noted the following:
a. Password Length set to at least 8 Charecters - </t>
    </r>
    <r>
      <rPr>
        <sz val="11"/>
        <color rgb="FFFF0000"/>
        <rFont val="Calibri"/>
        <family val="2"/>
        <scheme val="minor"/>
      </rPr>
      <t xml:space="preserve">Isssue, length must be 14 charecters per policy (w/p IT eBank-C2f)
</t>
    </r>
    <r>
      <rPr>
        <sz val="11"/>
        <rFont val="Calibri"/>
        <family val="2"/>
        <scheme val="minor"/>
      </rPr>
      <t xml:space="preserve">b. Password expires every 90 days - </t>
    </r>
    <r>
      <rPr>
        <sz val="11"/>
        <color rgb="FFFF0000"/>
        <rFont val="Calibri"/>
        <family val="2"/>
        <scheme val="minor"/>
      </rPr>
      <t>Support not Provided</t>
    </r>
    <r>
      <rPr>
        <sz val="11"/>
        <rFont val="Calibri"/>
        <family val="2"/>
        <scheme val="minor"/>
      </rPr>
      <t xml:space="preserve">
c. Password complexity in place (w/p IT eBank-C-2f1)
</t>
    </r>
    <r>
      <rPr>
        <sz val="11"/>
        <color theme="1"/>
        <rFont val="Calibri"/>
        <family val="2"/>
        <scheme val="minor"/>
      </rPr>
      <t xml:space="preserve">
</t>
    </r>
  </si>
  <si>
    <t xml:space="preserve">1. Improve PW Length to 14 charecters
2. Provide support to demonstrate that Passwords expire every 90 days
</t>
  </si>
  <si>
    <t>EPN
(Electronic Payment Network)</t>
  </si>
  <si>
    <r>
      <t xml:space="preserve">We obtained the Password requirements supporte and noted the following:
a. Password Length to at least 8 Charecters - </t>
    </r>
    <r>
      <rPr>
        <strike/>
        <sz val="11"/>
        <color rgb="FFFF0000"/>
        <rFont val="Calibri"/>
        <family val="2"/>
        <scheme val="minor"/>
      </rPr>
      <t>Isssue, length must be 14 charecters per policy (w/p IT eBank-C2g)</t>
    </r>
    <r>
      <rPr>
        <sz val="11"/>
        <color rgb="FFFF0000"/>
        <rFont val="Calibri"/>
        <family val="2"/>
        <scheme val="minor"/>
      </rPr>
      <t xml:space="preserve">
</t>
    </r>
    <r>
      <rPr>
        <sz val="11"/>
        <rFont val="Calibri"/>
        <family val="2"/>
        <scheme val="minor"/>
      </rPr>
      <t xml:space="preserve">b. Password expires every 90 days - </t>
    </r>
    <r>
      <rPr>
        <strike/>
        <sz val="11"/>
        <color rgb="FFFF0000"/>
        <rFont val="Calibri"/>
        <family val="2"/>
        <scheme val="minor"/>
      </rPr>
      <t>Support not Provided</t>
    </r>
    <r>
      <rPr>
        <sz val="11"/>
        <rFont val="Calibri"/>
        <family val="2"/>
        <scheme val="minor"/>
      </rPr>
      <t xml:space="preserve">
c. Password complexity in place (w/p IT eBank-C-2g)
</t>
    </r>
    <r>
      <rPr>
        <sz val="11"/>
        <color theme="1"/>
        <rFont val="Calibri"/>
        <family val="2"/>
        <scheme val="minor"/>
      </rPr>
      <t xml:space="preserve">
</t>
    </r>
  </si>
  <si>
    <r>
      <t xml:space="preserve">We obtained the Password requirements supporte and noted the following:
a. Password Length set to at least 12 Charecters - </t>
    </r>
    <r>
      <rPr>
        <sz val="11"/>
        <color rgb="FFFF0000"/>
        <rFont val="Calibri"/>
        <family val="2"/>
        <scheme val="minor"/>
      </rPr>
      <t xml:space="preserve">Isssue, length must be 14 charecters per policy (w/p IT eBank-C2h)
</t>
    </r>
    <r>
      <rPr>
        <sz val="11"/>
        <rFont val="Calibri"/>
        <family val="2"/>
        <scheme val="minor"/>
      </rPr>
      <t xml:space="preserve">b. Password expires every 90 days - </t>
    </r>
    <r>
      <rPr>
        <sz val="11"/>
        <color rgb="FFFF0000"/>
        <rFont val="Calibri"/>
        <family val="2"/>
        <scheme val="minor"/>
      </rPr>
      <t>Support not Provided</t>
    </r>
    <r>
      <rPr>
        <sz val="11"/>
        <rFont val="Calibri"/>
        <family val="2"/>
        <scheme val="minor"/>
      </rPr>
      <t xml:space="preserve">
c. Password complexity in place (w/p IT eBank-C-2h)
</t>
    </r>
    <r>
      <rPr>
        <sz val="11"/>
        <color theme="1"/>
        <rFont val="Calibri"/>
        <family val="2"/>
        <scheme val="minor"/>
      </rPr>
      <t xml:space="preserve">
</t>
    </r>
  </si>
  <si>
    <r>
      <t xml:space="preserve">We obtained the Password requirements supporte and noted the following:
a. Password Length set to at least 8 Charecters - </t>
    </r>
    <r>
      <rPr>
        <strike/>
        <sz val="11"/>
        <color rgb="FFFF0000"/>
        <rFont val="Calibri"/>
        <family val="2"/>
        <scheme val="minor"/>
      </rPr>
      <t>Isssue, length must be 14 charecters per policy (w/p IT eBank-C2g</t>
    </r>
    <r>
      <rPr>
        <sz val="11"/>
        <color rgb="FFFF0000"/>
        <rFont val="Calibri"/>
        <family val="2"/>
        <scheme val="minor"/>
      </rPr>
      <t xml:space="preserve">)
</t>
    </r>
    <r>
      <rPr>
        <sz val="11"/>
        <rFont val="Calibri"/>
        <family val="2"/>
        <scheme val="minor"/>
      </rPr>
      <t xml:space="preserve">b. Password expires every 90 days - </t>
    </r>
    <r>
      <rPr>
        <strike/>
        <sz val="11"/>
        <color rgb="FFFF0000"/>
        <rFont val="Calibri"/>
        <family val="2"/>
        <scheme val="minor"/>
      </rPr>
      <t>Support not Provided</t>
    </r>
    <r>
      <rPr>
        <sz val="11"/>
        <rFont val="Calibri"/>
        <family val="2"/>
        <scheme val="minor"/>
      </rPr>
      <t xml:space="preserve">
c. Password complexity in place (w/p IT eBank-C-2g)
</t>
    </r>
    <r>
      <rPr>
        <sz val="11"/>
        <color theme="1"/>
        <rFont val="Calibri"/>
        <family val="2"/>
        <scheme val="minor"/>
      </rPr>
      <t xml:space="preserve">
</t>
    </r>
  </si>
  <si>
    <t>Obtain the password controls for each of the in scope applications where the customers have access and validate that these are in place to protect the users identity.</t>
  </si>
  <si>
    <t>Extract, screen-print or other support of the Customer Password requirements</t>
  </si>
  <si>
    <r>
      <rPr>
        <sz val="11"/>
        <rFont val="Calibri"/>
        <family val="2"/>
        <scheme val="minor"/>
      </rPr>
      <t>We obtained the Password requirements and noted that these were for Customers Direct Link Money and reviewed below:
a. Password Length set to at least 8 Characters - (w/p IT eBank-C3a)</t>
    </r>
    <r>
      <rPr>
        <sz val="11"/>
        <color theme="1"/>
        <rFont val="Calibri"/>
        <family val="2"/>
        <scheme val="minor"/>
      </rPr>
      <t xml:space="preserve">
b. Password expires every 90 days  - </t>
    </r>
    <r>
      <rPr>
        <strike/>
        <sz val="11"/>
        <color rgb="FFFF0000"/>
        <rFont val="Calibri"/>
        <family val="2"/>
        <scheme val="minor"/>
      </rPr>
      <t>Support Not Provided</t>
    </r>
    <r>
      <rPr>
        <sz val="11"/>
        <color rgb="FFFF0000"/>
        <rFont val="Calibri"/>
        <family val="2"/>
        <scheme val="minor"/>
      </rPr>
      <t xml:space="preserve">
</t>
    </r>
    <r>
      <rPr>
        <sz val="11"/>
        <rFont val="Calibri"/>
        <family val="2"/>
        <scheme val="minor"/>
      </rPr>
      <t xml:space="preserve">c. Lock out after 3 invalid attempts - </t>
    </r>
    <r>
      <rPr>
        <strike/>
        <sz val="11"/>
        <color rgb="FFFF0000"/>
        <rFont val="Calibri"/>
        <family val="2"/>
        <scheme val="minor"/>
      </rPr>
      <t>Support Not Provided</t>
    </r>
    <r>
      <rPr>
        <sz val="11"/>
        <color theme="1"/>
        <rFont val="Calibri"/>
        <family val="2"/>
        <scheme val="minor"/>
      </rPr>
      <t xml:space="preserve">
c. Password complexity in place (w/p IT eBank-C3a1)
</t>
    </r>
  </si>
  <si>
    <t xml:space="preserve">Ensenta
</t>
  </si>
  <si>
    <r>
      <rPr>
        <sz val="11"/>
        <rFont val="Calibri"/>
        <family val="2"/>
        <scheme val="minor"/>
      </rPr>
      <t>We obtained the Password requirements and noted that these were for Customers Ensenta and reviewed below:
a. Password Length set to at least 8 Characters - (w/p IT eBank-C3b)</t>
    </r>
    <r>
      <rPr>
        <sz val="11"/>
        <color theme="1"/>
        <rFont val="Calibri"/>
        <family val="2"/>
        <scheme val="minor"/>
      </rPr>
      <t xml:space="preserve">
b. Password expires every 60 days</t>
    </r>
    <r>
      <rPr>
        <sz val="11"/>
        <rFont val="Calibri"/>
        <family val="2"/>
        <scheme val="minor"/>
      </rPr>
      <t xml:space="preserve">  - (w/p IT eBank-C3b)</t>
    </r>
    <r>
      <rPr>
        <sz val="11"/>
        <color rgb="FFFF0000"/>
        <rFont val="Calibri"/>
        <family val="2"/>
        <scheme val="minor"/>
      </rPr>
      <t xml:space="preserve">
</t>
    </r>
    <r>
      <rPr>
        <sz val="11"/>
        <rFont val="Calibri"/>
        <family val="2"/>
        <scheme val="minor"/>
      </rPr>
      <t xml:space="preserve">c. Lock out after 3 invalid attempts - </t>
    </r>
    <r>
      <rPr>
        <strike/>
        <sz val="11"/>
        <color rgb="FFFF0000"/>
        <rFont val="Calibri"/>
        <family val="2"/>
        <scheme val="minor"/>
      </rPr>
      <t>Support Not Provided</t>
    </r>
    <r>
      <rPr>
        <sz val="11"/>
        <color theme="1"/>
        <rFont val="Calibri"/>
        <family val="2"/>
        <scheme val="minor"/>
      </rPr>
      <t xml:space="preserve">
c. Password complexity in place (w/p IT eBank-C3b)
</t>
    </r>
  </si>
  <si>
    <t xml:space="preserve">Q2
</t>
  </si>
  <si>
    <r>
      <rPr>
        <sz val="11"/>
        <rFont val="Calibri"/>
        <family val="2"/>
        <scheme val="minor"/>
      </rPr>
      <t>We obtained the Password requirements and noted that these were for Q2 Central and reviewed below:
a. Password Length set to at least 8 Characters - (w/p IT eBank-C3c and C3c1)</t>
    </r>
    <r>
      <rPr>
        <sz val="11"/>
        <color theme="1"/>
        <rFont val="Calibri"/>
        <family val="2"/>
        <scheme val="minor"/>
      </rPr>
      <t xml:space="preserve">
b. Password expires every 90 days</t>
    </r>
    <r>
      <rPr>
        <sz val="11"/>
        <rFont val="Calibri"/>
        <family val="2"/>
        <scheme val="minor"/>
      </rPr>
      <t xml:space="preserve">  - (w/p IT eBank-C3c and C3c1)</t>
    </r>
    <r>
      <rPr>
        <sz val="11"/>
        <color rgb="FFFF0000"/>
        <rFont val="Calibri"/>
        <family val="2"/>
        <scheme val="minor"/>
      </rPr>
      <t xml:space="preserve">
</t>
    </r>
    <r>
      <rPr>
        <sz val="11"/>
        <rFont val="Calibri"/>
        <family val="2"/>
        <scheme val="minor"/>
      </rPr>
      <t xml:space="preserve">c. Lock out after 3 invalid attempts - </t>
    </r>
    <r>
      <rPr>
        <strike/>
        <sz val="11"/>
        <color rgb="FFFF0000"/>
        <rFont val="Calibri"/>
        <family val="2"/>
        <scheme val="minor"/>
      </rPr>
      <t>Failed - Display provided unlimited attmpts.</t>
    </r>
    <r>
      <rPr>
        <sz val="11"/>
        <color theme="1"/>
        <rFont val="Calibri"/>
        <family val="2"/>
        <scheme val="minor"/>
      </rPr>
      <t xml:space="preserve">
c. Password complexity in place (w/p IT eBank-C3c and C3c1)
</t>
    </r>
  </si>
  <si>
    <t xml:space="preserve">Centrex
</t>
  </si>
  <si>
    <t>Centrex is supported by Active Directory per communications for IT</t>
  </si>
  <si>
    <t>Obtain the Multifactor Authentication controls for each of the in scope applications where the customers have access and validate that these are in place to protect the users identity.</t>
  </si>
  <si>
    <t>Extract, screen-print or other support of the Customer Multifactor for each In Scope application</t>
  </si>
  <si>
    <t xml:space="preserve">Direct Link Money
</t>
  </si>
  <si>
    <t>We obtained the MFA Requirements and noted that it is in place (IT eBank-C3a1)</t>
  </si>
  <si>
    <t>Ensenta does not have MFA (IT eBank-C3b)</t>
  </si>
  <si>
    <t>We obtained the MFA Requirements and noted that it is in place (IT eBank-C3c)</t>
  </si>
  <si>
    <t>Centrex is supported by Active Directory per communications for IT.  Support for MFA was not provided.</t>
  </si>
  <si>
    <t>Application Administrators Rights</t>
  </si>
  <si>
    <t>Obtain extracts of all ID's on the in scope applications and review those who have administrative/privileged access.</t>
  </si>
  <si>
    <t>User extracts with their permissions</t>
  </si>
  <si>
    <t xml:space="preserve">IT </t>
  </si>
  <si>
    <t>The Bank completes periodic review of users entitlement which includes Administrators (w/p IT eBank-C5a and IT eBank-C5a1)</t>
  </si>
  <si>
    <t>The Bank completes periodic review of users entitlement which includes Administrators (w/p IT eBank-C5b).  We relied on the email/report.</t>
  </si>
  <si>
    <t>The Bank completes periodic review of users entitlement which includes Administrators (w/p IT eBank-C5c).  We relied on the email/report.</t>
  </si>
  <si>
    <t>The Bank completes periodic review of users entitlement which includes Administrators (w/p IT eBank-C5d). We relied on the email/report.</t>
  </si>
  <si>
    <t>CST</t>
  </si>
  <si>
    <t>The Bank completes periodic review of users entitlement which includes Administrators (w/p IT eBank-C5e).  We relied on the email/report.</t>
  </si>
  <si>
    <t>Direct Link Money</t>
  </si>
  <si>
    <t>We were not provided the periodic review of users access fro Direct Money Link (RDC).  In addition we did not receive an extract of users to conduct testing.</t>
  </si>
  <si>
    <t>The Bank completes periodic review of users entitlement which includes Administrators (w/p IT eBank-C5f and IT eBank-C5f1)</t>
  </si>
  <si>
    <t>The Bank completes periodic review of users entitlement which includes Administrators (w/p IT eBank-C5g).  We relied on the email/report.</t>
  </si>
  <si>
    <t xml:space="preserve">Dollar Transaction Limits
</t>
  </si>
  <si>
    <r>
      <t xml:space="preserve">Funds could be distributed and lost without </t>
    </r>
    <r>
      <rPr>
        <strike/>
        <sz val="11"/>
        <color theme="1"/>
        <rFont val="Calibri"/>
        <family val="2"/>
        <scheme val="minor"/>
      </rPr>
      <t>dual</t>
    </r>
    <r>
      <rPr>
        <sz val="11"/>
        <color theme="1"/>
        <rFont val="Calibri"/>
        <family val="2"/>
        <scheme val="minor"/>
      </rPr>
      <t xml:space="preserve"> controls in place to protect the Bank from unauthorized transaction processing.</t>
    </r>
  </si>
  <si>
    <r>
      <t>The Customer transaction level (</t>
    </r>
    <r>
      <rPr>
        <i/>
        <sz val="11"/>
        <color theme="1"/>
        <rFont val="Calibri"/>
        <family val="2"/>
        <scheme val="minor"/>
      </rPr>
      <t>e.g.</t>
    </r>
    <r>
      <rPr>
        <sz val="11"/>
        <color theme="1"/>
        <rFont val="Calibri"/>
        <family val="2"/>
        <scheme val="minor"/>
      </rPr>
      <t>, daily limits) for eBanking applications require approval and tracking/monitoring.</t>
    </r>
  </si>
  <si>
    <t>Obtain approval limits for the application and validate that Level are approved, are in the system consistent with the approval level, and that a separate approval is required.</t>
  </si>
  <si>
    <t>1. Extracts of Large Dollar limits on system
2. Approvals/Signoff's for limits
3. Support or Automated application control to require maker/checker approvals for transactions.</t>
  </si>
  <si>
    <t xml:space="preserve">Direct Link Money 
(Remote Capture)
</t>
  </si>
  <si>
    <t xml:space="preserve">Digital Banking Consumer External Funds Transfer (A2A) Procedure
</t>
  </si>
  <si>
    <t xml:space="preserve">Ensenta
</t>
  </si>
  <si>
    <r>
      <t xml:space="preserve">Q2 </t>
    </r>
    <r>
      <rPr>
        <strike/>
        <sz val="11"/>
        <color theme="1"/>
        <rFont val="Calibri"/>
        <family val="2"/>
        <scheme val="minor"/>
      </rPr>
      <t xml:space="preserve">Including FIS Bill Pay
</t>
    </r>
  </si>
  <si>
    <t>Centrix</t>
  </si>
  <si>
    <t>Support was not provided</t>
  </si>
  <si>
    <t xml:space="preserve">Large Dollar Transaction Limits Employees
</t>
  </si>
  <si>
    <t>Not a Key Control - Do Not Test</t>
  </si>
  <si>
    <t>No Additional Comments</t>
  </si>
  <si>
    <t xml:space="preserve">Transaction Dollar Limits Customers
</t>
  </si>
  <si>
    <t>The Bank has application controls in place on customer limits for eBanking transactions.</t>
  </si>
  <si>
    <t>Obtain the customer access dollar levels and validate that these are approved.    In many instances the Bank will have standard tiers.  Review those that are outside the tier and the values set in the system for a sample.  Further, review the approvals in place for outside the tier level.</t>
  </si>
  <si>
    <t xml:space="preserve">1. Extracts of application dollar tier limits defined in applications
2. Approvals/Signoff's for limits and large dollar approvals
</t>
  </si>
  <si>
    <t xml:space="preserve">Direct Link Money
Ensenta
Q2 including FIS Bill Pay
Centrex
</t>
  </si>
  <si>
    <t xml:space="preserve">Support was provided within the Adendum at the following levels (w/p IT eBank-C9 and IT eBank-C9a):
• Daily dollar ($) limits: $3,000.00 (per Check or in aggregate) 
• Aggregate monthly dollar ($) limit: $10,000.00 (i.e., a rolling 30-day period) 
• Number of Check limits: 5 Checks per day/20 items (per rolling 30-day period
</t>
  </si>
  <si>
    <t xml:space="preserve">We obtained the daily limits for Ensenta  Mobile Banking and noted that these were in place (IT eBank-C9 and IT eBank-C9b).
• Daily dollar ($) limits: $3,000.00 (per Check or in aggregate) 
• Aggregate monthly dollar ($) limit: $10,000.00 (i.e., a rolling 30-day period) 
</t>
  </si>
  <si>
    <t>Debi Gupta and Rajesh Kalyanaraman</t>
  </si>
  <si>
    <t xml:space="preserve">Q2 Including FIS Bill Pay
</t>
  </si>
  <si>
    <t xml:space="preserve">Bill Payment Limits Standard (IT eBank-C9 and IT eBank-C9c). 
You may not schedule any individual Bill Payment in an amount greater than $15,000.00 and, in the aggregate on any one (1) business day, more than $100,000.00.
Commercial. Bill Payment for commercial customers may not exceed $25,000.00 per transaction, nor, 
in the aggregate on any one business day, more than $250,000.00.
</t>
  </si>
  <si>
    <t>Centrix is a portal and does not contain limits (IT eBank-C9.</t>
  </si>
  <si>
    <t>For each customer that uses electronic Banking services, an Agreement is in place to ensure that the customer understands the terms including dollar limits, that provides Alerts to Bank Management for overages.</t>
  </si>
  <si>
    <t>Sample test an agreements to validate that the dollar on the agreement is consistent that his is in place and communicated to the customers</t>
  </si>
  <si>
    <t>Supporting agreements and system values</t>
  </si>
  <si>
    <t>Support was provided within the Addendum at the following levels (w/p IT eBank-C9 and IT eBank-C9a)</t>
  </si>
  <si>
    <t xml:space="preserve">We obtained the daily limits for Ensenta  Mobile Banking and noted that these were in place (IT eBank-C9 and IT eBank-C9b).
</t>
  </si>
  <si>
    <t xml:space="preserve">Online transactions and Bill Payment Limits Standard (IT eBank-C9 and IT eBank-C9c). 
</t>
  </si>
  <si>
    <t>Centrix is a portal and does not contain limits IT eBank-C9</t>
  </si>
  <si>
    <t>Validate the automated micro deposit</t>
  </si>
  <si>
    <t>Screen Print of Account to Account Set up and Transfer</t>
  </si>
  <si>
    <t>1 - Technology Controls</t>
  </si>
  <si>
    <t>New checking account links are established by an Apple Customer, there is a micro deposit that occurs for a micro deposit which creates the intimal link.  This control validates via ACH.  There are two reports generated.  One from Q2 and One from ACH.</t>
  </si>
  <si>
    <t>We reviewed a Screen Print of Account to Account Set up and Transfer (w/p IT eBank-C13a and IT eBank-C13b)</t>
  </si>
  <si>
    <t xml:space="preserve">Customer Administrative Changes
</t>
  </si>
  <si>
    <t>Validate through Policy Review that changes in demographics occurs via Backoffice</t>
  </si>
  <si>
    <t>Policy</t>
  </si>
  <si>
    <t xml:space="preserve">Q2
</t>
  </si>
  <si>
    <t xml:space="preserve">Per review of the Policy - Customer Change of Address/Profile Changes (w/p IT eBank-C14a).
Apple Bank policy requires that customers notify the bank of any change to their profile, which include, mailing address, email address and telephone numbers in writing.  All requests for profile changes/address changes must include the customer’s signature as authorization.  Customers can complete an Apple Bank Change of Address Form (B-180) at any Apple Bank branch or submit their own letter of instruction by the U.S. mail.   In addition, customers may upload a scan of their signed form to the secure messages in the online banking portal.  Change requests received at CustomerLine are processed by designated members of the CustomerLine staff.  
</t>
  </si>
  <si>
    <t>IT Electronic Banking Policies</t>
  </si>
  <si>
    <t>Obtain and the review the Supporting Policies to ensure that each is current, provide the necessary governance to support the eBanking technology control requirements, that each is reviewed and updated and annually provided to the Board of Directors for review and approval.</t>
  </si>
  <si>
    <t>Policies and Board of Directors approvals</t>
  </si>
  <si>
    <t xml:space="preserve">There are Information Technology Electronic Banking Policies and Procedures that are in place at the Bank.  These include:
- Automated Clearing House (ACH) Policy 
- Encryption Policy
- Identity and Access Management Policy
- Remote Deposit Capture Policy
- Information Security Policy
</t>
  </si>
  <si>
    <t>Each year the Policies within the category above are presented to the Board of Directors for review and approval</t>
  </si>
  <si>
    <t>Automated Clearing House (ACH) Policy</t>
  </si>
  <si>
    <t>We obtained the Automated Clearing House (ACH) Policy and noted that this was in place and approved by the BOD in May 2021</t>
  </si>
  <si>
    <t>Encryption Policy</t>
  </si>
  <si>
    <t>We obtained the Encryption Policy and noted that this was in place and approved by the BOD in February 2021</t>
  </si>
  <si>
    <t>Identity and Access Management Policy</t>
  </si>
  <si>
    <t>We obtained the Identity and Access Management Policy and noted that this was in place and approved by the BOD in February 2021</t>
  </si>
  <si>
    <t>Remote Deposit Capture Policy</t>
  </si>
  <si>
    <t>We obtained the Remote Deposit Capture Policy and noted that this was in place and approved by the BOD in July 2021</t>
  </si>
  <si>
    <t>Information Security Policy</t>
  </si>
  <si>
    <t>We obtained the Information Security Policy and noted that this was in place and approved by the BOD in May 2021</t>
  </si>
  <si>
    <t xml:space="preserve">Periodic Review of Users Entitlements
</t>
  </si>
  <si>
    <t>Obtain support the Network users access is periodically reviewed to ensure that access provided is consistent with their roles at the Bank</t>
  </si>
  <si>
    <t>Network User Access review Documentation</t>
  </si>
  <si>
    <t>Most recent review</t>
  </si>
  <si>
    <t>Network Periodic Review</t>
  </si>
  <si>
    <t>Obtained the Network review of user entitlements and noted that this was last completed in March 2021 (w/p IT eBank-C17a).</t>
  </si>
  <si>
    <t>Validate that Management conducts an annual review of the users permissions fore each of the eBanking systems.  Ensure that the Management Review is complete and is approved.</t>
  </si>
  <si>
    <t>Support for the review process</t>
  </si>
  <si>
    <t>No additional comments</t>
  </si>
  <si>
    <t>Monitoring</t>
  </si>
  <si>
    <r>
      <rPr>
        <strike/>
        <sz val="11"/>
        <color theme="1"/>
        <rFont val="Calibri"/>
        <family val="2"/>
        <scheme val="minor"/>
      </rPr>
      <t>Incomplete inventory of IT assets creates a significant monitoring gap on which security events are forwarded to the SIEM.  This gap creates a blinds spot in security monitoring which could result in inability to detect security attacks in the Bank's network.</t>
    </r>
    <r>
      <rPr>
        <sz val="11"/>
        <color theme="1"/>
        <rFont val="Calibri"/>
        <family val="2"/>
        <scheme val="minor"/>
      </rPr>
      <t xml:space="preserve">
Inadequate monitoring of changes to the eBanking online platforms can cause adverse affects to customers' accounts.
</t>
    </r>
  </si>
  <si>
    <r>
      <rPr>
        <strike/>
        <sz val="11"/>
        <color theme="1"/>
        <rFont val="Calibri"/>
        <family val="2"/>
        <scheme val="minor"/>
      </rPr>
      <t>Issue Q2 monitoring is not fully Independent as security events are not captured by the SIEM and the monitoring is conducted by Operations.</t>
    </r>
    <r>
      <rPr>
        <sz val="11"/>
        <color theme="1"/>
        <rFont val="Calibri"/>
        <family val="2"/>
        <scheme val="minor"/>
      </rPr>
      <t xml:space="preserve">
The ongoing monitoring of transfer activity and reporting are conducted on a daily, monthly and annual basis.
Q2 online banking platform is monitored 24x7x365 and the vendor alerts the Information Security team of any events and alerts.
</t>
    </r>
  </si>
  <si>
    <t>Known issue no additional testing</t>
  </si>
  <si>
    <t>Support for Annual Review</t>
  </si>
  <si>
    <t>Not applicable</t>
  </si>
  <si>
    <t xml:space="preserve">Incomplete inventory of IT assets creates a significant monitoring gap on which security events are forwarded to the SIEM.  This gap creates a blinds spot in security monitoring which could result in inability to detect security attacks in the Bank's network.
</t>
  </si>
  <si>
    <t>Process, Store and Transmit Data</t>
  </si>
  <si>
    <t xml:space="preserve">Protect Non Public Information/Data from unauthorized access by encryption and data containment techniques.   This is built within the Q2 application
Data transmitted within the application is encrypted by utilizing HTTPS for Q20nline, Q2Mobile Q2Voice, PIQs, ETMS and DTS, which enforces the usage of strong cipher suites. To segment
The instances of the user's data, a distinct and separate database has been set up for each client. This layer of client data resides in a segregated private network. Data is encrypted at rest within production databases.
</t>
  </si>
  <si>
    <t>Obtain SOC report and review the encryption requirements</t>
  </si>
  <si>
    <t>SOC 1 Encryption Section Q2</t>
  </si>
  <si>
    <t>2020_JHA_Ensenta_SOC2_TypeII_Final
2020 Ensenta SOC2_TypeII</t>
  </si>
  <si>
    <t>We obtained and reviewed the 2020_JHA_Ensenta_SOC2_TypeII_Final (w/p C22a and C22a1) and noted that the following Encryption is in place.
Ensenta uses SQL Server Transparent Data Encryption (TDE) to encrypt its production databases, 
backups, and log files at rest. User acceptance testing (UAT) databases are also encrypted and 
serve as a testing ground for rehearsal of encryption procedures. Each year, the organization is 
required by PCI to rotate the TDE keys. The procedure is documented within the Annual Key 
Change Procedure for SQL Server TDE, which references three independent procedures for 
rotation:
• The database master key in the master database 
• The key-encrypting key (certificate) stored in the master database 
• The data encryption keys for each database</t>
  </si>
  <si>
    <t>2020 EPN SOC 2 Type 2</t>
  </si>
  <si>
    <t xml:space="preserve">We obtained and reviewed the 2020 EPN SOC 2 Type 2 (w/p C22b) and noted that the following Encryption is in place.  
MPLS is a mechanism in high performance telecommunications networks which directs and carries data from one network node to the next. MPLS is a highly scalable, protocol agnostic, data carrying mechanism. In an MPLS network, data packets are assigned labels. Packet forwarding decisions are made solely on the contents of this label, without the need to examine the packet itself. This allows one to create end to end circuits across any type of transport medium, using any protocol. The MPLS network is encrypted using router configurations which use IP Security (IPSec), a standardized framework for securing internet Protocol communication. IPSec policy uses AES 256 as the encryption 
.algorithm. 
EPN customer files transmitted over the MPLS network are provisioned with a network end to end IPSec VPN tunnel using 256 AES encryption. Additional hardware configurations consisting of Access Control Lists (ACLs) and NATs (Network Address Translation) control customer access to TCH systems. 
Customers are required to use Connect:Direct with Secure Plus (encryption software) to provide point-to-point file encryption (Secure Plus was previously optional). 
</t>
  </si>
  <si>
    <t>2020 TCH SOC 2 Type 2</t>
  </si>
  <si>
    <t xml:space="preserve">We obtained and reviewed the 2020 TCH SOC 2 Type 2 (w/p C22c) and noted that the following Encryption is in place.  
MPLS is a mechanism in high performance telecommunications networks which directs and carries data from one network node to the next. MPLS is a highly scalable, protocol agnostic, data carrying mechanism. In an MPLS network, data packets are assigned labels. Packet forwarding decisions are made solely on the contents of this label, without the need to examine the packet itself. This allows one to create end to end circuits across any type of transport medium, using any protocol. The MPLS network is encrypted using router configurations which use IP Security (IPSec), a standardized framework for securing internet Protocol communication. IPSec policy uses AES 256 as the encryption 
.algorithm. 
EPN customer files transmitted over the MPLS network are provisioned with a network end to end IPSec VPN tunnel using 256 AES encryption. Additional hardware configurations consisting of Access Control Lists (ACLs) and NATs (Network Address Translation) control customer access to TCH systems. 
Customers are required to use Connect:Direct with Secure Plus (encryption software) to provide point-to-point file encryption (Secure Plus was previously optional). 
</t>
  </si>
  <si>
    <t>Q2 Software 2020 Platform SOC1 T2 Final
Q2 Software 2020 SOC1 T2 Final</t>
  </si>
  <si>
    <t xml:space="preserve">We obtained and reviewed the Q2 Software 2020 Platform SOC 1 report  (w/p C22d1 and C22d2) and noted that the following Encryption is in place.  
• Q20nline and Q2Mobile data is received via .NET services via HTTPS utilizing Transport Layer Security (TLS) encryption protocol.
• Q2Central is accessed via desktop application and data is received via .NET services via HTTPS utilizing TLS encryption protocol.
Encryption 
Data transmitted within the application is encrypted by utilizing HTTPS for Q20nline, Q2Mobile, Q2Voice, PIQs, ETMS and DTS, which enforces the usage of strong cipher suites. To segment the instances of the user's data, a distinct and separate database has been set up for each client. This layer of client data resides in a segregated private network. Data is encrypted at rest within production databases. </t>
  </si>
  <si>
    <t>FIS Technology Centers 2020</t>
  </si>
  <si>
    <t>We obtained and reviewed the FIS Technology Centers 2020 SOC 1 report  (w/p C22e) and noted that the following Encryption is in place.  
Encryption
Company policy states that all transmissions of electronic  information from Technology Centers’ Data Centers are encrypted as the default setting over public networks via secure transmission protocols (e.g., HTTPS, SFTP, VPN, and TLS). The Encryption Architecture Review Committee (EARC) performs a review of the encryption technologies in place based on a risk-based assessment. In addition, System data is encrypted at rest in accordance with the Encryption Policy. The Encryption Architecture Review.  Committee (EARC) performs a review of the encryption technologies in place based on a risk-based 
assessment</t>
  </si>
  <si>
    <t>Inadequate monitoring of changes to the eBanking online platforms can cause adverse affects to customers' accounts..</t>
  </si>
  <si>
    <t>The ongoing monitoring of transfer activity and reporting are conducted on a daily, monthly and annual basis.
Q2 online banking platform is monitored 24x7x365 and the vendor alerts the Information Security team of any events and alerts.</t>
  </si>
  <si>
    <t>Monitoring of platform and transfer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</si>
</sst>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i/>
      <sz val="10"/>
      <color theme="1"/>
      <name val="Calibri"/>
      <family val="2"/>
      <scheme val="minor"/>
    </font>
    <font>
      <sz val="11"/>
      <name val="Calibri"/>
      <family val="2"/>
      <scheme val="minor"/>
    </font>
    <font>
      <b/>
      <sz val="1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0"/>
      <color theme="1"/>
      <name val="Calibri"/>
      <family val="2"/>
      <scheme val="minor"/>
    </font>
    <font>
      <b/>
      <sz val="11"/>
      <color rgb="FF000000"/>
      <name val="Calibri"/>
      <family val="2"/>
    </font>
    <font>
      <sz val="11"/>
      <color theme="1"/>
      <name val="Calibri"/>
      <family val="2"/>
    </font>
    <font>
      <sz val="10"/>
      <color rgb="FFFF0000"/>
      <name val="Calibri"/>
      <family val="2"/>
      <scheme val="minor"/>
    </font>
    <font>
      <sz val="10"/>
      <name val="Calibri"/>
      <family val="2"/>
      <scheme val="minor"/>
    </font>
    <font>
      <sz val="10"/>
      <color theme="1"/>
      <name val="Calibri"/>
      <family val="2"/>
    </font>
    <font>
      <b/>
      <sz val="10"/>
      <name val="Calibri"/>
      <family val="2"/>
      <scheme val="minor"/>
    </font>
    <font>
      <b/>
      <sz val="11"/>
      <color rgb="FFFF0000"/>
      <name val="Calibri"/>
      <family val="2"/>
      <scheme val="minor"/>
    </font>
    <font>
      <b/>
      <sz val="11"/>
      <color theme="0"/>
      <name val="Calibri"/>
      <family val="2"/>
      <scheme val="minor"/>
    </font>
    <font>
      <b/>
      <sz val="11"/>
      <color theme="9" tint="-0.249977111117893"/>
      <name val="Calibri"/>
      <family val="2"/>
      <scheme val="minor"/>
    </font>
    <font>
      <sz val="11"/>
      <color rgb="FFFF0000"/>
      <name val="Calibri"/>
      <family val="2"/>
      <scheme val="minor"/>
    </font>
    <font>
      <b/>
      <sz val="16"/>
      <color theme="1"/>
      <name val="Calibri"/>
      <family val="2"/>
      <scheme val="minor"/>
    </font>
    <font>
      <b/>
      <sz val="12"/>
      <color theme="1"/>
      <name val="Calibri"/>
      <family val="2"/>
      <scheme val="minor"/>
    </font>
    <font>
      <strike/>
      <sz val="11"/>
      <color rgb="FFFF0000"/>
      <name val="Calibri"/>
      <family val="2"/>
      <scheme val="minor"/>
    </font>
    <font>
      <b/>
      <sz val="9"/>
      <color indexed="81"/>
      <name val="Tahoma"/>
      <family val="2"/>
    </font>
    <font>
      <sz val="9"/>
      <color indexed="81"/>
      <name val="Tahoma"/>
      <family val="2"/>
    </font>
    <font>
      <sz val="9"/>
      <color theme="1"/>
      <name val="Calibri"/>
      <family val="2"/>
      <scheme val="minor"/>
    </font>
    <font>
      <b/>
      <sz val="9"/>
      <color theme="1"/>
      <name val="Calibri"/>
      <family val="2"/>
      <scheme val="minor"/>
    </font>
    <font>
      <strike/>
      <sz val="11"/>
      <color theme="1"/>
      <name val="Calibri"/>
      <family val="2"/>
      <scheme val="minor"/>
    </font>
    <font>
      <i/>
      <sz val="11"/>
      <color theme="1"/>
      <name val="Calibri"/>
      <family val="2"/>
      <scheme val="minor"/>
    </font>
    <font>
      <b/>
      <strike/>
      <sz val="11"/>
      <color theme="1"/>
      <name val="Calibri"/>
      <family val="2"/>
      <scheme val="minor"/>
    </font>
    <font>
      <strike/>
      <sz val="10"/>
      <color theme="1"/>
      <name val="Calibri"/>
      <family val="2"/>
      <scheme val="minor"/>
    </font>
    <font>
      <strike/>
      <sz val="11"/>
      <color theme="1"/>
      <name val="Calibri"/>
      <family val="2"/>
    </font>
  </fonts>
  <fills count="21">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s>
  <cellStyleXfs count="2">
    <xf numFmtId="0" fontId="0" fillId="0" borderId="0"/>
    <xf numFmtId="0" fontId="10" fillId="0" borderId="0"/>
  </cellStyleXfs>
  <cellXfs count="385">
    <xf numFmtId="0" fontId="0" fillId="0" borderId="0" xfId="0"/>
    <xf numFmtId="0" fontId="1" fillId="0" borderId="0" xfId="0" applyFont="1"/>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3" fillId="0" borderId="1" xfId="0" applyFont="1" applyFill="1" applyBorder="1" applyAlignment="1">
      <alignment vertical="top" wrapText="1"/>
    </xf>
    <xf numFmtId="0" fontId="3" fillId="0" borderId="0" xfId="0" applyFont="1" applyFill="1" applyAlignment="1">
      <alignment vertical="top" wrapText="1"/>
    </xf>
    <xf numFmtId="0" fontId="3" fillId="0" borderId="2" xfId="0" applyFont="1" applyFill="1" applyBorder="1" applyAlignment="1">
      <alignment vertical="top" wrapText="1"/>
    </xf>
    <xf numFmtId="0" fontId="3" fillId="0" borderId="10" xfId="0" applyFont="1" applyFill="1" applyBorder="1" applyAlignment="1">
      <alignment vertical="top" wrapText="1"/>
    </xf>
    <xf numFmtId="0" fontId="2" fillId="0" borderId="0" xfId="0" applyFont="1" applyAlignment="1">
      <alignment vertical="top"/>
    </xf>
    <xf numFmtId="0" fontId="2" fillId="0" borderId="8"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9" xfId="0" applyFont="1" applyBorder="1" applyAlignment="1">
      <alignment vertical="top"/>
    </xf>
    <xf numFmtId="0" fontId="7" fillId="5" borderId="0" xfId="0" applyFont="1" applyFill="1" applyAlignment="1">
      <alignment horizontal="center" vertical="center"/>
    </xf>
    <xf numFmtId="0" fontId="7" fillId="4" borderId="17"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0" fillId="6" borderId="19" xfId="0" applyFill="1" applyBorder="1" applyAlignment="1">
      <alignment vertical="center" wrapText="1"/>
    </xf>
    <xf numFmtId="0" fontId="8" fillId="3" borderId="20"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7" fillId="5" borderId="21" xfId="0" applyFont="1" applyFill="1" applyBorder="1" applyAlignment="1">
      <alignment vertical="center"/>
    </xf>
    <xf numFmtId="0" fontId="7" fillId="5" borderId="18" xfId="0" applyFont="1" applyFill="1" applyBorder="1" applyAlignment="1">
      <alignment horizontal="center" vertical="center"/>
    </xf>
    <xf numFmtId="0" fontId="7" fillId="6" borderId="19" xfId="0" applyFont="1" applyFill="1" applyBorder="1" applyAlignment="1">
      <alignment horizontal="center" vertical="center" wrapText="1"/>
    </xf>
    <xf numFmtId="0" fontId="7" fillId="0" borderId="23" xfId="0" applyFont="1" applyBorder="1" applyAlignment="1">
      <alignment horizontal="center"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5" borderId="22" xfId="0" applyFont="1" applyFill="1" applyBorder="1" applyAlignment="1">
      <alignment vertical="center"/>
    </xf>
    <xf numFmtId="0" fontId="7" fillId="0" borderId="24" xfId="0" applyFont="1" applyBorder="1" applyAlignment="1">
      <alignment horizontal="center" vertical="center" wrapText="1"/>
    </xf>
    <xf numFmtId="0" fontId="7" fillId="0" borderId="22" xfId="0" applyFont="1" applyBorder="1" applyAlignment="1">
      <alignment horizontal="center" vertical="center" wrapText="1"/>
    </xf>
    <xf numFmtId="0" fontId="7" fillId="3" borderId="20"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5" borderId="15" xfId="0" applyFont="1" applyFill="1" applyBorder="1" applyAlignment="1">
      <alignment vertical="center"/>
    </xf>
    <xf numFmtId="0" fontId="0" fillId="0" borderId="0" xfId="0" applyAlignment="1">
      <alignment vertical="center"/>
    </xf>
    <xf numFmtId="0" fontId="7" fillId="5" borderId="27" xfId="0" applyFont="1" applyFill="1" applyBorder="1" applyAlignment="1">
      <alignment horizontal="center" vertical="center"/>
    </xf>
    <xf numFmtId="0" fontId="9" fillId="0" borderId="2" xfId="0" applyFont="1" applyBorder="1" applyAlignment="1">
      <alignment vertical="top"/>
    </xf>
    <xf numFmtId="0" fontId="9" fillId="0" borderId="10" xfId="0" applyFont="1" applyBorder="1" applyAlignment="1">
      <alignment vertical="top"/>
    </xf>
    <xf numFmtId="0" fontId="2" fillId="0" borderId="28"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9" xfId="0" applyFont="1" applyBorder="1" applyAlignment="1">
      <alignment vertical="top"/>
    </xf>
    <xf numFmtId="0" fontId="2" fillId="0" borderId="30" xfId="0" applyFont="1" applyBorder="1" applyAlignment="1">
      <alignment vertical="top"/>
    </xf>
    <xf numFmtId="0" fontId="2" fillId="0" borderId="31" xfId="0" applyFont="1" applyBorder="1" applyAlignment="1">
      <alignment vertical="top" wrapText="1"/>
    </xf>
    <xf numFmtId="0" fontId="7" fillId="0" borderId="19" xfId="0" applyFont="1" applyBorder="1" applyAlignment="1">
      <alignment horizontal="center" vertical="center" wrapText="1"/>
    </xf>
    <xf numFmtId="0" fontId="6" fillId="0" borderId="1" xfId="1" applyFont="1" applyFill="1" applyBorder="1" applyAlignment="1">
      <alignment vertical="top" wrapText="1"/>
    </xf>
    <xf numFmtId="0" fontId="12" fillId="9" borderId="34" xfId="0" applyFont="1" applyFill="1" applyBorder="1" applyAlignment="1">
      <alignment horizontal="left" vertical="center" wrapText="1" readingOrder="1"/>
    </xf>
    <xf numFmtId="0" fontId="12" fillId="8" borderId="34" xfId="0" applyFont="1" applyFill="1" applyBorder="1" applyAlignment="1">
      <alignment horizontal="left" vertical="center" wrapText="1" readingOrder="1"/>
    </xf>
    <xf numFmtId="0" fontId="12" fillId="9" borderId="36" xfId="0" applyFont="1" applyFill="1" applyBorder="1" applyAlignment="1">
      <alignment horizontal="left" vertical="center" wrapText="1" readingOrder="1"/>
    </xf>
    <xf numFmtId="0" fontId="12" fillId="9" borderId="45" xfId="0" applyFont="1" applyFill="1" applyBorder="1" applyAlignment="1">
      <alignment horizontal="left" vertical="center" wrapText="1" readingOrder="1"/>
    </xf>
    <xf numFmtId="0" fontId="12" fillId="8" borderId="45" xfId="0" applyFont="1" applyFill="1" applyBorder="1" applyAlignment="1">
      <alignment horizontal="left" vertical="center" wrapText="1" readingOrder="1"/>
    </xf>
    <xf numFmtId="0" fontId="12" fillId="9" borderId="48" xfId="0" applyFont="1" applyFill="1" applyBorder="1" applyAlignment="1">
      <alignment horizontal="left" vertical="center" wrapText="1" readingOrder="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xf numFmtId="0" fontId="2" fillId="0" borderId="49" xfId="0" applyFont="1" applyBorder="1" applyAlignment="1">
      <alignment vertical="top"/>
    </xf>
    <xf numFmtId="0" fontId="2" fillId="0" borderId="50" xfId="0" applyFont="1" applyBorder="1" applyAlignment="1">
      <alignment vertical="top"/>
    </xf>
    <xf numFmtId="0" fontId="2" fillId="0" borderId="51" xfId="0" applyFont="1" applyBorder="1" applyAlignment="1">
      <alignment vertical="top"/>
    </xf>
    <xf numFmtId="0" fontId="3" fillId="0" borderId="28"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4" fillId="10" borderId="32" xfId="0" applyFont="1" applyFill="1" applyBorder="1" applyAlignment="1">
      <alignment horizontal="left" vertical="center" wrapText="1" readingOrder="1"/>
    </xf>
    <xf numFmtId="0" fontId="14" fillId="10" borderId="33" xfId="0" applyFont="1" applyFill="1" applyBorder="1" applyAlignment="1">
      <alignment horizontal="left" vertical="center" wrapText="1" readingOrder="1"/>
    </xf>
    <xf numFmtId="0" fontId="14" fillId="10" borderId="43" xfId="0" applyFont="1" applyFill="1" applyBorder="1" applyAlignment="1">
      <alignment horizontal="left" vertical="center" wrapText="1" readingOrder="1"/>
    </xf>
    <xf numFmtId="0" fontId="14" fillId="10" borderId="34" xfId="0" applyFont="1" applyFill="1" applyBorder="1" applyAlignment="1">
      <alignment horizontal="left" vertical="center" wrapText="1" readingOrder="1"/>
    </xf>
    <xf numFmtId="0" fontId="14" fillId="10" borderId="36" xfId="0" applyFont="1" applyFill="1" applyBorder="1" applyAlignment="1">
      <alignment horizontal="left" vertical="center" wrapText="1" readingOrder="1"/>
    </xf>
    <xf numFmtId="0" fontId="2" fillId="0" borderId="31" xfId="0" applyFont="1" applyBorder="1" applyAlignment="1">
      <alignment vertical="top"/>
    </xf>
    <xf numFmtId="0" fontId="2" fillId="0" borderId="28" xfId="0" applyFont="1" applyBorder="1" applyAlignment="1">
      <alignment vertical="top" wrapText="1"/>
    </xf>
    <xf numFmtId="0" fontId="2" fillId="0" borderId="8" xfId="0" applyFont="1" applyBorder="1" applyAlignment="1">
      <alignment vertical="top" wrapText="1"/>
    </xf>
    <xf numFmtId="0" fontId="3" fillId="0" borderId="29" xfId="0" applyFont="1" applyFill="1" applyBorder="1" applyAlignment="1">
      <alignment vertical="top" wrapText="1"/>
    </xf>
    <xf numFmtId="0" fontId="1" fillId="11" borderId="2" xfId="0" applyFont="1" applyFill="1" applyBorder="1" applyAlignment="1">
      <alignment horizontal="justify" vertical="center" wrapText="1"/>
    </xf>
    <xf numFmtId="0" fontId="1" fillId="11" borderId="53"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51" xfId="0" applyBorder="1" applyAlignment="1">
      <alignment horizontal="justify" vertical="center" wrapText="1"/>
    </xf>
    <xf numFmtId="0" fontId="0" fillId="0" borderId="0" xfId="0" applyBorder="1" applyAlignment="1">
      <alignment vertical="top"/>
    </xf>
    <xf numFmtId="0" fontId="2" fillId="0" borderId="1" xfId="0" applyFont="1" applyFill="1" applyBorder="1" applyAlignment="1">
      <alignment vertical="top" wrapText="1"/>
    </xf>
    <xf numFmtId="0" fontId="2" fillId="0" borderId="0" xfId="0" applyFont="1" applyFill="1" applyAlignment="1">
      <alignment vertical="top" wrapText="1"/>
    </xf>
    <xf numFmtId="0" fontId="15" fillId="0" borderId="0" xfId="0" applyFont="1" applyFill="1" applyBorder="1" applyAlignment="1">
      <alignment vertical="top"/>
    </xf>
    <xf numFmtId="0" fontId="15" fillId="0" borderId="1" xfId="0" applyFont="1" applyFill="1" applyBorder="1" applyAlignment="1">
      <alignment vertical="top"/>
    </xf>
    <xf numFmtId="0" fontId="2" fillId="0" borderId="1" xfId="0" applyFont="1" applyFill="1" applyBorder="1" applyAlignment="1">
      <alignment vertical="top" wrapText="1"/>
    </xf>
    <xf numFmtId="0" fontId="2" fillId="2" borderId="52" xfId="0" applyFont="1" applyFill="1" applyBorder="1" applyAlignment="1">
      <alignment vertical="top" wrapText="1"/>
    </xf>
    <xf numFmtId="0" fontId="2" fillId="0" borderId="55" xfId="0" applyFont="1" applyFill="1" applyBorder="1" applyAlignment="1">
      <alignment vertical="top" wrapText="1"/>
    </xf>
    <xf numFmtId="0" fontId="15" fillId="0" borderId="55" xfId="0" applyFont="1" applyFill="1" applyBorder="1" applyAlignment="1">
      <alignment vertical="top"/>
    </xf>
    <xf numFmtId="0" fontId="4" fillId="0" borderId="56" xfId="0" applyFont="1" applyFill="1" applyBorder="1" applyAlignment="1">
      <alignment vertical="top" wrapText="1"/>
    </xf>
    <xf numFmtId="0" fontId="4" fillId="0" borderId="57" xfId="0" applyFont="1" applyFill="1" applyBorder="1" applyAlignment="1">
      <alignment horizontal="left" vertical="top" wrapText="1"/>
    </xf>
    <xf numFmtId="0" fontId="6" fillId="0" borderId="58" xfId="1" applyFont="1" applyFill="1" applyBorder="1" applyAlignment="1">
      <alignment horizontal="left" vertical="top" wrapText="1"/>
    </xf>
    <xf numFmtId="0" fontId="2" fillId="0" borderId="58" xfId="0" applyFont="1" applyFill="1" applyBorder="1" applyAlignment="1">
      <alignment horizontal="left" vertical="top" wrapText="1"/>
    </xf>
    <xf numFmtId="0" fontId="15" fillId="0" borderId="58" xfId="0" applyFont="1" applyFill="1" applyBorder="1" applyAlignment="1">
      <alignment horizontal="left" vertical="top"/>
    </xf>
    <xf numFmtId="0" fontId="2" fillId="0" borderId="58" xfId="0" applyFont="1" applyFill="1" applyBorder="1" applyAlignment="1">
      <alignment vertical="top" wrapText="1"/>
    </xf>
    <xf numFmtId="0" fontId="15" fillId="0" borderId="58" xfId="0" applyFont="1" applyFill="1" applyBorder="1" applyAlignment="1">
      <alignment vertical="top"/>
    </xf>
    <xf numFmtId="0" fontId="16" fillId="0" borderId="0" xfId="0" applyFont="1" applyAlignment="1">
      <alignment vertical="top" wrapText="1"/>
    </xf>
    <xf numFmtId="0" fontId="15" fillId="0" borderId="1" xfId="0" applyFont="1" applyFill="1" applyBorder="1" applyAlignment="1">
      <alignment vertical="top"/>
    </xf>
    <xf numFmtId="0" fontId="2" fillId="0" borderId="1" xfId="0" applyFont="1" applyFill="1" applyBorder="1" applyAlignment="1">
      <alignment vertical="top" wrapText="1"/>
    </xf>
    <xf numFmtId="0" fontId="17"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18"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1" fontId="0" fillId="0" borderId="1" xfId="0" applyNumberFormat="1" applyFont="1" applyFill="1" applyBorder="1" applyAlignment="1">
      <alignment horizontal="left" vertical="top" wrapText="1"/>
    </xf>
    <xf numFmtId="0" fontId="2" fillId="0" borderId="52" xfId="0" applyFont="1" applyFill="1" applyBorder="1" applyAlignment="1">
      <alignment vertical="top" wrapText="1"/>
    </xf>
    <xf numFmtId="0" fontId="15" fillId="0" borderId="52" xfId="0" applyFont="1" applyFill="1" applyBorder="1" applyAlignment="1">
      <alignment vertical="top"/>
    </xf>
    <xf numFmtId="0" fontId="1" fillId="10" borderId="10" xfId="0" applyFont="1" applyFill="1" applyBorder="1" applyAlignment="1">
      <alignment horizontal="center" vertical="center"/>
    </xf>
    <xf numFmtId="0" fontId="1" fillId="10" borderId="62" xfId="0" applyFont="1" applyFill="1" applyBorder="1" applyAlignment="1">
      <alignment horizontal="center" vertical="center" wrapText="1"/>
    </xf>
    <xf numFmtId="0" fontId="1" fillId="10" borderId="53"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2" fillId="0" borderId="28" xfId="0" applyFont="1" applyBorder="1" applyAlignment="1">
      <alignment horizontal="center" vertical="top" wrapText="1"/>
    </xf>
    <xf numFmtId="0" fontId="0" fillId="0" borderId="0" xfId="0" applyFont="1" applyFill="1" applyBorder="1"/>
    <xf numFmtId="0" fontId="0" fillId="0" borderId="50" xfId="0" applyFont="1" applyFill="1" applyBorder="1"/>
    <xf numFmtId="0" fontId="2" fillId="0" borderId="28" xfId="0" applyFont="1" applyBorder="1" applyAlignment="1">
      <alignment horizontal="center" vertical="center"/>
    </xf>
    <xf numFmtId="0" fontId="0" fillId="0" borderId="49" xfId="0" applyBorder="1"/>
    <xf numFmtId="0" fontId="2" fillId="0" borderId="8" xfId="0" applyFont="1" applyBorder="1" applyAlignment="1">
      <alignment horizontal="center" vertical="top" wrapText="1"/>
    </xf>
    <xf numFmtId="0" fontId="2" fillId="0" borderId="8" xfId="0" applyFont="1" applyBorder="1" applyAlignment="1">
      <alignment horizontal="center" vertical="center"/>
    </xf>
    <xf numFmtId="0" fontId="0" fillId="0" borderId="50" xfId="0" applyBorder="1"/>
    <xf numFmtId="0" fontId="2" fillId="0" borderId="9" xfId="0" applyFont="1" applyBorder="1" applyAlignment="1">
      <alignment horizontal="center" vertical="top"/>
    </xf>
    <xf numFmtId="0" fontId="0" fillId="0" borderId="31" xfId="0" applyFont="1" applyFill="1" applyBorder="1"/>
    <xf numFmtId="0" fontId="0" fillId="0" borderId="51" xfId="0" applyFont="1" applyFill="1" applyBorder="1"/>
    <xf numFmtId="0" fontId="0" fillId="0" borderId="9" xfId="0" applyBorder="1"/>
    <xf numFmtId="0" fontId="0" fillId="0" borderId="51" xfId="0" applyBorder="1"/>
    <xf numFmtId="0" fontId="0" fillId="0" borderId="0" xfId="0" applyBorder="1"/>
    <xf numFmtId="0" fontId="20" fillId="0" borderId="0" xfId="0" applyFont="1" applyAlignment="1">
      <alignment horizontal="center" vertical="center"/>
    </xf>
    <xf numFmtId="0" fontId="1" fillId="13" borderId="0" xfId="0" applyFont="1" applyFill="1" applyAlignment="1">
      <alignment horizontal="center" vertical="center"/>
    </xf>
    <xf numFmtId="0" fontId="20" fillId="0" borderId="0" xfId="0" applyFont="1" applyAlignment="1">
      <alignment horizontal="center"/>
    </xf>
    <xf numFmtId="0" fontId="0" fillId="14" borderId="0" xfId="0" applyFill="1" applyAlignment="1">
      <alignment horizontal="center"/>
    </xf>
    <xf numFmtId="0" fontId="22" fillId="0" borderId="0" xfId="0" applyFont="1" applyAlignment="1">
      <alignment horizontal="center"/>
    </xf>
    <xf numFmtId="0" fontId="1" fillId="15" borderId="63" xfId="0" applyFont="1" applyFill="1" applyBorder="1" applyAlignment="1">
      <alignment horizontal="center" vertical="center" wrapText="1"/>
    </xf>
    <xf numFmtId="0" fontId="1" fillId="15" borderId="64" xfId="0" applyFont="1" applyFill="1" applyBorder="1" applyAlignment="1">
      <alignment horizontal="center" vertical="center" wrapText="1"/>
    </xf>
    <xf numFmtId="0" fontId="1" fillId="15" borderId="28" xfId="0" applyFont="1" applyFill="1" applyBorder="1" applyAlignment="1">
      <alignment horizontal="center" vertical="center" wrapText="1"/>
    </xf>
    <xf numFmtId="0" fontId="1" fillId="15" borderId="30" xfId="0" applyFont="1" applyFill="1" applyBorder="1" applyAlignment="1">
      <alignment horizontal="center" vertical="center" wrapText="1"/>
    </xf>
    <xf numFmtId="0" fontId="1" fillId="15" borderId="29" xfId="0" applyFont="1" applyFill="1" applyBorder="1" applyAlignment="1">
      <alignment horizontal="center" vertical="center" wrapText="1"/>
    </xf>
    <xf numFmtId="0" fontId="1" fillId="17" borderId="0" xfId="0" applyFont="1" applyFill="1" applyAlignment="1">
      <alignment horizontal="center" vertical="center" wrapText="1"/>
    </xf>
    <xf numFmtId="0" fontId="1" fillId="18" borderId="0" xfId="0" applyFont="1" applyFill="1" applyAlignment="1">
      <alignment horizontal="center" vertical="center" wrapText="1"/>
    </xf>
    <xf numFmtId="0" fontId="1" fillId="0" borderId="0" xfId="0" applyFont="1" applyAlignment="1">
      <alignment horizontal="center" vertical="center" wrapText="1"/>
    </xf>
    <xf numFmtId="0" fontId="1" fillId="19" borderId="28" xfId="0" applyFont="1" applyFill="1" applyBorder="1" applyAlignment="1">
      <alignment horizontal="center" vertical="center" wrapText="1"/>
    </xf>
    <xf numFmtId="0" fontId="0" fillId="19" borderId="49" xfId="0" applyFill="1" applyBorder="1"/>
    <xf numFmtId="0" fontId="0" fillId="0" borderId="0" xfId="0" applyAlignment="1">
      <alignment horizontal="center" vertical="center" wrapText="1"/>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66" xfId="0" applyBorder="1" applyAlignment="1">
      <alignment horizontal="center" vertical="center"/>
    </xf>
    <xf numFmtId="0" fontId="0" fillId="0" borderId="67" xfId="0" applyFill="1" applyBorder="1" applyAlignment="1">
      <alignment horizontal="center" vertical="center"/>
    </xf>
    <xf numFmtId="0" fontId="0" fillId="0" borderId="0" xfId="0" applyAlignment="1">
      <alignment horizontal="center" vertical="center"/>
    </xf>
    <xf numFmtId="0" fontId="0" fillId="0" borderId="68" xfId="0" applyBorder="1" applyAlignment="1">
      <alignment horizontal="left" vertical="top" wrapText="1"/>
    </xf>
    <xf numFmtId="0" fontId="0" fillId="0" borderId="56"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9" xfId="0" applyFill="1" applyBorder="1" applyAlignment="1">
      <alignment horizontal="center" vertical="center"/>
    </xf>
    <xf numFmtId="0" fontId="0" fillId="0" borderId="6" xfId="0" applyBorder="1" applyAlignment="1">
      <alignment vertical="top" wrapText="1"/>
    </xf>
    <xf numFmtId="0" fontId="1" fillId="10" borderId="62" xfId="0" applyFont="1" applyFill="1" applyBorder="1" applyAlignment="1">
      <alignment horizontal="center" vertical="center"/>
    </xf>
    <xf numFmtId="0" fontId="2" fillId="0" borderId="0" xfId="0" applyFont="1" applyBorder="1" applyAlignment="1">
      <alignment horizontal="center" vertical="top" wrapText="1"/>
    </xf>
    <xf numFmtId="0" fontId="2" fillId="0" borderId="31" xfId="0" applyFont="1" applyBorder="1" applyAlignment="1">
      <alignment horizontal="center" vertical="top"/>
    </xf>
    <xf numFmtId="0" fontId="0" fillId="0" borderId="70" xfId="0" applyBorder="1" applyAlignment="1">
      <alignment horizontal="center" vertical="center" wrapText="1"/>
    </xf>
    <xf numFmtId="0" fontId="0" fillId="0" borderId="56" xfId="0" applyBorder="1" applyAlignment="1">
      <alignment horizontal="left" vertical="center" wrapText="1"/>
    </xf>
    <xf numFmtId="0" fontId="0" fillId="0" borderId="54" xfId="0" applyBorder="1" applyAlignment="1">
      <alignment horizontal="center" vertical="center" wrapText="1"/>
    </xf>
    <xf numFmtId="0" fontId="0" fillId="0" borderId="56"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20" fillId="0" borderId="0" xfId="0" applyFont="1"/>
    <xf numFmtId="0" fontId="0" fillId="0" borderId="65" xfId="0" applyBorder="1" applyAlignment="1">
      <alignment vertical="top" wrapText="1"/>
    </xf>
    <xf numFmtId="0" fontId="0" fillId="0" borderId="68" xfId="0" applyBorder="1" applyAlignment="1">
      <alignment vertical="top" wrapText="1"/>
    </xf>
    <xf numFmtId="0" fontId="2" fillId="0" borderId="1" xfId="0" applyFont="1" applyFill="1" applyBorder="1" applyAlignment="1">
      <alignment vertical="top" wrapText="1"/>
    </xf>
    <xf numFmtId="0" fontId="25" fillId="12" borderId="1" xfId="0" applyFont="1" applyFill="1" applyBorder="1" applyAlignment="1">
      <alignment horizontal="left" vertical="center"/>
    </xf>
    <xf numFmtId="0" fontId="25" fillId="12" borderId="1" xfId="0" applyFont="1" applyFill="1" applyBorder="1" applyAlignment="1">
      <alignment horizontal="left" vertical="center" wrapText="1"/>
    </xf>
    <xf numFmtId="0" fontId="25" fillId="12" borderId="1" xfId="0" applyFont="1" applyFill="1" applyBorder="1" applyAlignment="1">
      <alignment horizontal="center" vertical="center"/>
    </xf>
    <xf numFmtId="0" fontId="25" fillId="12" borderId="1" xfId="0" applyFont="1" applyFill="1" applyBorder="1" applyAlignment="1">
      <alignment horizontal="center" vertical="center" wrapText="1"/>
    </xf>
    <xf numFmtId="0" fontId="1" fillId="0" borderId="1" xfId="0" applyFont="1" applyFill="1" applyBorder="1" applyAlignment="1">
      <alignment horizontal="center" vertical="top"/>
    </xf>
    <xf numFmtId="14" fontId="0" fillId="0" borderId="1" xfId="0" applyNumberFormat="1" applyFont="1" applyFill="1" applyBorder="1" applyAlignment="1">
      <alignment horizontal="center" vertical="top"/>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 fillId="0" borderId="0" xfId="0" applyFont="1" applyBorder="1" applyAlignment="1">
      <alignment horizontal="center" vertical="center"/>
    </xf>
    <xf numFmtId="0" fontId="0" fillId="0" borderId="0" xfId="0" applyNumberFormat="1" applyFont="1" applyFill="1" applyBorder="1" applyAlignment="1">
      <alignment horizontal="left" vertical="top"/>
    </xf>
    <xf numFmtId="14" fontId="0" fillId="0" borderId="0" xfId="0" applyNumberFormat="1"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xf numFmtId="0" fontId="0" fillId="1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Border="1" applyAlignment="1"/>
    <xf numFmtId="0" fontId="1" fillId="12" borderId="0" xfId="0" applyFont="1" applyFill="1" applyBorder="1" applyAlignment="1">
      <alignment horizontal="center"/>
    </xf>
    <xf numFmtId="0" fontId="0" fillId="12" borderId="1" xfId="0" applyFont="1" applyFill="1" applyBorder="1" applyAlignment="1">
      <alignment horizontal="center"/>
    </xf>
    <xf numFmtId="0" fontId="0" fillId="12" borderId="0" xfId="0" applyFont="1" applyFill="1" applyBorder="1" applyAlignment="1">
      <alignment horizontal="center"/>
    </xf>
    <xf numFmtId="0" fontId="0" fillId="0" borderId="1" xfId="0" applyFont="1" applyFill="1" applyBorder="1" applyAlignment="1">
      <alignment horizontal="center"/>
    </xf>
    <xf numFmtId="0" fontId="0" fillId="0" borderId="1" xfId="0" applyFill="1" applyBorder="1" applyAlignment="1">
      <alignment horizontal="center"/>
    </xf>
    <xf numFmtId="0" fontId="0" fillId="0" borderId="0" xfId="0" applyFont="1" applyFill="1" applyBorder="1" applyAlignment="1">
      <alignment horizontal="center"/>
    </xf>
    <xf numFmtId="0" fontId="25" fillId="12" borderId="0" xfId="0" applyFont="1" applyFill="1" applyBorder="1" applyAlignment="1">
      <alignment horizontal="left" vertical="center" wrapText="1"/>
    </xf>
    <xf numFmtId="0" fontId="0"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0" fillId="0" borderId="1" xfId="0" applyFont="1" applyBorder="1" applyAlignment="1">
      <alignment horizontal="center"/>
    </xf>
    <xf numFmtId="0" fontId="0" fillId="0" borderId="1" xfId="0" applyBorder="1" applyAlignment="1">
      <alignment horizontal="center"/>
    </xf>
    <xf numFmtId="0" fontId="0" fillId="0" borderId="0" xfId="0" applyFont="1" applyBorder="1" applyAlignment="1">
      <alignment horizontal="center"/>
    </xf>
    <xf numFmtId="0" fontId="25" fillId="12" borderId="1" xfId="0" applyFont="1" applyFill="1" applyBorder="1" applyAlignment="1">
      <alignment horizontal="left" vertical="top"/>
    </xf>
    <xf numFmtId="0" fontId="25" fillId="12" borderId="1" xfId="0" applyFont="1" applyFill="1" applyBorder="1" applyAlignment="1">
      <alignment horizontal="left" vertical="top" wrapText="1"/>
    </xf>
    <xf numFmtId="0" fontId="25" fillId="12" borderId="1" xfId="0" applyFont="1" applyFill="1" applyBorder="1" applyAlignment="1">
      <alignment horizontal="center" vertical="top"/>
    </xf>
    <xf numFmtId="0" fontId="25" fillId="12" borderId="1" xfId="0" applyFont="1" applyFill="1" applyBorder="1" applyAlignment="1">
      <alignment horizontal="center" vertical="top" wrapText="1"/>
    </xf>
    <xf numFmtId="0" fontId="0" fillId="20" borderId="1" xfId="0" applyFont="1" applyFill="1" applyBorder="1" applyAlignment="1">
      <alignment horizontal="center" vertical="top"/>
    </xf>
    <xf numFmtId="1" fontId="0" fillId="20" borderId="1" xfId="0" applyNumberFormat="1" applyFont="1" applyFill="1" applyBorder="1" applyAlignment="1">
      <alignment horizontal="left" vertical="top" wrapText="1"/>
    </xf>
    <xf numFmtId="0" fontId="1" fillId="0" borderId="1" xfId="0" applyFont="1" applyBorder="1" applyAlignment="1">
      <alignment horizontal="center" vertical="top"/>
    </xf>
    <xf numFmtId="14" fontId="0" fillId="0" borderId="1" xfId="0" applyNumberFormat="1" applyFont="1" applyBorder="1" applyAlignment="1">
      <alignment horizontal="center" vertical="top"/>
    </xf>
    <xf numFmtId="0" fontId="0" fillId="0" borderId="1" xfId="0" applyFont="1" applyBorder="1" applyAlignment="1">
      <alignment horizontal="center" vertical="top"/>
    </xf>
    <xf numFmtId="0" fontId="1" fillId="0" borderId="0" xfId="0" applyFont="1" applyBorder="1" applyAlignment="1">
      <alignment horizontal="center" vertical="top"/>
    </xf>
    <xf numFmtId="14" fontId="0" fillId="0" borderId="0" xfId="0" applyNumberFormat="1" applyFont="1" applyBorder="1" applyAlignment="1">
      <alignment horizontal="center" vertical="top"/>
    </xf>
    <xf numFmtId="0" fontId="0" fillId="0" borderId="0" xfId="0" applyFont="1" applyBorder="1" applyAlignment="1">
      <alignment horizontal="center" vertical="top"/>
    </xf>
    <xf numFmtId="0" fontId="0" fillId="0" borderId="0" xfId="0" applyFont="1" applyAlignment="1">
      <alignment horizontal="center" vertical="top"/>
    </xf>
    <xf numFmtId="0" fontId="0" fillId="0" borderId="0" xfId="0" applyFont="1" applyAlignment="1">
      <alignment vertical="top"/>
    </xf>
    <xf numFmtId="0" fontId="0" fillId="12" borderId="1" xfId="0" applyFont="1" applyFill="1" applyBorder="1" applyAlignment="1">
      <alignment horizontal="center" vertical="top" wrapText="1"/>
    </xf>
    <xf numFmtId="0" fontId="1" fillId="20" borderId="1" xfId="0" applyFont="1" applyFill="1" applyBorder="1" applyAlignment="1">
      <alignment horizontal="center" vertical="top" wrapText="1"/>
    </xf>
    <xf numFmtId="0" fontId="0" fillId="0" borderId="1" xfId="0" applyFont="1" applyBorder="1" applyAlignment="1">
      <alignment vertical="top"/>
    </xf>
    <xf numFmtId="0" fontId="1" fillId="12" borderId="0" xfId="0" applyFont="1" applyFill="1" applyBorder="1" applyAlignment="1">
      <alignment horizontal="center" vertical="top"/>
    </xf>
    <xf numFmtId="0" fontId="0" fillId="12" borderId="1" xfId="0" applyFont="1" applyFill="1" applyBorder="1" applyAlignment="1">
      <alignment horizontal="center" vertical="top"/>
    </xf>
    <xf numFmtId="0" fontId="0" fillId="12" borderId="0" xfId="0" applyFont="1" applyFill="1" applyBorder="1" applyAlignment="1">
      <alignment horizontal="center" vertical="top"/>
    </xf>
    <xf numFmtId="0" fontId="0" fillId="0" borderId="1" xfId="0" applyFill="1" applyBorder="1" applyAlignment="1">
      <alignment horizontal="center" vertical="top"/>
    </xf>
    <xf numFmtId="0" fontId="0" fillId="0" borderId="0" xfId="0" applyFont="1" applyFill="1" applyBorder="1" applyAlignment="1">
      <alignment horizontal="center" vertical="top"/>
    </xf>
    <xf numFmtId="0" fontId="25" fillId="12" borderId="0"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xf>
    <xf numFmtId="0" fontId="0" fillId="20" borderId="1" xfId="0" applyFont="1" applyFill="1" applyBorder="1" applyAlignment="1">
      <alignment horizontal="left" vertical="top" wrapText="1"/>
    </xf>
    <xf numFmtId="14" fontId="0" fillId="0" borderId="1" xfId="0" applyNumberFormat="1" applyFont="1" applyFill="1" applyBorder="1" applyAlignment="1">
      <alignment horizontal="left" vertical="top" wrapText="1"/>
    </xf>
    <xf numFmtId="1" fontId="0" fillId="0" borderId="0" xfId="0" applyNumberFormat="1" applyFont="1" applyFill="1" applyBorder="1" applyAlignment="1">
      <alignment horizontal="left" vertical="top" wrapText="1"/>
    </xf>
    <xf numFmtId="0" fontId="1" fillId="0" borderId="0" xfId="0" applyFont="1" applyFill="1" applyBorder="1" applyAlignment="1">
      <alignment horizontal="center"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29" fillId="0" borderId="0" xfId="0" applyFont="1" applyAlignment="1">
      <alignment vertical="top"/>
    </xf>
    <xf numFmtId="0" fontId="1" fillId="12" borderId="1" xfId="0" applyFont="1" applyFill="1" applyBorder="1" applyAlignment="1">
      <alignment horizontal="left" vertical="top"/>
    </xf>
    <xf numFmtId="0" fontId="1" fillId="12" borderId="1" xfId="0" applyFont="1" applyFill="1" applyBorder="1" applyAlignment="1">
      <alignment horizontal="left" vertical="top" wrapText="1"/>
    </xf>
    <xf numFmtId="0" fontId="1" fillId="12" borderId="1" xfId="0" applyFont="1" applyFill="1" applyBorder="1" applyAlignment="1">
      <alignment horizontal="center" vertical="top"/>
    </xf>
    <xf numFmtId="0" fontId="1" fillId="12" borderId="1" xfId="0" applyFont="1" applyFill="1" applyBorder="1" applyAlignment="1">
      <alignment horizontal="center" vertical="top" wrapText="1"/>
    </xf>
    <xf numFmtId="0" fontId="29" fillId="0" borderId="0" xfId="0" applyFont="1" applyFill="1" applyAlignment="1">
      <alignment vertical="top"/>
    </xf>
    <xf numFmtId="0" fontId="29" fillId="0" borderId="0" xfId="0" applyFont="1" applyAlignment="1">
      <alignment horizontal="center" vertical="top"/>
    </xf>
    <xf numFmtId="0" fontId="29" fillId="0" borderId="1" xfId="0" applyFont="1" applyBorder="1" applyAlignment="1">
      <alignment vertical="top"/>
    </xf>
    <xf numFmtId="0" fontId="30" fillId="12" borderId="0" xfId="0" applyFont="1" applyFill="1" applyBorder="1" applyAlignment="1">
      <alignment horizontal="center" vertical="top"/>
    </xf>
    <xf numFmtId="0" fontId="29" fillId="12" borderId="1" xfId="0" applyFont="1" applyFill="1" applyBorder="1" applyAlignment="1">
      <alignment horizontal="center" vertical="top"/>
    </xf>
    <xf numFmtId="0" fontId="29" fillId="12" borderId="0" xfId="0" applyFont="1" applyFill="1" applyBorder="1" applyAlignment="1">
      <alignment horizontal="center" vertical="top"/>
    </xf>
    <xf numFmtId="0" fontId="29" fillId="0" borderId="1" xfId="0" applyFont="1" applyBorder="1" applyAlignment="1">
      <alignment horizontal="center" vertical="top"/>
    </xf>
    <xf numFmtId="0" fontId="29" fillId="0" borderId="0" xfId="0" applyFont="1" applyBorder="1" applyAlignment="1">
      <alignment horizontal="center" vertical="top"/>
    </xf>
    <xf numFmtId="0" fontId="30" fillId="0" borderId="0" xfId="0" applyFont="1" applyFill="1" applyBorder="1" applyAlignment="1">
      <alignment horizontal="center" vertical="top"/>
    </xf>
    <xf numFmtId="0" fontId="29" fillId="0" borderId="0" xfId="0" applyFont="1" applyFill="1" applyBorder="1" applyAlignment="1">
      <alignment horizontal="center" vertical="top"/>
    </xf>
    <xf numFmtId="0" fontId="1" fillId="12" borderId="1" xfId="0" applyFont="1" applyFill="1" applyBorder="1" applyAlignment="1">
      <alignment horizontal="left" vertical="center"/>
    </xf>
    <xf numFmtId="0" fontId="1" fillId="12" borderId="1" xfId="0" applyFont="1" applyFill="1" applyBorder="1" applyAlignment="1">
      <alignment horizontal="left" vertical="center" wrapText="1"/>
    </xf>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0" fillId="0" borderId="1" xfId="0" applyFont="1" applyBorder="1" applyAlignment="1">
      <alignment horizontal="left" vertical="top" wrapText="1"/>
    </xf>
    <xf numFmtId="0" fontId="33" fillId="0" borderId="1" xfId="0" applyFont="1" applyFill="1" applyBorder="1" applyAlignment="1">
      <alignment horizontal="center" vertical="top"/>
    </xf>
    <xf numFmtId="1" fontId="31" fillId="20" borderId="1" xfId="0" applyNumberFormat="1" applyFont="1" applyFill="1" applyBorder="1" applyAlignment="1">
      <alignment horizontal="left" vertical="top" wrapText="1"/>
    </xf>
    <xf numFmtId="14" fontId="31" fillId="0" borderId="1" xfId="0" applyNumberFormat="1" applyFont="1" applyBorder="1" applyAlignment="1">
      <alignment horizontal="center" vertical="top"/>
    </xf>
    <xf numFmtId="0" fontId="31" fillId="0" borderId="1" xfId="0" applyFont="1" applyBorder="1" applyAlignment="1">
      <alignment horizontal="left" vertical="top" wrapText="1"/>
    </xf>
    <xf numFmtId="0" fontId="31" fillId="0" borderId="1" xfId="0" applyFont="1" applyFill="1" applyBorder="1" applyAlignment="1">
      <alignment horizontal="center" vertical="top"/>
    </xf>
    <xf numFmtId="0" fontId="0" fillId="0" borderId="0" xfId="0" applyFont="1" applyBorder="1"/>
    <xf numFmtId="0" fontId="1" fillId="20" borderId="1" xfId="0" applyFont="1" applyFill="1" applyBorder="1" applyAlignment="1">
      <alignment horizontal="center" vertical="center" wrapText="1"/>
    </xf>
    <xf numFmtId="0" fontId="0" fillId="0" borderId="1" xfId="0" applyFont="1" applyBorder="1" applyAlignment="1">
      <alignment horizontal="center" vertical="top" wrapText="1"/>
    </xf>
    <xf numFmtId="0" fontId="1" fillId="0" borderId="0" xfId="0" applyFont="1" applyFill="1" applyBorder="1" applyAlignment="1">
      <alignment horizontal="center" vertical="top"/>
    </xf>
    <xf numFmtId="1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ill="1"/>
    <xf numFmtId="14" fontId="0"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14" fontId="0"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0" xfId="0" applyFont="1" applyFill="1" applyAlignment="1">
      <alignment vertical="top"/>
    </xf>
    <xf numFmtId="0" fontId="0" fillId="0" borderId="1" xfId="0" applyNumberFormat="1" applyFont="1" applyFill="1" applyBorder="1" applyAlignment="1">
      <alignment horizontal="left" vertical="top" wrapText="1"/>
    </xf>
    <xf numFmtId="14" fontId="0" fillId="0" borderId="1" xfId="0" applyNumberFormat="1" applyFont="1" applyFill="1" applyBorder="1" applyAlignment="1">
      <alignment vertical="top"/>
    </xf>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xf>
    <xf numFmtId="14" fontId="0" fillId="0" borderId="1" xfId="0" applyNumberFormat="1" applyFont="1" applyFill="1" applyBorder="1" applyAlignment="1">
      <alignment horizontal="left" vertical="top"/>
    </xf>
    <xf numFmtId="0" fontId="0" fillId="0" borderId="65" xfId="0" applyBorder="1" applyAlignment="1">
      <alignment horizontal="left" vertical="center" wrapText="1"/>
    </xf>
    <xf numFmtId="0" fontId="0" fillId="0" borderId="68" xfId="0" applyBorder="1" applyAlignment="1">
      <alignment horizontal="left" vertical="center" wrapText="1"/>
    </xf>
    <xf numFmtId="0" fontId="0" fillId="0" borderId="68" xfId="0" applyBorder="1" applyAlignment="1">
      <alignment vertical="center" wrapText="1"/>
    </xf>
    <xf numFmtId="0" fontId="34" fillId="0" borderId="1" xfId="0" applyFont="1" applyFill="1" applyBorder="1" applyAlignment="1">
      <alignment vertical="top" wrapText="1"/>
    </xf>
    <xf numFmtId="0" fontId="35" fillId="0" borderId="1" xfId="0" applyFont="1" applyFill="1" applyBorder="1" applyAlignment="1">
      <alignment vertical="top"/>
    </xf>
    <xf numFmtId="0" fontId="2" fillId="0" borderId="1" xfId="0" applyFont="1" applyFill="1" applyBorder="1" applyAlignment="1">
      <alignment vertical="top" wrapText="1"/>
    </xf>
    <xf numFmtId="0" fontId="0" fillId="19" borderId="8" xfId="0" applyFill="1" applyBorder="1" applyAlignment="1">
      <alignment horizontal="center" vertical="center"/>
    </xf>
    <xf numFmtId="0" fontId="0" fillId="19" borderId="50" xfId="0" applyFill="1" applyBorder="1" applyAlignment="1">
      <alignment horizontal="center" vertical="center"/>
    </xf>
    <xf numFmtId="0" fontId="0" fillId="19" borderId="9" xfId="0" applyFill="1" applyBorder="1" applyAlignment="1">
      <alignment horizontal="center" vertical="center"/>
    </xf>
    <xf numFmtId="0" fontId="0" fillId="19" borderId="51" xfId="0" applyFill="1" applyBorder="1" applyAlignment="1">
      <alignment horizontal="center" vertical="center"/>
    </xf>
    <xf numFmtId="0" fontId="15" fillId="0" borderId="1" xfId="0" applyFont="1" applyFill="1" applyBorder="1" applyAlignment="1">
      <alignment horizontal="left" vertical="top"/>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15" fillId="0" borderId="52" xfId="0" applyFont="1" applyFill="1" applyBorder="1" applyAlignment="1">
      <alignment horizontal="left" vertical="top"/>
    </xf>
    <xf numFmtId="0" fontId="15" fillId="0" borderId="61" xfId="0" applyFont="1" applyFill="1" applyBorder="1" applyAlignment="1">
      <alignment horizontal="left" vertical="top"/>
    </xf>
    <xf numFmtId="0" fontId="2" fillId="0" borderId="52" xfId="0" applyFont="1" applyFill="1" applyBorder="1" applyAlignment="1">
      <alignment horizontal="left" vertical="top" wrapText="1"/>
    </xf>
    <xf numFmtId="0" fontId="2" fillId="0" borderId="61" xfId="0" applyFont="1" applyFill="1" applyBorder="1" applyAlignment="1">
      <alignment horizontal="left" vertical="top" wrapText="1"/>
    </xf>
    <xf numFmtId="0" fontId="4" fillId="0" borderId="56" xfId="0" applyFont="1" applyFill="1" applyBorder="1" applyAlignment="1">
      <alignment horizontal="left" vertical="top" wrapText="1"/>
    </xf>
    <xf numFmtId="0" fontId="2" fillId="0" borderId="55" xfId="0" applyFont="1" applyFill="1" applyBorder="1" applyAlignment="1">
      <alignment horizontal="left" vertical="top" wrapText="1"/>
    </xf>
    <xf numFmtId="0" fontId="17" fillId="0" borderId="1" xfId="0" applyFont="1" applyFill="1" applyBorder="1" applyAlignment="1">
      <alignment horizontal="left" vertical="top" wrapText="1"/>
    </xf>
    <xf numFmtId="0" fontId="6" fillId="0" borderId="1" xfId="1" applyFont="1" applyFill="1" applyBorder="1" applyAlignment="1">
      <alignment horizontal="left" vertical="top" wrapText="1"/>
    </xf>
    <xf numFmtId="0" fontId="15" fillId="0" borderId="55" xfId="0" applyFont="1" applyFill="1" applyBorder="1" applyAlignment="1">
      <alignment vertical="top"/>
    </xf>
    <xf numFmtId="0" fontId="15" fillId="0" borderId="1" xfId="0" applyFont="1" applyFill="1" applyBorder="1" applyAlignment="1">
      <alignment vertical="top"/>
    </xf>
    <xf numFmtId="0" fontId="15" fillId="0" borderId="1" xfId="0" applyFont="1" applyFill="1" applyBorder="1" applyAlignment="1">
      <alignment horizontal="center" vertical="top"/>
    </xf>
    <xf numFmtId="0" fontId="4" fillId="0" borderId="54" xfId="0" applyFont="1" applyFill="1" applyBorder="1" applyAlignment="1">
      <alignment horizontal="left" vertical="top" wrapText="1"/>
    </xf>
    <xf numFmtId="0" fontId="6" fillId="0" borderId="55" xfId="1" applyFont="1" applyFill="1" applyBorder="1" applyAlignment="1">
      <alignment horizontal="left" vertical="top" wrapText="1"/>
    </xf>
    <xf numFmtId="0" fontId="15" fillId="0" borderId="55" xfId="0" applyFont="1" applyFill="1" applyBorder="1" applyAlignment="1">
      <alignment horizontal="left" vertical="top"/>
    </xf>
    <xf numFmtId="0" fontId="4" fillId="0" borderId="56" xfId="0" applyFont="1" applyFill="1" applyBorder="1" applyAlignment="1">
      <alignment horizontal="center" vertical="top" wrapText="1"/>
    </xf>
    <xf numFmtId="0" fontId="4" fillId="0" borderId="59" xfId="0" applyFont="1" applyFill="1" applyBorder="1" applyAlignment="1">
      <alignment horizontal="left" vertical="top" wrapText="1"/>
    </xf>
    <xf numFmtId="0" fontId="4" fillId="0" borderId="60" xfId="0" applyFont="1" applyFill="1" applyBorder="1" applyAlignment="1">
      <alignment horizontal="left" vertical="top" wrapText="1"/>
    </xf>
    <xf numFmtId="0" fontId="6" fillId="0" borderId="52" xfId="1" applyFont="1" applyFill="1" applyBorder="1" applyAlignment="1">
      <alignment horizontal="left" vertical="top" wrapText="1"/>
    </xf>
    <xf numFmtId="0" fontId="6" fillId="0" borderId="61" xfId="1" applyFont="1" applyFill="1" applyBorder="1" applyAlignment="1">
      <alignment horizontal="left" vertical="top" wrapText="1"/>
    </xf>
    <xf numFmtId="0" fontId="17" fillId="0" borderId="52" xfId="0" applyFont="1" applyFill="1" applyBorder="1" applyAlignment="1">
      <alignment horizontal="left" vertical="top" wrapText="1"/>
    </xf>
    <xf numFmtId="0" fontId="17" fillId="0" borderId="61" xfId="0" applyFont="1" applyFill="1" applyBorder="1" applyAlignment="1">
      <alignment horizontal="left" vertical="top" wrapText="1"/>
    </xf>
    <xf numFmtId="0" fontId="0" fillId="0" borderId="59" xfId="0" applyBorder="1" applyAlignment="1">
      <alignment horizontal="center" vertical="center" wrapText="1"/>
    </xf>
    <xf numFmtId="0" fontId="0" fillId="0" borderId="71" xfId="0" applyBorder="1" applyAlignment="1">
      <alignment horizontal="center" vertical="center" wrapText="1"/>
    </xf>
    <xf numFmtId="0" fontId="0" fillId="0" borderId="60" xfId="0" applyBorder="1" applyAlignment="1">
      <alignment horizontal="center" vertical="center" wrapText="1"/>
    </xf>
    <xf numFmtId="0" fontId="1" fillId="15" borderId="31" xfId="0" applyFont="1" applyFill="1" applyBorder="1" applyAlignment="1">
      <alignment horizontal="center"/>
    </xf>
    <xf numFmtId="0" fontId="21" fillId="16" borderId="0" xfId="0" applyFont="1" applyFill="1" applyAlignment="1">
      <alignment horizontal="center"/>
    </xf>
    <xf numFmtId="0" fontId="20" fillId="0" borderId="0" xfId="0" applyFont="1" applyAlignment="1">
      <alignment horizontal="center" vertical="center"/>
    </xf>
    <xf numFmtId="0" fontId="20" fillId="0" borderId="31" xfId="0" applyFont="1" applyBorder="1" applyAlignment="1">
      <alignment horizontal="center" vertical="center"/>
    </xf>
    <xf numFmtId="0" fontId="0" fillId="0" borderId="63" xfId="0" applyBorder="1" applyAlignment="1">
      <alignment horizontal="center" vertical="center" wrapText="1"/>
    </xf>
    <xf numFmtId="1" fontId="0" fillId="0" borderId="5" xfId="0" applyNumberFormat="1" applyFont="1" applyFill="1" applyBorder="1" applyAlignment="1">
      <alignment horizontal="left" vertical="top" wrapText="1"/>
    </xf>
    <xf numFmtId="1" fontId="0" fillId="0" borderId="7" xfId="0" applyNumberFormat="1" applyFont="1" applyFill="1" applyBorder="1" applyAlignment="1">
      <alignment horizontal="left" vertical="top" wrapText="1"/>
    </xf>
    <xf numFmtId="0" fontId="1" fillId="12" borderId="1" xfId="0" applyFont="1" applyFill="1" applyBorder="1" applyAlignment="1">
      <alignment horizontal="center" vertical="center"/>
    </xf>
    <xf numFmtId="0" fontId="1" fillId="12" borderId="5" xfId="0" applyFont="1" applyFill="1" applyBorder="1" applyAlignment="1">
      <alignment horizontal="center"/>
    </xf>
    <xf numFmtId="0" fontId="1" fillId="12" borderId="7" xfId="0" applyFont="1" applyFill="1" applyBorder="1" applyAlignment="1">
      <alignment horizontal="center"/>
    </xf>
    <xf numFmtId="0" fontId="0" fillId="0" borderId="1" xfId="0" applyFont="1" applyFill="1" applyBorder="1" applyAlignment="1">
      <alignment horizontal="left" vertical="top" wrapText="1"/>
    </xf>
    <xf numFmtId="0" fontId="24" fillId="0" borderId="1" xfId="0" applyFont="1" applyFill="1" applyBorder="1" applyAlignment="1">
      <alignment horizontal="center" vertical="center"/>
    </xf>
    <xf numFmtId="0" fontId="25" fillId="0" borderId="1" xfId="0" applyFont="1" applyFill="1" applyBorder="1" applyAlignment="1">
      <alignment horizontal="left" vertical="top"/>
    </xf>
    <xf numFmtId="0" fontId="0" fillId="0" borderId="1" xfId="0" applyFont="1" applyFill="1" applyBorder="1" applyAlignment="1">
      <alignment horizontal="left"/>
    </xf>
    <xf numFmtId="0" fontId="0" fillId="0" borderId="1" xfId="0" applyFont="1" applyFill="1" applyBorder="1" applyAlignment="1">
      <alignment vertical="top" wrapText="1"/>
    </xf>
    <xf numFmtId="0" fontId="0" fillId="0" borderId="1" xfId="0" applyFont="1" applyFill="1" applyBorder="1" applyAlignment="1">
      <alignment horizontal="left" vertical="top"/>
    </xf>
    <xf numFmtId="0" fontId="1" fillId="12" borderId="1" xfId="0" applyFont="1" applyFill="1" applyBorder="1" applyAlignment="1">
      <alignment horizontal="center" vertical="top"/>
    </xf>
    <xf numFmtId="0" fontId="1" fillId="12" borderId="5" xfId="0" applyFont="1" applyFill="1" applyBorder="1" applyAlignment="1">
      <alignment horizontal="center" vertical="top"/>
    </xf>
    <xf numFmtId="0" fontId="1" fillId="12" borderId="7" xfId="0" applyFont="1" applyFill="1" applyBorder="1" applyAlignment="1">
      <alignment horizontal="center" vertical="top"/>
    </xf>
    <xf numFmtId="0" fontId="24" fillId="0" borderId="1" xfId="0" applyFont="1" applyFill="1" applyBorder="1" applyAlignment="1">
      <alignment horizontal="center" vertical="top"/>
    </xf>
    <xf numFmtId="0" fontId="1" fillId="12" borderId="6" xfId="0" applyFont="1" applyFill="1" applyBorder="1" applyAlignment="1">
      <alignment horizontal="center" vertical="top"/>
    </xf>
    <xf numFmtId="0" fontId="30" fillId="12" borderId="5" xfId="0" applyFont="1" applyFill="1" applyBorder="1" applyAlignment="1">
      <alignment horizontal="center" vertical="top"/>
    </xf>
    <xf numFmtId="0" fontId="30" fillId="12" borderId="7" xfId="0" applyFont="1" applyFill="1" applyBorder="1" applyAlignment="1">
      <alignment horizontal="center" vertical="top"/>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0" fontId="0" fillId="20"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2" borderId="1" xfId="0" applyFont="1" applyFill="1" applyBorder="1" applyAlignment="1">
      <alignment horizontal="left" vertical="top"/>
    </xf>
    <xf numFmtId="0" fontId="1" fillId="0" borderId="1" xfId="0" applyFont="1" applyFill="1" applyBorder="1" applyAlignment="1">
      <alignment horizontal="center" vertical="center"/>
    </xf>
    <xf numFmtId="0" fontId="0" fillId="20" borderId="1" xfId="0" applyFont="1" applyFill="1" applyBorder="1" applyAlignment="1">
      <alignment horizontal="left" vertical="top"/>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5" fillId="0" borderId="1" xfId="0" applyFont="1" applyFill="1" applyBorder="1" applyAlignment="1">
      <alignment horizontal="left" vertical="top" wrapText="1"/>
    </xf>
    <xf numFmtId="0" fontId="11" fillId="10" borderId="37" xfId="0" applyFont="1" applyFill="1" applyBorder="1" applyAlignment="1">
      <alignment horizontal="left" vertical="center" wrapText="1" readingOrder="1"/>
    </xf>
    <xf numFmtId="0" fontId="11" fillId="10" borderId="38" xfId="0" applyFont="1" applyFill="1" applyBorder="1" applyAlignment="1">
      <alignment horizontal="left" vertical="center" wrapText="1" readingOrder="1"/>
    </xf>
    <xf numFmtId="0" fontId="11" fillId="10" borderId="42" xfId="0" applyFont="1" applyFill="1" applyBorder="1" applyAlignment="1">
      <alignment horizontal="left" vertical="center" wrapText="1" readingOrder="1"/>
    </xf>
    <xf numFmtId="0" fontId="11" fillId="10" borderId="35" xfId="0" applyFont="1" applyFill="1" applyBorder="1" applyAlignment="1">
      <alignment horizontal="left" vertical="center" wrapText="1" readingOrder="1"/>
    </xf>
    <xf numFmtId="0" fontId="15" fillId="10" borderId="39" xfId="0" applyFont="1" applyFill="1" applyBorder="1" applyAlignment="1">
      <alignment horizontal="center" vertical="center" wrapText="1" readingOrder="1"/>
    </xf>
    <xf numFmtId="0" fontId="15" fillId="10" borderId="40" xfId="0" applyFont="1" applyFill="1" applyBorder="1" applyAlignment="1">
      <alignment horizontal="center" vertical="center" wrapText="1" readingOrder="1"/>
    </xf>
    <xf numFmtId="0" fontId="15" fillId="10" borderId="41" xfId="0" applyFont="1" applyFill="1" applyBorder="1" applyAlignment="1">
      <alignment horizontal="center" vertical="center" wrapText="1" readingOrder="1"/>
    </xf>
    <xf numFmtId="0" fontId="15" fillId="10" borderId="44" xfId="0" applyFont="1" applyFill="1" applyBorder="1" applyAlignment="1">
      <alignment horizontal="center" vertical="center" wrapText="1" readingOrder="1"/>
    </xf>
    <xf numFmtId="0" fontId="15" fillId="10" borderId="46" xfId="0" applyFont="1" applyFill="1" applyBorder="1" applyAlignment="1">
      <alignment horizontal="center" vertical="center" wrapText="1" readingOrder="1"/>
    </xf>
    <xf numFmtId="0" fontId="15" fillId="10" borderId="47" xfId="0" applyFont="1" applyFill="1" applyBorder="1" applyAlignment="1">
      <alignment horizontal="center" vertical="center" wrapText="1" readingOrder="1"/>
    </xf>
    <xf numFmtId="0" fontId="1" fillId="0" borderId="0" xfId="0" applyFont="1" applyAlignment="1">
      <alignment horizontal="center"/>
    </xf>
    <xf numFmtId="0" fontId="8" fillId="7" borderId="25" xfId="0" applyFont="1" applyFill="1" applyBorder="1" applyAlignment="1">
      <alignment horizontal="center" vertical="center"/>
    </xf>
    <xf numFmtId="0" fontId="8" fillId="7" borderId="21" xfId="0" applyFont="1" applyFill="1" applyBorder="1" applyAlignment="1">
      <alignment horizontal="center" vertical="center"/>
    </xf>
    <xf numFmtId="0" fontId="8" fillId="7" borderId="17" xfId="0" applyFont="1" applyFill="1" applyBorder="1" applyAlignment="1">
      <alignment horizontal="center" vertical="center"/>
    </xf>
    <xf numFmtId="0" fontId="7" fillId="0" borderId="11" xfId="0" applyFont="1" applyBorder="1" applyAlignment="1">
      <alignment horizontal="center" vertical="center"/>
    </xf>
    <xf numFmtId="0" fontId="7" fillId="0" borderId="14" xfId="0" applyFont="1" applyBorder="1" applyAlignment="1">
      <alignment horizontal="center" vertical="center"/>
    </xf>
    <xf numFmtId="0" fontId="8" fillId="3" borderId="11" xfId="0" applyFont="1" applyFill="1" applyBorder="1" applyAlignment="1">
      <alignment horizontal="center" vertical="center"/>
    </xf>
    <xf numFmtId="0" fontId="8" fillId="3" borderId="16" xfId="0" applyFont="1" applyFill="1" applyBorder="1" applyAlignment="1">
      <alignment horizontal="center" vertical="center"/>
    </xf>
    <xf numFmtId="0" fontId="8" fillId="3" borderId="14"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17"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14" xfId="0" applyFont="1" applyFill="1" applyBorder="1" applyAlignment="1">
      <alignment horizontal="center" vertical="center"/>
    </xf>
    <xf numFmtId="0" fontId="7" fillId="5" borderId="21"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16" xfId="0" applyFont="1" applyFill="1" applyBorder="1" applyAlignment="1">
      <alignment horizontal="center" vertical="center"/>
    </xf>
    <xf numFmtId="0" fontId="8" fillId="6" borderId="14" xfId="0" applyFont="1" applyFill="1" applyBorder="1" applyAlignment="1">
      <alignment horizontal="center" vertical="center"/>
    </xf>
    <xf numFmtId="0" fontId="7" fillId="4" borderId="11"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6" borderId="25" xfId="0" applyFont="1" applyFill="1" applyBorder="1" applyAlignment="1">
      <alignment horizontal="center" vertical="center"/>
    </xf>
    <xf numFmtId="0" fontId="7" fillId="6" borderId="21" xfId="0" applyFont="1" applyFill="1" applyBorder="1" applyAlignment="1">
      <alignment horizontal="center" vertical="center"/>
    </xf>
    <xf numFmtId="0" fontId="7" fillId="6" borderId="17" xfId="0" applyFont="1" applyFill="1" applyBorder="1" applyAlignment="1">
      <alignment horizontal="center" vertical="center"/>
    </xf>
    <xf numFmtId="0" fontId="7" fillId="0" borderId="12"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9" xfId="0" applyFont="1" applyBorder="1" applyAlignment="1">
      <alignment horizontal="center" vertical="center" wrapText="1"/>
    </xf>
    <xf numFmtId="0" fontId="8" fillId="7" borderId="2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6" xfId="0" applyFont="1" applyFill="1" applyBorder="1" applyAlignment="1">
      <alignment horizontal="center" vertical="center"/>
    </xf>
    <xf numFmtId="0" fontId="7" fillId="5" borderId="15" xfId="0" applyFont="1" applyFill="1" applyBorder="1" applyAlignment="1">
      <alignment horizontal="center" vertical="center"/>
    </xf>
    <xf numFmtId="0" fontId="7" fillId="0" borderId="25" xfId="0" applyFont="1" applyBorder="1" applyAlignment="1">
      <alignment horizontal="center" vertical="center" wrapText="1"/>
    </xf>
    <xf numFmtId="0" fontId="7" fillId="0" borderId="17" xfId="0" applyFont="1" applyBorder="1" applyAlignment="1">
      <alignment horizontal="center" vertical="center" wrapText="1"/>
    </xf>
  </cellXfs>
  <cellStyles count="2">
    <cellStyle name="Normal" xfId="0" builtinId="0"/>
    <cellStyle name="Normal 2" xfId="1"/>
  </cellStyles>
  <dxfs count="132">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ill>
        <patternFill>
          <bgColor theme="6" tint="0.39994506668294322"/>
        </patternFill>
      </fill>
      <border>
        <left style="hair">
          <color auto="1"/>
        </left>
        <right style="hair">
          <color auto="1"/>
        </right>
        <top style="hair">
          <color auto="1"/>
        </top>
        <bottom style="hair">
          <color auto="1"/>
        </bottom>
        <vertical/>
        <horizontal/>
      </border>
    </dxf>
    <dxf>
      <fill>
        <patternFill>
          <bgColor theme="5" tint="0.39994506668294322"/>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patternFill>
      </fill>
      <border>
        <left style="hair">
          <color auto="1"/>
        </left>
        <right style="hair">
          <color auto="1"/>
        </right>
        <top style="hair">
          <color auto="1"/>
        </top>
        <bottom style="hair">
          <color auto="1"/>
        </bottom>
        <vertical/>
        <horizontal/>
      </border>
    </dxf>
    <dxf>
      <fill>
        <patternFill>
          <bgColor theme="9" tint="0.59996337778862885"/>
        </patternFill>
      </fill>
      <border>
        <left style="hair">
          <color auto="1"/>
        </left>
        <right style="hair">
          <color auto="1"/>
        </right>
        <top style="hair">
          <color auto="1"/>
        </top>
        <bottom style="hair">
          <color auto="1"/>
        </bottom>
        <vertical/>
        <horizontal/>
      </border>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colors>
    <mruColors>
      <color rgb="FF00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11</xdr:col>
      <xdr:colOff>102547</xdr:colOff>
      <xdr:row>20</xdr:row>
      <xdr:rowOff>44584</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868" y="367632"/>
          <a:ext cx="5591955" cy="33532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D26"/>
  <sheetViews>
    <sheetView topLeftCell="L1" zoomScale="70" zoomScaleNormal="70" workbookViewId="0">
      <pane ySplit="2" topLeftCell="A19" activePane="bottomLeft" state="frozen"/>
      <selection pane="bottomLeft" activeCell="V12" sqref="V12:V20"/>
    </sheetView>
  </sheetViews>
  <sheetFormatPr defaultColWidth="9.28515625" defaultRowHeight="12.75" x14ac:dyDescent="0.25"/>
  <cols>
    <col min="1" max="1" width="16.28515625" style="3" customWidth="1"/>
    <col min="2" max="2" width="28.5703125" style="3" customWidth="1"/>
    <col min="3" max="3" width="38.5703125" style="3" customWidth="1"/>
    <col min="4" max="4" width="14.7109375" style="3" customWidth="1"/>
    <col min="5" max="5" width="24.42578125" style="3" customWidth="1"/>
    <col min="6" max="6" width="11.5703125" style="3" customWidth="1"/>
    <col min="7" max="7" width="19.42578125" style="3" customWidth="1"/>
    <col min="8" max="8" width="13.28515625" style="3" customWidth="1"/>
    <col min="9" max="9" width="15.140625" style="3" customWidth="1"/>
    <col min="10" max="10" width="13.7109375" style="3" customWidth="1"/>
    <col min="11" max="11" width="53.140625" style="3" customWidth="1"/>
    <col min="12" max="12" width="11.42578125" style="3" customWidth="1"/>
    <col min="13" max="13" width="16" style="3" customWidth="1"/>
    <col min="14" max="14" width="16.28515625" style="3" customWidth="1"/>
    <col min="15" max="15" width="14.5703125" style="3" customWidth="1"/>
    <col min="16" max="16" width="14.42578125" style="3" customWidth="1"/>
    <col min="17" max="17" width="13.7109375" style="3" customWidth="1"/>
    <col min="18" max="18" width="14.28515625" style="3" customWidth="1"/>
    <col min="19" max="19" width="14.5703125" style="3" customWidth="1"/>
    <col min="20" max="20" width="12.28515625" style="3" customWidth="1"/>
    <col min="21" max="21" width="17.85546875" style="3" customWidth="1"/>
    <col min="22" max="23" width="12.5703125" style="3" customWidth="1"/>
    <col min="24" max="24" width="15.85546875" style="3" customWidth="1"/>
    <col min="25" max="25" width="22.42578125" style="3" customWidth="1"/>
    <col min="26" max="26" width="18.7109375" style="3" bestFit="1" customWidth="1"/>
    <col min="27" max="27" width="16.42578125" style="3" customWidth="1"/>
    <col min="28" max="28" width="26.28515625" style="3" customWidth="1"/>
    <col min="29" max="29" width="11.5703125" style="3" customWidth="1"/>
    <col min="30" max="30" width="12.42578125" style="3" customWidth="1"/>
    <col min="31" max="16384" width="9.28515625" style="3"/>
  </cols>
  <sheetData>
    <row r="1" spans="1:30" s="6" customFormat="1" ht="39" thickBot="1" x14ac:dyDescent="0.3">
      <c r="A1" s="5" t="s">
        <v>12</v>
      </c>
      <c r="B1" s="56" t="s">
        <v>0</v>
      </c>
      <c r="C1" s="56" t="s">
        <v>115</v>
      </c>
      <c r="D1" s="56" t="s">
        <v>8</v>
      </c>
      <c r="E1" s="56" t="s">
        <v>1</v>
      </c>
      <c r="F1" s="56" t="s">
        <v>6</v>
      </c>
      <c r="G1" s="56" t="s">
        <v>106</v>
      </c>
      <c r="H1" s="56" t="s">
        <v>17</v>
      </c>
      <c r="I1" s="56" t="s">
        <v>18</v>
      </c>
      <c r="J1" s="56" t="s">
        <v>2</v>
      </c>
      <c r="K1" s="56" t="s">
        <v>248</v>
      </c>
      <c r="L1" s="56" t="s">
        <v>221</v>
      </c>
      <c r="M1" s="56" t="s">
        <v>7</v>
      </c>
      <c r="N1" s="56" t="s">
        <v>219</v>
      </c>
      <c r="O1" s="56" t="s">
        <v>9</v>
      </c>
      <c r="P1" s="56" t="s">
        <v>19</v>
      </c>
      <c r="Q1" s="56" t="s">
        <v>20</v>
      </c>
      <c r="R1" s="56" t="s">
        <v>21</v>
      </c>
      <c r="S1" s="56" t="s">
        <v>226</v>
      </c>
      <c r="T1" s="56" t="s">
        <v>13</v>
      </c>
      <c r="U1" s="56" t="s">
        <v>14</v>
      </c>
      <c r="V1" s="56" t="s">
        <v>99</v>
      </c>
      <c r="W1" s="56" t="s">
        <v>100</v>
      </c>
      <c r="X1" s="56" t="s">
        <v>15</v>
      </c>
      <c r="Y1" s="56" t="s">
        <v>16</v>
      </c>
      <c r="Z1" s="56" t="s">
        <v>98</v>
      </c>
      <c r="AA1" s="56" t="s">
        <v>3</v>
      </c>
      <c r="AB1" s="56" t="s">
        <v>11</v>
      </c>
      <c r="AC1" s="56" t="s">
        <v>4</v>
      </c>
      <c r="AD1" s="57" t="s">
        <v>5</v>
      </c>
    </row>
    <row r="2" spans="1:30" ht="166.5" hidden="1" thickBot="1" x14ac:dyDescent="0.3">
      <c r="A2" s="84" t="s">
        <v>103</v>
      </c>
      <c r="B2" s="84" t="s">
        <v>108</v>
      </c>
      <c r="C2" s="84" t="s">
        <v>116</v>
      </c>
      <c r="D2" s="84" t="s">
        <v>102</v>
      </c>
      <c r="E2" s="84" t="s">
        <v>109</v>
      </c>
      <c r="F2" s="84" t="s">
        <v>104</v>
      </c>
      <c r="G2" s="84" t="s">
        <v>107</v>
      </c>
      <c r="H2" s="84" t="s">
        <v>250</v>
      </c>
      <c r="I2" s="84" t="s">
        <v>201</v>
      </c>
      <c r="J2" s="84" t="s">
        <v>122</v>
      </c>
      <c r="K2" s="84" t="s">
        <v>110</v>
      </c>
      <c r="L2" s="84" t="s">
        <v>225</v>
      </c>
      <c r="M2" s="84" t="s">
        <v>105</v>
      </c>
      <c r="N2" s="84" t="s">
        <v>200</v>
      </c>
      <c r="O2" s="84" t="s">
        <v>114</v>
      </c>
      <c r="P2" s="84" t="s">
        <v>111</v>
      </c>
      <c r="Q2" s="84" t="s">
        <v>112</v>
      </c>
      <c r="R2" s="84" t="s">
        <v>113</v>
      </c>
      <c r="S2" s="84" t="s">
        <v>227</v>
      </c>
      <c r="T2" s="84" t="s">
        <v>228</v>
      </c>
      <c r="U2" s="84" t="s">
        <v>229</v>
      </c>
      <c r="V2" s="84" t="s">
        <v>243</v>
      </c>
      <c r="W2" s="84" t="s">
        <v>230</v>
      </c>
      <c r="X2" s="84" t="s">
        <v>231</v>
      </c>
      <c r="Y2" s="84" t="s">
        <v>232</v>
      </c>
      <c r="Z2" s="84" t="s">
        <v>252</v>
      </c>
      <c r="AA2" s="84" t="s">
        <v>233</v>
      </c>
      <c r="AB2" s="84" t="s">
        <v>234</v>
      </c>
      <c r="AC2" s="84" t="s">
        <v>235</v>
      </c>
      <c r="AD2" s="84" t="s">
        <v>236</v>
      </c>
    </row>
    <row r="3" spans="1:30" s="80" customFormat="1" ht="244.9" customHeight="1" thickBot="1" x14ac:dyDescent="0.3">
      <c r="A3" s="296" t="s">
        <v>260</v>
      </c>
      <c r="B3" s="297" t="s">
        <v>261</v>
      </c>
      <c r="C3" s="290" t="s">
        <v>329</v>
      </c>
      <c r="D3" s="298" t="s">
        <v>273</v>
      </c>
      <c r="E3" s="290" t="s">
        <v>350</v>
      </c>
      <c r="F3" s="293" t="s">
        <v>274</v>
      </c>
      <c r="G3" s="290" t="s">
        <v>242</v>
      </c>
      <c r="H3" s="85" t="s">
        <v>197</v>
      </c>
      <c r="I3" s="85" t="s">
        <v>195</v>
      </c>
      <c r="J3" s="85" t="s">
        <v>376</v>
      </c>
      <c r="K3" s="85" t="s">
        <v>322</v>
      </c>
      <c r="L3" s="85" t="s">
        <v>424</v>
      </c>
      <c r="M3" s="86" t="s">
        <v>269</v>
      </c>
      <c r="N3" s="85" t="s">
        <v>199</v>
      </c>
      <c r="O3" s="85" t="s">
        <v>118</v>
      </c>
      <c r="P3" s="85" t="s">
        <v>121</v>
      </c>
      <c r="Q3" s="85" t="s">
        <v>121</v>
      </c>
      <c r="R3" s="85" t="s">
        <v>121</v>
      </c>
      <c r="S3" s="85" t="s">
        <v>224</v>
      </c>
      <c r="T3" s="85" t="s">
        <v>129</v>
      </c>
      <c r="U3" s="105" t="s">
        <v>351</v>
      </c>
      <c r="V3" s="85" t="s">
        <v>123</v>
      </c>
      <c r="W3" s="85" t="s">
        <v>220</v>
      </c>
      <c r="X3" s="85" t="s">
        <v>341</v>
      </c>
      <c r="Y3" s="85" t="s">
        <v>244</v>
      </c>
      <c r="Z3" s="85" t="s">
        <v>244</v>
      </c>
      <c r="AA3" s="85" t="s">
        <v>244</v>
      </c>
      <c r="AB3" s="85" t="s">
        <v>244</v>
      </c>
      <c r="AC3" s="85" t="s">
        <v>241</v>
      </c>
      <c r="AD3" s="85" t="s">
        <v>244</v>
      </c>
    </row>
    <row r="4" spans="1:30" s="80" customFormat="1" ht="243.6" customHeight="1" thickBot="1" x14ac:dyDescent="0.3">
      <c r="A4" s="289"/>
      <c r="B4" s="292"/>
      <c r="C4" s="284"/>
      <c r="D4" s="282"/>
      <c r="E4" s="284"/>
      <c r="F4" s="294"/>
      <c r="G4" s="284"/>
      <c r="H4" s="79" t="s">
        <v>197</v>
      </c>
      <c r="I4" s="79" t="s">
        <v>195</v>
      </c>
      <c r="J4" s="79" t="s">
        <v>376</v>
      </c>
      <c r="K4" s="79" t="s">
        <v>349</v>
      </c>
      <c r="L4" s="85" t="s">
        <v>424</v>
      </c>
      <c r="M4" s="82" t="s">
        <v>270</v>
      </c>
      <c r="N4" s="79" t="s">
        <v>199</v>
      </c>
      <c r="O4" s="79" t="s">
        <v>119</v>
      </c>
      <c r="P4" s="79" t="s">
        <v>121</v>
      </c>
      <c r="Q4" s="102" t="s">
        <v>121</v>
      </c>
      <c r="R4" s="102" t="s">
        <v>121</v>
      </c>
      <c r="S4" s="79" t="s">
        <v>224</v>
      </c>
      <c r="T4" s="79" t="s">
        <v>129</v>
      </c>
      <c r="U4" s="79" t="s">
        <v>345</v>
      </c>
      <c r="V4" s="102" t="s">
        <v>123</v>
      </c>
      <c r="W4" s="102" t="s">
        <v>220</v>
      </c>
      <c r="X4" s="102" t="s">
        <v>341</v>
      </c>
      <c r="Y4" s="275" t="s">
        <v>368</v>
      </c>
      <c r="Z4" s="276" t="s">
        <v>352</v>
      </c>
      <c r="AA4" s="275" t="s">
        <v>369</v>
      </c>
      <c r="AB4" s="102" t="s">
        <v>353</v>
      </c>
      <c r="AC4" s="102" t="s">
        <v>241</v>
      </c>
      <c r="AD4" s="102" t="s">
        <v>353</v>
      </c>
    </row>
    <row r="5" spans="1:30" s="80" customFormat="1" ht="222.6" customHeight="1" thickBot="1" x14ac:dyDescent="0.3">
      <c r="A5" s="289"/>
      <c r="B5" s="292"/>
      <c r="C5" s="284"/>
      <c r="D5" s="282"/>
      <c r="E5" s="284"/>
      <c r="F5" s="294"/>
      <c r="G5" s="284"/>
      <c r="H5" s="79" t="s">
        <v>197</v>
      </c>
      <c r="I5" s="79" t="s">
        <v>195</v>
      </c>
      <c r="J5" s="104" t="s">
        <v>376</v>
      </c>
      <c r="K5" s="79" t="s">
        <v>268</v>
      </c>
      <c r="L5" s="85" t="s">
        <v>424</v>
      </c>
      <c r="M5" s="82" t="s">
        <v>271</v>
      </c>
      <c r="N5" s="79" t="s">
        <v>199</v>
      </c>
      <c r="O5" s="79" t="s">
        <v>119</v>
      </c>
      <c r="P5" s="79" t="s">
        <v>121</v>
      </c>
      <c r="Q5" s="102" t="s">
        <v>121</v>
      </c>
      <c r="R5" s="102" t="s">
        <v>121</v>
      </c>
      <c r="S5" s="79" t="s">
        <v>224</v>
      </c>
      <c r="T5" s="79" t="s">
        <v>129</v>
      </c>
      <c r="U5" s="79" t="s">
        <v>354</v>
      </c>
      <c r="V5" s="102" t="s">
        <v>123</v>
      </c>
      <c r="W5" s="102" t="s">
        <v>220</v>
      </c>
      <c r="X5" s="102" t="s">
        <v>341</v>
      </c>
      <c r="Y5" s="275" t="s">
        <v>355</v>
      </c>
      <c r="Z5" s="276" t="s">
        <v>356</v>
      </c>
      <c r="AA5" s="275" t="s">
        <v>357</v>
      </c>
      <c r="AB5" s="102" t="s">
        <v>353</v>
      </c>
      <c r="AC5" s="102" t="s">
        <v>241</v>
      </c>
      <c r="AD5" s="102" t="s">
        <v>353</v>
      </c>
    </row>
    <row r="6" spans="1:30" ht="118.15" customHeight="1" thickBot="1" x14ac:dyDescent="0.3">
      <c r="A6" s="289"/>
      <c r="B6" s="292"/>
      <c r="C6" s="284"/>
      <c r="D6" s="282"/>
      <c r="E6" s="284"/>
      <c r="F6" s="294"/>
      <c r="G6" s="284"/>
      <c r="H6" s="79" t="s">
        <v>197</v>
      </c>
      <c r="I6" s="79" t="s">
        <v>195</v>
      </c>
      <c r="J6" s="104" t="s">
        <v>376</v>
      </c>
      <c r="K6" s="97" t="s">
        <v>342</v>
      </c>
      <c r="L6" s="85" t="s">
        <v>424</v>
      </c>
      <c r="M6" s="82" t="s">
        <v>272</v>
      </c>
      <c r="N6" s="79" t="s">
        <v>199</v>
      </c>
      <c r="O6" s="79" t="s">
        <v>119</v>
      </c>
      <c r="P6" s="79" t="s">
        <v>121</v>
      </c>
      <c r="Q6" s="102" t="s">
        <v>125</v>
      </c>
      <c r="R6" s="106" t="s">
        <v>125</v>
      </c>
      <c r="S6" s="102" t="s">
        <v>224</v>
      </c>
      <c r="T6" s="102" t="s">
        <v>129</v>
      </c>
      <c r="U6" s="102" t="s">
        <v>354</v>
      </c>
      <c r="V6" s="106" t="s">
        <v>376</v>
      </c>
      <c r="W6" s="106" t="s">
        <v>130</v>
      </c>
      <c r="X6" s="106" t="s">
        <v>346</v>
      </c>
      <c r="Y6" s="106" t="s">
        <v>358</v>
      </c>
      <c r="Z6" s="107" t="s">
        <v>359</v>
      </c>
      <c r="AA6" s="106" t="s">
        <v>360</v>
      </c>
      <c r="AB6" s="106" t="s">
        <v>353</v>
      </c>
      <c r="AC6" s="106" t="s">
        <v>241</v>
      </c>
      <c r="AD6" s="106" t="s">
        <v>353</v>
      </c>
    </row>
    <row r="7" spans="1:30" ht="189" customHeight="1" thickBot="1" x14ac:dyDescent="0.3">
      <c r="A7" s="289" t="s">
        <v>260</v>
      </c>
      <c r="B7" s="292" t="s">
        <v>261</v>
      </c>
      <c r="C7" s="284" t="s">
        <v>315</v>
      </c>
      <c r="D7" s="282" t="s">
        <v>276</v>
      </c>
      <c r="E7" s="284" t="s">
        <v>246</v>
      </c>
      <c r="F7" s="282" t="s">
        <v>277</v>
      </c>
      <c r="G7" s="284" t="s">
        <v>242</v>
      </c>
      <c r="H7" s="79" t="s">
        <v>197</v>
      </c>
      <c r="I7" s="79" t="s">
        <v>196</v>
      </c>
      <c r="J7" s="79" t="s">
        <v>375</v>
      </c>
      <c r="K7" s="79" t="s">
        <v>343</v>
      </c>
      <c r="L7" s="85" t="s">
        <v>424</v>
      </c>
      <c r="M7" s="82" t="s">
        <v>275</v>
      </c>
      <c r="N7" s="79" t="s">
        <v>199</v>
      </c>
      <c r="O7" s="79" t="s">
        <v>118</v>
      </c>
      <c r="P7" s="79" t="s">
        <v>121</v>
      </c>
      <c r="Q7" s="102" t="s">
        <v>124</v>
      </c>
      <c r="R7" s="102" t="s">
        <v>121</v>
      </c>
      <c r="S7" s="79" t="s">
        <v>129</v>
      </c>
      <c r="T7" s="79" t="s">
        <v>129</v>
      </c>
      <c r="U7" s="102" t="s">
        <v>344</v>
      </c>
      <c r="V7" s="102" t="s">
        <v>251</v>
      </c>
      <c r="W7" s="102" t="s">
        <v>220</v>
      </c>
      <c r="X7" s="102" t="s">
        <v>341</v>
      </c>
      <c r="Y7" s="102" t="s">
        <v>244</v>
      </c>
      <c r="Z7" s="102" t="s">
        <v>244</v>
      </c>
      <c r="AA7" s="102" t="s">
        <v>244</v>
      </c>
      <c r="AB7" s="102" t="s">
        <v>244</v>
      </c>
      <c r="AC7" s="102" t="s">
        <v>241</v>
      </c>
      <c r="AD7" s="102" t="s">
        <v>244</v>
      </c>
    </row>
    <row r="8" spans="1:30" ht="154.15" customHeight="1" thickBot="1" x14ac:dyDescent="0.3">
      <c r="A8" s="289"/>
      <c r="B8" s="292"/>
      <c r="C8" s="284"/>
      <c r="D8" s="282"/>
      <c r="E8" s="284"/>
      <c r="F8" s="282"/>
      <c r="G8" s="284"/>
      <c r="H8" s="79" t="s">
        <v>197</v>
      </c>
      <c r="I8" s="79" t="s">
        <v>196</v>
      </c>
      <c r="J8" s="79" t="s">
        <v>375</v>
      </c>
      <c r="K8" s="79" t="s">
        <v>316</v>
      </c>
      <c r="L8" s="85" t="s">
        <v>424</v>
      </c>
      <c r="M8" s="82" t="s">
        <v>283</v>
      </c>
      <c r="N8" s="79" t="s">
        <v>199</v>
      </c>
      <c r="O8" s="79" t="s">
        <v>118</v>
      </c>
      <c r="P8" s="79" t="s">
        <v>121</v>
      </c>
      <c r="Q8" s="102" t="s">
        <v>124</v>
      </c>
      <c r="R8" s="102" t="s">
        <v>121</v>
      </c>
      <c r="S8" s="102" t="s">
        <v>129</v>
      </c>
      <c r="T8" s="102" t="s">
        <v>129</v>
      </c>
      <c r="U8" s="102" t="s">
        <v>344</v>
      </c>
      <c r="V8" s="102" t="s">
        <v>251</v>
      </c>
      <c r="W8" s="102" t="s">
        <v>220</v>
      </c>
      <c r="X8" s="102" t="s">
        <v>341</v>
      </c>
      <c r="Y8" s="102" t="s">
        <v>244</v>
      </c>
      <c r="Z8" s="102" t="s">
        <v>244</v>
      </c>
      <c r="AA8" s="102" t="s">
        <v>244</v>
      </c>
      <c r="AB8" s="102" t="s">
        <v>244</v>
      </c>
      <c r="AC8" s="102" t="s">
        <v>241</v>
      </c>
      <c r="AD8" s="102" t="s">
        <v>244</v>
      </c>
    </row>
    <row r="9" spans="1:30" ht="93.4" customHeight="1" x14ac:dyDescent="0.25">
      <c r="A9" s="289" t="s">
        <v>260</v>
      </c>
      <c r="B9" s="292" t="s">
        <v>261</v>
      </c>
      <c r="C9" s="284" t="s">
        <v>317</v>
      </c>
      <c r="D9" s="282" t="s">
        <v>280</v>
      </c>
      <c r="E9" s="284" t="s">
        <v>318</v>
      </c>
      <c r="F9" s="282" t="s">
        <v>286</v>
      </c>
      <c r="G9" s="284" t="s">
        <v>242</v>
      </c>
      <c r="H9" s="79" t="s">
        <v>197</v>
      </c>
      <c r="I9" s="79" t="s">
        <v>196</v>
      </c>
      <c r="J9" s="79" t="s">
        <v>375</v>
      </c>
      <c r="K9" s="79" t="s">
        <v>281</v>
      </c>
      <c r="L9" s="85" t="s">
        <v>424</v>
      </c>
      <c r="M9" s="82" t="s">
        <v>284</v>
      </c>
      <c r="N9" s="79" t="s">
        <v>199</v>
      </c>
      <c r="O9" s="79" t="s">
        <v>119</v>
      </c>
      <c r="P9" s="79" t="s">
        <v>121</v>
      </c>
      <c r="Q9" s="102" t="s">
        <v>121</v>
      </c>
      <c r="R9" s="102" t="s">
        <v>121</v>
      </c>
      <c r="S9" s="79" t="s">
        <v>129</v>
      </c>
      <c r="T9" s="79" t="s">
        <v>129</v>
      </c>
      <c r="U9" s="102" t="s">
        <v>354</v>
      </c>
      <c r="V9" s="102" t="s">
        <v>251</v>
      </c>
      <c r="W9" s="102" t="s">
        <v>220</v>
      </c>
      <c r="X9" s="102" t="s">
        <v>341</v>
      </c>
      <c r="Y9" s="275" t="s">
        <v>361</v>
      </c>
      <c r="Z9" s="276" t="s">
        <v>362</v>
      </c>
      <c r="AA9" s="275" t="s">
        <v>363</v>
      </c>
      <c r="AB9" s="102" t="s">
        <v>353</v>
      </c>
      <c r="AC9" s="102" t="s">
        <v>241</v>
      </c>
      <c r="AD9" s="102" t="s">
        <v>353</v>
      </c>
    </row>
    <row r="10" spans="1:30" ht="93.6" customHeight="1" thickBot="1" x14ac:dyDescent="0.3">
      <c r="A10" s="289"/>
      <c r="B10" s="292"/>
      <c r="C10" s="284"/>
      <c r="D10" s="282"/>
      <c r="E10" s="284"/>
      <c r="F10" s="282"/>
      <c r="G10" s="284"/>
      <c r="H10" s="79" t="s">
        <v>197</v>
      </c>
      <c r="I10" s="79" t="s">
        <v>196</v>
      </c>
      <c r="J10" s="79" t="s">
        <v>375</v>
      </c>
      <c r="K10" s="79" t="s">
        <v>282</v>
      </c>
      <c r="L10" s="79" t="s">
        <v>425</v>
      </c>
      <c r="M10" s="82" t="s">
        <v>285</v>
      </c>
      <c r="N10" s="79" t="s">
        <v>199</v>
      </c>
      <c r="O10" s="79" t="s">
        <v>118</v>
      </c>
      <c r="P10" s="79" t="s">
        <v>121</v>
      </c>
      <c r="Q10" s="102" t="s">
        <v>121</v>
      </c>
      <c r="R10" s="102" t="s">
        <v>121</v>
      </c>
      <c r="S10" s="79" t="s">
        <v>129</v>
      </c>
      <c r="T10" s="79" t="s">
        <v>129</v>
      </c>
      <c r="U10" s="100" t="s">
        <v>292</v>
      </c>
      <c r="V10" s="102" t="s">
        <v>251</v>
      </c>
      <c r="W10" s="102" t="s">
        <v>220</v>
      </c>
      <c r="X10" s="102" t="s">
        <v>341</v>
      </c>
      <c r="Y10" s="102" t="s">
        <v>244</v>
      </c>
      <c r="Z10" s="102" t="s">
        <v>244</v>
      </c>
      <c r="AA10" s="102" t="s">
        <v>244</v>
      </c>
      <c r="AB10" s="102" t="s">
        <v>244</v>
      </c>
      <c r="AC10" s="102" t="s">
        <v>241</v>
      </c>
      <c r="AD10" s="102" t="s">
        <v>244</v>
      </c>
    </row>
    <row r="11" spans="1:30" ht="96" customHeight="1" thickBot="1" x14ac:dyDescent="0.3">
      <c r="A11" s="299" t="s">
        <v>260</v>
      </c>
      <c r="B11" s="292" t="s">
        <v>261</v>
      </c>
      <c r="C11" s="291" t="s">
        <v>336</v>
      </c>
      <c r="D11" s="282" t="s">
        <v>287</v>
      </c>
      <c r="E11" s="284" t="s">
        <v>319</v>
      </c>
      <c r="F11" s="295" t="s">
        <v>293</v>
      </c>
      <c r="G11" s="284" t="s">
        <v>214</v>
      </c>
      <c r="H11" s="79" t="s">
        <v>198</v>
      </c>
      <c r="I11" s="79" t="s">
        <v>196</v>
      </c>
      <c r="J11" s="79" t="s">
        <v>376</v>
      </c>
      <c r="K11" s="79" t="s">
        <v>333</v>
      </c>
      <c r="L11" s="85" t="s">
        <v>424</v>
      </c>
      <c r="M11" s="82" t="s">
        <v>288</v>
      </c>
      <c r="N11" s="79" t="s">
        <v>199</v>
      </c>
      <c r="O11" s="79" t="s">
        <v>119</v>
      </c>
      <c r="P11" s="79" t="s">
        <v>121</v>
      </c>
      <c r="Q11" s="102" t="s">
        <v>121</v>
      </c>
      <c r="R11" s="102" t="s">
        <v>121</v>
      </c>
      <c r="S11" s="79" t="s">
        <v>129</v>
      </c>
      <c r="T11" s="79" t="s">
        <v>129</v>
      </c>
      <c r="U11" s="102" t="s">
        <v>354</v>
      </c>
      <c r="V11" s="104" t="s">
        <v>123</v>
      </c>
      <c r="W11" s="102" t="s">
        <v>220</v>
      </c>
      <c r="X11" s="102" t="s">
        <v>341</v>
      </c>
      <c r="Y11" s="102" t="s">
        <v>244</v>
      </c>
      <c r="Z11" s="102" t="s">
        <v>244</v>
      </c>
      <c r="AA11" s="102" t="s">
        <v>244</v>
      </c>
      <c r="AB11" s="102" t="s">
        <v>244</v>
      </c>
      <c r="AC11" s="102" t="s">
        <v>241</v>
      </c>
      <c r="AD11" s="102" t="s">
        <v>244</v>
      </c>
    </row>
    <row r="12" spans="1:30" ht="113.45" customHeight="1" x14ac:dyDescent="0.25">
      <c r="A12" s="299"/>
      <c r="B12" s="292"/>
      <c r="C12" s="291"/>
      <c r="D12" s="282"/>
      <c r="E12" s="284"/>
      <c r="F12" s="295"/>
      <c r="G12" s="284"/>
      <c r="H12" s="79" t="s">
        <v>198</v>
      </c>
      <c r="I12" s="79" t="s">
        <v>196</v>
      </c>
      <c r="J12" s="104" t="s">
        <v>376</v>
      </c>
      <c r="K12" s="79" t="s">
        <v>314</v>
      </c>
      <c r="L12" s="85" t="s">
        <v>424</v>
      </c>
      <c r="M12" s="82" t="s">
        <v>289</v>
      </c>
      <c r="N12" s="79" t="s">
        <v>199</v>
      </c>
      <c r="O12" s="79" t="s">
        <v>118</v>
      </c>
      <c r="P12" s="79" t="s">
        <v>121</v>
      </c>
      <c r="Q12" s="102" t="s">
        <v>121</v>
      </c>
      <c r="R12" s="102" t="s">
        <v>121</v>
      </c>
      <c r="S12" s="102" t="s">
        <v>129</v>
      </c>
      <c r="T12" s="102" t="s">
        <v>129</v>
      </c>
      <c r="U12" s="102" t="s">
        <v>354</v>
      </c>
      <c r="V12" s="277" t="s">
        <v>123</v>
      </c>
      <c r="W12" s="102" t="s">
        <v>220</v>
      </c>
      <c r="X12" s="102" t="s">
        <v>341</v>
      </c>
      <c r="Y12" s="102" t="s">
        <v>244</v>
      </c>
      <c r="Z12" s="102" t="s">
        <v>244</v>
      </c>
      <c r="AA12" s="102" t="s">
        <v>244</v>
      </c>
      <c r="AB12" s="102" t="s">
        <v>244</v>
      </c>
      <c r="AC12" s="102" t="s">
        <v>241</v>
      </c>
      <c r="AD12" s="102" t="s">
        <v>244</v>
      </c>
    </row>
    <row r="13" spans="1:30" ht="154.15" customHeight="1" x14ac:dyDescent="0.25">
      <c r="A13" s="299"/>
      <c r="B13" s="292"/>
      <c r="C13" s="291"/>
      <c r="D13" s="282"/>
      <c r="E13" s="284"/>
      <c r="F13" s="295"/>
      <c r="G13" s="284"/>
      <c r="H13" s="79" t="s">
        <v>198</v>
      </c>
      <c r="I13" s="79" t="s">
        <v>196</v>
      </c>
      <c r="J13" s="104" t="s">
        <v>376</v>
      </c>
      <c r="K13" s="79" t="s">
        <v>320</v>
      </c>
      <c r="L13" s="79" t="s">
        <v>425</v>
      </c>
      <c r="M13" s="82" t="s">
        <v>290</v>
      </c>
      <c r="N13" s="79" t="s">
        <v>117</v>
      </c>
      <c r="O13" s="79" t="s">
        <v>119</v>
      </c>
      <c r="P13" s="79" t="s">
        <v>121</v>
      </c>
      <c r="Q13" s="102" t="s">
        <v>121</v>
      </c>
      <c r="R13" s="102" t="s">
        <v>121</v>
      </c>
      <c r="S13" s="102" t="s">
        <v>129</v>
      </c>
      <c r="T13" s="102" t="s">
        <v>129</v>
      </c>
      <c r="U13" s="102" t="s">
        <v>292</v>
      </c>
      <c r="V13" s="277" t="s">
        <v>123</v>
      </c>
      <c r="W13" s="102" t="s">
        <v>220</v>
      </c>
      <c r="X13" s="102" t="s">
        <v>341</v>
      </c>
      <c r="Y13" s="102" t="s">
        <v>244</v>
      </c>
      <c r="Z13" s="102" t="s">
        <v>244</v>
      </c>
      <c r="AA13" s="102" t="s">
        <v>244</v>
      </c>
      <c r="AB13" s="102" t="s">
        <v>244</v>
      </c>
      <c r="AC13" s="102" t="s">
        <v>241</v>
      </c>
      <c r="AD13" s="102" t="s">
        <v>244</v>
      </c>
    </row>
    <row r="14" spans="1:30" ht="124.9" customHeight="1" thickBot="1" x14ac:dyDescent="0.3">
      <c r="A14" s="299"/>
      <c r="B14" s="292"/>
      <c r="C14" s="291"/>
      <c r="D14" s="282"/>
      <c r="E14" s="284"/>
      <c r="F14" s="295"/>
      <c r="G14" s="284"/>
      <c r="H14" s="79" t="s">
        <v>198</v>
      </c>
      <c r="I14" s="79" t="s">
        <v>196</v>
      </c>
      <c r="J14" s="104" t="s">
        <v>376</v>
      </c>
      <c r="K14" s="97" t="s">
        <v>337</v>
      </c>
      <c r="L14" s="98" t="s">
        <v>425</v>
      </c>
      <c r="M14" s="82" t="s">
        <v>291</v>
      </c>
      <c r="N14" s="79" t="s">
        <v>199</v>
      </c>
      <c r="O14" s="79" t="s">
        <v>118</v>
      </c>
      <c r="P14" s="79" t="s">
        <v>121</v>
      </c>
      <c r="Q14" s="102" t="s">
        <v>121</v>
      </c>
      <c r="R14" s="102" t="s">
        <v>121</v>
      </c>
      <c r="S14" s="102" t="s">
        <v>129</v>
      </c>
      <c r="T14" s="102" t="s">
        <v>129</v>
      </c>
      <c r="U14" s="102" t="s">
        <v>292</v>
      </c>
      <c r="V14" s="277" t="s">
        <v>123</v>
      </c>
      <c r="W14" s="102" t="s">
        <v>220</v>
      </c>
      <c r="X14" s="102" t="s">
        <v>341</v>
      </c>
      <c r="Y14" s="102" t="s">
        <v>244</v>
      </c>
      <c r="Z14" s="102" t="s">
        <v>244</v>
      </c>
      <c r="AA14" s="102" t="s">
        <v>244</v>
      </c>
      <c r="AB14" s="102" t="s">
        <v>244</v>
      </c>
      <c r="AC14" s="102" t="s">
        <v>241</v>
      </c>
      <c r="AD14" s="102" t="s">
        <v>244</v>
      </c>
    </row>
    <row r="15" spans="1:30" ht="124.5" customHeight="1" thickBot="1" x14ac:dyDescent="0.3">
      <c r="A15" s="299"/>
      <c r="B15" s="292"/>
      <c r="C15" s="291"/>
      <c r="D15" s="282"/>
      <c r="E15" s="284"/>
      <c r="F15" s="295"/>
      <c r="G15" s="284"/>
      <c r="H15" s="79" t="s">
        <v>198</v>
      </c>
      <c r="I15" s="79" t="s">
        <v>196</v>
      </c>
      <c r="J15" s="104" t="s">
        <v>376</v>
      </c>
      <c r="K15" s="79" t="s">
        <v>338</v>
      </c>
      <c r="L15" s="85" t="s">
        <v>424</v>
      </c>
      <c r="M15" s="82" t="s">
        <v>298</v>
      </c>
      <c r="N15" s="79" t="s">
        <v>199</v>
      </c>
      <c r="O15" s="79" t="s">
        <v>118</v>
      </c>
      <c r="P15" s="79" t="s">
        <v>124</v>
      </c>
      <c r="Q15" s="102" t="s">
        <v>121</v>
      </c>
      <c r="R15" s="102" t="s">
        <v>121</v>
      </c>
      <c r="S15" s="102" t="s">
        <v>129</v>
      </c>
      <c r="T15" s="102" t="s">
        <v>129</v>
      </c>
      <c r="U15" s="83" t="s">
        <v>327</v>
      </c>
      <c r="V15" s="277" t="s">
        <v>123</v>
      </c>
      <c r="W15" s="102" t="s">
        <v>220</v>
      </c>
      <c r="X15" s="102" t="s">
        <v>341</v>
      </c>
      <c r="Y15" s="102" t="s">
        <v>244</v>
      </c>
      <c r="Z15" s="102" t="s">
        <v>244</v>
      </c>
      <c r="AA15" s="102" t="s">
        <v>244</v>
      </c>
      <c r="AB15" s="102" t="s">
        <v>244</v>
      </c>
      <c r="AC15" s="102" t="s">
        <v>241</v>
      </c>
      <c r="AD15" s="102" t="s">
        <v>244</v>
      </c>
    </row>
    <row r="16" spans="1:30" ht="105.6" customHeight="1" x14ac:dyDescent="0.25">
      <c r="A16" s="300" t="e">
        <f>'IT e Banking'!D3:D6</f>
        <v>#VALUE!</v>
      </c>
      <c r="B16" s="302" t="s">
        <v>261</v>
      </c>
      <c r="C16" s="304" t="s">
        <v>339</v>
      </c>
      <c r="D16" s="285" t="s">
        <v>295</v>
      </c>
      <c r="E16" s="287" t="s">
        <v>330</v>
      </c>
      <c r="F16" s="285" t="s">
        <v>296</v>
      </c>
      <c r="G16" s="287" t="s">
        <v>242</v>
      </c>
      <c r="H16" s="287" t="s">
        <v>197</v>
      </c>
      <c r="I16" s="287" t="s">
        <v>195</v>
      </c>
      <c r="J16" s="104" t="s">
        <v>376</v>
      </c>
      <c r="K16" s="97" t="s">
        <v>340</v>
      </c>
      <c r="L16" s="85" t="s">
        <v>424</v>
      </c>
      <c r="M16" s="82" t="s">
        <v>304</v>
      </c>
      <c r="N16" s="79" t="s">
        <v>199</v>
      </c>
      <c r="O16" s="79" t="s">
        <v>118</v>
      </c>
      <c r="P16" s="79" t="s">
        <v>124</v>
      </c>
      <c r="Q16" s="102" t="s">
        <v>121</v>
      </c>
      <c r="R16" s="102" t="s">
        <v>121</v>
      </c>
      <c r="S16" s="79" t="s">
        <v>120</v>
      </c>
      <c r="T16" s="79" t="s">
        <v>129</v>
      </c>
      <c r="U16" s="79" t="s">
        <v>364</v>
      </c>
      <c r="V16" s="277" t="s">
        <v>123</v>
      </c>
      <c r="W16" s="102" t="s">
        <v>220</v>
      </c>
      <c r="X16" s="102" t="s">
        <v>341</v>
      </c>
      <c r="Y16" s="102" t="s">
        <v>244</v>
      </c>
      <c r="Z16" s="102" t="s">
        <v>244</v>
      </c>
      <c r="AA16" s="102" t="s">
        <v>244</v>
      </c>
      <c r="AB16" s="102" t="s">
        <v>244</v>
      </c>
      <c r="AC16" s="102" t="s">
        <v>241</v>
      </c>
      <c r="AD16" s="102" t="s">
        <v>244</v>
      </c>
    </row>
    <row r="17" spans="1:30" ht="153" customHeight="1" x14ac:dyDescent="0.25">
      <c r="A17" s="301"/>
      <c r="B17" s="303"/>
      <c r="C17" s="305"/>
      <c r="D17" s="286"/>
      <c r="E17" s="288"/>
      <c r="F17" s="286"/>
      <c r="G17" s="288"/>
      <c r="H17" s="288"/>
      <c r="I17" s="288"/>
      <c r="J17" s="104" t="s">
        <v>376</v>
      </c>
      <c r="K17" s="97" t="s">
        <v>335</v>
      </c>
      <c r="L17" s="96" t="s">
        <v>425</v>
      </c>
      <c r="M17" s="95" t="s">
        <v>305</v>
      </c>
      <c r="N17" s="98" t="s">
        <v>199</v>
      </c>
      <c r="O17" s="98" t="s">
        <v>118</v>
      </c>
      <c r="P17" s="98" t="s">
        <v>124</v>
      </c>
      <c r="Q17" s="102" t="s">
        <v>121</v>
      </c>
      <c r="R17" s="102" t="s">
        <v>121</v>
      </c>
      <c r="S17" s="98" t="s">
        <v>120</v>
      </c>
      <c r="T17" s="98" t="s">
        <v>129</v>
      </c>
      <c r="U17" s="102" t="s">
        <v>292</v>
      </c>
      <c r="V17" s="277" t="s">
        <v>123</v>
      </c>
      <c r="W17" s="102" t="s">
        <v>220</v>
      </c>
      <c r="X17" s="102" t="s">
        <v>341</v>
      </c>
      <c r="Y17" s="102" t="s">
        <v>244</v>
      </c>
      <c r="Z17" s="102" t="s">
        <v>244</v>
      </c>
      <c r="AA17" s="102" t="s">
        <v>244</v>
      </c>
      <c r="AB17" s="102" t="s">
        <v>244</v>
      </c>
      <c r="AC17" s="102" t="s">
        <v>241</v>
      </c>
      <c r="AD17" s="102" t="s">
        <v>244</v>
      </c>
    </row>
    <row r="18" spans="1:30" ht="287.45" customHeight="1" x14ac:dyDescent="0.25">
      <c r="A18" s="87" t="s">
        <v>260</v>
      </c>
      <c r="B18" s="49" t="s">
        <v>261</v>
      </c>
      <c r="C18" s="79" t="s">
        <v>334</v>
      </c>
      <c r="D18" s="82" t="s">
        <v>299</v>
      </c>
      <c r="E18" s="79" t="s">
        <v>294</v>
      </c>
      <c r="F18" s="82" t="s">
        <v>300</v>
      </c>
      <c r="G18" s="79" t="s">
        <v>86</v>
      </c>
      <c r="H18" s="79" t="s">
        <v>197</v>
      </c>
      <c r="I18" s="79" t="s">
        <v>195</v>
      </c>
      <c r="J18" s="104" t="s">
        <v>376</v>
      </c>
      <c r="K18" s="79" t="s">
        <v>297</v>
      </c>
      <c r="L18" s="79" t="s">
        <v>424</v>
      </c>
      <c r="M18" s="95" t="s">
        <v>306</v>
      </c>
      <c r="N18" s="79" t="s">
        <v>199</v>
      </c>
      <c r="O18" s="79" t="s">
        <v>118</v>
      </c>
      <c r="P18" s="79" t="s">
        <v>121</v>
      </c>
      <c r="Q18" s="102" t="s">
        <v>121</v>
      </c>
      <c r="R18" s="102" t="s">
        <v>121</v>
      </c>
      <c r="S18" s="79" t="s">
        <v>224</v>
      </c>
      <c r="T18" s="79" t="s">
        <v>129</v>
      </c>
      <c r="U18" s="79" t="s">
        <v>365</v>
      </c>
      <c r="V18" s="277" t="s">
        <v>123</v>
      </c>
      <c r="W18" s="102" t="s">
        <v>220</v>
      </c>
      <c r="X18" s="102" t="s">
        <v>341</v>
      </c>
      <c r="Y18" s="102" t="s">
        <v>244</v>
      </c>
      <c r="Z18" s="102" t="s">
        <v>244</v>
      </c>
      <c r="AA18" s="102" t="s">
        <v>244</v>
      </c>
      <c r="AB18" s="102" t="s">
        <v>244</v>
      </c>
      <c r="AC18" s="102" t="s">
        <v>241</v>
      </c>
      <c r="AD18" s="102" t="s">
        <v>244</v>
      </c>
    </row>
    <row r="19" spans="1:30" ht="142.9" customHeight="1" x14ac:dyDescent="0.25">
      <c r="A19" s="289" t="s">
        <v>260</v>
      </c>
      <c r="B19" s="292" t="s">
        <v>261</v>
      </c>
      <c r="C19" s="284" t="s">
        <v>301</v>
      </c>
      <c r="D19" s="282" t="s">
        <v>309</v>
      </c>
      <c r="E19" s="284" t="s">
        <v>245</v>
      </c>
      <c r="F19" s="282" t="s">
        <v>321</v>
      </c>
      <c r="G19" s="283" t="s">
        <v>242</v>
      </c>
      <c r="H19" s="79" t="s">
        <v>198</v>
      </c>
      <c r="I19" s="79" t="s">
        <v>196</v>
      </c>
      <c r="J19" s="104" t="s">
        <v>376</v>
      </c>
      <c r="K19" s="79" t="s">
        <v>302</v>
      </c>
      <c r="L19" s="104" t="s">
        <v>424</v>
      </c>
      <c r="M19" s="95" t="s">
        <v>307</v>
      </c>
      <c r="N19" s="79" t="s">
        <v>117</v>
      </c>
      <c r="O19" s="79" t="s">
        <v>118</v>
      </c>
      <c r="P19" s="79" t="s">
        <v>121</v>
      </c>
      <c r="Q19" s="102" t="s">
        <v>121</v>
      </c>
      <c r="R19" s="102" t="s">
        <v>121</v>
      </c>
      <c r="S19" s="102" t="s">
        <v>224</v>
      </c>
      <c r="T19" s="79" t="s">
        <v>129</v>
      </c>
      <c r="U19" s="79" t="s">
        <v>366</v>
      </c>
      <c r="V19" s="277" t="s">
        <v>123</v>
      </c>
      <c r="W19" s="102" t="s">
        <v>220</v>
      </c>
      <c r="X19" s="102" t="s">
        <v>341</v>
      </c>
      <c r="Y19" s="102" t="s">
        <v>244</v>
      </c>
      <c r="Z19" s="102" t="s">
        <v>244</v>
      </c>
      <c r="AA19" s="102" t="s">
        <v>244</v>
      </c>
      <c r="AB19" s="102" t="s">
        <v>244</v>
      </c>
      <c r="AC19" s="102" t="s">
        <v>241</v>
      </c>
      <c r="AD19" s="102" t="s">
        <v>244</v>
      </c>
    </row>
    <row r="20" spans="1:30" ht="144" customHeight="1" x14ac:dyDescent="0.25">
      <c r="A20" s="289"/>
      <c r="B20" s="292"/>
      <c r="C20" s="284"/>
      <c r="D20" s="282"/>
      <c r="E20" s="284"/>
      <c r="F20" s="282"/>
      <c r="G20" s="283"/>
      <c r="H20" s="79" t="s">
        <v>198</v>
      </c>
      <c r="I20" s="79" t="s">
        <v>196</v>
      </c>
      <c r="J20" s="104" t="s">
        <v>376</v>
      </c>
      <c r="K20" s="79" t="s">
        <v>303</v>
      </c>
      <c r="L20" s="104" t="s">
        <v>424</v>
      </c>
      <c r="M20" s="95" t="s">
        <v>308</v>
      </c>
      <c r="N20" s="79" t="s">
        <v>117</v>
      </c>
      <c r="O20" s="79" t="s">
        <v>118</v>
      </c>
      <c r="P20" s="79" t="s">
        <v>121</v>
      </c>
      <c r="Q20" s="102" t="s">
        <v>121</v>
      </c>
      <c r="R20" s="102" t="s">
        <v>121</v>
      </c>
      <c r="S20" s="102" t="s">
        <v>224</v>
      </c>
      <c r="T20" s="79" t="s">
        <v>129</v>
      </c>
      <c r="U20" s="79" t="s">
        <v>345</v>
      </c>
      <c r="V20" s="277" t="s">
        <v>123</v>
      </c>
      <c r="W20" s="102" t="s">
        <v>220</v>
      </c>
      <c r="X20" s="102" t="s">
        <v>341</v>
      </c>
      <c r="Y20" s="102" t="s">
        <v>244</v>
      </c>
      <c r="Z20" s="102" t="s">
        <v>244</v>
      </c>
      <c r="AA20" s="102" t="s">
        <v>244</v>
      </c>
      <c r="AB20" s="102" t="s">
        <v>244</v>
      </c>
      <c r="AC20" s="102" t="s">
        <v>241</v>
      </c>
      <c r="AD20" s="102" t="s">
        <v>244</v>
      </c>
    </row>
    <row r="21" spans="1:30" ht="89.25" x14ac:dyDescent="0.25">
      <c r="A21" s="289" t="s">
        <v>260</v>
      </c>
      <c r="B21" s="292" t="s">
        <v>261</v>
      </c>
      <c r="C21" s="291" t="s">
        <v>328</v>
      </c>
      <c r="D21" s="282" t="s">
        <v>310</v>
      </c>
      <c r="E21" s="284" t="s">
        <v>605</v>
      </c>
      <c r="F21" s="282" t="s">
        <v>311</v>
      </c>
      <c r="G21" s="284" t="s">
        <v>215</v>
      </c>
      <c r="H21" s="79" t="s">
        <v>197</v>
      </c>
      <c r="I21" s="79" t="s">
        <v>196</v>
      </c>
      <c r="J21" s="79" t="s">
        <v>375</v>
      </c>
      <c r="K21" s="79" t="s">
        <v>606</v>
      </c>
      <c r="L21" s="104" t="s">
        <v>424</v>
      </c>
      <c r="M21" s="95" t="s">
        <v>312</v>
      </c>
      <c r="N21" s="79" t="s">
        <v>117</v>
      </c>
      <c r="O21" s="79" t="s">
        <v>119</v>
      </c>
      <c r="P21" s="79" t="s">
        <v>124</v>
      </c>
      <c r="Q21" s="99" t="s">
        <v>124</v>
      </c>
      <c r="R21" s="99" t="s">
        <v>124</v>
      </c>
      <c r="S21" s="99" t="s">
        <v>120</v>
      </c>
      <c r="T21" s="99" t="s">
        <v>120</v>
      </c>
      <c r="U21" s="99" t="s">
        <v>326</v>
      </c>
      <c r="V21" s="99" t="s">
        <v>376</v>
      </c>
      <c r="W21" s="99" t="s">
        <v>220</v>
      </c>
      <c r="X21" s="101" t="s">
        <v>341</v>
      </c>
      <c r="Y21" s="275" t="s">
        <v>347</v>
      </c>
      <c r="Z21" s="276" t="s">
        <v>367</v>
      </c>
      <c r="AA21" s="275" t="s">
        <v>370</v>
      </c>
      <c r="AB21" s="102" t="s">
        <v>353</v>
      </c>
      <c r="AC21" s="102" t="s">
        <v>241</v>
      </c>
      <c r="AD21" s="103" t="s">
        <v>353</v>
      </c>
    </row>
    <row r="22" spans="1:30" ht="38.25" x14ac:dyDescent="0.25">
      <c r="A22" s="289"/>
      <c r="B22" s="292"/>
      <c r="C22" s="291"/>
      <c r="D22" s="282"/>
      <c r="E22" s="284"/>
      <c r="F22" s="282"/>
      <c r="G22" s="284"/>
      <c r="H22" s="79" t="s">
        <v>197</v>
      </c>
      <c r="I22" s="79" t="s">
        <v>196</v>
      </c>
      <c r="J22" s="104" t="s">
        <v>375</v>
      </c>
      <c r="K22" s="79" t="s">
        <v>331</v>
      </c>
      <c r="L22" s="79" t="s">
        <v>425</v>
      </c>
      <c r="M22" s="95" t="s">
        <v>313</v>
      </c>
      <c r="N22" s="79" t="s">
        <v>117</v>
      </c>
      <c r="O22" s="79" t="s">
        <v>119</v>
      </c>
      <c r="P22" s="79" t="s">
        <v>121</v>
      </c>
      <c r="Q22" s="102" t="s">
        <v>121</v>
      </c>
      <c r="R22" s="102" t="s">
        <v>121</v>
      </c>
      <c r="S22" s="102" t="s">
        <v>120</v>
      </c>
      <c r="T22" s="102" t="s">
        <v>129</v>
      </c>
      <c r="U22" s="102" t="s">
        <v>292</v>
      </c>
      <c r="V22" s="102" t="s">
        <v>251</v>
      </c>
      <c r="W22" s="102" t="s">
        <v>220</v>
      </c>
      <c r="X22" s="102" t="s">
        <v>341</v>
      </c>
      <c r="Y22" s="102" t="s">
        <v>244</v>
      </c>
      <c r="Z22" s="102" t="s">
        <v>244</v>
      </c>
      <c r="AA22" s="102" t="s">
        <v>244</v>
      </c>
      <c r="AB22" s="102" t="s">
        <v>244</v>
      </c>
      <c r="AC22" s="102" t="s">
        <v>241</v>
      </c>
      <c r="AD22" s="102" t="s">
        <v>244</v>
      </c>
    </row>
    <row r="23" spans="1:30" ht="259.5" customHeight="1" thickBot="1" x14ac:dyDescent="0.3">
      <c r="A23" s="88" t="s">
        <v>260</v>
      </c>
      <c r="B23" s="89" t="s">
        <v>261</v>
      </c>
      <c r="C23" s="90" t="s">
        <v>332</v>
      </c>
      <c r="D23" s="91" t="s">
        <v>324</v>
      </c>
      <c r="E23" s="90" t="s">
        <v>247</v>
      </c>
      <c r="F23" s="91" t="s">
        <v>325</v>
      </c>
      <c r="G23" s="90" t="s">
        <v>92</v>
      </c>
      <c r="H23" s="92" t="s">
        <v>198</v>
      </c>
      <c r="I23" s="92" t="s">
        <v>196</v>
      </c>
      <c r="J23" s="92" t="s">
        <v>376</v>
      </c>
      <c r="K23" s="90" t="s">
        <v>348</v>
      </c>
      <c r="L23" s="92" t="s">
        <v>424</v>
      </c>
      <c r="M23" s="93" t="s">
        <v>323</v>
      </c>
      <c r="N23" s="92" t="s">
        <v>199</v>
      </c>
      <c r="O23" s="92" t="s">
        <v>119</v>
      </c>
      <c r="P23" s="92" t="s">
        <v>121</v>
      </c>
      <c r="Q23" s="92" t="s">
        <v>121</v>
      </c>
      <c r="R23" s="92" t="s">
        <v>121</v>
      </c>
      <c r="S23" s="92" t="s">
        <v>120</v>
      </c>
      <c r="T23" s="92" t="s">
        <v>129</v>
      </c>
      <c r="U23" s="92" t="s">
        <v>345</v>
      </c>
      <c r="V23" s="92" t="s">
        <v>251</v>
      </c>
      <c r="W23" s="92" t="s">
        <v>220</v>
      </c>
      <c r="X23" s="102" t="s">
        <v>341</v>
      </c>
      <c r="Y23" s="102" t="s">
        <v>244</v>
      </c>
      <c r="Z23" s="102" t="s">
        <v>244</v>
      </c>
      <c r="AA23" s="102" t="s">
        <v>244</v>
      </c>
      <c r="AB23" s="102" t="s">
        <v>244</v>
      </c>
      <c r="AC23" s="102" t="s">
        <v>241</v>
      </c>
      <c r="AD23" s="102" t="s">
        <v>244</v>
      </c>
    </row>
    <row r="24" spans="1:30" ht="13.15" customHeight="1" x14ac:dyDescent="0.25">
      <c r="A24" s="44"/>
      <c r="B24" s="44"/>
      <c r="C24" s="44"/>
      <c r="D24" s="44"/>
      <c r="E24" s="44"/>
      <c r="F24" s="81"/>
      <c r="G24" s="44"/>
      <c r="H24" s="44"/>
      <c r="I24" s="44"/>
      <c r="J24" s="44"/>
      <c r="K24" s="44"/>
      <c r="L24" s="44"/>
      <c r="M24" s="44"/>
      <c r="N24" s="44"/>
      <c r="O24" s="44"/>
      <c r="P24" s="44"/>
      <c r="Q24" s="44"/>
      <c r="R24" s="44"/>
      <c r="S24" s="44"/>
      <c r="T24" s="44"/>
      <c r="U24" s="44"/>
      <c r="V24" s="44"/>
      <c r="W24" s="44"/>
      <c r="X24" s="44"/>
      <c r="Y24" s="44"/>
      <c r="Z24" s="44"/>
      <c r="AA24" s="44"/>
      <c r="AB24" s="44"/>
      <c r="AC24" s="44"/>
      <c r="AD24" s="44"/>
    </row>
    <row r="25" spans="1:30" x14ac:dyDescent="0.25">
      <c r="C25" s="94"/>
    </row>
    <row r="26" spans="1:30" x14ac:dyDescent="0.25">
      <c r="C26" s="94"/>
    </row>
  </sheetData>
  <autoFilter ref="A1:AD24"/>
  <mergeCells count="51">
    <mergeCell ref="H16:H17"/>
    <mergeCell ref="I16:I17"/>
    <mergeCell ref="A16:A17"/>
    <mergeCell ref="B16:B17"/>
    <mergeCell ref="C16:C17"/>
    <mergeCell ref="D16:D17"/>
    <mergeCell ref="E16:E17"/>
    <mergeCell ref="A19:A20"/>
    <mergeCell ref="B19:B20"/>
    <mergeCell ref="C19:C20"/>
    <mergeCell ref="D19:D20"/>
    <mergeCell ref="E19:E20"/>
    <mergeCell ref="A11:A15"/>
    <mergeCell ref="B11:B15"/>
    <mergeCell ref="C11:C15"/>
    <mergeCell ref="D11:D15"/>
    <mergeCell ref="E11:E15"/>
    <mergeCell ref="A9:A10"/>
    <mergeCell ref="B9:B10"/>
    <mergeCell ref="C9:C10"/>
    <mergeCell ref="E9:E10"/>
    <mergeCell ref="G9:G10"/>
    <mergeCell ref="A3:A6"/>
    <mergeCell ref="B3:B6"/>
    <mergeCell ref="D3:D6"/>
    <mergeCell ref="E3:E6"/>
    <mergeCell ref="A7:A8"/>
    <mergeCell ref="A21:A22"/>
    <mergeCell ref="G7:G8"/>
    <mergeCell ref="C3:C6"/>
    <mergeCell ref="G21:G22"/>
    <mergeCell ref="C21:C22"/>
    <mergeCell ref="D21:D22"/>
    <mergeCell ref="B21:B22"/>
    <mergeCell ref="F3:F6"/>
    <mergeCell ref="G3:G6"/>
    <mergeCell ref="C7:C8"/>
    <mergeCell ref="B7:B8"/>
    <mergeCell ref="D7:D8"/>
    <mergeCell ref="D9:D10"/>
    <mergeCell ref="F9:F10"/>
    <mergeCell ref="F11:F15"/>
    <mergeCell ref="G11:G15"/>
    <mergeCell ref="F19:F20"/>
    <mergeCell ref="G19:G20"/>
    <mergeCell ref="E7:E8"/>
    <mergeCell ref="F7:F8"/>
    <mergeCell ref="E21:E22"/>
    <mergeCell ref="F21:F22"/>
    <mergeCell ref="F16:F17"/>
    <mergeCell ref="G16:G17"/>
  </mergeCells>
  <conditionalFormatting sqref="L3:L23">
    <cfRule type="cellIs" dxfId="131" priority="3" operator="equal">
      <formula>"Non Key"</formula>
    </cfRule>
  </conditionalFormatting>
  <conditionalFormatting sqref="X3:X23">
    <cfRule type="cellIs" dxfId="130" priority="1" operator="equal">
      <formula>"Pass"</formula>
    </cfRule>
    <cfRule type="cellIs" dxfId="129" priority="2" operator="equal">
      <formula>"Fail"</formula>
    </cfRule>
  </conditionalFormatting>
  <pageMargins left="0.7" right="0.7" top="0.75" bottom="0.75" header="0.3" footer="0.3"/>
  <pageSetup scale="80" fitToHeight="4" orientation="landscape"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Validation'!$A$2:$A$96</xm:f>
          </x14:formula1>
          <xm:sqref>G3 G21 G7 G23 G9 G19</xm:sqref>
        </x14:dataValidation>
        <x14:dataValidation type="list" allowBlank="1" showInputMessage="1" showErrorMessage="1">
          <x14:formula1>
            <xm:f>'Lists for Data Validation'!$B$2:$B$5</xm:f>
          </x14:formula1>
          <xm:sqref>J7:J10 H7:H16 H18:H23</xm:sqref>
        </x14:dataValidation>
        <x14:dataValidation type="list" allowBlank="1" showInputMessage="1" showErrorMessage="1">
          <x14:formula1>
            <xm:f>'Lists for Data Validation'!$D$2:$D$5</xm:f>
          </x14:formula1>
          <xm:sqref>J3:J6 J11:J23</xm:sqref>
        </x14:dataValidation>
        <x14:dataValidation type="list" allowBlank="1" showInputMessage="1" showErrorMessage="1">
          <x14:formula1>
            <xm:f>'Lists for Data Validation'!$N$2:$N$7</xm:f>
          </x14:formula1>
          <xm:sqref>S3:S6 S16:S23</xm:sqref>
        </x14:dataValidation>
        <x14:dataValidation type="list" allowBlank="1" showInputMessage="1" showErrorMessage="1">
          <x14:formula1>
            <xm:f>'Lists for Data Validation'!$J$2:$J$6</xm:f>
          </x14:formula1>
          <xm:sqref>S7:S15 T3:T23</xm:sqref>
        </x14:dataValidation>
        <x14:dataValidation type="list" allowBlank="1" showInputMessage="1" showErrorMessage="1">
          <x14:formula1>
            <xm:f>'Lists for Data Validation'!$C$2:$C$3</xm:f>
          </x14:formula1>
          <xm:sqref>I3:I16 I18:I23</xm:sqref>
        </x14:dataValidation>
        <x14:dataValidation type="list" allowBlank="1" showInputMessage="1" showErrorMessage="1">
          <x14:formula1>
            <xm:f>'Lists for Data Validation'!$M$2:$M$3</xm:f>
          </x14:formula1>
          <xm:sqref>L3:L23</xm:sqref>
        </x14:dataValidation>
        <x14:dataValidation type="list" allowBlank="1" showInputMessage="1" showErrorMessage="1">
          <x14:formula1>
            <xm:f>'Lists for Data Validation'!$K$2:$K$5</xm:f>
          </x14:formula1>
          <xm:sqref>V3:V23</xm:sqref>
        </x14:dataValidation>
        <x14:dataValidation type="list" allowBlank="1" showInputMessage="1" showErrorMessage="1">
          <x14:formula1>
            <xm:f>'Lists for Data Validation'!$L$2:$L$4</xm:f>
          </x14:formula1>
          <xm:sqref>W3:W23</xm:sqref>
        </x14:dataValidation>
        <x14:dataValidation type="list" allowBlank="1" showInputMessage="1" showErrorMessage="1">
          <x14:formula1>
            <xm:f>'Lists for Data Validation'!$E$2:$E$4</xm:f>
          </x14:formula1>
          <xm:sqref>N3:N23</xm:sqref>
        </x14:dataValidation>
        <x14:dataValidation type="list" allowBlank="1" showInputMessage="1" showErrorMessage="1">
          <x14:formula1>
            <xm:f>'Lists for Data Validation'!$F$2:$F$3</xm:f>
          </x14:formula1>
          <xm:sqref>O3:O23</xm:sqref>
        </x14:dataValidation>
        <x14:dataValidation type="list" allowBlank="1" showInputMessage="1" showErrorMessage="1">
          <x14:formula1>
            <xm:f>'Lists for Data Validation'!$G$2:$G$4</xm:f>
          </x14:formula1>
          <xm:sqref>P3:P23</xm:sqref>
        </x14:dataValidation>
        <x14:dataValidation type="list" allowBlank="1" showInputMessage="1" showErrorMessage="1">
          <x14:formula1>
            <xm:f>'Lists for Data Validation'!$H$2:$H$4</xm:f>
          </x14:formula1>
          <xm:sqref>Q3:Q23</xm:sqref>
        </x14:dataValidation>
        <x14:dataValidation type="list" allowBlank="1" showInputMessage="1" showErrorMessage="1">
          <x14:formula1>
            <xm:f>'Lists for Data Validation'!$I$2:$I$4</xm:f>
          </x14:formula1>
          <xm:sqref>R3:R23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X36"/>
  <sheetViews>
    <sheetView zoomScale="70" zoomScaleNormal="70" workbookViewId="0">
      <selection activeCell="I27" sqref="I27"/>
    </sheetView>
  </sheetViews>
  <sheetFormatPr defaultRowHeight="15" x14ac:dyDescent="0.25"/>
  <cols>
    <col min="1" max="1" width="13" customWidth="1"/>
    <col min="2" max="2" width="37.42578125" customWidth="1"/>
    <col min="3" max="3" width="15.85546875" customWidth="1"/>
    <col min="4" max="4" width="46.7109375" customWidth="1"/>
    <col min="5" max="5" width="12.28515625" customWidth="1"/>
    <col min="6" max="6" width="13.28515625" customWidth="1"/>
    <col min="7" max="9" width="12.7109375" customWidth="1"/>
    <col min="10" max="10" width="12" customWidth="1"/>
    <col min="11" max="11" width="12.85546875" customWidth="1"/>
    <col min="12" max="12" width="16" customWidth="1"/>
    <col min="13" max="13" width="2.28515625" customWidth="1"/>
    <col min="14" max="14" width="24.85546875" bestFit="1" customWidth="1"/>
    <col min="15" max="15" width="22.7109375" customWidth="1"/>
    <col min="16" max="16" width="17.28515625" customWidth="1"/>
    <col min="17" max="17" width="15.5703125" customWidth="1"/>
    <col min="18" max="18" width="14.5703125" customWidth="1"/>
    <col min="19" max="19" width="12.85546875" customWidth="1"/>
    <col min="20" max="20" width="3.5703125" customWidth="1"/>
    <col min="21" max="21" width="24.5703125" customWidth="1"/>
    <col min="22" max="22" width="13.5703125" customWidth="1"/>
    <col min="23" max="23" width="9.140625" customWidth="1"/>
    <col min="24" max="24" width="19.5703125" bestFit="1" customWidth="1"/>
  </cols>
  <sheetData>
    <row r="1" spans="1:24" ht="31.5" customHeight="1" thickBot="1" x14ac:dyDescent="0.3">
      <c r="E1" s="311" t="s">
        <v>434</v>
      </c>
      <c r="F1" s="311"/>
      <c r="G1" s="311"/>
      <c r="H1" s="311"/>
      <c r="I1" s="311"/>
      <c r="J1" s="311"/>
      <c r="N1" s="312" t="s">
        <v>435</v>
      </c>
      <c r="O1" s="312"/>
      <c r="P1" s="312"/>
      <c r="Q1" s="312"/>
      <c r="R1" s="312"/>
    </row>
    <row r="2" spans="1:24" ht="45.75" thickBot="1" x14ac:dyDescent="0.3">
      <c r="D2" s="108" t="s">
        <v>371</v>
      </c>
      <c r="E2" s="153"/>
      <c r="F2" s="109" t="s">
        <v>372</v>
      </c>
      <c r="G2" s="110" t="s">
        <v>373</v>
      </c>
      <c r="I2" s="111" t="s">
        <v>21</v>
      </c>
      <c r="J2" s="110" t="s">
        <v>374</v>
      </c>
      <c r="N2" s="108" t="s">
        <v>371</v>
      </c>
      <c r="O2" s="109" t="s">
        <v>372</v>
      </c>
      <c r="P2" s="110" t="s">
        <v>373</v>
      </c>
      <c r="Q2" s="111" t="s">
        <v>21</v>
      </c>
      <c r="R2" s="110" t="s">
        <v>374</v>
      </c>
    </row>
    <row r="3" spans="1:24" x14ac:dyDescent="0.25">
      <c r="D3" s="112" t="s">
        <v>375</v>
      </c>
      <c r="E3" s="154"/>
      <c r="F3" s="113">
        <f>COUNTIF(F$16:F$36,$D3)</f>
        <v>6</v>
      </c>
      <c r="G3" s="114">
        <f>COUNTIF(K$16:K$36,$D3)</f>
        <v>0</v>
      </c>
      <c r="I3" s="115" t="s">
        <v>121</v>
      </c>
      <c r="J3" s="116">
        <f>COUNTIF(I$16:I$36,$I3)</f>
        <v>19</v>
      </c>
      <c r="N3" s="112" t="s">
        <v>375</v>
      </c>
      <c r="O3" s="113">
        <f>COUNTIF($F$16:$F$22,$N3)+COUNTIF($F$24:$F$25,$N3)+COUNTIF($F$28:$F$29,$N3)+COUNTIF($F$31:$F$34,$N3)+COUNTIF($F$36:$F$36,$N3)</f>
        <v>4</v>
      </c>
      <c r="P3" s="114">
        <f>COUNTIF($K$16:$K$22,$N3)+COUNTIF($K$24:$K$25,$N3)+COUNTIF($K$28:$K$29,$N3)+COUNTIF($K$31:$K$34,$N3)+COUNTIF($K$36:$K$36,$N3)</f>
        <v>0</v>
      </c>
      <c r="Q3" s="115" t="s">
        <v>121</v>
      </c>
      <c r="R3" s="116">
        <f>COUNTIF($I$16:$I$22,$Q3)+COUNTIF($I$24:$I$25,$Q3)+COUNTIF($I$28:$I$29,$Q3)+COUNTIF($I$31:$I$34,$Q3)+COUNTIF($I$36:$I$36,$Q3)</f>
        <v>14</v>
      </c>
    </row>
    <row r="4" spans="1:24" x14ac:dyDescent="0.25">
      <c r="D4" s="117" t="s">
        <v>376</v>
      </c>
      <c r="E4" s="154"/>
      <c r="F4" s="113">
        <f>COUNTIF(F$16:F$36,$D4)</f>
        <v>15</v>
      </c>
      <c r="G4" s="114">
        <f>COUNTIF(K$16:K$36,$D4)</f>
        <v>2</v>
      </c>
      <c r="I4" s="118" t="s">
        <v>124</v>
      </c>
      <c r="J4" s="114">
        <f>COUNTIF(I$16:I$36,$I4)</f>
        <v>1</v>
      </c>
      <c r="N4" s="117" t="s">
        <v>376</v>
      </c>
      <c r="O4" s="113">
        <f>COUNTIF($F$16:$F$22,$N4)+COUNTIF($F$24:$F$25,$N4)+COUNTIF($F$28:$F$29,$N4)+COUNTIF($F$31:$F$34,$N4)+COUNTIF($F$36:$F$36,$N4)</f>
        <v>12</v>
      </c>
      <c r="P4" s="114">
        <f>COUNTIF($K$16:$K$22,$N4)+COUNTIF($K$24:$K$25,$N4)+COUNTIF($K$28:$K$29,$N4)+COUNTIF($K$31:$K$34,$N4)+COUNTIF($K$36:$K$36,$N4)</f>
        <v>2</v>
      </c>
      <c r="Q4" s="118" t="s">
        <v>124</v>
      </c>
      <c r="R4" s="114">
        <f>COUNTIF($I$16:$I$22,$Q4)+COUNTIF($I$24:$I$25,$Q4)+COUNTIF($I$28:$I$29,$Q4)+COUNTIF($I$31:$I$34,$Q4)+COUNTIF($I$36:$I$36,$Q4)</f>
        <v>1</v>
      </c>
    </row>
    <row r="5" spans="1:24" x14ac:dyDescent="0.25">
      <c r="D5" s="117" t="s">
        <v>251</v>
      </c>
      <c r="E5" s="154"/>
      <c r="F5" s="113">
        <f>COUNTIF(F$16:F$36,$D5)</f>
        <v>0</v>
      </c>
      <c r="G5" s="114">
        <f>COUNTIF(K$16:K$36,$D5)</f>
        <v>6</v>
      </c>
      <c r="I5" s="118" t="s">
        <v>125</v>
      </c>
      <c r="J5" s="119">
        <f>COUNTIF(I$16:I$36,$I5)</f>
        <v>1</v>
      </c>
      <c r="N5" s="117" t="s">
        <v>251</v>
      </c>
      <c r="O5" s="113">
        <f>COUNTIF($F$16:$F$22,$N5)+COUNTIF($F$24:$F$25,$N5)+COUNTIF($F$28:$F$29,$N5)+COUNTIF($F$31:$F$34,$N5)+COUNTIF($F$36:$F$36,$N5)</f>
        <v>0</v>
      </c>
      <c r="P5" s="114">
        <f>COUNTIF($K$16:$K$22,$N5)+COUNTIF($K$24:$K$25,$N5)+COUNTIF($K$28:$K$29,$N5)+COUNTIF($K$31:$K$34,$N5)+COUNTIF($K$36:$K$36,$N5)</f>
        <v>4</v>
      </c>
      <c r="Q5" s="118" t="s">
        <v>125</v>
      </c>
      <c r="R5" s="119">
        <f>COUNTIF($I$16:$I$22,$Q5)+COUNTIF($I$24:$I$25,$Q5)+COUNTIF($I$28:$I$29,$Q5)+COUNTIF($I$31:$I$34,$Q5)+COUNTIF($I$36:$I$36,$Q5)</f>
        <v>1</v>
      </c>
    </row>
    <row r="6" spans="1:24" ht="15.75" thickBot="1" x14ac:dyDescent="0.3">
      <c r="D6" s="120" t="s">
        <v>123</v>
      </c>
      <c r="E6" s="155"/>
      <c r="F6" s="121">
        <f>COUNTIF(F$16:F$36,$D6)</f>
        <v>0</v>
      </c>
      <c r="G6" s="122">
        <f>COUNTIF(K$16:K$36,$D6)</f>
        <v>13</v>
      </c>
      <c r="I6" s="123"/>
      <c r="J6" s="124"/>
      <c r="N6" s="120" t="s">
        <v>123</v>
      </c>
      <c r="O6" s="121">
        <f>COUNTIF($F$16:$F$22,$N6)+COUNTIF($F$24:$F$25,$N6)+COUNTIF($F$28:$F$29,$N6)+COUNTIF($F$31:$F$34,$N6)+COUNTIF($F$36:$F$36,$N6)</f>
        <v>0</v>
      </c>
      <c r="P6" s="122">
        <f>COUNTIF($K$16:$K$22,$N6)+COUNTIF($K$24:$K$25,$N6)+COUNTIF($K$28:$K$29,$N6)+COUNTIF($K$31:$K$34,$N6)+COUNTIF($K$36:$K$36,$N6)</f>
        <v>10</v>
      </c>
      <c r="Q6" s="123"/>
      <c r="R6" s="124"/>
    </row>
    <row r="7" spans="1:24" x14ac:dyDescent="0.25">
      <c r="F7" s="125">
        <f>SUM(F3:F6)</f>
        <v>21</v>
      </c>
      <c r="G7" s="125">
        <f>SUM(G3:G6)</f>
        <v>21</v>
      </c>
      <c r="J7" s="125">
        <f>SUM(J3:J6)</f>
        <v>21</v>
      </c>
      <c r="O7" s="125">
        <f>SUM(O3:O6)</f>
        <v>16</v>
      </c>
      <c r="P7" s="125">
        <f>SUM(P3:P6)</f>
        <v>16</v>
      </c>
      <c r="R7" s="125">
        <f>SUM(R3:R6)</f>
        <v>16</v>
      </c>
    </row>
    <row r="9" spans="1:24" x14ac:dyDescent="0.25">
      <c r="D9" s="126" t="s">
        <v>377</v>
      </c>
      <c r="E9" s="126"/>
      <c r="F9" s="127" t="str">
        <f ca="1">INDIRECT(ADDRESS(F10,4))</f>
        <v>High</v>
      </c>
      <c r="G9" s="127" t="str">
        <f ca="1">INDIRECT(ADDRESS(G10,4))</f>
        <v>Low</v>
      </c>
      <c r="J9" s="127" t="str">
        <f ca="1">INDIRECT(ADDRESS(J10,9))</f>
        <v>Strong</v>
      </c>
      <c r="N9" s="162" t="s">
        <v>377</v>
      </c>
      <c r="O9" s="127" t="str">
        <f ca="1">INDIRECT(ADDRESS(O10,4))</f>
        <v>High</v>
      </c>
      <c r="P9" s="127" t="str">
        <f ca="1">INDIRECT(ADDRESS(P10,4))</f>
        <v>Low</v>
      </c>
      <c r="R9" s="127" t="str">
        <f ca="1">INDIRECT(ADDRESS(R10,9))</f>
        <v>Strong</v>
      </c>
    </row>
    <row r="10" spans="1:24" x14ac:dyDescent="0.25">
      <c r="F10">
        <f t="array" ref="F10">MAX(IF($F$3:$F$6=MAX(F3:F6),ROW($F$3:$F$6)))</f>
        <v>4</v>
      </c>
      <c r="G10">
        <f t="array" ref="G10">MAX(IF($G$3:$G$6=MAX(G3:G6),ROW($G$3:$G$6)))</f>
        <v>6</v>
      </c>
      <c r="J10">
        <f t="array" ref="J10">MAX(IF($J$3:$J$5=MAX(J3:J5),ROW($J$3:$J$5)))</f>
        <v>3</v>
      </c>
      <c r="N10" s="162"/>
      <c r="O10">
        <f t="array" ref="O10">MAX(IF($O$3:$O$6=MAX(O3:O6),ROW($O$3:$O$6)))</f>
        <v>4</v>
      </c>
      <c r="P10">
        <f t="array" ref="P10">MAX(IF($P$3:$P$6=MAX(P3:P6),ROW($P$3:$P$6)))</f>
        <v>6</v>
      </c>
      <c r="R10">
        <f t="array" ref="R10">MAX(IF($R$3:$R$5=MAX(R3:R5),ROW($R$3:$R$5)))</f>
        <v>3</v>
      </c>
    </row>
    <row r="11" spans="1:24" x14ac:dyDescent="0.25">
      <c r="N11" s="162"/>
    </row>
    <row r="12" spans="1:24" x14ac:dyDescent="0.25">
      <c r="D12" s="128" t="s">
        <v>378</v>
      </c>
      <c r="E12" s="128"/>
      <c r="F12" s="129"/>
      <c r="G12" s="129"/>
      <c r="J12" s="129"/>
      <c r="N12" s="162" t="s">
        <v>378</v>
      </c>
      <c r="O12" s="129"/>
      <c r="P12" s="129"/>
      <c r="R12" s="129"/>
    </row>
    <row r="13" spans="1:24" x14ac:dyDescent="0.25">
      <c r="B13" s="1"/>
    </row>
    <row r="14" spans="1:24" ht="15.75" thickBot="1" x14ac:dyDescent="0.3">
      <c r="A14" s="309">
        <v>2022</v>
      </c>
      <c r="B14" s="309"/>
      <c r="C14" s="309"/>
      <c r="D14" s="309"/>
      <c r="E14" s="309"/>
      <c r="F14" s="309"/>
      <c r="G14" s="309"/>
      <c r="H14" s="309"/>
      <c r="I14" s="309"/>
      <c r="J14" s="309"/>
      <c r="K14" s="309"/>
      <c r="L14" s="309"/>
      <c r="N14" s="310" t="s">
        <v>379</v>
      </c>
      <c r="O14" s="310"/>
      <c r="P14" s="310"/>
      <c r="Q14" s="310"/>
      <c r="U14" s="130" t="s">
        <v>380</v>
      </c>
    </row>
    <row r="15" spans="1:24" s="141" customFormat="1" ht="45.75" thickBot="1" x14ac:dyDescent="0.3">
      <c r="A15" s="131" t="s">
        <v>6</v>
      </c>
      <c r="B15" s="132" t="s">
        <v>381</v>
      </c>
      <c r="C15" s="131" t="s">
        <v>7</v>
      </c>
      <c r="D15" s="132" t="s">
        <v>248</v>
      </c>
      <c r="E15" s="134" t="s">
        <v>423</v>
      </c>
      <c r="F15" s="133" t="s">
        <v>382</v>
      </c>
      <c r="G15" s="134" t="s">
        <v>239</v>
      </c>
      <c r="H15" s="134" t="s">
        <v>238</v>
      </c>
      <c r="I15" s="134" t="s">
        <v>21</v>
      </c>
      <c r="J15" s="134" t="s">
        <v>383</v>
      </c>
      <c r="K15" s="134" t="s">
        <v>384</v>
      </c>
      <c r="L15" s="135" t="s">
        <v>385</v>
      </c>
      <c r="M15"/>
      <c r="N15" s="136" t="s">
        <v>2</v>
      </c>
      <c r="O15" s="136" t="s">
        <v>386</v>
      </c>
      <c r="P15" s="136" t="s">
        <v>387</v>
      </c>
      <c r="Q15" s="137" t="s">
        <v>388</v>
      </c>
      <c r="R15" s="138"/>
      <c r="S15"/>
      <c r="T15" s="138"/>
      <c r="U15" s="139" t="s">
        <v>386</v>
      </c>
      <c r="V15" s="140"/>
    </row>
    <row r="16" spans="1:24" x14ac:dyDescent="0.25">
      <c r="A16" s="313" t="str">
        <f>'IT e Banking'!F3</f>
        <v>IT eBank-R1</v>
      </c>
      <c r="B16" s="163" t="s">
        <v>389</v>
      </c>
      <c r="C16" s="158" t="str">
        <f>'IT e Banking'!M3</f>
        <v>IT eBank-C1</v>
      </c>
      <c r="D16" s="272" t="s">
        <v>390</v>
      </c>
      <c r="E16" s="156" t="str">
        <f>'IT e Banking'!L3</f>
        <v>Key</v>
      </c>
      <c r="F16" s="142" t="str">
        <f>'IT e Banking'!J3</f>
        <v>High</v>
      </c>
      <c r="G16" s="143" t="str">
        <f>'IT e Banking'!P3</f>
        <v>Strong</v>
      </c>
      <c r="H16" s="143" t="str">
        <f>'IT e Banking'!Q3</f>
        <v>Strong</v>
      </c>
      <c r="I16" s="143" t="str">
        <f>'IT e Banking'!R3</f>
        <v>Strong</v>
      </c>
      <c r="J16" s="143" t="str">
        <f>'IT e Banking'!X3</f>
        <v>Pass</v>
      </c>
      <c r="K16" s="144" t="str">
        <f>'IT e Banking'!V3</f>
        <v>Low</v>
      </c>
      <c r="L16" s="145" t="str">
        <f>'IT e Banking'!W3</f>
        <v>Stable</v>
      </c>
      <c r="N16" s="141" t="str">
        <f>F16</f>
        <v>High</v>
      </c>
      <c r="O16" s="146" t="str">
        <f>I16&amp;"-"&amp;N16</f>
        <v>Strong-High</v>
      </c>
      <c r="P16" s="146" t="str">
        <f t="shared" ref="P16:P36" si="0">VLOOKUP(O16,U$16:V$27,2,FALSE)</f>
        <v>Low</v>
      </c>
      <c r="Q16" s="146" t="b">
        <f>(K16=P16)</f>
        <v>1</v>
      </c>
      <c r="U16" s="278" t="s">
        <v>391</v>
      </c>
      <c r="V16" s="279" t="s">
        <v>123</v>
      </c>
      <c r="X16" s="2"/>
    </row>
    <row r="17" spans="1:22" ht="45" x14ac:dyDescent="0.25">
      <c r="A17" s="307"/>
      <c r="B17" s="164" t="s">
        <v>389</v>
      </c>
      <c r="C17" s="159" t="str">
        <f>'IT e Banking'!M4</f>
        <v>IT eBank-C2</v>
      </c>
      <c r="D17" s="273" t="s">
        <v>427</v>
      </c>
      <c r="E17" s="160" t="str">
        <f>'IT e Banking'!L4</f>
        <v>Key</v>
      </c>
      <c r="F17" s="148" t="str">
        <f>'IT e Banking'!J4</f>
        <v>High</v>
      </c>
      <c r="G17" s="149" t="str">
        <f>'IT e Banking'!P4</f>
        <v>Strong</v>
      </c>
      <c r="H17" s="149" t="str">
        <f>'IT e Banking'!Q4</f>
        <v>Strong</v>
      </c>
      <c r="I17" s="149" t="str">
        <f>'IT e Banking'!R4</f>
        <v>Strong</v>
      </c>
      <c r="J17" s="149" t="str">
        <f>'IT e Banking'!X4</f>
        <v>Pass</v>
      </c>
      <c r="K17" s="150" t="str">
        <f>'IT e Banking'!V4</f>
        <v>Low</v>
      </c>
      <c r="L17" s="151" t="str">
        <f>'IT e Banking'!W4</f>
        <v>Stable</v>
      </c>
      <c r="N17" s="141" t="str">
        <f t="shared" ref="N17:N36" si="1">F17</f>
        <v>High</v>
      </c>
      <c r="O17" s="146" t="str">
        <f t="shared" ref="O17:O36" si="2">I17&amp;"-"&amp;N17</f>
        <v>Strong-High</v>
      </c>
      <c r="P17" s="146" t="str">
        <f t="shared" si="0"/>
        <v>Low</v>
      </c>
      <c r="Q17" s="146" t="b">
        <f t="shared" ref="Q17:Q36" si="3">(K17=P17)</f>
        <v>1</v>
      </c>
      <c r="U17" s="278" t="s">
        <v>392</v>
      </c>
      <c r="V17" s="279" t="s">
        <v>251</v>
      </c>
    </row>
    <row r="18" spans="1:22" ht="45" x14ac:dyDescent="0.25">
      <c r="A18" s="307"/>
      <c r="B18" s="164" t="s">
        <v>389</v>
      </c>
      <c r="C18" s="159" t="str">
        <f>'IT e Banking'!M5</f>
        <v>IT eBank-C3</v>
      </c>
      <c r="D18" s="273" t="s">
        <v>428</v>
      </c>
      <c r="E18" s="160" t="str">
        <f>'IT e Banking'!L5</f>
        <v>Key</v>
      </c>
      <c r="F18" s="148" t="str">
        <f>'IT e Banking'!J5</f>
        <v>High</v>
      </c>
      <c r="G18" s="149" t="str">
        <f>'IT e Banking'!P5</f>
        <v>Strong</v>
      </c>
      <c r="H18" s="149" t="str">
        <f>'IT e Banking'!Q5</f>
        <v>Strong</v>
      </c>
      <c r="I18" s="149" t="str">
        <f>'IT e Banking'!R5</f>
        <v>Strong</v>
      </c>
      <c r="J18" s="149" t="str">
        <f>'IT e Banking'!X5</f>
        <v>Pass</v>
      </c>
      <c r="K18" s="150" t="str">
        <f>'IT e Banking'!V5</f>
        <v>Low</v>
      </c>
      <c r="L18" s="151" t="str">
        <f>'IT e Banking'!W5</f>
        <v>Stable</v>
      </c>
      <c r="N18" s="141" t="str">
        <f t="shared" si="1"/>
        <v>High</v>
      </c>
      <c r="O18" s="146" t="str">
        <f t="shared" si="2"/>
        <v>Strong-High</v>
      </c>
      <c r="P18" s="146" t="str">
        <f t="shared" si="0"/>
        <v>Low</v>
      </c>
      <c r="Q18" s="146" t="b">
        <f t="shared" si="3"/>
        <v>1</v>
      </c>
      <c r="U18" s="278" t="s">
        <v>393</v>
      </c>
      <c r="V18" s="279" t="s">
        <v>376</v>
      </c>
    </row>
    <row r="19" spans="1:22" ht="30" x14ac:dyDescent="0.25">
      <c r="A19" s="308"/>
      <c r="B19" s="164" t="s">
        <v>389</v>
      </c>
      <c r="C19" s="159" t="str">
        <f>'IT e Banking'!M6</f>
        <v>IT eBank-C4</v>
      </c>
      <c r="D19" s="273" t="s">
        <v>429</v>
      </c>
      <c r="E19" s="160" t="str">
        <f>'IT e Banking'!L6</f>
        <v>Key</v>
      </c>
      <c r="F19" s="148" t="str">
        <f>'IT e Banking'!J6</f>
        <v>High</v>
      </c>
      <c r="G19" s="149" t="str">
        <f>'IT e Banking'!P6</f>
        <v>Strong</v>
      </c>
      <c r="H19" s="149" t="str">
        <f>'IT e Banking'!Q6</f>
        <v>Weak</v>
      </c>
      <c r="I19" s="149" t="str">
        <f>'IT e Banking'!R6</f>
        <v>Weak</v>
      </c>
      <c r="J19" s="149" t="str">
        <f>'IT e Banking'!X6</f>
        <v>Fail</v>
      </c>
      <c r="K19" s="150" t="str">
        <f>'IT e Banking'!V6</f>
        <v>High</v>
      </c>
      <c r="L19" s="151" t="str">
        <f>'IT e Banking'!W6</f>
        <v>Increasing</v>
      </c>
      <c r="N19" s="141" t="str">
        <f t="shared" si="1"/>
        <v>High</v>
      </c>
      <c r="O19" s="146" t="str">
        <f t="shared" si="2"/>
        <v>Weak-High</v>
      </c>
      <c r="P19" s="146" t="str">
        <f t="shared" si="0"/>
        <v>High</v>
      </c>
      <c r="Q19" s="146" t="b">
        <f t="shared" si="3"/>
        <v>1</v>
      </c>
      <c r="U19" s="278" t="s">
        <v>394</v>
      </c>
      <c r="V19" s="279" t="s">
        <v>375</v>
      </c>
    </row>
    <row r="20" spans="1:22" ht="45" x14ac:dyDescent="0.25">
      <c r="A20" s="306" t="str">
        <f>'IT e Banking'!F7</f>
        <v>IT eBank-R2</v>
      </c>
      <c r="B20" s="164" t="s">
        <v>395</v>
      </c>
      <c r="C20" s="159" t="str">
        <f>'IT e Banking'!M7</f>
        <v>IT eBank-C5</v>
      </c>
      <c r="D20" s="274" t="s">
        <v>430</v>
      </c>
      <c r="E20" s="161" t="str">
        <f>'IT e Banking'!L7</f>
        <v>Key</v>
      </c>
      <c r="F20" s="148" t="str">
        <f>'IT e Banking'!J7</f>
        <v>Very High</v>
      </c>
      <c r="G20" s="149" t="str">
        <f>'IT e Banking'!P7</f>
        <v>Strong</v>
      </c>
      <c r="H20" s="149" t="str">
        <f>'IT e Banking'!Q7</f>
        <v>Adequate</v>
      </c>
      <c r="I20" s="149" t="str">
        <f>'IT e Banking'!R7</f>
        <v>Strong</v>
      </c>
      <c r="J20" s="149" t="str">
        <f>'IT e Banking'!X7</f>
        <v>Pass</v>
      </c>
      <c r="K20" s="150" t="str">
        <f>'IT e Banking'!V7</f>
        <v>Moderate</v>
      </c>
      <c r="L20" s="151" t="str">
        <f>'IT e Banking'!W7</f>
        <v>Stable</v>
      </c>
      <c r="N20" s="141" t="str">
        <f t="shared" si="1"/>
        <v>Very High</v>
      </c>
      <c r="O20" s="146" t="str">
        <f t="shared" si="2"/>
        <v>Strong-Very High</v>
      </c>
      <c r="P20" s="146" t="str">
        <f t="shared" si="0"/>
        <v>Moderate</v>
      </c>
      <c r="Q20" s="146" t="b">
        <f t="shared" si="3"/>
        <v>1</v>
      </c>
      <c r="U20" s="278" t="s">
        <v>396</v>
      </c>
      <c r="V20" s="279" t="s">
        <v>123</v>
      </c>
    </row>
    <row r="21" spans="1:22" ht="45" x14ac:dyDescent="0.25">
      <c r="A21" s="308"/>
      <c r="B21" s="152" t="s">
        <v>395</v>
      </c>
      <c r="C21" s="159" t="str">
        <f>'IT e Banking'!M8</f>
        <v>IT eBank-C6</v>
      </c>
      <c r="D21" s="273" t="s">
        <v>431</v>
      </c>
      <c r="E21" s="160" t="str">
        <f>'IT e Banking'!L8</f>
        <v>Key</v>
      </c>
      <c r="F21" s="148" t="str">
        <f>'IT e Banking'!J8</f>
        <v>Very High</v>
      </c>
      <c r="G21" s="149" t="str">
        <f>'IT e Banking'!P8</f>
        <v>Strong</v>
      </c>
      <c r="H21" s="149" t="str">
        <f>'IT e Banking'!Q8</f>
        <v>Adequate</v>
      </c>
      <c r="I21" s="149" t="str">
        <f>'IT e Banking'!R8</f>
        <v>Strong</v>
      </c>
      <c r="J21" s="149" t="str">
        <f>'IT e Banking'!X8</f>
        <v>Pass</v>
      </c>
      <c r="K21" s="150" t="str">
        <f>'IT e Banking'!V8</f>
        <v>Moderate</v>
      </c>
      <c r="L21" s="151" t="str">
        <f>'IT e Banking'!W8</f>
        <v>Stable</v>
      </c>
      <c r="N21" s="141" t="str">
        <f t="shared" si="1"/>
        <v>Very High</v>
      </c>
      <c r="O21" s="146" t="str">
        <f t="shared" si="2"/>
        <v>Strong-Very High</v>
      </c>
      <c r="P21" s="146" t="str">
        <f t="shared" si="0"/>
        <v>Moderate</v>
      </c>
      <c r="Q21" s="146" t="b">
        <f t="shared" si="3"/>
        <v>1</v>
      </c>
      <c r="U21" s="278" t="s">
        <v>397</v>
      </c>
      <c r="V21" s="279" t="s">
        <v>123</v>
      </c>
    </row>
    <row r="22" spans="1:22" ht="45" x14ac:dyDescent="0.25">
      <c r="A22" s="306" t="str">
        <f>'IT e Banking'!F9</f>
        <v>IT eBank-R3</v>
      </c>
      <c r="B22" s="152" t="s">
        <v>398</v>
      </c>
      <c r="C22" s="159" t="str">
        <f>'IT e Banking'!M9</f>
        <v>IT eBank-C7</v>
      </c>
      <c r="D22" s="273" t="s">
        <v>432</v>
      </c>
      <c r="E22" s="160" t="str">
        <f>'IT e Banking'!L9</f>
        <v>Key</v>
      </c>
      <c r="F22" s="148" t="str">
        <f>'IT e Banking'!J9</f>
        <v>Very High</v>
      </c>
      <c r="G22" s="149" t="str">
        <f>'IT e Banking'!P9</f>
        <v>Strong</v>
      </c>
      <c r="H22" s="149" t="str">
        <f>'IT e Banking'!Q9</f>
        <v>Strong</v>
      </c>
      <c r="I22" s="149" t="str">
        <f>'IT e Banking'!R9</f>
        <v>Strong</v>
      </c>
      <c r="J22" s="149" t="str">
        <f>'IT e Banking'!X9</f>
        <v>Pass</v>
      </c>
      <c r="K22" s="150" t="str">
        <f>'IT e Banking'!V9</f>
        <v>Moderate</v>
      </c>
      <c r="L22" s="151" t="str">
        <f>'IT e Banking'!W9</f>
        <v>Stable</v>
      </c>
      <c r="N22" s="141" t="str">
        <f t="shared" si="1"/>
        <v>Very High</v>
      </c>
      <c r="O22" s="146" t="str">
        <f t="shared" si="2"/>
        <v>Strong-Very High</v>
      </c>
      <c r="P22" s="146" t="str">
        <f t="shared" si="0"/>
        <v>Moderate</v>
      </c>
      <c r="Q22" s="146" t="b">
        <f t="shared" si="3"/>
        <v>1</v>
      </c>
      <c r="U22" s="278" t="s">
        <v>399</v>
      </c>
      <c r="V22" s="279" t="s">
        <v>251</v>
      </c>
    </row>
    <row r="23" spans="1:22" ht="30" x14ac:dyDescent="0.25">
      <c r="A23" s="308"/>
      <c r="B23" s="152" t="s">
        <v>398</v>
      </c>
      <c r="C23" s="159" t="str">
        <f>'IT e Banking'!M10</f>
        <v>IT eBank-C8</v>
      </c>
      <c r="D23" s="273" t="s">
        <v>400</v>
      </c>
      <c r="E23" s="160" t="str">
        <f>'IT e Banking'!L10</f>
        <v>Non Key</v>
      </c>
      <c r="F23" s="148" t="str">
        <f>'IT e Banking'!J10</f>
        <v>Very High</v>
      </c>
      <c r="G23" s="149" t="str">
        <f>'IT e Banking'!P10</f>
        <v>Strong</v>
      </c>
      <c r="H23" s="149" t="str">
        <f>'IT e Banking'!Q10</f>
        <v>Strong</v>
      </c>
      <c r="I23" s="149" t="str">
        <f>'IT e Banking'!R10</f>
        <v>Strong</v>
      </c>
      <c r="J23" s="149" t="str">
        <f>'IT e Banking'!X10</f>
        <v>Pass</v>
      </c>
      <c r="K23" s="150" t="str">
        <f>'IT e Banking'!V10</f>
        <v>Moderate</v>
      </c>
      <c r="L23" s="151" t="str">
        <f>'IT e Banking'!W10</f>
        <v>Stable</v>
      </c>
      <c r="N23" s="141" t="str">
        <f t="shared" si="1"/>
        <v>Very High</v>
      </c>
      <c r="O23" s="146" t="str">
        <f t="shared" si="2"/>
        <v>Strong-Very High</v>
      </c>
      <c r="P23" s="146" t="str">
        <f t="shared" si="0"/>
        <v>Moderate</v>
      </c>
      <c r="Q23" s="146" t="b">
        <f t="shared" si="3"/>
        <v>1</v>
      </c>
      <c r="U23" s="278" t="s">
        <v>401</v>
      </c>
      <c r="V23" s="279" t="s">
        <v>376</v>
      </c>
    </row>
    <row r="24" spans="1:22" ht="30" x14ac:dyDescent="0.25">
      <c r="A24" s="306" t="str">
        <f>'IT e Banking'!F11</f>
        <v>IT eBank-R4</v>
      </c>
      <c r="B24" s="152" t="s">
        <v>402</v>
      </c>
      <c r="C24" s="159" t="str">
        <f>'IT e Banking'!M11</f>
        <v>IT eBank-C9</v>
      </c>
      <c r="D24" s="273" t="s">
        <v>403</v>
      </c>
      <c r="E24" s="160" t="str">
        <f>'IT e Banking'!L11</f>
        <v>Key</v>
      </c>
      <c r="F24" s="148" t="str">
        <f>'IT e Banking'!J11</f>
        <v>High</v>
      </c>
      <c r="G24" s="149" t="str">
        <f>'IT e Banking'!P11</f>
        <v>Strong</v>
      </c>
      <c r="H24" s="149" t="str">
        <f>'IT e Banking'!Q11</f>
        <v>Strong</v>
      </c>
      <c r="I24" s="149" t="str">
        <f>'IT e Banking'!R11</f>
        <v>Strong</v>
      </c>
      <c r="J24" s="149" t="str">
        <f>'IT e Banking'!X11</f>
        <v>Pass</v>
      </c>
      <c r="K24" s="150" t="str">
        <f>'IT e Banking'!V11</f>
        <v>Low</v>
      </c>
      <c r="L24" s="151" t="str">
        <f>'IT e Banking'!W11</f>
        <v>Stable</v>
      </c>
      <c r="N24" s="141" t="str">
        <f t="shared" si="1"/>
        <v>High</v>
      </c>
      <c r="O24" s="146" t="str">
        <f t="shared" si="2"/>
        <v>Strong-High</v>
      </c>
      <c r="P24" s="146" t="str">
        <f t="shared" si="0"/>
        <v>Low</v>
      </c>
      <c r="Q24" s="146" t="b">
        <f t="shared" si="3"/>
        <v>1</v>
      </c>
      <c r="U24" s="278" t="s">
        <v>404</v>
      </c>
      <c r="V24" s="279" t="s">
        <v>123</v>
      </c>
    </row>
    <row r="25" spans="1:22" ht="30" x14ac:dyDescent="0.25">
      <c r="A25" s="307"/>
      <c r="B25" s="152" t="s">
        <v>402</v>
      </c>
      <c r="C25" s="159" t="str">
        <f>'IT e Banking'!M12</f>
        <v>IT eBank-C10</v>
      </c>
      <c r="D25" s="273" t="s">
        <v>405</v>
      </c>
      <c r="E25" s="160" t="str">
        <f>'IT e Banking'!L12</f>
        <v>Key</v>
      </c>
      <c r="F25" s="148" t="str">
        <f>'IT e Banking'!J12</f>
        <v>High</v>
      </c>
      <c r="G25" s="149" t="str">
        <f>'IT e Banking'!P12</f>
        <v>Strong</v>
      </c>
      <c r="H25" s="149" t="str">
        <f>'IT e Banking'!Q12</f>
        <v>Strong</v>
      </c>
      <c r="I25" s="149" t="str">
        <f>'IT e Banking'!R12</f>
        <v>Strong</v>
      </c>
      <c r="J25" s="149" t="str">
        <f>'IT e Banking'!X12</f>
        <v>Pass</v>
      </c>
      <c r="K25" s="150" t="str">
        <f>'IT e Banking'!V12</f>
        <v>Low</v>
      </c>
      <c r="L25" s="151" t="str">
        <f>'IT e Banking'!W12</f>
        <v>Stable</v>
      </c>
      <c r="N25" s="141" t="str">
        <f t="shared" si="1"/>
        <v>High</v>
      </c>
      <c r="O25" s="146" t="str">
        <f t="shared" si="2"/>
        <v>Strong-High</v>
      </c>
      <c r="P25" s="146" t="str">
        <f t="shared" si="0"/>
        <v>Low</v>
      </c>
      <c r="Q25" s="146" t="b">
        <f t="shared" si="3"/>
        <v>1</v>
      </c>
      <c r="U25" s="278" t="s">
        <v>406</v>
      </c>
      <c r="V25" s="279" t="s">
        <v>123</v>
      </c>
    </row>
    <row r="26" spans="1:22" ht="30" x14ac:dyDescent="0.25">
      <c r="A26" s="307"/>
      <c r="B26" s="152" t="s">
        <v>402</v>
      </c>
      <c r="C26" s="159" t="str">
        <f>'IT e Banking'!M13</f>
        <v>IT eBank-C11</v>
      </c>
      <c r="D26" s="273" t="s">
        <v>407</v>
      </c>
      <c r="E26" s="160" t="str">
        <f>'IT e Banking'!L13</f>
        <v>Non Key</v>
      </c>
      <c r="F26" s="148" t="str">
        <f>'IT e Banking'!J13</f>
        <v>High</v>
      </c>
      <c r="G26" s="149" t="str">
        <f>'IT e Banking'!P13</f>
        <v>Strong</v>
      </c>
      <c r="H26" s="149" t="str">
        <f>'IT e Banking'!Q13</f>
        <v>Strong</v>
      </c>
      <c r="I26" s="149" t="str">
        <f>'IT e Banking'!R13</f>
        <v>Strong</v>
      </c>
      <c r="J26" s="149" t="str">
        <f>'IT e Banking'!X13</f>
        <v>Pass</v>
      </c>
      <c r="K26" s="150" t="str">
        <f>'IT e Banking'!V13</f>
        <v>Low</v>
      </c>
      <c r="L26" s="151" t="str">
        <f>'IT e Banking'!W13</f>
        <v>Stable</v>
      </c>
      <c r="N26" s="141" t="str">
        <f t="shared" si="1"/>
        <v>High</v>
      </c>
      <c r="O26" s="146" t="str">
        <f t="shared" si="2"/>
        <v>Strong-High</v>
      </c>
      <c r="P26" s="146" t="str">
        <f t="shared" si="0"/>
        <v>Low</v>
      </c>
      <c r="Q26" s="146" t="b">
        <f t="shared" si="3"/>
        <v>1</v>
      </c>
      <c r="U26" s="278" t="s">
        <v>408</v>
      </c>
      <c r="V26" s="279" t="s">
        <v>123</v>
      </c>
    </row>
    <row r="27" spans="1:22" ht="30.75" thickBot="1" x14ac:dyDescent="0.3">
      <c r="A27" s="307"/>
      <c r="B27" s="152" t="s">
        <v>402</v>
      </c>
      <c r="C27" s="159" t="str">
        <f>'IT e Banking'!M14</f>
        <v>IT eBank-C12</v>
      </c>
      <c r="D27" s="273" t="s">
        <v>409</v>
      </c>
      <c r="E27" s="160" t="str">
        <f>'IT e Banking'!L14</f>
        <v>Non Key</v>
      </c>
      <c r="F27" s="148" t="str">
        <f>'IT e Banking'!J14</f>
        <v>High</v>
      </c>
      <c r="G27" s="149" t="str">
        <f>'IT e Banking'!P14</f>
        <v>Strong</v>
      </c>
      <c r="H27" s="149" t="str">
        <f>'IT e Banking'!Q14</f>
        <v>Strong</v>
      </c>
      <c r="I27" s="149" t="str">
        <f>'IT e Banking'!R14</f>
        <v>Strong</v>
      </c>
      <c r="J27" s="149" t="str">
        <f>'IT e Banking'!X14</f>
        <v>Pass</v>
      </c>
      <c r="K27" s="150" t="str">
        <f>'IT e Banking'!V14</f>
        <v>Low</v>
      </c>
      <c r="L27" s="151" t="str">
        <f>'IT e Banking'!W14</f>
        <v>Stable</v>
      </c>
      <c r="N27" s="141" t="str">
        <f t="shared" si="1"/>
        <v>High</v>
      </c>
      <c r="O27" s="146" t="str">
        <f t="shared" si="2"/>
        <v>Strong-High</v>
      </c>
      <c r="P27" s="146" t="str">
        <f t="shared" si="0"/>
        <v>Low</v>
      </c>
      <c r="Q27" s="146" t="b">
        <f t="shared" si="3"/>
        <v>1</v>
      </c>
      <c r="U27" s="280" t="s">
        <v>410</v>
      </c>
      <c r="V27" s="281" t="s">
        <v>251</v>
      </c>
    </row>
    <row r="28" spans="1:22" ht="30" x14ac:dyDescent="0.25">
      <c r="A28" s="308"/>
      <c r="B28" s="152" t="s">
        <v>402</v>
      </c>
      <c r="C28" s="159" t="str">
        <f>'IT e Banking'!M15</f>
        <v>IT eBank-C13</v>
      </c>
      <c r="D28" s="273" t="s">
        <v>433</v>
      </c>
      <c r="E28" s="160" t="str">
        <f>'IT e Banking'!L15</f>
        <v>Key</v>
      </c>
      <c r="F28" s="148" t="str">
        <f>'IT e Banking'!J15</f>
        <v>High</v>
      </c>
      <c r="G28" s="149" t="str">
        <f>'IT e Banking'!P15</f>
        <v>Adequate</v>
      </c>
      <c r="H28" s="149" t="str">
        <f>'IT e Banking'!Q15</f>
        <v>Strong</v>
      </c>
      <c r="I28" s="149" t="str">
        <f>'IT e Banking'!R15</f>
        <v>Strong</v>
      </c>
      <c r="J28" s="149" t="str">
        <f>'IT e Banking'!X15</f>
        <v>Pass</v>
      </c>
      <c r="K28" s="150" t="str">
        <f>'IT e Banking'!V15</f>
        <v>Low</v>
      </c>
      <c r="L28" s="151" t="str">
        <f>'IT e Banking'!W15</f>
        <v>Stable</v>
      </c>
      <c r="N28" s="141" t="str">
        <f t="shared" si="1"/>
        <v>High</v>
      </c>
      <c r="O28" s="146" t="str">
        <f t="shared" si="2"/>
        <v>Strong-High</v>
      </c>
      <c r="P28" s="146" t="str">
        <f t="shared" si="0"/>
        <v>Low</v>
      </c>
      <c r="Q28" s="146" t="b">
        <f t="shared" si="3"/>
        <v>1</v>
      </c>
    </row>
    <row r="29" spans="1:22" ht="30" x14ac:dyDescent="0.25">
      <c r="A29" s="306" t="str">
        <f>'IT e Banking'!F16</f>
        <v>IT eBank-R5</v>
      </c>
      <c r="B29" s="152" t="s">
        <v>411</v>
      </c>
      <c r="C29" s="159" t="str">
        <f>'IT e Banking'!M16</f>
        <v>IT eBank-C14</v>
      </c>
      <c r="D29" s="273" t="s">
        <v>412</v>
      </c>
      <c r="E29" s="160" t="str">
        <f>'IT e Banking'!L16</f>
        <v>Key</v>
      </c>
      <c r="F29" s="148" t="str">
        <f>'IT e Banking'!J16</f>
        <v>High</v>
      </c>
      <c r="G29" s="149" t="str">
        <f>'IT e Banking'!P16</f>
        <v>Adequate</v>
      </c>
      <c r="H29" s="149" t="str">
        <f>'IT e Banking'!Q16</f>
        <v>Strong</v>
      </c>
      <c r="I29" s="149" t="str">
        <f>'IT e Banking'!R16</f>
        <v>Strong</v>
      </c>
      <c r="J29" s="149" t="str">
        <f>'IT e Banking'!X16</f>
        <v>Pass</v>
      </c>
      <c r="K29" s="150" t="str">
        <f>'IT e Banking'!V16</f>
        <v>Low</v>
      </c>
      <c r="L29" s="151" t="str">
        <f>'IT e Banking'!W16</f>
        <v>Stable</v>
      </c>
      <c r="N29" s="141" t="str">
        <f t="shared" si="1"/>
        <v>High</v>
      </c>
      <c r="O29" s="146" t="str">
        <f t="shared" si="2"/>
        <v>Strong-High</v>
      </c>
      <c r="P29" s="146" t="str">
        <f t="shared" si="0"/>
        <v>Low</v>
      </c>
      <c r="Q29" s="146" t="b">
        <f t="shared" si="3"/>
        <v>1</v>
      </c>
    </row>
    <row r="30" spans="1:22" ht="30" x14ac:dyDescent="0.25">
      <c r="A30" s="308"/>
      <c r="B30" s="152" t="s">
        <v>411</v>
      </c>
      <c r="C30" s="159" t="str">
        <f>'IT e Banking'!M17</f>
        <v>IT eBank-C15</v>
      </c>
      <c r="D30" s="273" t="s">
        <v>413</v>
      </c>
      <c r="E30" s="160" t="str">
        <f>'IT e Banking'!L17</f>
        <v>Non Key</v>
      </c>
      <c r="F30" s="148" t="str">
        <f>'IT e Banking'!J17</f>
        <v>High</v>
      </c>
      <c r="G30" s="149" t="str">
        <f>'IT e Banking'!P17</f>
        <v>Adequate</v>
      </c>
      <c r="H30" s="149" t="str">
        <f>'IT e Banking'!Q17</f>
        <v>Strong</v>
      </c>
      <c r="I30" s="149" t="str">
        <f>'IT e Banking'!R17</f>
        <v>Strong</v>
      </c>
      <c r="J30" s="149" t="str">
        <f>'IT e Banking'!X17</f>
        <v>Pass</v>
      </c>
      <c r="K30" s="150" t="str">
        <f>'IT e Banking'!V17</f>
        <v>Low</v>
      </c>
      <c r="L30" s="151" t="str">
        <f>'IT e Banking'!W17</f>
        <v>Stable</v>
      </c>
      <c r="N30" s="141" t="str">
        <f t="shared" si="1"/>
        <v>High</v>
      </c>
      <c r="O30" s="146" t="str">
        <f t="shared" si="2"/>
        <v>Strong-High</v>
      </c>
      <c r="P30" s="146" t="str">
        <f t="shared" si="0"/>
        <v>Low</v>
      </c>
      <c r="Q30" s="146" t="b">
        <f t="shared" si="3"/>
        <v>1</v>
      </c>
    </row>
    <row r="31" spans="1:22" x14ac:dyDescent="0.25">
      <c r="A31" s="157" t="str">
        <f>'IT e Banking'!F18</f>
        <v>IT eBank-R6</v>
      </c>
      <c r="B31" s="147" t="s">
        <v>414</v>
      </c>
      <c r="C31" s="159" t="str">
        <f>'IT e Banking'!M18</f>
        <v>IT eBank-C16</v>
      </c>
      <c r="D31" s="273" t="s">
        <v>415</v>
      </c>
      <c r="E31" s="160" t="str">
        <f>'IT e Banking'!L18</f>
        <v>Key</v>
      </c>
      <c r="F31" s="148" t="str">
        <f>'IT e Banking'!J18</f>
        <v>High</v>
      </c>
      <c r="G31" s="149" t="str">
        <f>'IT e Banking'!P18</f>
        <v>Strong</v>
      </c>
      <c r="H31" s="149" t="str">
        <f>'IT e Banking'!Q18</f>
        <v>Strong</v>
      </c>
      <c r="I31" s="149" t="str">
        <f>'IT e Banking'!R18</f>
        <v>Strong</v>
      </c>
      <c r="J31" s="149" t="str">
        <f>'IT e Banking'!X18</f>
        <v>Pass</v>
      </c>
      <c r="K31" s="150" t="str">
        <f>'IT e Banking'!V18</f>
        <v>Low</v>
      </c>
      <c r="L31" s="151" t="str">
        <f>'IT e Banking'!W18</f>
        <v>Stable</v>
      </c>
      <c r="N31" s="141" t="str">
        <f t="shared" si="1"/>
        <v>High</v>
      </c>
      <c r="O31" s="146" t="str">
        <f t="shared" si="2"/>
        <v>Strong-High</v>
      </c>
      <c r="P31" s="146" t="str">
        <f t="shared" si="0"/>
        <v>Low</v>
      </c>
      <c r="Q31" s="146" t="b">
        <f t="shared" si="3"/>
        <v>1</v>
      </c>
    </row>
    <row r="32" spans="1:22" x14ac:dyDescent="0.25">
      <c r="A32" s="306" t="str">
        <f>'IT e Banking'!F19</f>
        <v>IT eBank-R7</v>
      </c>
      <c r="B32" s="152" t="s">
        <v>416</v>
      </c>
      <c r="C32" s="159" t="str">
        <f>'IT e Banking'!M19</f>
        <v>IT eBank-C17</v>
      </c>
      <c r="D32" s="273" t="s">
        <v>417</v>
      </c>
      <c r="E32" s="160" t="str">
        <f>'IT e Banking'!L19</f>
        <v>Key</v>
      </c>
      <c r="F32" s="148" t="str">
        <f>'IT e Banking'!J19</f>
        <v>High</v>
      </c>
      <c r="G32" s="149" t="str">
        <f>'IT e Banking'!P19</f>
        <v>Strong</v>
      </c>
      <c r="H32" s="149" t="str">
        <f>'IT e Banking'!Q19</f>
        <v>Strong</v>
      </c>
      <c r="I32" s="149" t="str">
        <f>'IT e Banking'!R19</f>
        <v>Strong</v>
      </c>
      <c r="J32" s="149" t="str">
        <f>'IT e Banking'!X19</f>
        <v>Pass</v>
      </c>
      <c r="K32" s="150" t="str">
        <f>'IT e Banking'!V19</f>
        <v>Low</v>
      </c>
      <c r="L32" s="151" t="str">
        <f>'IT e Banking'!W19</f>
        <v>Stable</v>
      </c>
      <c r="N32" s="141" t="str">
        <f t="shared" si="1"/>
        <v>High</v>
      </c>
      <c r="O32" s="146" t="str">
        <f t="shared" si="2"/>
        <v>Strong-High</v>
      </c>
      <c r="P32" s="146" t="str">
        <f t="shared" si="0"/>
        <v>Low</v>
      </c>
      <c r="Q32" s="146" t="b">
        <f t="shared" si="3"/>
        <v>1</v>
      </c>
    </row>
    <row r="33" spans="1:17" x14ac:dyDescent="0.25">
      <c r="A33" s="308"/>
      <c r="B33" s="152" t="s">
        <v>416</v>
      </c>
      <c r="C33" s="159" t="str">
        <f>'IT e Banking'!M20</f>
        <v>IT eBank-C18</v>
      </c>
      <c r="D33" s="273" t="s">
        <v>418</v>
      </c>
      <c r="E33" s="160" t="str">
        <f>'IT e Banking'!L20</f>
        <v>Key</v>
      </c>
      <c r="F33" s="148" t="str">
        <f>'IT e Banking'!J20</f>
        <v>High</v>
      </c>
      <c r="G33" s="149" t="str">
        <f>'IT e Banking'!P20</f>
        <v>Strong</v>
      </c>
      <c r="H33" s="149" t="str">
        <f>'IT e Banking'!Q20</f>
        <v>Strong</v>
      </c>
      <c r="I33" s="149" t="str">
        <f>'IT e Banking'!R20</f>
        <v>Strong</v>
      </c>
      <c r="J33" s="149" t="str">
        <f>'IT e Banking'!X20</f>
        <v>Pass</v>
      </c>
      <c r="K33" s="150" t="str">
        <f>'IT e Banking'!V20</f>
        <v>Low</v>
      </c>
      <c r="L33" s="151" t="str">
        <f>'IT e Banking'!W20</f>
        <v>Stable</v>
      </c>
      <c r="N33" s="141" t="str">
        <f t="shared" si="1"/>
        <v>High</v>
      </c>
      <c r="O33" s="146" t="str">
        <f t="shared" si="2"/>
        <v>Strong-High</v>
      </c>
      <c r="P33" s="146" t="str">
        <f t="shared" si="0"/>
        <v>Low</v>
      </c>
      <c r="Q33" s="146" t="b">
        <f t="shared" si="3"/>
        <v>1</v>
      </c>
    </row>
    <row r="34" spans="1:17" x14ac:dyDescent="0.25">
      <c r="A34" s="306" t="str">
        <f>'IT e Banking'!F21</f>
        <v>IT eBank-R8</v>
      </c>
      <c r="B34" s="152" t="s">
        <v>419</v>
      </c>
      <c r="C34" s="159" t="str">
        <f>'IT e Banking'!M21</f>
        <v>IT eBank-C19</v>
      </c>
      <c r="D34" s="273" t="s">
        <v>607</v>
      </c>
      <c r="E34" s="160" t="str">
        <f>'IT e Banking'!L21</f>
        <v>Key</v>
      </c>
      <c r="F34" s="148" t="str">
        <f>'IT e Banking'!J21</f>
        <v>Very High</v>
      </c>
      <c r="G34" s="149" t="str">
        <f>'IT e Banking'!P21</f>
        <v>Adequate</v>
      </c>
      <c r="H34" s="149" t="str">
        <f>'IT e Banking'!Q21</f>
        <v>Adequate</v>
      </c>
      <c r="I34" s="149" t="str">
        <f>'IT e Banking'!R21</f>
        <v>Adequate</v>
      </c>
      <c r="J34" s="149" t="str">
        <f>'IT e Banking'!X21</f>
        <v>Pass</v>
      </c>
      <c r="K34" s="150" t="str">
        <f>'IT e Banking'!V21</f>
        <v>High</v>
      </c>
      <c r="L34" s="151" t="str">
        <f>'IT e Banking'!W21</f>
        <v>Stable</v>
      </c>
      <c r="N34" s="141" t="str">
        <f t="shared" si="1"/>
        <v>Very High</v>
      </c>
      <c r="O34" s="146" t="str">
        <f t="shared" si="2"/>
        <v>Adequate-Very High</v>
      </c>
      <c r="P34" s="146" t="str">
        <f t="shared" si="0"/>
        <v>High</v>
      </c>
      <c r="Q34" s="146" t="b">
        <f t="shared" si="3"/>
        <v>1</v>
      </c>
    </row>
    <row r="35" spans="1:17" x14ac:dyDescent="0.25">
      <c r="A35" s="307"/>
      <c r="B35" s="152" t="s">
        <v>419</v>
      </c>
      <c r="C35" s="159" t="str">
        <f>'IT e Banking'!M22</f>
        <v>IT eBank-C20</v>
      </c>
      <c r="D35" s="273" t="s">
        <v>420</v>
      </c>
      <c r="E35" s="160" t="str">
        <f>'IT e Banking'!L22</f>
        <v>Non Key</v>
      </c>
      <c r="F35" s="148" t="str">
        <f>'IT e Banking'!J22</f>
        <v>Very High</v>
      </c>
      <c r="G35" s="149" t="str">
        <f>'IT e Banking'!P22</f>
        <v>Strong</v>
      </c>
      <c r="H35" s="149" t="str">
        <f>'IT e Banking'!Q22</f>
        <v>Strong</v>
      </c>
      <c r="I35" s="149" t="str">
        <f>'IT e Banking'!R22</f>
        <v>Strong</v>
      </c>
      <c r="J35" s="149" t="str">
        <f>'IT e Banking'!X22</f>
        <v>Pass</v>
      </c>
      <c r="K35" s="150" t="str">
        <f>'IT e Banking'!V22</f>
        <v>Moderate</v>
      </c>
      <c r="L35" s="151" t="str">
        <f>'IT e Banking'!W22</f>
        <v>Stable</v>
      </c>
      <c r="N35" s="141" t="str">
        <f t="shared" si="1"/>
        <v>Very High</v>
      </c>
      <c r="O35" s="146" t="str">
        <f t="shared" si="2"/>
        <v>Strong-Very High</v>
      </c>
      <c r="P35" s="146" t="str">
        <f t="shared" si="0"/>
        <v>Moderate</v>
      </c>
      <c r="Q35" s="146" t="b">
        <f t="shared" si="3"/>
        <v>1</v>
      </c>
    </row>
    <row r="36" spans="1:17" ht="21.75" customHeight="1" x14ac:dyDescent="0.25">
      <c r="A36" s="157" t="str">
        <f>'IT e Banking'!F23</f>
        <v>IT eBank-R9</v>
      </c>
      <c r="B36" s="152" t="s">
        <v>421</v>
      </c>
      <c r="C36" s="159" t="str">
        <f>'IT e Banking'!M23</f>
        <v>IT eBank-C21</v>
      </c>
      <c r="D36" s="273" t="s">
        <v>422</v>
      </c>
      <c r="E36" s="160" t="str">
        <f>'IT e Banking'!L23</f>
        <v>Key</v>
      </c>
      <c r="F36" s="148" t="str">
        <f>'IT e Banking'!J23</f>
        <v>High</v>
      </c>
      <c r="G36" s="149" t="str">
        <f>'IT e Banking'!P23</f>
        <v>Strong</v>
      </c>
      <c r="H36" s="149" t="str">
        <f>'IT e Banking'!Q23</f>
        <v>Strong</v>
      </c>
      <c r="I36" s="149" t="str">
        <f>'IT e Banking'!R23</f>
        <v>Strong</v>
      </c>
      <c r="J36" s="149" t="str">
        <f>'IT e Banking'!X23</f>
        <v>Pass</v>
      </c>
      <c r="K36" s="150" t="str">
        <f>'IT e Banking'!V23</f>
        <v>Moderate</v>
      </c>
      <c r="L36" s="151" t="str">
        <f>'IT e Banking'!W23</f>
        <v>Stable</v>
      </c>
      <c r="N36" s="141" t="str">
        <f t="shared" si="1"/>
        <v>High</v>
      </c>
      <c r="O36" s="146" t="str">
        <f t="shared" si="2"/>
        <v>Strong-High</v>
      </c>
      <c r="P36" s="146" t="str">
        <f t="shared" si="0"/>
        <v>Low</v>
      </c>
      <c r="Q36" s="146" t="b">
        <f t="shared" si="3"/>
        <v>0</v>
      </c>
    </row>
  </sheetData>
  <mergeCells count="11">
    <mergeCell ref="A14:L14"/>
    <mergeCell ref="N14:Q14"/>
    <mergeCell ref="E1:J1"/>
    <mergeCell ref="N1:R1"/>
    <mergeCell ref="A16:A19"/>
    <mergeCell ref="A34:A35"/>
    <mergeCell ref="A20:A21"/>
    <mergeCell ref="A22:A23"/>
    <mergeCell ref="A24:A28"/>
    <mergeCell ref="A29:A30"/>
    <mergeCell ref="A32:A33"/>
  </mergeCells>
  <conditionalFormatting sqref="S16:S27 F35:F36 J35:K36">
    <cfRule type="cellIs" dxfId="128" priority="46" operator="equal">
      <formula>"Pass"</formula>
    </cfRule>
    <cfRule type="cellIs" dxfId="127" priority="47" operator="equal">
      <formula>"Fail"</formula>
    </cfRule>
  </conditionalFormatting>
  <conditionalFormatting sqref="L16:L26 L35:L36">
    <cfRule type="cellIs" dxfId="126" priority="43" operator="equal">
      <formula>"Stable"</formula>
    </cfRule>
    <cfRule type="cellIs" dxfId="125" priority="44" operator="equal">
      <formula>"Down"</formula>
    </cfRule>
    <cfRule type="cellIs" dxfId="124" priority="45" operator="equal">
      <formula>"Up"</formula>
    </cfRule>
  </conditionalFormatting>
  <conditionalFormatting sqref="F16:F26">
    <cfRule type="cellIs" dxfId="123" priority="41" operator="equal">
      <formula>"Pass"</formula>
    </cfRule>
    <cfRule type="cellIs" dxfId="122" priority="42" operator="equal">
      <formula>"Fail"</formula>
    </cfRule>
  </conditionalFormatting>
  <conditionalFormatting sqref="J16:K26">
    <cfRule type="cellIs" dxfId="121" priority="39" operator="equal">
      <formula>"Pass"</formula>
    </cfRule>
    <cfRule type="cellIs" dxfId="120" priority="40" operator="equal">
      <formula>"Fail"</formula>
    </cfRule>
  </conditionalFormatting>
  <conditionalFormatting sqref="L16:L26 L35:L36">
    <cfRule type="cellIs" dxfId="119" priority="36" operator="equal">
      <formula>"Stable"</formula>
    </cfRule>
    <cfRule type="cellIs" dxfId="118" priority="37" operator="equal">
      <formula>"Decreasing"</formula>
    </cfRule>
    <cfRule type="cellIs" dxfId="117" priority="38" operator="equal">
      <formula>"Increasing"</formula>
    </cfRule>
  </conditionalFormatting>
  <conditionalFormatting sqref="G16:I26 G35:I36">
    <cfRule type="cellIs" dxfId="116" priority="35" operator="equal">
      <formula>"Weak"</formula>
    </cfRule>
  </conditionalFormatting>
  <conditionalFormatting sqref="Q19 Q35:Q36">
    <cfRule type="cellIs" dxfId="115" priority="33" operator="equal">
      <formula>FALSE</formula>
    </cfRule>
    <cfRule type="cellIs" dxfId="114" priority="34" operator="equal">
      <formula>TRUE</formula>
    </cfRule>
  </conditionalFormatting>
  <conditionalFormatting sqref="Q20:Q26">
    <cfRule type="cellIs" dxfId="113" priority="31" operator="equal">
      <formula>FALSE</formula>
    </cfRule>
    <cfRule type="cellIs" dxfId="112" priority="32" operator="equal">
      <formula>TRUE</formula>
    </cfRule>
  </conditionalFormatting>
  <conditionalFormatting sqref="Q16:Q18">
    <cfRule type="cellIs" dxfId="111" priority="29" operator="equal">
      <formula>FALSE</formula>
    </cfRule>
    <cfRule type="cellIs" dxfId="110" priority="30" operator="equal">
      <formula>TRUE</formula>
    </cfRule>
  </conditionalFormatting>
  <conditionalFormatting sqref="L27:L34">
    <cfRule type="cellIs" dxfId="109" priority="26" operator="equal">
      <formula>"Stable"</formula>
    </cfRule>
    <cfRule type="cellIs" dxfId="108" priority="27" operator="equal">
      <formula>"Down"</formula>
    </cfRule>
    <cfRule type="cellIs" dxfId="107" priority="28" operator="equal">
      <formula>"Up"</formula>
    </cfRule>
  </conditionalFormatting>
  <conditionalFormatting sqref="F27:F34">
    <cfRule type="cellIs" dxfId="106" priority="24" operator="equal">
      <formula>"Pass"</formula>
    </cfRule>
    <cfRule type="cellIs" dxfId="105" priority="25" operator="equal">
      <formula>"Fail"</formula>
    </cfRule>
  </conditionalFormatting>
  <conditionalFormatting sqref="J27:K34">
    <cfRule type="cellIs" dxfId="104" priority="22" operator="equal">
      <formula>"Pass"</formula>
    </cfRule>
    <cfRule type="cellIs" dxfId="103" priority="23" operator="equal">
      <formula>"Fail"</formula>
    </cfRule>
  </conditionalFormatting>
  <conditionalFormatting sqref="L27:L34">
    <cfRule type="cellIs" dxfId="102" priority="19" operator="equal">
      <formula>"Stable"</formula>
    </cfRule>
    <cfRule type="cellIs" dxfId="101" priority="20" operator="equal">
      <formula>"Decreasing"</formula>
    </cfRule>
    <cfRule type="cellIs" dxfId="100" priority="21" operator="equal">
      <formula>"Increasing"</formula>
    </cfRule>
  </conditionalFormatting>
  <conditionalFormatting sqref="G27:I34">
    <cfRule type="cellIs" dxfId="99" priority="18" operator="equal">
      <formula>"Weak"</formula>
    </cfRule>
  </conditionalFormatting>
  <conditionalFormatting sqref="Q27:Q34">
    <cfRule type="cellIs" dxfId="98" priority="16" operator="equal">
      <formula>FALSE</formula>
    </cfRule>
    <cfRule type="cellIs" dxfId="97" priority="17" operator="equal">
      <formula>TRUE</formula>
    </cfRule>
  </conditionalFormatting>
  <conditionalFormatting sqref="E16:E36">
    <cfRule type="cellIs" dxfId="96" priority="1" operator="equal">
      <formula>"Non Key"</formula>
    </cfRule>
    <cfRule type="cellIs" dxfId="95" priority="2" operator="equal">
      <formula>"Non-Key"</formula>
    </cfRule>
  </conditionalFormatting>
  <pageMargins left="0.25" right="0.25" top="0.75" bottom="0.75" header="0.3" footer="0.3"/>
  <pageSetup scale="6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53"/>
  <sheetViews>
    <sheetView zoomScale="95" zoomScaleNormal="95" workbookViewId="0">
      <selection activeCell="B8" sqref="B8:H8"/>
    </sheetView>
  </sheetViews>
  <sheetFormatPr defaultRowHeight="15" x14ac:dyDescent="0.25"/>
  <cols>
    <col min="1" max="1" width="29.42578125" customWidth="1"/>
    <col min="2" max="2" width="32.5703125" customWidth="1"/>
    <col min="3" max="3" width="24.140625" customWidth="1"/>
    <col min="4" max="4" width="41.5703125" customWidth="1"/>
    <col min="5" max="5" width="24.140625" customWidth="1"/>
    <col min="6" max="6" width="34.85546875" customWidth="1"/>
    <col min="7" max="7" width="24.140625" customWidth="1"/>
    <col min="8" max="8" width="20.140625" customWidth="1"/>
  </cols>
  <sheetData>
    <row r="1" spans="1:8" ht="21" x14ac:dyDescent="0.25">
      <c r="A1" s="320" t="s">
        <v>436</v>
      </c>
      <c r="B1" s="320"/>
      <c r="C1" s="320"/>
      <c r="D1" s="320"/>
      <c r="E1" s="320"/>
      <c r="F1" s="320"/>
      <c r="G1" s="320"/>
      <c r="H1" s="320"/>
    </row>
    <row r="2" spans="1:8" ht="15.75" x14ac:dyDescent="0.25">
      <c r="A2" s="166" t="s">
        <v>437</v>
      </c>
      <c r="B2" s="321" t="s">
        <v>261</v>
      </c>
      <c r="C2" s="321"/>
      <c r="D2" s="321"/>
      <c r="E2" s="321"/>
      <c r="F2" s="321"/>
      <c r="G2" s="321"/>
      <c r="H2" s="321"/>
    </row>
    <row r="3" spans="1:8" ht="15.75" x14ac:dyDescent="0.25">
      <c r="A3" s="167" t="s">
        <v>438</v>
      </c>
      <c r="B3" s="322" t="s">
        <v>439</v>
      </c>
      <c r="C3" s="322"/>
      <c r="D3" s="322"/>
      <c r="E3" s="322"/>
      <c r="F3" s="322"/>
      <c r="G3" s="322"/>
      <c r="H3" s="322"/>
    </row>
    <row r="4" spans="1:8" ht="39.6" customHeight="1" x14ac:dyDescent="0.25">
      <c r="A4" s="167" t="s">
        <v>440</v>
      </c>
      <c r="B4" s="323" t="s">
        <v>350</v>
      </c>
      <c r="C4" s="323"/>
      <c r="D4" s="323"/>
      <c r="E4" s="323"/>
      <c r="F4" s="323"/>
      <c r="G4" s="323"/>
      <c r="H4" s="323"/>
    </row>
    <row r="5" spans="1:8" ht="15.75" x14ac:dyDescent="0.25">
      <c r="A5" s="167" t="s">
        <v>441</v>
      </c>
      <c r="B5" s="322" t="s">
        <v>242</v>
      </c>
      <c r="C5" s="322"/>
      <c r="D5" s="322"/>
      <c r="E5" s="322"/>
      <c r="F5" s="322"/>
      <c r="G5" s="322"/>
      <c r="H5" s="322"/>
    </row>
    <row r="6" spans="1:8" ht="15.75" x14ac:dyDescent="0.25">
      <c r="A6" s="167" t="s">
        <v>442</v>
      </c>
      <c r="B6" s="322" t="s">
        <v>269</v>
      </c>
      <c r="C6" s="322"/>
      <c r="D6" s="322"/>
      <c r="E6" s="322"/>
      <c r="F6" s="322"/>
      <c r="G6" s="322"/>
      <c r="H6" s="322"/>
    </row>
    <row r="7" spans="1:8" ht="15.75" x14ac:dyDescent="0.25">
      <c r="A7" s="167" t="s">
        <v>443</v>
      </c>
      <c r="B7" s="322" t="s">
        <v>121</v>
      </c>
      <c r="C7" s="322"/>
      <c r="D7" s="322"/>
      <c r="E7" s="322"/>
      <c r="F7" s="322"/>
      <c r="G7" s="322"/>
      <c r="H7" s="322"/>
    </row>
    <row r="8" spans="1:8" ht="166.5" customHeight="1" x14ac:dyDescent="0.25">
      <c r="A8" s="167" t="s">
        <v>444</v>
      </c>
      <c r="B8" s="319" t="s">
        <v>322</v>
      </c>
      <c r="C8" s="319"/>
      <c r="D8" s="319"/>
      <c r="E8" s="319"/>
      <c r="F8" s="319"/>
      <c r="G8" s="319"/>
      <c r="H8" s="319"/>
    </row>
    <row r="9" spans="1:8" ht="73.349999999999994" customHeight="1" x14ac:dyDescent="0.25">
      <c r="A9" s="166" t="s">
        <v>445</v>
      </c>
      <c r="B9" s="319" t="s">
        <v>446</v>
      </c>
      <c r="C9" s="319"/>
      <c r="D9" s="319"/>
      <c r="E9" s="319"/>
      <c r="F9" s="319"/>
      <c r="G9" s="319"/>
      <c r="H9" s="319"/>
    </row>
    <row r="10" spans="1:8" ht="15.75" x14ac:dyDescent="0.25">
      <c r="A10" s="167" t="s">
        <v>447</v>
      </c>
      <c r="B10" s="324" t="s">
        <v>448</v>
      </c>
      <c r="C10" s="324"/>
      <c r="D10" s="324"/>
      <c r="E10" s="324"/>
      <c r="F10" s="324"/>
      <c r="G10" s="324"/>
      <c r="H10" s="324"/>
    </row>
    <row r="11" spans="1:8" ht="15.75" x14ac:dyDescent="0.25">
      <c r="A11" s="167" t="s">
        <v>449</v>
      </c>
      <c r="B11" s="319" t="s">
        <v>450</v>
      </c>
      <c r="C11" s="319"/>
      <c r="D11" s="319"/>
      <c r="E11" s="319"/>
      <c r="F11" s="319"/>
      <c r="G11" s="319"/>
      <c r="H11" s="319"/>
    </row>
    <row r="12" spans="1:8" ht="15.75" x14ac:dyDescent="0.25">
      <c r="A12" s="167" t="s">
        <v>451</v>
      </c>
      <c r="B12" s="319" t="s">
        <v>452</v>
      </c>
      <c r="C12" s="319"/>
      <c r="D12" s="319"/>
      <c r="E12" s="319"/>
      <c r="F12" s="319"/>
      <c r="G12" s="319"/>
      <c r="H12" s="319"/>
    </row>
    <row r="13" spans="1:8" ht="37.700000000000003" customHeight="1" x14ac:dyDescent="0.25">
      <c r="A13" s="168" t="s">
        <v>453</v>
      </c>
      <c r="B13" s="169" t="s">
        <v>454</v>
      </c>
      <c r="C13" s="168" t="s">
        <v>455</v>
      </c>
      <c r="D13" s="168" t="s">
        <v>456</v>
      </c>
      <c r="E13" s="168" t="s">
        <v>457</v>
      </c>
      <c r="F13" s="169" t="s">
        <v>11</v>
      </c>
      <c r="G13" s="168" t="s">
        <v>132</v>
      </c>
      <c r="H13" s="168" t="s">
        <v>458</v>
      </c>
    </row>
    <row r="14" spans="1:8" s="4" customFormat="1" ht="60" x14ac:dyDescent="0.25">
      <c r="A14" s="170">
        <v>1</v>
      </c>
      <c r="B14" s="105" t="s">
        <v>459</v>
      </c>
      <c r="C14" s="171">
        <v>44410</v>
      </c>
      <c r="D14" s="172" t="s">
        <v>460</v>
      </c>
      <c r="E14" s="173" t="s">
        <v>341</v>
      </c>
      <c r="F14" s="165" t="s">
        <v>244</v>
      </c>
      <c r="G14" s="173" t="s">
        <v>241</v>
      </c>
      <c r="H14" s="171" t="s">
        <v>244</v>
      </c>
    </row>
    <row r="15" spans="1:8" ht="17.25" customHeight="1" x14ac:dyDescent="0.25">
      <c r="A15" s="174"/>
      <c r="B15" s="314"/>
      <c r="C15" s="315"/>
      <c r="D15" s="175"/>
      <c r="E15" s="175"/>
      <c r="F15" s="175"/>
      <c r="G15" s="175"/>
      <c r="H15" s="175"/>
    </row>
    <row r="16" spans="1:8" ht="17.25" customHeight="1" x14ac:dyDescent="0.25">
      <c r="A16" s="176"/>
      <c r="B16" s="177"/>
      <c r="C16" s="178"/>
      <c r="D16" s="179"/>
      <c r="E16" s="179"/>
      <c r="F16" s="179"/>
      <c r="G16" s="179"/>
      <c r="H16" s="179"/>
    </row>
    <row r="17" spans="1:8" ht="17.25" customHeight="1" x14ac:dyDescent="0.25">
      <c r="A17" s="180"/>
      <c r="B17" s="181"/>
      <c r="C17" s="181"/>
      <c r="D17" s="181"/>
      <c r="E17" s="181"/>
      <c r="F17" s="181"/>
      <c r="G17" s="181"/>
      <c r="H17" s="181"/>
    </row>
    <row r="18" spans="1:8" ht="17.25" customHeight="1" x14ac:dyDescent="0.25">
      <c r="A18" s="180"/>
      <c r="B18" s="316" t="s">
        <v>461</v>
      </c>
      <c r="C18" s="316"/>
      <c r="D18" s="181"/>
      <c r="E18" s="181"/>
      <c r="F18" s="181"/>
      <c r="G18" s="181"/>
      <c r="H18" s="181"/>
    </row>
    <row r="19" spans="1:8" ht="17.25" customHeight="1" x14ac:dyDescent="0.25">
      <c r="A19" s="180"/>
      <c r="B19" s="182" t="s">
        <v>462</v>
      </c>
      <c r="C19" s="183" t="s">
        <v>121</v>
      </c>
      <c r="D19" s="181"/>
      <c r="E19" s="181"/>
      <c r="F19" s="181"/>
      <c r="G19" s="181"/>
      <c r="H19" s="181"/>
    </row>
    <row r="20" spans="1:8" ht="17.25" customHeight="1" x14ac:dyDescent="0.25">
      <c r="A20" s="180"/>
      <c r="B20" s="181"/>
      <c r="C20" s="181"/>
      <c r="D20" s="181"/>
      <c r="E20" s="181"/>
      <c r="F20" s="181"/>
      <c r="G20" s="181"/>
      <c r="H20" s="181"/>
    </row>
    <row r="21" spans="1:8" ht="17.25" customHeight="1" x14ac:dyDescent="0.25">
      <c r="A21" s="180"/>
      <c r="B21" s="184" t="s">
        <v>194</v>
      </c>
      <c r="C21" s="317" t="s">
        <v>463</v>
      </c>
      <c r="D21" s="318"/>
      <c r="E21" s="185"/>
      <c r="F21" s="181"/>
      <c r="G21" s="181"/>
      <c r="H21" s="181"/>
    </row>
    <row r="22" spans="1:8" ht="17.25" customHeight="1" x14ac:dyDescent="0.25">
      <c r="A22" s="180"/>
      <c r="B22" s="186" t="s">
        <v>464</v>
      </c>
      <c r="C22" s="186" t="s">
        <v>465</v>
      </c>
      <c r="D22" s="186" t="s">
        <v>466</v>
      </c>
      <c r="E22" s="187"/>
      <c r="F22" s="181"/>
      <c r="G22" s="181"/>
      <c r="H22" s="181"/>
    </row>
    <row r="23" spans="1:8" ht="17.25" customHeight="1" x14ac:dyDescent="0.25">
      <c r="A23" s="180"/>
      <c r="B23" s="188" t="s">
        <v>121</v>
      </c>
      <c r="C23" s="189">
        <v>0</v>
      </c>
      <c r="D23" s="188">
        <v>1</v>
      </c>
      <c r="E23" s="190"/>
      <c r="F23" s="181"/>
      <c r="G23" s="181"/>
      <c r="H23" s="181"/>
    </row>
    <row r="24" spans="1:8" ht="17.25" customHeight="1" x14ac:dyDescent="0.25">
      <c r="A24" s="180"/>
      <c r="B24" s="188" t="s">
        <v>467</v>
      </c>
      <c r="C24" s="189">
        <v>1</v>
      </c>
      <c r="D24" s="188">
        <v>2</v>
      </c>
      <c r="E24" s="190"/>
      <c r="F24" s="181"/>
      <c r="G24" s="181"/>
      <c r="H24" s="181"/>
    </row>
    <row r="25" spans="1:8" ht="17.25" customHeight="1" x14ac:dyDescent="0.25">
      <c r="A25" s="180"/>
      <c r="B25" s="188" t="s">
        <v>468</v>
      </c>
      <c r="C25" s="189">
        <v>2</v>
      </c>
      <c r="D25" s="188" t="s">
        <v>469</v>
      </c>
      <c r="E25" s="190"/>
      <c r="F25" s="181"/>
      <c r="G25" s="181"/>
      <c r="H25" s="181"/>
    </row>
    <row r="26" spans="1:8" ht="17.25" customHeight="1" x14ac:dyDescent="0.25">
      <c r="A26" s="180"/>
      <c r="B26" s="181"/>
      <c r="C26" s="181"/>
      <c r="D26" s="181"/>
      <c r="E26" s="181"/>
      <c r="F26" s="181"/>
      <c r="G26" s="181"/>
      <c r="H26" s="181"/>
    </row>
    <row r="27" spans="1:8" ht="17.25" customHeight="1" x14ac:dyDescent="0.25">
      <c r="A27" s="180"/>
      <c r="B27" s="181"/>
      <c r="C27" s="181"/>
      <c r="D27" s="181"/>
      <c r="E27" s="181"/>
      <c r="F27" s="181"/>
      <c r="G27" s="181"/>
      <c r="H27" s="181"/>
    </row>
    <row r="28" spans="1:8" ht="17.25" customHeight="1" x14ac:dyDescent="0.25"/>
    <row r="29" spans="1:8" ht="17.25" customHeight="1" x14ac:dyDescent="0.25"/>
    <row r="30" spans="1:8" ht="17.25" customHeight="1" x14ac:dyDescent="0.25"/>
    <row r="31" spans="1:8" ht="17.25" customHeight="1" x14ac:dyDescent="0.25"/>
    <row r="32" spans="1:8" ht="17.25" customHeight="1" x14ac:dyDescent="0.25"/>
    <row r="33" spans="1:8" ht="17.25" customHeight="1" x14ac:dyDescent="0.25"/>
    <row r="34" spans="1:8" ht="17.25" customHeight="1" x14ac:dyDescent="0.25"/>
    <row r="35" spans="1:8" ht="17.25" customHeight="1" x14ac:dyDescent="0.25"/>
    <row r="36" spans="1:8" ht="17.25" customHeight="1" x14ac:dyDescent="0.25"/>
    <row r="37" spans="1:8" ht="17.25" customHeight="1" x14ac:dyDescent="0.25"/>
    <row r="38" spans="1:8" ht="17.25" customHeight="1" x14ac:dyDescent="0.25"/>
    <row r="39" spans="1:8" ht="17.25" customHeight="1" x14ac:dyDescent="0.25">
      <c r="A39" s="191"/>
      <c r="B39" s="192"/>
      <c r="C39" s="192"/>
      <c r="D39" s="192"/>
      <c r="E39" s="192"/>
      <c r="F39" s="192"/>
      <c r="G39" s="192"/>
      <c r="H39" s="192"/>
    </row>
    <row r="40" spans="1:8" ht="17.25" customHeight="1" x14ac:dyDescent="0.25">
      <c r="A40" s="191"/>
      <c r="B40" s="192"/>
      <c r="C40" s="192"/>
      <c r="D40" s="192"/>
      <c r="E40" s="192"/>
      <c r="F40" s="192"/>
      <c r="G40" s="192"/>
      <c r="H40" s="192"/>
    </row>
    <row r="41" spans="1:8" x14ac:dyDescent="0.25">
      <c r="A41" s="176"/>
      <c r="B41" s="177"/>
      <c r="C41" s="178"/>
      <c r="D41" s="179"/>
      <c r="E41" s="179"/>
      <c r="F41" s="179"/>
      <c r="G41" s="179"/>
      <c r="H41" s="179"/>
    </row>
    <row r="42" spans="1:8" x14ac:dyDescent="0.25">
      <c r="A42" s="176"/>
      <c r="B42" s="193"/>
      <c r="C42" s="178"/>
      <c r="D42" s="179"/>
      <c r="E42" s="179"/>
      <c r="F42" s="179"/>
      <c r="G42" s="179"/>
      <c r="H42" s="179"/>
    </row>
    <row r="43" spans="1:8" x14ac:dyDescent="0.25">
      <c r="A43" s="180"/>
      <c r="B43" s="181"/>
      <c r="C43" s="181"/>
      <c r="D43" s="181"/>
      <c r="E43" s="181"/>
      <c r="F43" s="181"/>
      <c r="G43" s="181"/>
      <c r="H43" s="181"/>
    </row>
    <row r="44" spans="1:8" x14ac:dyDescent="0.25">
      <c r="A44" s="180"/>
      <c r="B44" s="316" t="s">
        <v>461</v>
      </c>
      <c r="C44" s="316"/>
      <c r="D44" s="181"/>
      <c r="E44" s="181"/>
      <c r="F44" s="181"/>
      <c r="G44" s="181"/>
      <c r="H44" s="181"/>
    </row>
    <row r="45" spans="1:8" x14ac:dyDescent="0.25">
      <c r="A45" s="180"/>
      <c r="B45" s="182" t="s">
        <v>462</v>
      </c>
      <c r="C45" s="183" t="s">
        <v>124</v>
      </c>
      <c r="D45" s="181"/>
      <c r="E45" s="181"/>
      <c r="F45" s="181"/>
      <c r="G45" s="181"/>
      <c r="H45" s="181"/>
    </row>
    <row r="46" spans="1:8" x14ac:dyDescent="0.25">
      <c r="A46" s="180"/>
      <c r="B46" s="181"/>
      <c r="C46" s="181"/>
      <c r="D46" s="181"/>
      <c r="E46" s="181"/>
      <c r="F46" s="181"/>
      <c r="G46" s="181"/>
      <c r="H46" s="181"/>
    </row>
    <row r="47" spans="1:8" x14ac:dyDescent="0.25">
      <c r="A47" s="180"/>
      <c r="B47" s="184" t="s">
        <v>194</v>
      </c>
      <c r="C47" s="317" t="s">
        <v>463</v>
      </c>
      <c r="D47" s="318"/>
      <c r="E47" s="185"/>
      <c r="F47" s="181"/>
      <c r="G47" s="181"/>
      <c r="H47" s="181"/>
    </row>
    <row r="48" spans="1:8" x14ac:dyDescent="0.25">
      <c r="A48" s="180"/>
      <c r="B48" s="186" t="s">
        <v>464</v>
      </c>
      <c r="C48" s="186" t="s">
        <v>465</v>
      </c>
      <c r="D48" s="186" t="s">
        <v>466</v>
      </c>
      <c r="E48" s="187"/>
      <c r="F48" s="181"/>
      <c r="G48" s="181"/>
      <c r="H48" s="181"/>
    </row>
    <row r="49" spans="1:8" x14ac:dyDescent="0.25">
      <c r="A49" s="180"/>
      <c r="B49" s="194" t="s">
        <v>121</v>
      </c>
      <c r="C49" s="195">
        <v>0</v>
      </c>
      <c r="D49" s="194">
        <v>1</v>
      </c>
      <c r="E49" s="196"/>
      <c r="F49" s="181"/>
      <c r="G49" s="181"/>
      <c r="H49" s="181"/>
    </row>
    <row r="50" spans="1:8" x14ac:dyDescent="0.25">
      <c r="A50" s="180"/>
      <c r="B50" s="194" t="s">
        <v>467</v>
      </c>
      <c r="C50" s="195">
        <v>1</v>
      </c>
      <c r="D50" s="194">
        <v>2</v>
      </c>
      <c r="E50" s="196"/>
      <c r="F50" s="181"/>
      <c r="G50" s="181"/>
      <c r="H50" s="181"/>
    </row>
    <row r="51" spans="1:8" x14ac:dyDescent="0.25">
      <c r="A51" s="180"/>
      <c r="B51" s="194" t="s">
        <v>468</v>
      </c>
      <c r="C51" s="195">
        <v>2</v>
      </c>
      <c r="D51" s="194" t="s">
        <v>469</v>
      </c>
      <c r="E51" s="196"/>
      <c r="F51" s="181"/>
      <c r="G51" s="181"/>
      <c r="H51" s="181"/>
    </row>
    <row r="52" spans="1:8" x14ac:dyDescent="0.25">
      <c r="A52" s="180"/>
      <c r="B52" s="181"/>
      <c r="C52" s="181"/>
      <c r="D52" s="181"/>
      <c r="E52" s="181"/>
      <c r="F52" s="181"/>
      <c r="G52" s="181"/>
      <c r="H52" s="181"/>
    </row>
    <row r="53" spans="1:8" x14ac:dyDescent="0.25">
      <c r="A53" s="180"/>
      <c r="B53" s="181"/>
      <c r="C53" s="181"/>
      <c r="D53" s="181"/>
      <c r="E53" s="181"/>
      <c r="F53" s="181"/>
      <c r="G53" s="181"/>
      <c r="H53" s="181"/>
    </row>
  </sheetData>
  <mergeCells count="17">
    <mergeCell ref="B12:H12"/>
    <mergeCell ref="A1:H1"/>
    <mergeCell ref="B2:H2"/>
    <mergeCell ref="B3:H3"/>
    <mergeCell ref="B4:H4"/>
    <mergeCell ref="B5:H5"/>
    <mergeCell ref="B6:H6"/>
    <mergeCell ref="B7:H7"/>
    <mergeCell ref="B8:H8"/>
    <mergeCell ref="B9:H9"/>
    <mergeCell ref="B10:H10"/>
    <mergeCell ref="B11:H11"/>
    <mergeCell ref="B15:C15"/>
    <mergeCell ref="B18:C18"/>
    <mergeCell ref="C21:D21"/>
    <mergeCell ref="B44:C44"/>
    <mergeCell ref="C47:D47"/>
  </mergeCells>
  <conditionalFormatting sqref="B41:B42">
    <cfRule type="expression" dxfId="94" priority="8">
      <formula>$I41="M"</formula>
    </cfRule>
  </conditionalFormatting>
  <conditionalFormatting sqref="B41:B42">
    <cfRule type="expression" dxfId="93" priority="7">
      <formula>$I41="C"</formula>
    </cfRule>
  </conditionalFormatting>
  <conditionalFormatting sqref="B41:B42">
    <cfRule type="expression" dxfId="92" priority="6">
      <formula>$I41="C"</formula>
    </cfRule>
    <cfRule type="expression" dxfId="91" priority="10">
      <formula>$I41="F"</formula>
    </cfRule>
  </conditionalFormatting>
  <conditionalFormatting sqref="B41:B42">
    <cfRule type="expression" dxfId="90" priority="9">
      <formula>$I41="P"</formula>
    </cfRule>
  </conditionalFormatting>
  <conditionalFormatting sqref="B16">
    <cfRule type="expression" dxfId="89" priority="3">
      <formula>$I16="M"</formula>
    </cfRule>
  </conditionalFormatting>
  <conditionalFormatting sqref="B16">
    <cfRule type="expression" dxfId="88" priority="2">
      <formula>$I16="C"</formula>
    </cfRule>
  </conditionalFormatting>
  <conditionalFormatting sqref="B16">
    <cfRule type="expression" dxfId="87" priority="1">
      <formula>$I16="C"</formula>
    </cfRule>
    <cfRule type="expression" dxfId="86" priority="5">
      <formula>$I16="F"</formula>
    </cfRule>
  </conditionalFormatting>
  <conditionalFormatting sqref="B16">
    <cfRule type="expression" dxfId="85" priority="4">
      <formula>$I16="P"</formula>
    </cfRule>
  </conditionalFormatting>
  <dataValidations count="1">
    <dataValidation type="list" allowBlank="1" showInputMessage="1" showErrorMessage="1" sqref="C45 C19">
      <formula1>"Strong, Adequate, Weak"</formula1>
    </dataValidation>
  </dataValidations>
  <pageMargins left="0.7" right="0.7"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79998168889431442"/>
  </sheetPr>
  <dimension ref="A1:H61"/>
  <sheetViews>
    <sheetView workbookViewId="0">
      <selection activeCell="B8" sqref="B8:H8"/>
    </sheetView>
  </sheetViews>
  <sheetFormatPr defaultColWidth="8.85546875" defaultRowHeight="15" x14ac:dyDescent="0.25"/>
  <cols>
    <col min="1" max="1" width="29.42578125" style="4" customWidth="1"/>
    <col min="2" max="2" width="32.5703125" style="4" customWidth="1"/>
    <col min="3" max="3" width="24.140625" style="4" customWidth="1"/>
    <col min="4" max="4" width="68.140625" style="4" customWidth="1"/>
    <col min="5" max="5" width="20.85546875" style="4" customWidth="1"/>
    <col min="6" max="6" width="24.140625" style="4" customWidth="1"/>
    <col min="7" max="7" width="17.85546875" style="4" customWidth="1"/>
    <col min="8" max="8" width="15.42578125" style="4" customWidth="1"/>
    <col min="9"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24" t="s">
        <v>439</v>
      </c>
      <c r="C3" s="324"/>
      <c r="D3" s="324"/>
      <c r="E3" s="324"/>
      <c r="F3" s="324"/>
      <c r="G3" s="324"/>
      <c r="H3" s="324"/>
    </row>
    <row r="4" spans="1:8" ht="39.6" customHeight="1" x14ac:dyDescent="0.25">
      <c r="A4" s="198" t="s">
        <v>440</v>
      </c>
      <c r="B4" s="323" t="s">
        <v>470</v>
      </c>
      <c r="C4" s="323"/>
      <c r="D4" s="323"/>
      <c r="E4" s="323"/>
      <c r="F4" s="323"/>
      <c r="G4" s="323"/>
      <c r="H4" s="323"/>
    </row>
    <row r="5" spans="1:8" ht="15.75" x14ac:dyDescent="0.25">
      <c r="A5" s="198" t="s">
        <v>441</v>
      </c>
      <c r="B5" s="324" t="s">
        <v>242</v>
      </c>
      <c r="C5" s="324"/>
      <c r="D5" s="324"/>
      <c r="E5" s="324"/>
      <c r="F5" s="324"/>
      <c r="G5" s="324"/>
      <c r="H5" s="324"/>
    </row>
    <row r="6" spans="1:8" ht="15.75" x14ac:dyDescent="0.25">
      <c r="A6" s="198" t="s">
        <v>442</v>
      </c>
      <c r="B6" s="324" t="s">
        <v>270</v>
      </c>
      <c r="C6" s="324"/>
      <c r="D6" s="324"/>
      <c r="E6" s="324"/>
      <c r="F6" s="324"/>
      <c r="G6" s="324"/>
      <c r="H6" s="324"/>
    </row>
    <row r="7" spans="1:8" ht="15.75" x14ac:dyDescent="0.25">
      <c r="A7" s="198" t="s">
        <v>443</v>
      </c>
      <c r="B7" s="324" t="s">
        <v>121</v>
      </c>
      <c r="C7" s="324"/>
      <c r="D7" s="324"/>
      <c r="E7" s="324"/>
      <c r="F7" s="324"/>
      <c r="G7" s="324"/>
      <c r="H7" s="324"/>
    </row>
    <row r="8" spans="1:8" ht="155.44999999999999" customHeight="1" x14ac:dyDescent="0.25">
      <c r="A8" s="198" t="s">
        <v>444</v>
      </c>
      <c r="B8" s="319" t="s">
        <v>349</v>
      </c>
      <c r="C8" s="319"/>
      <c r="D8" s="319"/>
      <c r="E8" s="319"/>
      <c r="F8" s="319"/>
      <c r="G8" s="319"/>
      <c r="H8" s="319"/>
    </row>
    <row r="9" spans="1:8" ht="36" customHeight="1" x14ac:dyDescent="0.25">
      <c r="A9" s="197" t="s">
        <v>445</v>
      </c>
      <c r="B9" s="319" t="s">
        <v>471</v>
      </c>
      <c r="C9" s="319"/>
      <c r="D9" s="319"/>
      <c r="E9" s="319"/>
      <c r="F9" s="319"/>
      <c r="G9" s="319"/>
      <c r="H9" s="319"/>
    </row>
    <row r="10" spans="1:8" ht="15.75" x14ac:dyDescent="0.25">
      <c r="A10" s="198" t="s">
        <v>447</v>
      </c>
      <c r="B10" s="324" t="s">
        <v>472</v>
      </c>
      <c r="C10" s="324"/>
      <c r="D10" s="324"/>
      <c r="E10" s="324"/>
      <c r="F10" s="324"/>
      <c r="G10" s="324"/>
      <c r="H10" s="324"/>
    </row>
    <row r="11" spans="1:8" ht="158.1" customHeight="1" x14ac:dyDescent="0.25">
      <c r="A11" s="198" t="s">
        <v>449</v>
      </c>
      <c r="B11" s="319" t="s">
        <v>344</v>
      </c>
      <c r="C11" s="319"/>
      <c r="D11" s="319"/>
      <c r="E11" s="319"/>
      <c r="F11" s="319"/>
      <c r="G11" s="319"/>
      <c r="H11" s="319"/>
    </row>
    <row r="12" spans="1:8" ht="36" customHeight="1" x14ac:dyDescent="0.25">
      <c r="A12" s="198" t="s">
        <v>451</v>
      </c>
      <c r="B12" s="319" t="s">
        <v>452</v>
      </c>
      <c r="C12" s="319"/>
      <c r="D12" s="319"/>
      <c r="E12" s="319"/>
      <c r="F12" s="319"/>
      <c r="G12" s="319"/>
      <c r="H12" s="319"/>
    </row>
    <row r="13" spans="1:8" ht="37.700000000000003" customHeight="1" x14ac:dyDescent="0.25">
      <c r="A13" s="199" t="s">
        <v>453</v>
      </c>
      <c r="B13" s="200" t="s">
        <v>454</v>
      </c>
      <c r="C13" s="199" t="s">
        <v>455</v>
      </c>
      <c r="D13" s="199" t="s">
        <v>456</v>
      </c>
      <c r="E13" s="199" t="s">
        <v>457</v>
      </c>
      <c r="F13" s="200" t="s">
        <v>11</v>
      </c>
      <c r="G13" s="199" t="s">
        <v>132</v>
      </c>
      <c r="H13" s="199" t="s">
        <v>458</v>
      </c>
    </row>
    <row r="14" spans="1:8" ht="105" x14ac:dyDescent="0.25">
      <c r="A14" s="170">
        <v>1</v>
      </c>
      <c r="B14" s="105" t="s">
        <v>264</v>
      </c>
      <c r="C14" s="171">
        <v>44530</v>
      </c>
      <c r="D14" s="172" t="s">
        <v>473</v>
      </c>
      <c r="E14" s="201" t="s">
        <v>341</v>
      </c>
      <c r="F14" s="172" t="s">
        <v>474</v>
      </c>
      <c r="G14" s="173" t="s">
        <v>475</v>
      </c>
      <c r="H14" s="173" t="s">
        <v>353</v>
      </c>
    </row>
    <row r="15" spans="1:8" ht="87" customHeight="1" x14ac:dyDescent="0.25">
      <c r="A15" s="170">
        <v>2</v>
      </c>
      <c r="B15" s="105" t="s">
        <v>265</v>
      </c>
      <c r="C15" s="171">
        <v>44530</v>
      </c>
      <c r="D15" s="172" t="s">
        <v>476</v>
      </c>
      <c r="E15" s="201" t="s">
        <v>341</v>
      </c>
      <c r="F15" s="172" t="s">
        <v>477</v>
      </c>
      <c r="G15" s="173" t="s">
        <v>475</v>
      </c>
      <c r="H15" s="173" t="s">
        <v>353</v>
      </c>
    </row>
    <row r="16" spans="1:8" ht="120" x14ac:dyDescent="0.25">
      <c r="A16" s="170">
        <v>3</v>
      </c>
      <c r="B16" s="105" t="s">
        <v>262</v>
      </c>
      <c r="C16" s="171">
        <v>44530</v>
      </c>
      <c r="D16" s="172" t="s">
        <v>478</v>
      </c>
      <c r="E16" s="201" t="s">
        <v>341</v>
      </c>
      <c r="F16" s="172" t="s">
        <v>477</v>
      </c>
      <c r="G16" s="173" t="s">
        <v>475</v>
      </c>
      <c r="H16" s="173" t="s">
        <v>353</v>
      </c>
    </row>
    <row r="17" spans="1:8" ht="120" x14ac:dyDescent="0.25">
      <c r="A17" s="170">
        <v>4</v>
      </c>
      <c r="B17" s="105" t="s">
        <v>267</v>
      </c>
      <c r="C17" s="171">
        <v>44530</v>
      </c>
      <c r="D17" s="172" t="s">
        <v>479</v>
      </c>
      <c r="E17" s="201" t="s">
        <v>341</v>
      </c>
      <c r="F17" s="173" t="s">
        <v>244</v>
      </c>
      <c r="G17" s="173" t="s">
        <v>475</v>
      </c>
      <c r="H17" s="173" t="s">
        <v>244</v>
      </c>
    </row>
    <row r="18" spans="1:8" ht="67.7" customHeight="1" x14ac:dyDescent="0.25">
      <c r="A18" s="170">
        <v>5</v>
      </c>
      <c r="B18" s="105" t="s">
        <v>266</v>
      </c>
      <c r="C18" s="171">
        <v>44530</v>
      </c>
      <c r="D18" s="172" t="s">
        <v>480</v>
      </c>
      <c r="E18" s="201" t="s">
        <v>341</v>
      </c>
      <c r="F18" s="173" t="s">
        <v>244</v>
      </c>
      <c r="G18" s="173" t="s">
        <v>244</v>
      </c>
      <c r="H18" s="173" t="s">
        <v>244</v>
      </c>
    </row>
    <row r="19" spans="1:8" ht="120" x14ac:dyDescent="0.25">
      <c r="A19" s="170">
        <v>6</v>
      </c>
      <c r="B19" s="202" t="s">
        <v>481</v>
      </c>
      <c r="C19" s="171">
        <v>44530</v>
      </c>
      <c r="D19" s="172" t="s">
        <v>482</v>
      </c>
      <c r="E19" s="201" t="s">
        <v>341</v>
      </c>
      <c r="F19" s="172" t="s">
        <v>483</v>
      </c>
      <c r="G19" s="173" t="s">
        <v>475</v>
      </c>
      <c r="H19" s="173" t="s">
        <v>353</v>
      </c>
    </row>
    <row r="20" spans="1:8" ht="120" x14ac:dyDescent="0.25">
      <c r="A20" s="170">
        <v>7</v>
      </c>
      <c r="B20" s="202" t="s">
        <v>484</v>
      </c>
      <c r="C20" s="171">
        <v>44530</v>
      </c>
      <c r="D20" s="172" t="s">
        <v>485</v>
      </c>
      <c r="E20" s="201" t="s">
        <v>341</v>
      </c>
      <c r="F20" s="172" t="s">
        <v>474</v>
      </c>
      <c r="G20" s="173" t="s">
        <v>475</v>
      </c>
      <c r="H20" s="173" t="s">
        <v>353</v>
      </c>
    </row>
    <row r="21" spans="1:8" ht="120" x14ac:dyDescent="0.25">
      <c r="A21" s="170">
        <v>8</v>
      </c>
      <c r="B21" s="105" t="s">
        <v>279</v>
      </c>
      <c r="C21" s="171">
        <v>44530</v>
      </c>
      <c r="D21" s="172" t="s">
        <v>486</v>
      </c>
      <c r="E21" s="201" t="s">
        <v>341</v>
      </c>
      <c r="F21" s="172" t="s">
        <v>483</v>
      </c>
      <c r="G21" s="173" t="s">
        <v>475</v>
      </c>
      <c r="H21" s="173" t="s">
        <v>353</v>
      </c>
    </row>
    <row r="22" spans="1:8" ht="120" x14ac:dyDescent="0.25">
      <c r="A22" s="170">
        <v>9</v>
      </c>
      <c r="B22" s="105" t="s">
        <v>263</v>
      </c>
      <c r="C22" s="171">
        <v>44530</v>
      </c>
      <c r="D22" s="172" t="s">
        <v>487</v>
      </c>
      <c r="E22" s="201" t="s">
        <v>341</v>
      </c>
      <c r="F22" s="172" t="s">
        <v>474</v>
      </c>
      <c r="G22" s="173" t="s">
        <v>475</v>
      </c>
      <c r="H22" s="173" t="s">
        <v>353</v>
      </c>
    </row>
    <row r="23" spans="1:8" ht="40.35" customHeight="1" x14ac:dyDescent="0.25">
      <c r="A23" s="203"/>
      <c r="B23" s="105"/>
      <c r="C23" s="204"/>
      <c r="D23" s="205"/>
      <c r="E23" s="205"/>
      <c r="F23" s="205"/>
      <c r="G23" s="205"/>
      <c r="H23" s="205"/>
    </row>
    <row r="24" spans="1:8" ht="17.25" customHeight="1" x14ac:dyDescent="0.25">
      <c r="A24" s="206"/>
      <c r="B24" s="177"/>
      <c r="C24" s="207"/>
      <c r="D24" s="208"/>
      <c r="E24" s="208"/>
      <c r="F24" s="208"/>
      <c r="G24" s="208"/>
      <c r="H24" s="208"/>
    </row>
    <row r="25" spans="1:8" ht="17.25" customHeight="1" x14ac:dyDescent="0.25">
      <c r="A25" s="209"/>
      <c r="B25" s="210"/>
      <c r="C25" s="210"/>
      <c r="D25" s="210"/>
      <c r="E25" s="210"/>
      <c r="F25" s="210"/>
      <c r="G25" s="210"/>
      <c r="H25" s="210"/>
    </row>
    <row r="26" spans="1:8" ht="17.25" customHeight="1" x14ac:dyDescent="0.25">
      <c r="A26" s="209"/>
      <c r="B26" s="325" t="s">
        <v>461</v>
      </c>
      <c r="C26" s="325"/>
      <c r="D26" s="210"/>
      <c r="E26" s="210"/>
      <c r="F26" s="210"/>
      <c r="G26" s="210"/>
      <c r="H26" s="210"/>
    </row>
    <row r="27" spans="1:8" ht="17.25" customHeight="1" x14ac:dyDescent="0.25">
      <c r="A27" s="209"/>
      <c r="B27" s="211" t="s">
        <v>462</v>
      </c>
      <c r="C27" s="212" t="s">
        <v>121</v>
      </c>
      <c r="D27" s="210"/>
      <c r="E27" s="210"/>
      <c r="F27" s="210"/>
      <c r="G27" s="210"/>
      <c r="H27" s="210"/>
    </row>
    <row r="28" spans="1:8" ht="17.25" customHeight="1" x14ac:dyDescent="0.25">
      <c r="A28" s="209"/>
      <c r="B28" s="210"/>
      <c r="C28" s="210"/>
      <c r="D28" s="210"/>
      <c r="E28" s="210"/>
      <c r="F28" s="210"/>
      <c r="G28" s="210"/>
      <c r="H28" s="210"/>
    </row>
    <row r="29" spans="1:8" ht="17.25" customHeight="1" x14ac:dyDescent="0.25">
      <c r="A29" s="209"/>
      <c r="B29" s="213" t="s">
        <v>194</v>
      </c>
      <c r="C29" s="326" t="s">
        <v>463</v>
      </c>
      <c r="D29" s="327"/>
      <c r="E29" s="214"/>
      <c r="F29" s="210"/>
      <c r="G29" s="210"/>
      <c r="H29" s="210"/>
    </row>
    <row r="30" spans="1:8" ht="17.25" customHeight="1" x14ac:dyDescent="0.25">
      <c r="A30" s="209"/>
      <c r="B30" s="215" t="s">
        <v>464</v>
      </c>
      <c r="C30" s="215" t="s">
        <v>465</v>
      </c>
      <c r="D30" s="215" t="s">
        <v>466</v>
      </c>
      <c r="E30" s="216"/>
      <c r="F30" s="210"/>
      <c r="G30" s="210"/>
      <c r="H30" s="210"/>
    </row>
    <row r="31" spans="1:8" ht="17.25" customHeight="1" x14ac:dyDescent="0.25">
      <c r="A31" s="209"/>
      <c r="B31" s="173" t="s">
        <v>121</v>
      </c>
      <c r="C31" s="217">
        <v>0</v>
      </c>
      <c r="D31" s="173">
        <v>1</v>
      </c>
      <c r="E31" s="218"/>
      <c r="F31" s="210"/>
      <c r="G31" s="210"/>
      <c r="H31" s="210"/>
    </row>
    <row r="32" spans="1:8" ht="17.25" customHeight="1" x14ac:dyDescent="0.25">
      <c r="A32" s="209"/>
      <c r="B32" s="173" t="s">
        <v>467</v>
      </c>
      <c r="C32" s="217">
        <v>1</v>
      </c>
      <c r="D32" s="173">
        <v>2</v>
      </c>
      <c r="E32" s="218"/>
      <c r="F32" s="210"/>
      <c r="G32" s="210"/>
      <c r="H32" s="210"/>
    </row>
    <row r="33" spans="1:8" ht="17.25" customHeight="1" x14ac:dyDescent="0.25">
      <c r="A33" s="209"/>
      <c r="B33" s="173" t="s">
        <v>468</v>
      </c>
      <c r="C33" s="217">
        <v>2</v>
      </c>
      <c r="D33" s="173" t="s">
        <v>469</v>
      </c>
      <c r="E33" s="218"/>
      <c r="F33" s="210"/>
      <c r="G33" s="210"/>
      <c r="H33" s="210"/>
    </row>
    <row r="34" spans="1:8" ht="17.25" customHeight="1" x14ac:dyDescent="0.25">
      <c r="A34" s="209"/>
      <c r="B34" s="210"/>
      <c r="C34" s="210"/>
      <c r="D34" s="210"/>
      <c r="E34" s="210"/>
      <c r="F34" s="210"/>
      <c r="G34" s="210"/>
      <c r="H34" s="210"/>
    </row>
    <row r="35" spans="1:8" ht="17.25" customHeight="1" x14ac:dyDescent="0.25">
      <c r="A35" s="209"/>
      <c r="B35" s="210"/>
      <c r="C35" s="210"/>
      <c r="D35" s="210"/>
      <c r="E35" s="210"/>
      <c r="F35" s="210"/>
      <c r="G35" s="210"/>
      <c r="H35" s="210"/>
    </row>
    <row r="36" spans="1:8" ht="17.25" customHeight="1" x14ac:dyDescent="0.25"/>
    <row r="37" spans="1:8" ht="17.25" customHeight="1" x14ac:dyDescent="0.25"/>
    <row r="38" spans="1:8" ht="17.25" customHeight="1" x14ac:dyDescent="0.25"/>
    <row r="39" spans="1:8" ht="17.25" customHeight="1" x14ac:dyDescent="0.25"/>
    <row r="40" spans="1:8" ht="17.25" customHeight="1" x14ac:dyDescent="0.25"/>
    <row r="41" spans="1:8" ht="17.25" customHeight="1" x14ac:dyDescent="0.25"/>
    <row r="42" spans="1:8" ht="17.25" customHeight="1" x14ac:dyDescent="0.25"/>
    <row r="43" spans="1:8" ht="17.25" customHeight="1" x14ac:dyDescent="0.25"/>
    <row r="44" spans="1:8" ht="17.25" customHeight="1" x14ac:dyDescent="0.25"/>
    <row r="45" spans="1:8" ht="17.25" customHeight="1" x14ac:dyDescent="0.25"/>
    <row r="46" spans="1:8" ht="17.25" customHeight="1" x14ac:dyDescent="0.25"/>
    <row r="47" spans="1:8" ht="17.25" customHeight="1" x14ac:dyDescent="0.25">
      <c r="A47" s="219"/>
      <c r="B47" s="192"/>
      <c r="C47" s="192"/>
      <c r="D47" s="192"/>
      <c r="E47" s="192"/>
      <c r="F47" s="192"/>
      <c r="G47" s="192"/>
      <c r="H47" s="192"/>
    </row>
    <row r="48" spans="1:8" ht="17.25" customHeight="1" x14ac:dyDescent="0.25">
      <c r="A48" s="219"/>
      <c r="B48" s="192"/>
      <c r="C48" s="192"/>
      <c r="D48" s="192"/>
      <c r="E48" s="192"/>
      <c r="F48" s="192"/>
      <c r="G48" s="192"/>
      <c r="H48" s="192"/>
    </row>
    <row r="49" spans="1:8" x14ac:dyDescent="0.25">
      <c r="A49" s="206"/>
      <c r="B49" s="177"/>
      <c r="C49" s="207"/>
      <c r="D49" s="208"/>
      <c r="E49" s="208"/>
      <c r="F49" s="208"/>
      <c r="G49" s="208"/>
      <c r="H49" s="208"/>
    </row>
    <row r="50" spans="1:8" x14ac:dyDescent="0.25">
      <c r="A50" s="206"/>
      <c r="B50" s="193"/>
      <c r="C50" s="207"/>
      <c r="D50" s="208"/>
      <c r="E50" s="208"/>
      <c r="F50" s="208"/>
      <c r="G50" s="208"/>
      <c r="H50" s="208"/>
    </row>
    <row r="51" spans="1:8" x14ac:dyDescent="0.25">
      <c r="A51" s="209"/>
      <c r="B51" s="210"/>
      <c r="C51" s="210"/>
      <c r="D51" s="210"/>
      <c r="E51" s="210"/>
      <c r="F51" s="210"/>
      <c r="G51" s="210"/>
      <c r="H51" s="210"/>
    </row>
    <row r="52" spans="1:8" x14ac:dyDescent="0.25">
      <c r="A52" s="209"/>
      <c r="B52" s="325" t="s">
        <v>461</v>
      </c>
      <c r="C52" s="325"/>
      <c r="D52" s="210"/>
      <c r="E52" s="210"/>
      <c r="F52" s="210"/>
      <c r="G52" s="210"/>
      <c r="H52" s="210"/>
    </row>
    <row r="53" spans="1:8" x14ac:dyDescent="0.25">
      <c r="A53" s="209"/>
      <c r="B53" s="211" t="s">
        <v>462</v>
      </c>
      <c r="C53" s="220" t="s">
        <v>124</v>
      </c>
      <c r="D53" s="210"/>
      <c r="E53" s="210"/>
      <c r="F53" s="210"/>
      <c r="G53" s="210"/>
      <c r="H53" s="210"/>
    </row>
    <row r="54" spans="1:8" x14ac:dyDescent="0.25">
      <c r="A54" s="209"/>
      <c r="B54" s="210"/>
      <c r="C54" s="210"/>
      <c r="D54" s="210"/>
      <c r="E54" s="210"/>
      <c r="F54" s="210"/>
      <c r="G54" s="210"/>
      <c r="H54" s="210"/>
    </row>
    <row r="55" spans="1:8" x14ac:dyDescent="0.25">
      <c r="A55" s="209"/>
      <c r="B55" s="213" t="s">
        <v>194</v>
      </c>
      <c r="C55" s="326" t="s">
        <v>463</v>
      </c>
      <c r="D55" s="327"/>
      <c r="E55" s="214"/>
      <c r="F55" s="210"/>
      <c r="G55" s="210"/>
      <c r="H55" s="210"/>
    </row>
    <row r="56" spans="1:8" x14ac:dyDescent="0.25">
      <c r="A56" s="209"/>
      <c r="B56" s="215" t="s">
        <v>464</v>
      </c>
      <c r="C56" s="215" t="s">
        <v>465</v>
      </c>
      <c r="D56" s="215" t="s">
        <v>466</v>
      </c>
      <c r="E56" s="216"/>
      <c r="F56" s="210"/>
      <c r="G56" s="210"/>
      <c r="H56" s="210"/>
    </row>
    <row r="57" spans="1:8" x14ac:dyDescent="0.25">
      <c r="A57" s="209"/>
      <c r="B57" s="205" t="s">
        <v>121</v>
      </c>
      <c r="C57" s="221">
        <v>0</v>
      </c>
      <c r="D57" s="205">
        <v>1</v>
      </c>
      <c r="E57" s="208"/>
      <c r="F57" s="210"/>
      <c r="G57" s="210"/>
      <c r="H57" s="210"/>
    </row>
    <row r="58" spans="1:8" x14ac:dyDescent="0.25">
      <c r="A58" s="209"/>
      <c r="B58" s="205" t="s">
        <v>467</v>
      </c>
      <c r="C58" s="221">
        <v>1</v>
      </c>
      <c r="D58" s="205">
        <v>2</v>
      </c>
      <c r="E58" s="208"/>
      <c r="F58" s="210"/>
      <c r="G58" s="210"/>
      <c r="H58" s="210"/>
    </row>
    <row r="59" spans="1:8" x14ac:dyDescent="0.25">
      <c r="A59" s="209"/>
      <c r="B59" s="205" t="s">
        <v>468</v>
      </c>
      <c r="C59" s="221">
        <v>2</v>
      </c>
      <c r="D59" s="205" t="s">
        <v>469</v>
      </c>
      <c r="E59" s="208"/>
      <c r="F59" s="210"/>
      <c r="G59" s="210"/>
      <c r="H59" s="210"/>
    </row>
    <row r="60" spans="1:8" x14ac:dyDescent="0.25">
      <c r="A60" s="209"/>
      <c r="B60" s="210"/>
      <c r="C60" s="210"/>
      <c r="D60" s="210"/>
      <c r="E60" s="210"/>
      <c r="F60" s="210"/>
      <c r="G60" s="210"/>
      <c r="H60" s="210"/>
    </row>
    <row r="61" spans="1:8" x14ac:dyDescent="0.25">
      <c r="A61" s="209"/>
      <c r="B61" s="210"/>
      <c r="C61" s="210"/>
      <c r="D61" s="210"/>
      <c r="E61" s="210"/>
      <c r="F61" s="210"/>
      <c r="G61" s="210"/>
      <c r="H61" s="210"/>
    </row>
  </sheetData>
  <mergeCells count="16">
    <mergeCell ref="B6:H6"/>
    <mergeCell ref="A1:H1"/>
    <mergeCell ref="B2:H2"/>
    <mergeCell ref="B3:H3"/>
    <mergeCell ref="B4:H4"/>
    <mergeCell ref="B5:H5"/>
    <mergeCell ref="B26:C26"/>
    <mergeCell ref="C29:D29"/>
    <mergeCell ref="B52:C52"/>
    <mergeCell ref="C55:D55"/>
    <mergeCell ref="B7:H7"/>
    <mergeCell ref="B8:H8"/>
    <mergeCell ref="B9:H9"/>
    <mergeCell ref="B10:H10"/>
    <mergeCell ref="B11:H11"/>
    <mergeCell ref="B12:H12"/>
  </mergeCells>
  <conditionalFormatting sqref="B49:B50">
    <cfRule type="expression" dxfId="84" priority="8">
      <formula>$I49="M"</formula>
    </cfRule>
  </conditionalFormatting>
  <conditionalFormatting sqref="B49:B50">
    <cfRule type="expression" dxfId="83" priority="7">
      <formula>$I49="C"</formula>
    </cfRule>
  </conditionalFormatting>
  <conditionalFormatting sqref="B49:B50">
    <cfRule type="expression" dxfId="82" priority="6">
      <formula>$I49="C"</formula>
    </cfRule>
    <cfRule type="expression" dxfId="81" priority="10">
      <formula>$I49="F"</formula>
    </cfRule>
  </conditionalFormatting>
  <conditionalFormatting sqref="B49:B50">
    <cfRule type="expression" dxfId="80" priority="9">
      <formula>$I49="P"</formula>
    </cfRule>
  </conditionalFormatting>
  <conditionalFormatting sqref="B24">
    <cfRule type="expression" dxfId="79" priority="3">
      <formula>$I24="M"</formula>
    </cfRule>
  </conditionalFormatting>
  <conditionalFormatting sqref="B24">
    <cfRule type="expression" dxfId="78" priority="2">
      <formula>$I24="C"</formula>
    </cfRule>
  </conditionalFormatting>
  <conditionalFormatting sqref="B24">
    <cfRule type="expression" dxfId="77" priority="1">
      <formula>$I24="C"</formula>
    </cfRule>
    <cfRule type="expression" dxfId="76" priority="5">
      <formula>$I24="F"</formula>
    </cfRule>
  </conditionalFormatting>
  <conditionalFormatting sqref="B24">
    <cfRule type="expression" dxfId="75" priority="4">
      <formula>$I24="P"</formula>
    </cfRule>
  </conditionalFormatting>
  <dataValidations count="1">
    <dataValidation type="list" allowBlank="1" showInputMessage="1" showErrorMessage="1" sqref="C53 C27">
      <formula1>"Strong, Adequate, Weak"</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H31"/>
  <sheetViews>
    <sheetView topLeftCell="A4" workbookViewId="0">
      <selection activeCell="B8" sqref="B8:H8"/>
    </sheetView>
  </sheetViews>
  <sheetFormatPr defaultColWidth="8.85546875" defaultRowHeight="15" x14ac:dyDescent="0.25"/>
  <cols>
    <col min="1" max="1" width="27.5703125" style="4" customWidth="1"/>
    <col min="2" max="2" width="32.5703125" style="4" customWidth="1"/>
    <col min="3" max="3" width="20.85546875" style="4" customWidth="1"/>
    <col min="4" max="4" width="51.85546875" style="4" customWidth="1"/>
    <col min="5" max="8" width="19.5703125" style="4" customWidth="1"/>
    <col min="9" max="9" width="8.42578125" style="4" customWidth="1"/>
    <col min="10"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24" t="s">
        <v>439</v>
      </c>
      <c r="C3" s="324"/>
      <c r="D3" s="324"/>
      <c r="E3" s="324"/>
      <c r="F3" s="324"/>
      <c r="G3" s="324"/>
      <c r="H3" s="324"/>
    </row>
    <row r="4" spans="1:8" ht="34.5" customHeight="1" x14ac:dyDescent="0.25">
      <c r="A4" s="198" t="s">
        <v>440</v>
      </c>
      <c r="B4" s="323" t="s">
        <v>470</v>
      </c>
      <c r="C4" s="323"/>
      <c r="D4" s="323"/>
      <c r="E4" s="323"/>
      <c r="F4" s="323"/>
      <c r="G4" s="323"/>
      <c r="H4" s="323"/>
    </row>
    <row r="5" spans="1:8" ht="15.75" x14ac:dyDescent="0.25">
      <c r="A5" s="198" t="s">
        <v>441</v>
      </c>
      <c r="B5" s="324" t="s">
        <v>242</v>
      </c>
      <c r="C5" s="324"/>
      <c r="D5" s="324"/>
      <c r="E5" s="324"/>
      <c r="F5" s="324"/>
      <c r="G5" s="324"/>
      <c r="H5" s="324"/>
    </row>
    <row r="6" spans="1:8" ht="15.75" x14ac:dyDescent="0.25">
      <c r="A6" s="198" t="s">
        <v>442</v>
      </c>
      <c r="B6" s="324" t="s">
        <v>271</v>
      </c>
      <c r="C6" s="324"/>
      <c r="D6" s="324"/>
      <c r="E6" s="324"/>
      <c r="F6" s="324"/>
      <c r="G6" s="324"/>
      <c r="H6" s="324"/>
    </row>
    <row r="7" spans="1:8" ht="15.75" x14ac:dyDescent="0.25">
      <c r="A7" s="198" t="s">
        <v>443</v>
      </c>
      <c r="B7" s="322" t="s">
        <v>121</v>
      </c>
      <c r="C7" s="322"/>
      <c r="D7" s="322"/>
      <c r="E7" s="322"/>
      <c r="F7" s="322"/>
      <c r="G7" s="322"/>
      <c r="H7" s="322"/>
    </row>
    <row r="8" spans="1:8" ht="148.69999999999999" customHeight="1" x14ac:dyDescent="0.25">
      <c r="A8" s="198" t="s">
        <v>444</v>
      </c>
      <c r="B8" s="319" t="s">
        <v>268</v>
      </c>
      <c r="C8" s="319"/>
      <c r="D8" s="319"/>
      <c r="E8" s="319"/>
      <c r="F8" s="319"/>
      <c r="G8" s="319"/>
      <c r="H8" s="319"/>
    </row>
    <row r="9" spans="1:8" ht="37.5" customHeight="1" x14ac:dyDescent="0.25">
      <c r="A9" s="197" t="s">
        <v>445</v>
      </c>
      <c r="B9" s="319" t="s">
        <v>488</v>
      </c>
      <c r="C9" s="319"/>
      <c r="D9" s="319"/>
      <c r="E9" s="319"/>
      <c r="F9" s="319"/>
      <c r="G9" s="319"/>
      <c r="H9" s="319"/>
    </row>
    <row r="10" spans="1:8" ht="15.75" x14ac:dyDescent="0.25">
      <c r="A10" s="198" t="s">
        <v>447</v>
      </c>
      <c r="B10" s="324" t="s">
        <v>489</v>
      </c>
      <c r="C10" s="324"/>
      <c r="D10" s="324"/>
      <c r="E10" s="324"/>
      <c r="F10" s="324"/>
      <c r="G10" s="324"/>
      <c r="H10" s="324"/>
    </row>
    <row r="11" spans="1:8" ht="69" customHeight="1" x14ac:dyDescent="0.25">
      <c r="A11" s="198" t="s">
        <v>449</v>
      </c>
      <c r="B11" s="319" t="s">
        <v>354</v>
      </c>
      <c r="C11" s="319"/>
      <c r="D11" s="319"/>
      <c r="E11" s="319"/>
      <c r="F11" s="319"/>
      <c r="G11" s="319"/>
      <c r="H11" s="319"/>
    </row>
    <row r="12" spans="1:8" ht="36.950000000000003" customHeight="1" x14ac:dyDescent="0.25">
      <c r="A12" s="198" t="s">
        <v>451</v>
      </c>
      <c r="B12" s="319" t="s">
        <v>452</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165" x14ac:dyDescent="0.25">
      <c r="A14" s="170">
        <v>1</v>
      </c>
      <c r="B14" s="202" t="s">
        <v>481</v>
      </c>
      <c r="C14" s="171">
        <v>44531</v>
      </c>
      <c r="D14" s="172" t="s">
        <v>490</v>
      </c>
      <c r="E14" s="201" t="s">
        <v>341</v>
      </c>
      <c r="F14" s="172" t="s">
        <v>244</v>
      </c>
      <c r="G14" s="173" t="s">
        <v>475</v>
      </c>
      <c r="H14" s="173" t="s">
        <v>353</v>
      </c>
    </row>
    <row r="15" spans="1:8" ht="150" x14ac:dyDescent="0.25">
      <c r="A15" s="203">
        <v>2</v>
      </c>
      <c r="B15" s="105" t="s">
        <v>491</v>
      </c>
      <c r="C15" s="171">
        <v>44531</v>
      </c>
      <c r="D15" s="172" t="s">
        <v>492</v>
      </c>
      <c r="E15" s="201" t="s">
        <v>341</v>
      </c>
      <c r="F15" s="172" t="s">
        <v>244</v>
      </c>
      <c r="G15" s="173" t="s">
        <v>475</v>
      </c>
      <c r="H15" s="173" t="s">
        <v>353</v>
      </c>
    </row>
    <row r="16" spans="1:8" ht="165" x14ac:dyDescent="0.25">
      <c r="A16" s="203">
        <v>3</v>
      </c>
      <c r="B16" s="105" t="s">
        <v>493</v>
      </c>
      <c r="C16" s="171">
        <v>44531</v>
      </c>
      <c r="D16" s="222" t="s">
        <v>494</v>
      </c>
      <c r="E16" s="201" t="s">
        <v>341</v>
      </c>
      <c r="F16" s="172" t="s">
        <v>244</v>
      </c>
      <c r="G16" s="173" t="s">
        <v>475</v>
      </c>
      <c r="H16" s="173" t="s">
        <v>353</v>
      </c>
    </row>
    <row r="17" spans="1:8" ht="30" x14ac:dyDescent="0.25">
      <c r="A17" s="203">
        <v>4</v>
      </c>
      <c r="B17" s="105" t="s">
        <v>495</v>
      </c>
      <c r="C17" s="171">
        <v>44531</v>
      </c>
      <c r="D17" s="223" t="s">
        <v>496</v>
      </c>
      <c r="E17" s="173" t="s">
        <v>341</v>
      </c>
      <c r="F17" s="173" t="s">
        <v>244</v>
      </c>
      <c r="G17" s="173" t="s">
        <v>244</v>
      </c>
      <c r="H17" s="173" t="s">
        <v>244</v>
      </c>
    </row>
    <row r="18" spans="1:8" x14ac:dyDescent="0.25">
      <c r="A18" s="206"/>
      <c r="B18" s="224"/>
      <c r="C18" s="207"/>
      <c r="D18" s="207"/>
      <c r="E18" s="208"/>
      <c r="F18" s="208"/>
      <c r="G18" s="208"/>
      <c r="H18" s="208"/>
    </row>
    <row r="19" spans="1:8" x14ac:dyDescent="0.25">
      <c r="A19" s="206"/>
      <c r="B19" s="224"/>
      <c r="C19" s="207"/>
      <c r="D19" s="207"/>
      <c r="E19" s="208"/>
      <c r="F19" s="208"/>
      <c r="G19" s="208"/>
      <c r="H19" s="208"/>
    </row>
    <row r="20" spans="1:8" x14ac:dyDescent="0.25">
      <c r="A20" s="206"/>
      <c r="B20" s="177"/>
      <c r="C20" s="207"/>
      <c r="D20" s="207"/>
      <c r="E20" s="208"/>
      <c r="F20" s="208"/>
      <c r="G20" s="208"/>
      <c r="H20" s="208"/>
    </row>
    <row r="21" spans="1:8" x14ac:dyDescent="0.25">
      <c r="A21" s="209"/>
      <c r="B21" s="210"/>
      <c r="C21" s="210"/>
      <c r="D21" s="210"/>
      <c r="E21" s="210"/>
      <c r="F21" s="210"/>
      <c r="G21" s="210"/>
      <c r="H21" s="210"/>
    </row>
    <row r="22" spans="1:8" x14ac:dyDescent="0.25">
      <c r="A22" s="209"/>
      <c r="B22" s="325" t="s">
        <v>461</v>
      </c>
      <c r="C22" s="325"/>
      <c r="D22" s="214"/>
      <c r="E22" s="210"/>
      <c r="F22" s="210"/>
      <c r="G22" s="210"/>
      <c r="H22" s="210"/>
    </row>
    <row r="23" spans="1:8" x14ac:dyDescent="0.25">
      <c r="A23" s="209"/>
      <c r="B23" s="211" t="s">
        <v>462</v>
      </c>
      <c r="C23" s="212" t="s">
        <v>121</v>
      </c>
      <c r="D23" s="225"/>
      <c r="E23" s="210"/>
      <c r="F23" s="210"/>
      <c r="G23" s="210"/>
      <c r="H23" s="210"/>
    </row>
    <row r="24" spans="1:8" x14ac:dyDescent="0.25">
      <c r="A24" s="209"/>
      <c r="B24" s="210"/>
      <c r="C24" s="210"/>
      <c r="D24" s="210"/>
      <c r="E24" s="210"/>
      <c r="F24" s="210"/>
      <c r="G24" s="210"/>
      <c r="H24" s="210"/>
    </row>
    <row r="25" spans="1:8" x14ac:dyDescent="0.25">
      <c r="A25" s="209"/>
      <c r="B25" s="213" t="s">
        <v>194</v>
      </c>
      <c r="C25" s="326" t="s">
        <v>463</v>
      </c>
      <c r="D25" s="329"/>
      <c r="E25" s="327"/>
      <c r="F25" s="210"/>
      <c r="G25" s="210"/>
      <c r="H25" s="210"/>
    </row>
    <row r="26" spans="1:8" x14ac:dyDescent="0.25">
      <c r="A26" s="209"/>
      <c r="B26" s="215" t="s">
        <v>464</v>
      </c>
      <c r="C26" s="215" t="s">
        <v>465</v>
      </c>
      <c r="D26" s="215"/>
      <c r="E26" s="215" t="s">
        <v>466</v>
      </c>
      <c r="F26" s="210"/>
      <c r="G26" s="210"/>
      <c r="H26" s="210"/>
    </row>
    <row r="27" spans="1:8" x14ac:dyDescent="0.25">
      <c r="A27" s="209"/>
      <c r="B27" s="205" t="s">
        <v>121</v>
      </c>
      <c r="C27" s="221">
        <v>0</v>
      </c>
      <c r="D27" s="221"/>
      <c r="E27" s="205">
        <v>1</v>
      </c>
      <c r="F27" s="210"/>
      <c r="G27" s="210"/>
      <c r="H27" s="210"/>
    </row>
    <row r="28" spans="1:8" x14ac:dyDescent="0.25">
      <c r="A28" s="209"/>
      <c r="B28" s="205" t="s">
        <v>467</v>
      </c>
      <c r="C28" s="221">
        <v>1</v>
      </c>
      <c r="D28" s="221"/>
      <c r="E28" s="205">
        <v>2</v>
      </c>
      <c r="F28" s="210"/>
      <c r="G28" s="210"/>
      <c r="H28" s="210"/>
    </row>
    <row r="29" spans="1:8" x14ac:dyDescent="0.25">
      <c r="A29" s="209"/>
      <c r="B29" s="205" t="s">
        <v>468</v>
      </c>
      <c r="C29" s="221">
        <v>2</v>
      </c>
      <c r="D29" s="221"/>
      <c r="E29" s="205" t="s">
        <v>469</v>
      </c>
      <c r="F29" s="210"/>
      <c r="G29" s="210"/>
      <c r="H29" s="210"/>
    </row>
    <row r="30" spans="1:8" x14ac:dyDescent="0.25">
      <c r="A30" s="209"/>
      <c r="B30" s="210"/>
      <c r="C30" s="210"/>
      <c r="D30" s="210"/>
      <c r="E30" s="210"/>
      <c r="F30" s="210"/>
      <c r="G30" s="210"/>
      <c r="H30" s="210"/>
    </row>
    <row r="31" spans="1:8" x14ac:dyDescent="0.25">
      <c r="A31" s="209"/>
      <c r="B31" s="210"/>
      <c r="C31" s="210"/>
      <c r="D31" s="210"/>
      <c r="E31" s="210"/>
      <c r="F31" s="210"/>
      <c r="G31" s="210"/>
      <c r="H31" s="210"/>
    </row>
  </sheetData>
  <mergeCells count="14">
    <mergeCell ref="B6:H6"/>
    <mergeCell ref="A1:H1"/>
    <mergeCell ref="B2:H2"/>
    <mergeCell ref="B3:H3"/>
    <mergeCell ref="B4:H4"/>
    <mergeCell ref="B5:H5"/>
    <mergeCell ref="B22:C22"/>
    <mergeCell ref="C25:E25"/>
    <mergeCell ref="B7:H7"/>
    <mergeCell ref="B8:H8"/>
    <mergeCell ref="B9:H9"/>
    <mergeCell ref="B10:H10"/>
    <mergeCell ref="B11:H11"/>
    <mergeCell ref="B12:H12"/>
  </mergeCells>
  <conditionalFormatting sqref="B20">
    <cfRule type="expression" dxfId="74" priority="3">
      <formula>$I20="M"</formula>
    </cfRule>
  </conditionalFormatting>
  <conditionalFormatting sqref="B20">
    <cfRule type="expression" dxfId="73" priority="2">
      <formula>$I20="C"</formula>
    </cfRule>
  </conditionalFormatting>
  <conditionalFormatting sqref="B20">
    <cfRule type="expression" dxfId="72" priority="1">
      <formula>$I20="C"</formula>
    </cfRule>
    <cfRule type="expression" dxfId="71" priority="5">
      <formula>$I20="F"</formula>
    </cfRule>
  </conditionalFormatting>
  <conditionalFormatting sqref="B20">
    <cfRule type="expression" dxfId="70" priority="4">
      <formula>$I20="P"</formula>
    </cfRule>
  </conditionalFormatting>
  <dataValidations count="1">
    <dataValidation type="list" allowBlank="1" showInputMessage="1" showErrorMessage="1" sqref="C23:D23">
      <formula1>"Strong, Adequate, Weak"</formula1>
    </dataValidation>
  </dataValidations>
  <pageMargins left="0.7" right="0.7" top="0.75" bottom="0.75" header="0.3" footer="0.3"/>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1"/>
  <sheetViews>
    <sheetView zoomScale="98" workbookViewId="0">
      <selection activeCell="B8" sqref="B8:H8"/>
    </sheetView>
  </sheetViews>
  <sheetFormatPr defaultColWidth="8.85546875" defaultRowHeight="15" x14ac:dyDescent="0.25"/>
  <cols>
    <col min="1" max="1" width="27.5703125" style="4" customWidth="1"/>
    <col min="2" max="2" width="32.5703125" style="4" customWidth="1"/>
    <col min="3" max="3" width="25.42578125" style="4" customWidth="1"/>
    <col min="4" max="4" width="47.85546875" style="4" customWidth="1"/>
    <col min="5" max="8" width="19.5703125" style="4" customWidth="1"/>
    <col min="9" max="9" width="8.42578125" style="4" customWidth="1"/>
    <col min="10"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24" t="s">
        <v>439</v>
      </c>
      <c r="C3" s="324"/>
      <c r="D3" s="324"/>
      <c r="E3" s="324"/>
      <c r="F3" s="324"/>
      <c r="G3" s="324"/>
      <c r="H3" s="324"/>
    </row>
    <row r="4" spans="1:8" ht="34.5" customHeight="1" x14ac:dyDescent="0.25">
      <c r="A4" s="198" t="s">
        <v>440</v>
      </c>
      <c r="B4" s="323" t="s">
        <v>470</v>
      </c>
      <c r="C4" s="323"/>
      <c r="D4" s="323"/>
      <c r="E4" s="323"/>
      <c r="F4" s="323"/>
      <c r="G4" s="323"/>
      <c r="H4" s="323"/>
    </row>
    <row r="5" spans="1:8" ht="15.75" x14ac:dyDescent="0.25">
      <c r="A5" s="198" t="s">
        <v>441</v>
      </c>
      <c r="B5" s="324" t="s">
        <v>242</v>
      </c>
      <c r="C5" s="324"/>
      <c r="D5" s="324"/>
      <c r="E5" s="324"/>
      <c r="F5" s="324"/>
      <c r="G5" s="324"/>
      <c r="H5" s="324"/>
    </row>
    <row r="6" spans="1:8" ht="15.75" x14ac:dyDescent="0.25">
      <c r="A6" s="198" t="s">
        <v>442</v>
      </c>
      <c r="B6" s="324" t="s">
        <v>272</v>
      </c>
      <c r="C6" s="324"/>
      <c r="D6" s="324"/>
      <c r="E6" s="324"/>
      <c r="F6" s="324"/>
      <c r="G6" s="324"/>
      <c r="H6" s="324"/>
    </row>
    <row r="7" spans="1:8" ht="15.75" x14ac:dyDescent="0.25">
      <c r="A7" s="198" t="s">
        <v>443</v>
      </c>
      <c r="B7" s="322" t="s">
        <v>121</v>
      </c>
      <c r="C7" s="322"/>
      <c r="D7" s="322"/>
      <c r="E7" s="322"/>
      <c r="F7" s="322"/>
      <c r="G7" s="322"/>
      <c r="H7" s="322"/>
    </row>
    <row r="8" spans="1:8" ht="35.1" customHeight="1" x14ac:dyDescent="0.25">
      <c r="A8" s="198" t="s">
        <v>444</v>
      </c>
      <c r="B8" s="319" t="s">
        <v>342</v>
      </c>
      <c r="C8" s="319"/>
      <c r="D8" s="319"/>
      <c r="E8" s="319"/>
      <c r="F8" s="319"/>
      <c r="G8" s="319"/>
      <c r="H8" s="319"/>
    </row>
    <row r="9" spans="1:8" ht="37.5" customHeight="1" x14ac:dyDescent="0.25">
      <c r="A9" s="197" t="s">
        <v>445</v>
      </c>
      <c r="B9" s="319" t="s">
        <v>497</v>
      </c>
      <c r="C9" s="319"/>
      <c r="D9" s="319"/>
      <c r="E9" s="319"/>
      <c r="F9" s="319"/>
      <c r="G9" s="319"/>
      <c r="H9" s="319"/>
    </row>
    <row r="10" spans="1:8" ht="15.75" x14ac:dyDescent="0.25">
      <c r="A10" s="198" t="s">
        <v>447</v>
      </c>
      <c r="B10" s="324" t="s">
        <v>498</v>
      </c>
      <c r="C10" s="324"/>
      <c r="D10" s="324"/>
      <c r="E10" s="324"/>
      <c r="F10" s="324"/>
      <c r="G10" s="324"/>
      <c r="H10" s="324"/>
    </row>
    <row r="11" spans="1:8" ht="70.7" customHeight="1" x14ac:dyDescent="0.25">
      <c r="A11" s="198" t="s">
        <v>449</v>
      </c>
      <c r="B11" s="319" t="s">
        <v>354</v>
      </c>
      <c r="C11" s="319"/>
      <c r="D11" s="319"/>
      <c r="E11" s="319"/>
      <c r="F11" s="319"/>
      <c r="G11" s="319"/>
      <c r="H11" s="319"/>
    </row>
    <row r="12" spans="1:8" ht="36.950000000000003" customHeight="1" x14ac:dyDescent="0.25">
      <c r="A12" s="198" t="s">
        <v>451</v>
      </c>
      <c r="B12" s="319" t="s">
        <v>452</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30" x14ac:dyDescent="0.25">
      <c r="A14" s="170">
        <v>1</v>
      </c>
      <c r="B14" s="105" t="s">
        <v>499</v>
      </c>
      <c r="C14" s="171">
        <v>44532</v>
      </c>
      <c r="D14" s="226" t="s">
        <v>500</v>
      </c>
      <c r="E14" s="173" t="s">
        <v>341</v>
      </c>
      <c r="F14" s="172" t="s">
        <v>244</v>
      </c>
      <c r="G14" s="173" t="s">
        <v>475</v>
      </c>
      <c r="H14" s="227" t="s">
        <v>244</v>
      </c>
    </row>
    <row r="15" spans="1:8" ht="30" x14ac:dyDescent="0.25">
      <c r="A15" s="203">
        <v>2</v>
      </c>
      <c r="B15" s="105" t="s">
        <v>491</v>
      </c>
      <c r="C15" s="171">
        <v>44532</v>
      </c>
      <c r="D15" s="226" t="s">
        <v>501</v>
      </c>
      <c r="E15" s="173" t="s">
        <v>346</v>
      </c>
      <c r="F15" s="173" t="s">
        <v>353</v>
      </c>
      <c r="G15" s="173" t="s">
        <v>475</v>
      </c>
      <c r="H15" s="173" t="s">
        <v>353</v>
      </c>
    </row>
    <row r="16" spans="1:8" ht="45" x14ac:dyDescent="0.25">
      <c r="A16" s="203">
        <v>3</v>
      </c>
      <c r="B16" s="105" t="s">
        <v>493</v>
      </c>
      <c r="C16" s="171">
        <v>44532</v>
      </c>
      <c r="D16" s="226" t="s">
        <v>502</v>
      </c>
      <c r="E16" s="173" t="s">
        <v>341</v>
      </c>
      <c r="F16" s="172" t="s">
        <v>244</v>
      </c>
      <c r="G16" s="173" t="s">
        <v>475</v>
      </c>
      <c r="H16" s="227" t="s">
        <v>244</v>
      </c>
    </row>
    <row r="17" spans="1:8" ht="45" x14ac:dyDescent="0.25">
      <c r="A17" s="203">
        <v>4</v>
      </c>
      <c r="B17" s="105" t="s">
        <v>495</v>
      </c>
      <c r="C17" s="171">
        <v>44532</v>
      </c>
      <c r="D17" s="223" t="s">
        <v>503</v>
      </c>
      <c r="E17" s="173" t="s">
        <v>346</v>
      </c>
      <c r="F17" s="173" t="s">
        <v>353</v>
      </c>
      <c r="G17" s="173" t="s">
        <v>475</v>
      </c>
      <c r="H17" s="173" t="s">
        <v>353</v>
      </c>
    </row>
    <row r="18" spans="1:8" x14ac:dyDescent="0.25">
      <c r="A18" s="206"/>
      <c r="B18" s="224"/>
      <c r="C18" s="207"/>
      <c r="D18" s="208"/>
      <c r="E18" s="208"/>
      <c r="F18" s="208"/>
      <c r="G18" s="208"/>
      <c r="H18" s="208"/>
    </row>
    <row r="19" spans="1:8" x14ac:dyDescent="0.25">
      <c r="A19" s="206"/>
      <c r="B19" s="224"/>
      <c r="C19" s="207"/>
      <c r="D19" s="208"/>
      <c r="E19" s="208"/>
      <c r="F19" s="208"/>
      <c r="G19" s="208"/>
      <c r="H19" s="208"/>
    </row>
    <row r="20" spans="1:8" x14ac:dyDescent="0.25">
      <c r="A20" s="206"/>
      <c r="B20" s="177"/>
      <c r="C20" s="207"/>
      <c r="D20" s="208"/>
      <c r="E20" s="208"/>
      <c r="F20" s="208"/>
      <c r="G20" s="208"/>
      <c r="H20" s="208"/>
    </row>
    <row r="21" spans="1:8" x14ac:dyDescent="0.25">
      <c r="A21" s="209"/>
      <c r="B21" s="210"/>
      <c r="C21" s="210"/>
      <c r="D21" s="210"/>
      <c r="E21" s="210"/>
      <c r="F21" s="210"/>
      <c r="G21" s="210"/>
      <c r="H21" s="210"/>
    </row>
    <row r="22" spans="1:8" x14ac:dyDescent="0.25">
      <c r="A22" s="209"/>
      <c r="B22" s="325" t="s">
        <v>461</v>
      </c>
      <c r="C22" s="325"/>
      <c r="D22" s="210"/>
      <c r="E22" s="210"/>
      <c r="F22" s="210"/>
      <c r="G22" s="210"/>
      <c r="H22" s="210"/>
    </row>
    <row r="23" spans="1:8" x14ac:dyDescent="0.25">
      <c r="A23" s="209"/>
      <c r="B23" s="211" t="s">
        <v>462</v>
      </c>
      <c r="C23" s="220" t="s">
        <v>125</v>
      </c>
      <c r="D23" s="210"/>
      <c r="E23" s="210"/>
      <c r="F23" s="210"/>
      <c r="G23" s="210"/>
      <c r="H23" s="210"/>
    </row>
    <row r="24" spans="1:8" x14ac:dyDescent="0.25">
      <c r="A24" s="209"/>
      <c r="B24" s="210"/>
      <c r="C24" s="210"/>
      <c r="D24" s="210"/>
      <c r="E24" s="210"/>
      <c r="F24" s="210"/>
      <c r="G24" s="210"/>
      <c r="H24" s="210"/>
    </row>
    <row r="25" spans="1:8" x14ac:dyDescent="0.25">
      <c r="A25" s="209"/>
      <c r="B25" s="213" t="s">
        <v>194</v>
      </c>
      <c r="C25" s="326" t="s">
        <v>463</v>
      </c>
      <c r="D25" s="327"/>
      <c r="E25" s="214"/>
      <c r="F25" s="210"/>
      <c r="G25" s="210"/>
      <c r="H25" s="210"/>
    </row>
    <row r="26" spans="1:8" x14ac:dyDescent="0.25">
      <c r="A26" s="209"/>
      <c r="B26" s="215" t="s">
        <v>464</v>
      </c>
      <c r="C26" s="215" t="s">
        <v>465</v>
      </c>
      <c r="D26" s="215" t="s">
        <v>466</v>
      </c>
      <c r="E26" s="216"/>
      <c r="F26" s="210"/>
      <c r="G26" s="210"/>
      <c r="H26" s="210"/>
    </row>
    <row r="27" spans="1:8" x14ac:dyDescent="0.25">
      <c r="A27" s="209"/>
      <c r="B27" s="205" t="s">
        <v>121</v>
      </c>
      <c r="C27" s="221">
        <v>0</v>
      </c>
      <c r="D27" s="205">
        <v>1</v>
      </c>
      <c r="E27" s="208"/>
      <c r="F27" s="210"/>
      <c r="G27" s="210"/>
      <c r="H27" s="210"/>
    </row>
    <row r="28" spans="1:8" x14ac:dyDescent="0.25">
      <c r="A28" s="209"/>
      <c r="B28" s="205" t="s">
        <v>467</v>
      </c>
      <c r="C28" s="221">
        <v>1</v>
      </c>
      <c r="D28" s="205">
        <v>2</v>
      </c>
      <c r="E28" s="208"/>
      <c r="F28" s="210"/>
      <c r="G28" s="210"/>
      <c r="H28" s="210"/>
    </row>
    <row r="29" spans="1:8" x14ac:dyDescent="0.25">
      <c r="A29" s="209"/>
      <c r="B29" s="205" t="s">
        <v>468</v>
      </c>
      <c r="C29" s="221">
        <v>2</v>
      </c>
      <c r="D29" s="205" t="s">
        <v>469</v>
      </c>
      <c r="E29" s="208"/>
      <c r="F29" s="210"/>
      <c r="G29" s="210"/>
      <c r="H29" s="210"/>
    </row>
    <row r="30" spans="1:8" x14ac:dyDescent="0.25">
      <c r="A30" s="209"/>
      <c r="B30" s="210"/>
      <c r="C30" s="210"/>
      <c r="D30" s="210"/>
      <c r="E30" s="210"/>
      <c r="F30" s="210"/>
      <c r="G30" s="210"/>
      <c r="H30" s="210"/>
    </row>
    <row r="31" spans="1:8" x14ac:dyDescent="0.25">
      <c r="A31" s="209"/>
      <c r="B31" s="210"/>
      <c r="C31" s="210"/>
      <c r="D31" s="210"/>
      <c r="E31" s="210"/>
      <c r="F31" s="210"/>
      <c r="G31" s="210"/>
      <c r="H31" s="210"/>
    </row>
  </sheetData>
  <mergeCells count="14">
    <mergeCell ref="B6:H6"/>
    <mergeCell ref="A1:H1"/>
    <mergeCell ref="B2:H2"/>
    <mergeCell ref="B3:H3"/>
    <mergeCell ref="B4:H4"/>
    <mergeCell ref="B5:H5"/>
    <mergeCell ref="B22:C22"/>
    <mergeCell ref="C25:D25"/>
    <mergeCell ref="B7:H7"/>
    <mergeCell ref="B8:H8"/>
    <mergeCell ref="B9:H9"/>
    <mergeCell ref="B10:H10"/>
    <mergeCell ref="B11:H11"/>
    <mergeCell ref="B12:H12"/>
  </mergeCells>
  <conditionalFormatting sqref="B20">
    <cfRule type="expression" dxfId="69" priority="3">
      <formula>$I20="M"</formula>
    </cfRule>
  </conditionalFormatting>
  <conditionalFormatting sqref="B20">
    <cfRule type="expression" dxfId="68" priority="2">
      <formula>$I20="C"</formula>
    </cfRule>
  </conditionalFormatting>
  <conditionalFormatting sqref="B20">
    <cfRule type="expression" dxfId="67" priority="1">
      <formula>$I20="C"</formula>
    </cfRule>
    <cfRule type="expression" dxfId="66" priority="5">
      <formula>$I20="F"</formula>
    </cfRule>
  </conditionalFormatting>
  <conditionalFormatting sqref="B20">
    <cfRule type="expression" dxfId="65" priority="4">
      <formula>$I20="P"</formula>
    </cfRule>
  </conditionalFormatting>
  <dataValidations count="1">
    <dataValidation type="list" allowBlank="1" showInputMessage="1" showErrorMessage="1" sqref="C23">
      <formula1>"Strong, Adequate, Weak"</formula1>
    </dataValidation>
  </dataValidations>
  <pageMargins left="0.2" right="0.2" top="0.5" bottom="0.25" header="0.3" footer="0.3"/>
  <pageSetup paperSize="5"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9"/>
  <sheetViews>
    <sheetView topLeftCell="A14" zoomScaleNormal="100" workbookViewId="0">
      <selection activeCell="B8" sqref="B8:H8"/>
    </sheetView>
  </sheetViews>
  <sheetFormatPr defaultColWidth="8.85546875" defaultRowHeight="12" x14ac:dyDescent="0.25"/>
  <cols>
    <col min="1" max="1" width="29.42578125" style="228" customWidth="1"/>
    <col min="2" max="2" width="30.5703125" style="228" customWidth="1"/>
    <col min="3" max="3" width="16.42578125" style="228" customWidth="1"/>
    <col min="4" max="4" width="39.5703125" style="228" customWidth="1"/>
    <col min="5" max="8" width="20.42578125" style="228" customWidth="1"/>
    <col min="9" max="16384" width="8.85546875" style="228"/>
  </cols>
  <sheetData>
    <row r="1" spans="1:8" ht="15" x14ac:dyDescent="0.25">
      <c r="A1" s="332" t="s">
        <v>436</v>
      </c>
      <c r="B1" s="332"/>
      <c r="C1" s="332"/>
      <c r="D1" s="332"/>
      <c r="E1" s="332"/>
      <c r="F1" s="332"/>
      <c r="G1" s="332"/>
      <c r="H1" s="332"/>
    </row>
    <row r="2" spans="1:8" ht="15" x14ac:dyDescent="0.25">
      <c r="A2" s="229" t="s">
        <v>437</v>
      </c>
      <c r="B2" s="333" t="s">
        <v>261</v>
      </c>
      <c r="C2" s="333"/>
      <c r="D2" s="333"/>
      <c r="E2" s="333"/>
      <c r="F2" s="333"/>
      <c r="G2" s="333"/>
      <c r="H2" s="333"/>
    </row>
    <row r="3" spans="1:8" ht="15" x14ac:dyDescent="0.25">
      <c r="A3" s="230" t="s">
        <v>438</v>
      </c>
      <c r="B3" s="319" t="s">
        <v>504</v>
      </c>
      <c r="C3" s="324"/>
      <c r="D3" s="324"/>
      <c r="E3" s="324"/>
      <c r="F3" s="324"/>
      <c r="G3" s="324"/>
      <c r="H3" s="324"/>
    </row>
    <row r="4" spans="1:8" ht="15" x14ac:dyDescent="0.25">
      <c r="A4" s="230" t="s">
        <v>440</v>
      </c>
      <c r="B4" s="323" t="s">
        <v>246</v>
      </c>
      <c r="C4" s="323"/>
      <c r="D4" s="323"/>
      <c r="E4" s="323"/>
      <c r="F4" s="323"/>
      <c r="G4" s="323"/>
      <c r="H4" s="323"/>
    </row>
    <row r="5" spans="1:8" ht="15" x14ac:dyDescent="0.25">
      <c r="A5" s="230" t="s">
        <v>441</v>
      </c>
      <c r="B5" s="324" t="s">
        <v>242</v>
      </c>
      <c r="C5" s="324"/>
      <c r="D5" s="324"/>
      <c r="E5" s="324"/>
      <c r="F5" s="324"/>
      <c r="G5" s="324"/>
      <c r="H5" s="324"/>
    </row>
    <row r="6" spans="1:8" ht="15" x14ac:dyDescent="0.25">
      <c r="A6" s="230" t="s">
        <v>442</v>
      </c>
      <c r="B6" s="324" t="s">
        <v>275</v>
      </c>
      <c r="C6" s="324"/>
      <c r="D6" s="324"/>
      <c r="E6" s="324"/>
      <c r="F6" s="324"/>
      <c r="G6" s="324"/>
      <c r="H6" s="324"/>
    </row>
    <row r="7" spans="1:8" ht="15" x14ac:dyDescent="0.25">
      <c r="A7" s="230" t="s">
        <v>443</v>
      </c>
      <c r="B7" s="324" t="s">
        <v>121</v>
      </c>
      <c r="C7" s="324"/>
      <c r="D7" s="324"/>
      <c r="E7" s="324"/>
      <c r="F7" s="324"/>
      <c r="G7" s="324"/>
      <c r="H7" s="324"/>
    </row>
    <row r="8" spans="1:8" ht="15" x14ac:dyDescent="0.25">
      <c r="A8" s="230" t="s">
        <v>444</v>
      </c>
      <c r="B8" s="319" t="s">
        <v>343</v>
      </c>
      <c r="C8" s="319"/>
      <c r="D8" s="319"/>
      <c r="E8" s="319"/>
      <c r="F8" s="319"/>
      <c r="G8" s="319"/>
      <c r="H8" s="319"/>
    </row>
    <row r="9" spans="1:8" ht="15" x14ac:dyDescent="0.25">
      <c r="A9" s="229" t="s">
        <v>445</v>
      </c>
      <c r="B9" s="319" t="s">
        <v>505</v>
      </c>
      <c r="C9" s="319"/>
      <c r="D9" s="319"/>
      <c r="E9" s="319"/>
      <c r="F9" s="319"/>
      <c r="G9" s="319"/>
      <c r="H9" s="319"/>
    </row>
    <row r="10" spans="1:8" ht="15" x14ac:dyDescent="0.25">
      <c r="A10" s="230" t="s">
        <v>447</v>
      </c>
      <c r="B10" s="324" t="s">
        <v>506</v>
      </c>
      <c r="C10" s="324"/>
      <c r="D10" s="324"/>
      <c r="E10" s="324"/>
      <c r="F10" s="324"/>
      <c r="G10" s="324"/>
      <c r="H10" s="324"/>
    </row>
    <row r="11" spans="1:8" ht="137.44999999999999" customHeight="1" x14ac:dyDescent="0.25">
      <c r="A11" s="230" t="s">
        <v>449</v>
      </c>
      <c r="B11" s="319" t="s">
        <v>344</v>
      </c>
      <c r="C11" s="319"/>
      <c r="D11" s="319"/>
      <c r="E11" s="319"/>
      <c r="F11" s="319"/>
      <c r="G11" s="319"/>
      <c r="H11" s="319"/>
    </row>
    <row r="12" spans="1:8" ht="15" x14ac:dyDescent="0.25">
      <c r="A12" s="230" t="s">
        <v>451</v>
      </c>
      <c r="B12" s="319" t="s">
        <v>452</v>
      </c>
      <c r="C12" s="319"/>
      <c r="D12" s="319"/>
      <c r="E12" s="319"/>
      <c r="F12" s="319"/>
      <c r="G12" s="319"/>
      <c r="H12" s="319"/>
    </row>
    <row r="13" spans="1:8" ht="15.75" x14ac:dyDescent="0.25">
      <c r="A13" s="231" t="s">
        <v>453</v>
      </c>
      <c r="B13" s="232" t="s">
        <v>507</v>
      </c>
      <c r="C13" s="231" t="s">
        <v>455</v>
      </c>
      <c r="D13" s="231" t="s">
        <v>456</v>
      </c>
      <c r="E13" s="199" t="s">
        <v>457</v>
      </c>
      <c r="F13" s="232" t="s">
        <v>11</v>
      </c>
      <c r="G13" s="231" t="s">
        <v>132</v>
      </c>
      <c r="H13" s="231" t="s">
        <v>458</v>
      </c>
    </row>
    <row r="14" spans="1:8" s="233" customFormat="1" ht="60" x14ac:dyDescent="0.25">
      <c r="A14" s="170">
        <v>1</v>
      </c>
      <c r="B14" s="105" t="s">
        <v>264</v>
      </c>
      <c r="C14" s="171">
        <v>44533</v>
      </c>
      <c r="D14" s="172" t="s">
        <v>508</v>
      </c>
      <c r="E14" s="173" t="s">
        <v>341</v>
      </c>
      <c r="F14" s="172" t="s">
        <v>244</v>
      </c>
      <c r="G14" s="173" t="s">
        <v>475</v>
      </c>
      <c r="H14" s="227" t="s">
        <v>244</v>
      </c>
    </row>
    <row r="15" spans="1:8" s="233" customFormat="1" ht="60" x14ac:dyDescent="0.25">
      <c r="A15" s="170">
        <v>2</v>
      </c>
      <c r="B15" s="105" t="s">
        <v>265</v>
      </c>
      <c r="C15" s="171">
        <v>44533</v>
      </c>
      <c r="D15" s="172" t="s">
        <v>509</v>
      </c>
      <c r="E15" s="173" t="s">
        <v>341</v>
      </c>
      <c r="F15" s="172" t="s">
        <v>244</v>
      </c>
      <c r="G15" s="173" t="s">
        <v>475</v>
      </c>
      <c r="H15" s="227" t="s">
        <v>244</v>
      </c>
    </row>
    <row r="16" spans="1:8" s="233" customFormat="1" ht="60" x14ac:dyDescent="0.25">
      <c r="A16" s="170">
        <v>3</v>
      </c>
      <c r="B16" s="105" t="s">
        <v>262</v>
      </c>
      <c r="C16" s="171">
        <v>44533</v>
      </c>
      <c r="D16" s="172" t="s">
        <v>510</v>
      </c>
      <c r="E16" s="173" t="s">
        <v>341</v>
      </c>
      <c r="F16" s="172" t="s">
        <v>244</v>
      </c>
      <c r="G16" s="173" t="s">
        <v>475</v>
      </c>
      <c r="H16" s="227" t="s">
        <v>244</v>
      </c>
    </row>
    <row r="17" spans="1:8" s="233" customFormat="1" ht="60" x14ac:dyDescent="0.25">
      <c r="A17" s="170">
        <v>4</v>
      </c>
      <c r="B17" s="105" t="s">
        <v>267</v>
      </c>
      <c r="C17" s="171">
        <v>44533</v>
      </c>
      <c r="D17" s="172" t="s">
        <v>511</v>
      </c>
      <c r="E17" s="173" t="s">
        <v>341</v>
      </c>
      <c r="F17" s="172" t="s">
        <v>244</v>
      </c>
      <c r="G17" s="173" t="s">
        <v>475</v>
      </c>
      <c r="H17" s="227" t="s">
        <v>244</v>
      </c>
    </row>
    <row r="18" spans="1:8" s="233" customFormat="1" ht="60" x14ac:dyDescent="0.25">
      <c r="A18" s="170">
        <v>5</v>
      </c>
      <c r="B18" s="105" t="s">
        <v>512</v>
      </c>
      <c r="C18" s="171">
        <v>44533</v>
      </c>
      <c r="D18" s="172" t="s">
        <v>513</v>
      </c>
      <c r="E18" s="173" t="s">
        <v>341</v>
      </c>
      <c r="F18" s="172" t="s">
        <v>244</v>
      </c>
      <c r="G18" s="173" t="s">
        <v>475</v>
      </c>
      <c r="H18" s="227" t="s">
        <v>244</v>
      </c>
    </row>
    <row r="19" spans="1:8" s="233" customFormat="1" ht="60" x14ac:dyDescent="0.25">
      <c r="A19" s="170">
        <v>6</v>
      </c>
      <c r="B19" s="105" t="s">
        <v>514</v>
      </c>
      <c r="C19" s="171">
        <v>44533</v>
      </c>
      <c r="D19" s="172" t="s">
        <v>515</v>
      </c>
      <c r="E19" s="173" t="s">
        <v>341</v>
      </c>
      <c r="F19" s="172" t="s">
        <v>244</v>
      </c>
      <c r="G19" s="173" t="s">
        <v>475</v>
      </c>
      <c r="H19" s="227" t="s">
        <v>244</v>
      </c>
    </row>
    <row r="20" spans="1:8" s="233" customFormat="1" ht="60" x14ac:dyDescent="0.25">
      <c r="A20" s="170">
        <v>7</v>
      </c>
      <c r="B20" s="105" t="s">
        <v>278</v>
      </c>
      <c r="C20" s="171">
        <v>44533</v>
      </c>
      <c r="D20" s="172" t="s">
        <v>516</v>
      </c>
      <c r="E20" s="173" t="s">
        <v>341</v>
      </c>
      <c r="F20" s="172" t="s">
        <v>244</v>
      </c>
      <c r="G20" s="173" t="s">
        <v>475</v>
      </c>
      <c r="H20" s="227" t="s">
        <v>244</v>
      </c>
    </row>
    <row r="21" spans="1:8" ht="60" x14ac:dyDescent="0.25">
      <c r="A21" s="170">
        <v>8</v>
      </c>
      <c r="B21" s="105" t="s">
        <v>279</v>
      </c>
      <c r="C21" s="171">
        <v>44533</v>
      </c>
      <c r="D21" s="172" t="s">
        <v>517</v>
      </c>
      <c r="E21" s="173" t="s">
        <v>341</v>
      </c>
      <c r="F21" s="172" t="s">
        <v>244</v>
      </c>
      <c r="G21" s="173" t="s">
        <v>475</v>
      </c>
      <c r="H21" s="227" t="s">
        <v>244</v>
      </c>
    </row>
    <row r="22" spans="1:8" ht="60" x14ac:dyDescent="0.25">
      <c r="A22" s="170">
        <v>9</v>
      </c>
      <c r="B22" s="105" t="s">
        <v>263</v>
      </c>
      <c r="C22" s="171">
        <v>44533</v>
      </c>
      <c r="D22" s="172" t="s">
        <v>516</v>
      </c>
      <c r="E22" s="173" t="s">
        <v>341</v>
      </c>
      <c r="F22" s="172" t="s">
        <v>244</v>
      </c>
      <c r="G22" s="173" t="s">
        <v>475</v>
      </c>
      <c r="H22" s="227" t="s">
        <v>244</v>
      </c>
    </row>
    <row r="23" spans="1:8" x14ac:dyDescent="0.25">
      <c r="A23" s="234"/>
    </row>
    <row r="24" spans="1:8" ht="15" x14ac:dyDescent="0.25">
      <c r="A24" s="234"/>
      <c r="B24" s="325" t="s">
        <v>461</v>
      </c>
      <c r="C24" s="325"/>
    </row>
    <row r="25" spans="1:8" ht="15" x14ac:dyDescent="0.25">
      <c r="A25" s="234"/>
      <c r="B25" s="211" t="s">
        <v>462</v>
      </c>
      <c r="C25" s="220" t="s">
        <v>124</v>
      </c>
    </row>
    <row r="26" spans="1:8" x14ac:dyDescent="0.25">
      <c r="A26" s="234"/>
    </row>
    <row r="27" spans="1:8" x14ac:dyDescent="0.25">
      <c r="A27" s="234"/>
    </row>
    <row r="28" spans="1:8" x14ac:dyDescent="0.25">
      <c r="A28" s="234"/>
      <c r="B28" s="235" t="s">
        <v>194</v>
      </c>
      <c r="C28" s="330" t="s">
        <v>463</v>
      </c>
      <c r="D28" s="331"/>
      <c r="E28" s="236"/>
    </row>
    <row r="29" spans="1:8" x14ac:dyDescent="0.25">
      <c r="A29" s="234"/>
      <c r="B29" s="237" t="s">
        <v>464</v>
      </c>
      <c r="C29" s="237" t="s">
        <v>465</v>
      </c>
      <c r="D29" s="237" t="s">
        <v>466</v>
      </c>
      <c r="E29" s="238"/>
    </row>
    <row r="30" spans="1:8" x14ac:dyDescent="0.25">
      <c r="A30" s="234"/>
      <c r="B30" s="239" t="s">
        <v>121</v>
      </c>
      <c r="C30" s="239">
        <v>0</v>
      </c>
      <c r="D30" s="239">
        <v>1</v>
      </c>
      <c r="E30" s="240"/>
    </row>
    <row r="31" spans="1:8" x14ac:dyDescent="0.25">
      <c r="A31" s="234"/>
      <c r="B31" s="239" t="s">
        <v>467</v>
      </c>
      <c r="C31" s="239">
        <v>1</v>
      </c>
      <c r="D31" s="239">
        <v>2</v>
      </c>
      <c r="E31" s="240"/>
    </row>
    <row r="32" spans="1:8" x14ac:dyDescent="0.25">
      <c r="A32" s="234"/>
      <c r="B32" s="239" t="s">
        <v>468</v>
      </c>
      <c r="C32" s="239">
        <v>2</v>
      </c>
      <c r="D32" s="239" t="s">
        <v>469</v>
      </c>
      <c r="E32" s="240"/>
    </row>
    <row r="33" spans="1:8" x14ac:dyDescent="0.25">
      <c r="A33" s="234"/>
    </row>
    <row r="34" spans="1:8" x14ac:dyDescent="0.25">
      <c r="A34" s="234"/>
    </row>
    <row r="38" spans="1:8" s="4" customFormat="1" ht="15" x14ac:dyDescent="0.25">
      <c r="A38" s="209"/>
      <c r="D38" s="210"/>
      <c r="E38" s="210"/>
      <c r="F38" s="210"/>
      <c r="G38" s="210"/>
      <c r="H38" s="210"/>
    </row>
    <row r="39" spans="1:8" s="4" customFormat="1" ht="15" x14ac:dyDescent="0.25">
      <c r="A39" s="209"/>
      <c r="D39" s="210"/>
      <c r="E39" s="210"/>
      <c r="F39" s="210"/>
      <c r="G39" s="210"/>
      <c r="H39" s="210"/>
    </row>
  </sheetData>
  <mergeCells count="14">
    <mergeCell ref="B6:H6"/>
    <mergeCell ref="A1:H1"/>
    <mergeCell ref="B2:H2"/>
    <mergeCell ref="B3:H3"/>
    <mergeCell ref="B4:H4"/>
    <mergeCell ref="B5:H5"/>
    <mergeCell ref="B24:C24"/>
    <mergeCell ref="C28:D28"/>
    <mergeCell ref="B7:H7"/>
    <mergeCell ref="B8:H8"/>
    <mergeCell ref="B9:H9"/>
    <mergeCell ref="B10:H10"/>
    <mergeCell ref="B11:H11"/>
    <mergeCell ref="B12:H12"/>
  </mergeCells>
  <dataValidations count="1">
    <dataValidation type="list" allowBlank="1" showInputMessage="1" showErrorMessage="1" sqref="C25">
      <formula1>"Strong, Adequate, Weak"</formula1>
    </dataValidation>
  </dataValidations>
  <pageMargins left="0.2" right="0.2" top="0.5" bottom="0.25" header="0.3" footer="0.3"/>
  <pageSetup paperSize="5" scale="9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6"/>
  <sheetViews>
    <sheetView topLeftCell="A8" zoomScale="102" workbookViewId="0">
      <selection activeCell="B8" sqref="B8:H8"/>
    </sheetView>
  </sheetViews>
  <sheetFormatPr defaultColWidth="8.85546875" defaultRowHeight="12" x14ac:dyDescent="0.25"/>
  <cols>
    <col min="1" max="1" width="29.42578125" style="228" customWidth="1"/>
    <col min="2" max="2" width="38.42578125" style="228" customWidth="1"/>
    <col min="3" max="3" width="19.85546875" style="228" customWidth="1"/>
    <col min="4" max="8" width="20.42578125" style="228" customWidth="1"/>
    <col min="9" max="16384" width="8.85546875" style="228"/>
  </cols>
  <sheetData>
    <row r="1" spans="1:8" ht="15" x14ac:dyDescent="0.25">
      <c r="A1" s="332" t="s">
        <v>436</v>
      </c>
      <c r="B1" s="332"/>
      <c r="C1" s="332"/>
      <c r="D1" s="332"/>
      <c r="E1" s="332"/>
      <c r="F1" s="332"/>
      <c r="G1" s="332"/>
      <c r="H1" s="332"/>
    </row>
    <row r="2" spans="1:8" ht="15" x14ac:dyDescent="0.25">
      <c r="A2" s="229" t="s">
        <v>437</v>
      </c>
      <c r="B2" s="333" t="s">
        <v>261</v>
      </c>
      <c r="C2" s="333"/>
      <c r="D2" s="333"/>
      <c r="E2" s="333"/>
      <c r="F2" s="333"/>
      <c r="G2" s="333"/>
      <c r="H2" s="333"/>
    </row>
    <row r="3" spans="1:8" ht="15" x14ac:dyDescent="0.25">
      <c r="A3" s="230" t="s">
        <v>438</v>
      </c>
      <c r="B3" s="319" t="s">
        <v>504</v>
      </c>
      <c r="C3" s="324"/>
      <c r="D3" s="324"/>
      <c r="E3" s="324"/>
      <c r="F3" s="324"/>
      <c r="G3" s="324"/>
      <c r="H3" s="324"/>
    </row>
    <row r="4" spans="1:8" ht="15" x14ac:dyDescent="0.25">
      <c r="A4" s="230" t="s">
        <v>440</v>
      </c>
      <c r="B4" s="323" t="s">
        <v>246</v>
      </c>
      <c r="C4" s="323"/>
      <c r="D4" s="323"/>
      <c r="E4" s="323"/>
      <c r="F4" s="323"/>
      <c r="G4" s="323"/>
      <c r="H4" s="323"/>
    </row>
    <row r="5" spans="1:8" ht="15" x14ac:dyDescent="0.25">
      <c r="A5" s="230" t="s">
        <v>441</v>
      </c>
      <c r="B5" s="324" t="s">
        <v>242</v>
      </c>
      <c r="C5" s="324"/>
      <c r="D5" s="324"/>
      <c r="E5" s="324"/>
      <c r="F5" s="324"/>
      <c r="G5" s="324"/>
      <c r="H5" s="324"/>
    </row>
    <row r="6" spans="1:8" ht="15" x14ac:dyDescent="0.25">
      <c r="A6" s="230" t="s">
        <v>442</v>
      </c>
      <c r="B6" s="324" t="s">
        <v>283</v>
      </c>
      <c r="C6" s="324"/>
      <c r="D6" s="324"/>
      <c r="E6" s="324"/>
      <c r="F6" s="324"/>
      <c r="G6" s="324"/>
      <c r="H6" s="324"/>
    </row>
    <row r="7" spans="1:8" ht="15" x14ac:dyDescent="0.25">
      <c r="A7" s="230" t="s">
        <v>443</v>
      </c>
      <c r="B7" s="324" t="s">
        <v>121</v>
      </c>
      <c r="C7" s="324"/>
      <c r="D7" s="324"/>
      <c r="E7" s="324"/>
      <c r="F7" s="324"/>
      <c r="G7" s="324"/>
      <c r="H7" s="324"/>
    </row>
    <row r="8" spans="1:8" ht="15" x14ac:dyDescent="0.25">
      <c r="A8" s="230" t="s">
        <v>444</v>
      </c>
      <c r="B8" s="319" t="s">
        <v>316</v>
      </c>
      <c r="C8" s="319"/>
      <c r="D8" s="319"/>
      <c r="E8" s="319"/>
      <c r="F8" s="319"/>
      <c r="G8" s="319"/>
      <c r="H8" s="319"/>
    </row>
    <row r="9" spans="1:8" ht="15" x14ac:dyDescent="0.25">
      <c r="A9" s="229" t="s">
        <v>445</v>
      </c>
      <c r="B9" s="319" t="s">
        <v>505</v>
      </c>
      <c r="C9" s="319"/>
      <c r="D9" s="319"/>
      <c r="E9" s="319"/>
      <c r="F9" s="319"/>
      <c r="G9" s="319"/>
      <c r="H9" s="319"/>
    </row>
    <row r="10" spans="1:8" ht="15" x14ac:dyDescent="0.25">
      <c r="A10" s="230" t="s">
        <v>447</v>
      </c>
      <c r="B10" s="324" t="s">
        <v>506</v>
      </c>
      <c r="C10" s="324"/>
      <c r="D10" s="324"/>
      <c r="E10" s="324"/>
      <c r="F10" s="324"/>
      <c r="G10" s="324"/>
      <c r="H10" s="324"/>
    </row>
    <row r="11" spans="1:8" ht="131.44999999999999" customHeight="1" x14ac:dyDescent="0.25">
      <c r="A11" s="230" t="s">
        <v>449</v>
      </c>
      <c r="B11" s="319" t="s">
        <v>344</v>
      </c>
      <c r="C11" s="319"/>
      <c r="D11" s="319"/>
      <c r="E11" s="319"/>
      <c r="F11" s="319"/>
      <c r="G11" s="319"/>
      <c r="H11" s="319"/>
    </row>
    <row r="12" spans="1:8" ht="15" x14ac:dyDescent="0.25">
      <c r="A12" s="230" t="s">
        <v>451</v>
      </c>
      <c r="B12" s="319" t="s">
        <v>452</v>
      </c>
      <c r="C12" s="319"/>
      <c r="D12" s="319"/>
      <c r="E12" s="319"/>
      <c r="F12" s="319"/>
      <c r="G12" s="319"/>
      <c r="H12" s="319"/>
    </row>
    <row r="13" spans="1:8" ht="15.75" x14ac:dyDescent="0.25">
      <c r="A13" s="231" t="s">
        <v>453</v>
      </c>
      <c r="B13" s="232" t="s">
        <v>507</v>
      </c>
      <c r="C13" s="231" t="s">
        <v>455</v>
      </c>
      <c r="D13" s="231" t="s">
        <v>456</v>
      </c>
      <c r="E13" s="199" t="s">
        <v>457</v>
      </c>
      <c r="F13" s="232" t="s">
        <v>11</v>
      </c>
      <c r="G13" s="231" t="s">
        <v>132</v>
      </c>
      <c r="H13" s="231" t="s">
        <v>458</v>
      </c>
    </row>
    <row r="14" spans="1:8" s="233" customFormat="1" ht="105" x14ac:dyDescent="0.25">
      <c r="A14" s="170">
        <v>1</v>
      </c>
      <c r="B14" s="105" t="s">
        <v>264</v>
      </c>
      <c r="C14" s="171">
        <v>44533</v>
      </c>
      <c r="D14" s="172" t="s">
        <v>508</v>
      </c>
      <c r="E14" s="173" t="s">
        <v>341</v>
      </c>
      <c r="F14" s="172" t="s">
        <v>244</v>
      </c>
      <c r="G14" s="173" t="s">
        <v>475</v>
      </c>
      <c r="H14" s="227" t="s">
        <v>244</v>
      </c>
    </row>
    <row r="15" spans="1:8" s="233" customFormat="1" ht="120" x14ac:dyDescent="0.25">
      <c r="A15" s="170">
        <v>2</v>
      </c>
      <c r="B15" s="105" t="s">
        <v>265</v>
      </c>
      <c r="C15" s="171">
        <v>44533</v>
      </c>
      <c r="D15" s="172" t="s">
        <v>509</v>
      </c>
      <c r="E15" s="173" t="s">
        <v>341</v>
      </c>
      <c r="F15" s="172" t="s">
        <v>244</v>
      </c>
      <c r="G15" s="173" t="s">
        <v>475</v>
      </c>
      <c r="H15" s="227" t="s">
        <v>244</v>
      </c>
    </row>
    <row r="16" spans="1:8" s="233" customFormat="1" ht="120" x14ac:dyDescent="0.25">
      <c r="A16" s="170">
        <v>3</v>
      </c>
      <c r="B16" s="105" t="s">
        <v>262</v>
      </c>
      <c r="C16" s="171">
        <v>44533</v>
      </c>
      <c r="D16" s="172" t="s">
        <v>510</v>
      </c>
      <c r="E16" s="173" t="s">
        <v>341</v>
      </c>
      <c r="F16" s="172" t="s">
        <v>244</v>
      </c>
      <c r="G16" s="173" t="s">
        <v>475</v>
      </c>
      <c r="H16" s="227" t="s">
        <v>244</v>
      </c>
    </row>
    <row r="17" spans="1:8" s="233" customFormat="1" ht="120" x14ac:dyDescent="0.25">
      <c r="A17" s="170">
        <v>4</v>
      </c>
      <c r="B17" s="105" t="s">
        <v>267</v>
      </c>
      <c r="C17" s="171">
        <v>44533</v>
      </c>
      <c r="D17" s="172" t="s">
        <v>511</v>
      </c>
      <c r="E17" s="173" t="s">
        <v>341</v>
      </c>
      <c r="F17" s="172" t="s">
        <v>244</v>
      </c>
      <c r="G17" s="173" t="s">
        <v>475</v>
      </c>
      <c r="H17" s="227" t="s">
        <v>244</v>
      </c>
    </row>
    <row r="18" spans="1:8" s="233" customFormat="1" ht="120" x14ac:dyDescent="0.25">
      <c r="A18" s="170">
        <v>5</v>
      </c>
      <c r="B18" s="105" t="s">
        <v>512</v>
      </c>
      <c r="C18" s="171">
        <v>44533</v>
      </c>
      <c r="D18" s="172" t="s">
        <v>513</v>
      </c>
      <c r="E18" s="173" t="s">
        <v>341</v>
      </c>
      <c r="F18" s="172" t="s">
        <v>244</v>
      </c>
      <c r="G18" s="173" t="s">
        <v>475</v>
      </c>
      <c r="H18" s="227" t="s">
        <v>244</v>
      </c>
    </row>
    <row r="19" spans="1:8" s="233" customFormat="1" ht="135" x14ac:dyDescent="0.25">
      <c r="A19" s="170">
        <v>6</v>
      </c>
      <c r="B19" s="105" t="s">
        <v>514</v>
      </c>
      <c r="C19" s="171">
        <v>44533</v>
      </c>
      <c r="D19" s="172" t="s">
        <v>515</v>
      </c>
      <c r="E19" s="173" t="s">
        <v>341</v>
      </c>
      <c r="F19" s="172" t="s">
        <v>244</v>
      </c>
      <c r="G19" s="173" t="s">
        <v>475</v>
      </c>
      <c r="H19" s="227" t="s">
        <v>244</v>
      </c>
    </row>
    <row r="20" spans="1:8" s="233" customFormat="1" ht="105" x14ac:dyDescent="0.25">
      <c r="A20" s="170">
        <v>7</v>
      </c>
      <c r="B20" s="105" t="s">
        <v>278</v>
      </c>
      <c r="C20" s="171">
        <v>44533</v>
      </c>
      <c r="D20" s="172" t="s">
        <v>516</v>
      </c>
      <c r="E20" s="173" t="s">
        <v>341</v>
      </c>
      <c r="F20" s="172" t="s">
        <v>244</v>
      </c>
      <c r="G20" s="173" t="s">
        <v>475</v>
      </c>
      <c r="H20" s="227" t="s">
        <v>244</v>
      </c>
    </row>
    <row r="21" spans="1:8" ht="120" x14ac:dyDescent="0.25">
      <c r="A21" s="170">
        <v>8</v>
      </c>
      <c r="B21" s="105" t="s">
        <v>279</v>
      </c>
      <c r="C21" s="171">
        <v>44533</v>
      </c>
      <c r="D21" s="172" t="s">
        <v>517</v>
      </c>
      <c r="E21" s="173" t="s">
        <v>341</v>
      </c>
      <c r="F21" s="172" t="s">
        <v>244</v>
      </c>
      <c r="G21" s="173" t="s">
        <v>475</v>
      </c>
      <c r="H21" s="227" t="s">
        <v>244</v>
      </c>
    </row>
    <row r="22" spans="1:8" ht="105" x14ac:dyDescent="0.25">
      <c r="A22" s="170">
        <v>9</v>
      </c>
      <c r="B22" s="105" t="s">
        <v>263</v>
      </c>
      <c r="C22" s="171">
        <v>44533</v>
      </c>
      <c r="D22" s="172" t="s">
        <v>516</v>
      </c>
      <c r="E22" s="173" t="s">
        <v>341</v>
      </c>
      <c r="F22" s="172" t="s">
        <v>244</v>
      </c>
      <c r="G22" s="173" t="s">
        <v>475</v>
      </c>
      <c r="H22" s="227" t="s">
        <v>244</v>
      </c>
    </row>
    <row r="23" spans="1:8" x14ac:dyDescent="0.25">
      <c r="A23" s="234"/>
    </row>
    <row r="24" spans="1:8" x14ac:dyDescent="0.25">
      <c r="A24" s="234"/>
    </row>
    <row r="25" spans="1:8" ht="15" x14ac:dyDescent="0.25">
      <c r="A25" s="234"/>
      <c r="B25" s="325" t="s">
        <v>461</v>
      </c>
      <c r="C25" s="325"/>
    </row>
    <row r="26" spans="1:8" ht="15" x14ac:dyDescent="0.25">
      <c r="A26" s="234"/>
      <c r="B26" s="211" t="s">
        <v>462</v>
      </c>
      <c r="C26" s="220" t="s">
        <v>124</v>
      </c>
    </row>
    <row r="27" spans="1:8" x14ac:dyDescent="0.25">
      <c r="A27" s="234"/>
    </row>
    <row r="28" spans="1:8" x14ac:dyDescent="0.25">
      <c r="A28" s="234"/>
    </row>
    <row r="29" spans="1:8" x14ac:dyDescent="0.25">
      <c r="A29" s="234"/>
    </row>
    <row r="30" spans="1:8" x14ac:dyDescent="0.25">
      <c r="A30" s="234"/>
      <c r="B30" s="235" t="s">
        <v>194</v>
      </c>
      <c r="C30" s="330" t="s">
        <v>463</v>
      </c>
      <c r="D30" s="331"/>
      <c r="E30" s="241"/>
    </row>
    <row r="31" spans="1:8" x14ac:dyDescent="0.25">
      <c r="A31" s="234"/>
      <c r="B31" s="237" t="s">
        <v>464</v>
      </c>
      <c r="C31" s="237" t="s">
        <v>465</v>
      </c>
      <c r="D31" s="237" t="s">
        <v>466</v>
      </c>
      <c r="E31" s="242"/>
    </row>
    <row r="32" spans="1:8" x14ac:dyDescent="0.25">
      <c r="A32" s="234"/>
      <c r="B32" s="239" t="s">
        <v>121</v>
      </c>
      <c r="C32" s="239">
        <v>0</v>
      </c>
      <c r="D32" s="239">
        <v>1</v>
      </c>
      <c r="E32" s="240"/>
    </row>
    <row r="33" spans="1:5" x14ac:dyDescent="0.25">
      <c r="A33" s="234"/>
      <c r="B33" s="239" t="s">
        <v>467</v>
      </c>
      <c r="C33" s="239">
        <v>1</v>
      </c>
      <c r="D33" s="239">
        <v>2</v>
      </c>
      <c r="E33" s="240"/>
    </row>
    <row r="34" spans="1:5" x14ac:dyDescent="0.25">
      <c r="A34" s="234"/>
      <c r="B34" s="239" t="s">
        <v>468</v>
      </c>
      <c r="C34" s="239">
        <v>2</v>
      </c>
      <c r="D34" s="239" t="s">
        <v>469</v>
      </c>
      <c r="E34" s="240"/>
    </row>
    <row r="35" spans="1:5" x14ac:dyDescent="0.25">
      <c r="A35" s="234"/>
    </row>
    <row r="36" spans="1:5" x14ac:dyDescent="0.25">
      <c r="A36" s="234"/>
    </row>
  </sheetData>
  <mergeCells count="14">
    <mergeCell ref="B6:H6"/>
    <mergeCell ref="A1:H1"/>
    <mergeCell ref="B2:H2"/>
    <mergeCell ref="B3:H3"/>
    <mergeCell ref="B4:H4"/>
    <mergeCell ref="B5:H5"/>
    <mergeCell ref="B25:C25"/>
    <mergeCell ref="C30:D30"/>
    <mergeCell ref="B7:H7"/>
    <mergeCell ref="B8:H8"/>
    <mergeCell ref="B9:H9"/>
    <mergeCell ref="B10:H10"/>
    <mergeCell ref="B11:H11"/>
    <mergeCell ref="B12:H12"/>
  </mergeCells>
  <conditionalFormatting sqref="B30">
    <cfRule type="expression" dxfId="64" priority="3">
      <formula>$I30="M"</formula>
    </cfRule>
  </conditionalFormatting>
  <conditionalFormatting sqref="B30">
    <cfRule type="expression" dxfId="63" priority="2">
      <formula>$I30="C"</formula>
    </cfRule>
  </conditionalFormatting>
  <conditionalFormatting sqref="B30">
    <cfRule type="expression" dxfId="62" priority="1">
      <formula>$I30="C"</formula>
    </cfRule>
    <cfRule type="expression" dxfId="61" priority="5">
      <formula>$I30="F"</formula>
    </cfRule>
  </conditionalFormatting>
  <conditionalFormatting sqref="B30">
    <cfRule type="expression" dxfId="60" priority="4">
      <formula>$I30="P"</formula>
    </cfRule>
  </conditionalFormatting>
  <dataValidations count="1">
    <dataValidation type="list" allowBlank="1" showInputMessage="1" showErrorMessage="1" sqref="C26">
      <formula1>"Strong, Adequate, Weak"</formula1>
    </dataValidation>
  </dataValidations>
  <pageMargins left="0.2" right="0.2" top="1" bottom="0.5" header="0.3" footer="0.3"/>
  <pageSetup paperSize="5" orientation="landscape"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79998168889431442"/>
  </sheetPr>
  <dimension ref="A1:H30"/>
  <sheetViews>
    <sheetView zoomScaleNormal="100" workbookViewId="0">
      <selection activeCell="B8" sqref="B8:H8"/>
    </sheetView>
  </sheetViews>
  <sheetFormatPr defaultColWidth="8.85546875" defaultRowHeight="15" x14ac:dyDescent="0.25"/>
  <cols>
    <col min="1" max="1" width="29.42578125" style="181" customWidth="1"/>
    <col min="2" max="2" width="26.5703125" style="181" customWidth="1"/>
    <col min="3" max="3" width="31.42578125" style="181" customWidth="1"/>
    <col min="4" max="4" width="35.42578125" style="181" customWidth="1"/>
    <col min="5" max="6" width="17.42578125" style="181" customWidth="1"/>
    <col min="7" max="7" width="19.85546875" style="181" customWidth="1"/>
    <col min="8" max="8" width="17.42578125" style="181" customWidth="1"/>
    <col min="9" max="16384" width="8.85546875" style="181"/>
  </cols>
  <sheetData>
    <row r="1" spans="1:8" ht="17.25" customHeight="1" x14ac:dyDescent="0.25">
      <c r="A1" s="337" t="s">
        <v>436</v>
      </c>
      <c r="B1" s="337"/>
      <c r="C1" s="337"/>
      <c r="D1" s="337"/>
      <c r="E1" s="337"/>
      <c r="F1" s="337"/>
      <c r="G1" s="337"/>
      <c r="H1" s="337"/>
    </row>
    <row r="2" spans="1:8" x14ac:dyDescent="0.25">
      <c r="A2" s="243" t="s">
        <v>437</v>
      </c>
      <c r="B2" s="333" t="s">
        <v>261</v>
      </c>
      <c r="C2" s="333"/>
      <c r="D2" s="333"/>
      <c r="E2" s="333"/>
      <c r="F2" s="333"/>
      <c r="G2" s="333"/>
      <c r="H2" s="333"/>
    </row>
    <row r="3" spans="1:8" x14ac:dyDescent="0.25">
      <c r="A3" s="244" t="s">
        <v>438</v>
      </c>
      <c r="B3" s="334" t="s">
        <v>518</v>
      </c>
      <c r="C3" s="338"/>
      <c r="D3" s="338"/>
      <c r="E3" s="338"/>
      <c r="F3" s="338"/>
      <c r="G3" s="338"/>
      <c r="H3" s="338"/>
    </row>
    <row r="4" spans="1:8" ht="15.6" customHeight="1" x14ac:dyDescent="0.25">
      <c r="A4" s="244" t="s">
        <v>440</v>
      </c>
      <c r="B4" s="323" t="s">
        <v>519</v>
      </c>
      <c r="C4" s="323"/>
      <c r="D4" s="323"/>
      <c r="E4" s="323"/>
      <c r="F4" s="323"/>
      <c r="G4" s="323"/>
      <c r="H4" s="323"/>
    </row>
    <row r="5" spans="1:8" x14ac:dyDescent="0.25">
      <c r="A5" s="244" t="s">
        <v>441</v>
      </c>
      <c r="B5" s="322" t="s">
        <v>242</v>
      </c>
      <c r="C5" s="322"/>
      <c r="D5" s="322"/>
      <c r="E5" s="322"/>
      <c r="F5" s="322"/>
      <c r="G5" s="322"/>
      <c r="H5" s="322"/>
    </row>
    <row r="6" spans="1:8" x14ac:dyDescent="0.25">
      <c r="A6" s="244" t="s">
        <v>442</v>
      </c>
      <c r="B6" s="322" t="s">
        <v>284</v>
      </c>
      <c r="C6" s="322"/>
      <c r="D6" s="322"/>
      <c r="E6" s="322"/>
      <c r="F6" s="322"/>
      <c r="G6" s="322"/>
      <c r="H6" s="322"/>
    </row>
    <row r="7" spans="1:8" x14ac:dyDescent="0.25">
      <c r="A7" s="244" t="s">
        <v>443</v>
      </c>
      <c r="B7" s="322" t="s">
        <v>121</v>
      </c>
      <c r="C7" s="322"/>
      <c r="D7" s="322"/>
      <c r="E7" s="322"/>
      <c r="F7" s="322"/>
      <c r="G7" s="322"/>
      <c r="H7" s="322"/>
    </row>
    <row r="8" spans="1:8" x14ac:dyDescent="0.25">
      <c r="A8" s="244" t="s">
        <v>444</v>
      </c>
      <c r="B8" s="334" t="s">
        <v>520</v>
      </c>
      <c r="C8" s="334"/>
      <c r="D8" s="334"/>
      <c r="E8" s="334"/>
      <c r="F8" s="334"/>
      <c r="G8" s="334"/>
      <c r="H8" s="334"/>
    </row>
    <row r="9" spans="1:8" ht="39" customHeight="1" x14ac:dyDescent="0.25">
      <c r="A9" s="243" t="s">
        <v>445</v>
      </c>
      <c r="B9" s="319" t="s">
        <v>521</v>
      </c>
      <c r="C9" s="319"/>
      <c r="D9" s="319"/>
      <c r="E9" s="319"/>
      <c r="F9" s="319"/>
      <c r="G9" s="319"/>
      <c r="H9" s="319"/>
    </row>
    <row r="10" spans="1:8" ht="48.6" customHeight="1" x14ac:dyDescent="0.25">
      <c r="A10" s="244" t="s">
        <v>447</v>
      </c>
      <c r="B10" s="335" t="s">
        <v>522</v>
      </c>
      <c r="C10" s="336"/>
      <c r="D10" s="336"/>
      <c r="E10" s="336"/>
      <c r="F10" s="336"/>
      <c r="G10" s="336"/>
      <c r="H10" s="336"/>
    </row>
    <row r="11" spans="1:8" ht="66.599999999999994" customHeight="1" x14ac:dyDescent="0.25">
      <c r="A11" s="244" t="s">
        <v>449</v>
      </c>
      <c r="B11" s="319" t="s">
        <v>354</v>
      </c>
      <c r="C11" s="319"/>
      <c r="D11" s="319"/>
      <c r="E11" s="319"/>
      <c r="F11" s="319"/>
      <c r="G11" s="319"/>
      <c r="H11" s="319"/>
    </row>
    <row r="12" spans="1:8" ht="17.25" customHeight="1" x14ac:dyDescent="0.25">
      <c r="A12" s="244" t="s">
        <v>451</v>
      </c>
      <c r="B12" s="319" t="s">
        <v>452</v>
      </c>
      <c r="C12" s="319"/>
      <c r="D12" s="319"/>
      <c r="E12" s="319"/>
      <c r="F12" s="319"/>
      <c r="G12" s="319"/>
      <c r="H12" s="319"/>
    </row>
    <row r="13" spans="1:8" ht="30" x14ac:dyDescent="0.25">
      <c r="A13" s="245" t="s">
        <v>453</v>
      </c>
      <c r="B13" s="246" t="s">
        <v>454</v>
      </c>
      <c r="C13" s="245" t="s">
        <v>455</v>
      </c>
      <c r="D13" s="245" t="s">
        <v>456</v>
      </c>
      <c r="E13" s="168" t="s">
        <v>457</v>
      </c>
      <c r="F13" s="246" t="s">
        <v>11</v>
      </c>
      <c r="G13" s="245" t="s">
        <v>132</v>
      </c>
      <c r="H13" s="245" t="s">
        <v>458</v>
      </c>
    </row>
    <row r="14" spans="1:8" ht="45" x14ac:dyDescent="0.25">
      <c r="A14" s="170">
        <v>1</v>
      </c>
      <c r="B14" s="105" t="s">
        <v>523</v>
      </c>
      <c r="C14" s="204">
        <v>44534</v>
      </c>
      <c r="D14" s="247" t="s">
        <v>524</v>
      </c>
      <c r="E14" s="205" t="s">
        <v>341</v>
      </c>
      <c r="F14" s="205" t="s">
        <v>244</v>
      </c>
      <c r="G14" s="173" t="s">
        <v>475</v>
      </c>
      <c r="H14" s="205" t="s">
        <v>244</v>
      </c>
    </row>
    <row r="15" spans="1:8" s="210" customFormat="1" ht="45" x14ac:dyDescent="0.25">
      <c r="A15" s="170">
        <v>2</v>
      </c>
      <c r="B15" s="105" t="s">
        <v>525</v>
      </c>
      <c r="C15" s="204">
        <v>44534</v>
      </c>
      <c r="D15" s="247" t="s">
        <v>524</v>
      </c>
      <c r="E15" s="173" t="s">
        <v>341</v>
      </c>
      <c r="F15" s="173" t="s">
        <v>244</v>
      </c>
      <c r="G15" s="173" t="s">
        <v>475</v>
      </c>
      <c r="H15" s="173" t="s">
        <v>244</v>
      </c>
    </row>
    <row r="16" spans="1:8" ht="45" x14ac:dyDescent="0.25">
      <c r="A16" s="170">
        <v>3</v>
      </c>
      <c r="B16" s="105" t="s">
        <v>526</v>
      </c>
      <c r="C16" s="204">
        <v>44534</v>
      </c>
      <c r="D16" s="247" t="s">
        <v>524</v>
      </c>
      <c r="E16" s="173" t="s">
        <v>341</v>
      </c>
      <c r="F16" s="173" t="s">
        <v>244</v>
      </c>
      <c r="G16" s="173" t="s">
        <v>475</v>
      </c>
      <c r="H16" s="173" t="s">
        <v>244</v>
      </c>
    </row>
    <row r="17" spans="1:8" x14ac:dyDescent="0.25">
      <c r="A17" s="248">
        <v>4</v>
      </c>
      <c r="B17" s="249" t="s">
        <v>527</v>
      </c>
      <c r="C17" s="250">
        <v>44534</v>
      </c>
      <c r="D17" s="251" t="s">
        <v>528</v>
      </c>
      <c r="E17" s="252" t="s">
        <v>346</v>
      </c>
      <c r="F17" s="252" t="s">
        <v>353</v>
      </c>
      <c r="G17" s="252" t="s">
        <v>475</v>
      </c>
      <c r="H17" s="252" t="s">
        <v>353</v>
      </c>
    </row>
    <row r="18" spans="1:8" s="253" customFormat="1" x14ac:dyDescent="0.25">
      <c r="A18" s="176"/>
      <c r="B18" s="224"/>
      <c r="C18" s="178"/>
      <c r="D18" s="179"/>
      <c r="E18" s="179"/>
      <c r="F18" s="179"/>
      <c r="G18" s="179"/>
      <c r="H18" s="179"/>
    </row>
    <row r="19" spans="1:8" s="253" customFormat="1" x14ac:dyDescent="0.25">
      <c r="A19" s="176"/>
      <c r="C19" s="178"/>
      <c r="D19" s="179"/>
      <c r="E19" s="179"/>
      <c r="F19" s="179"/>
      <c r="G19" s="179"/>
      <c r="H19" s="179"/>
    </row>
    <row r="20" spans="1:8" x14ac:dyDescent="0.25">
      <c r="A20" s="176"/>
      <c r="B20" s="177"/>
      <c r="C20" s="178"/>
      <c r="D20" s="179"/>
      <c r="E20" s="179"/>
      <c r="F20" s="179"/>
      <c r="G20" s="179"/>
      <c r="H20" s="179"/>
    </row>
    <row r="21" spans="1:8" x14ac:dyDescent="0.25">
      <c r="A21" s="180"/>
      <c r="B21" s="316" t="s">
        <v>461</v>
      </c>
      <c r="C21" s="316"/>
    </row>
    <row r="22" spans="1:8" x14ac:dyDescent="0.25">
      <c r="A22" s="180"/>
      <c r="B22" s="182" t="s">
        <v>462</v>
      </c>
      <c r="C22" s="254" t="s">
        <v>121</v>
      </c>
    </row>
    <row r="23" spans="1:8" x14ac:dyDescent="0.25">
      <c r="A23" s="180"/>
    </row>
    <row r="24" spans="1:8" x14ac:dyDescent="0.25">
      <c r="A24" s="180"/>
      <c r="B24" s="184" t="s">
        <v>194</v>
      </c>
      <c r="C24" s="317" t="s">
        <v>463</v>
      </c>
      <c r="D24" s="318"/>
      <c r="E24" s="185"/>
    </row>
    <row r="25" spans="1:8" x14ac:dyDescent="0.25">
      <c r="A25" s="180"/>
      <c r="B25" s="186" t="s">
        <v>464</v>
      </c>
      <c r="C25" s="186" t="s">
        <v>465</v>
      </c>
      <c r="D25" s="186" t="s">
        <v>466</v>
      </c>
      <c r="E25" s="187"/>
    </row>
    <row r="26" spans="1:8" x14ac:dyDescent="0.25">
      <c r="A26" s="180"/>
      <c r="B26" s="194" t="s">
        <v>121</v>
      </c>
      <c r="C26" s="194">
        <v>0</v>
      </c>
      <c r="D26" s="194">
        <v>1</v>
      </c>
      <c r="E26" s="196"/>
    </row>
    <row r="27" spans="1:8" x14ac:dyDescent="0.25">
      <c r="A27" s="180"/>
      <c r="B27" s="194" t="s">
        <v>467</v>
      </c>
      <c r="C27" s="194">
        <v>1</v>
      </c>
      <c r="D27" s="194">
        <v>2</v>
      </c>
      <c r="E27" s="196"/>
    </row>
    <row r="28" spans="1:8" x14ac:dyDescent="0.25">
      <c r="A28" s="180"/>
      <c r="B28" s="194" t="s">
        <v>468</v>
      </c>
      <c r="C28" s="194">
        <v>2</v>
      </c>
      <c r="D28" s="194" t="s">
        <v>469</v>
      </c>
      <c r="E28" s="196"/>
    </row>
    <row r="29" spans="1:8" x14ac:dyDescent="0.25">
      <c r="A29" s="180"/>
    </row>
    <row r="30" spans="1:8" x14ac:dyDescent="0.25">
      <c r="A30" s="180"/>
    </row>
  </sheetData>
  <mergeCells count="14">
    <mergeCell ref="B6:H6"/>
    <mergeCell ref="A1:H1"/>
    <mergeCell ref="B2:H2"/>
    <mergeCell ref="B3:H3"/>
    <mergeCell ref="B4:H4"/>
    <mergeCell ref="B5:H5"/>
    <mergeCell ref="B21:C21"/>
    <mergeCell ref="C24:D24"/>
    <mergeCell ref="B7:H7"/>
    <mergeCell ref="B8:H8"/>
    <mergeCell ref="B9:H9"/>
    <mergeCell ref="B10:H10"/>
    <mergeCell ref="B11:H11"/>
    <mergeCell ref="B12:H12"/>
  </mergeCells>
  <conditionalFormatting sqref="B20">
    <cfRule type="expression" dxfId="59" priority="3">
      <formula>$I20="M"</formula>
    </cfRule>
  </conditionalFormatting>
  <conditionalFormatting sqref="B20">
    <cfRule type="expression" dxfId="58" priority="2">
      <formula>$I20="C"</formula>
    </cfRule>
  </conditionalFormatting>
  <conditionalFormatting sqref="B20">
    <cfRule type="expression" dxfId="57" priority="1">
      <formula>$I20="C"</formula>
    </cfRule>
    <cfRule type="expression" dxfId="56" priority="5">
      <formula>$I20="F"</formula>
    </cfRule>
  </conditionalFormatting>
  <conditionalFormatting sqref="B20">
    <cfRule type="expression" dxfId="55" priority="4">
      <formula>$I20="P"</formula>
    </cfRule>
  </conditionalFormatting>
  <dataValidations count="1">
    <dataValidation type="list" allowBlank="1" showInputMessage="1" showErrorMessage="1" sqref="C22">
      <formula1>"Strong, Adequate, Weak"</formula1>
    </dataValidation>
  </dataValidations>
  <pageMargins left="0.7" right="0.7" top="0.75" bottom="0.75" header="0.3" footer="0.3"/>
  <pageSetup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6"/>
  <sheetViews>
    <sheetView zoomScale="90" zoomScaleNormal="90" workbookViewId="0">
      <selection activeCell="B8" sqref="B8:H8"/>
    </sheetView>
  </sheetViews>
  <sheetFormatPr defaultRowHeight="15" x14ac:dyDescent="0.25"/>
  <cols>
    <col min="1" max="1" width="29.42578125" customWidth="1"/>
    <col min="2" max="2" width="35.140625" customWidth="1"/>
    <col min="3" max="3" width="24.140625" customWidth="1"/>
    <col min="4" max="7" width="17.42578125" customWidth="1"/>
  </cols>
  <sheetData>
    <row r="1" spans="1:7" ht="17.25" customHeight="1" x14ac:dyDescent="0.25">
      <c r="A1" s="320" t="s">
        <v>436</v>
      </c>
      <c r="B1" s="320"/>
      <c r="C1" s="320"/>
      <c r="D1" s="320"/>
      <c r="E1" s="320"/>
      <c r="F1" s="320"/>
      <c r="G1" s="320"/>
    </row>
    <row r="2" spans="1:7" ht="15.75" x14ac:dyDescent="0.25">
      <c r="A2" s="166" t="s">
        <v>437</v>
      </c>
      <c r="B2" s="321" t="s">
        <v>261</v>
      </c>
      <c r="C2" s="321"/>
      <c r="D2" s="321"/>
      <c r="E2" s="321"/>
      <c r="F2" s="321"/>
      <c r="G2" s="321"/>
    </row>
    <row r="3" spans="1:7" ht="15.75" x14ac:dyDescent="0.25">
      <c r="A3" s="167" t="s">
        <v>438</v>
      </c>
      <c r="B3" s="319" t="s">
        <v>529</v>
      </c>
      <c r="C3" s="324"/>
      <c r="D3" s="324"/>
      <c r="E3" s="324"/>
      <c r="F3" s="324"/>
      <c r="G3" s="324"/>
    </row>
    <row r="4" spans="1:7" ht="15.6" customHeight="1" x14ac:dyDescent="0.25">
      <c r="A4" s="167" t="s">
        <v>440</v>
      </c>
      <c r="B4" s="323" t="s">
        <v>318</v>
      </c>
      <c r="C4" s="323"/>
      <c r="D4" s="323"/>
      <c r="E4" s="323"/>
      <c r="F4" s="323"/>
      <c r="G4" s="323"/>
    </row>
    <row r="5" spans="1:7" ht="15.75" x14ac:dyDescent="0.25">
      <c r="A5" s="167" t="s">
        <v>441</v>
      </c>
      <c r="B5" s="322" t="s">
        <v>242</v>
      </c>
      <c r="C5" s="322"/>
      <c r="D5" s="322"/>
      <c r="E5" s="322"/>
      <c r="F5" s="322"/>
      <c r="G5" s="322"/>
    </row>
    <row r="6" spans="1:7" ht="15.75" x14ac:dyDescent="0.25">
      <c r="A6" s="167" t="s">
        <v>442</v>
      </c>
      <c r="B6" s="322" t="s">
        <v>285</v>
      </c>
      <c r="C6" s="322"/>
      <c r="D6" s="322"/>
      <c r="E6" s="322"/>
      <c r="F6" s="322"/>
      <c r="G6" s="322"/>
    </row>
    <row r="7" spans="1:7" ht="15.75" x14ac:dyDescent="0.25">
      <c r="A7" s="167" t="s">
        <v>443</v>
      </c>
      <c r="B7" s="322" t="s">
        <v>121</v>
      </c>
      <c r="C7" s="322"/>
      <c r="D7" s="322"/>
      <c r="E7" s="322"/>
      <c r="F7" s="322"/>
      <c r="G7" s="322"/>
    </row>
    <row r="8" spans="1:7" ht="54.95" customHeight="1" x14ac:dyDescent="0.25">
      <c r="A8" s="167" t="s">
        <v>444</v>
      </c>
      <c r="B8" s="319" t="s">
        <v>282</v>
      </c>
      <c r="C8" s="319"/>
      <c r="D8" s="319"/>
      <c r="E8" s="319"/>
      <c r="F8" s="319"/>
      <c r="G8" s="319"/>
    </row>
    <row r="9" spans="1:7" ht="39" customHeight="1" x14ac:dyDescent="0.25">
      <c r="A9" s="166" t="s">
        <v>445</v>
      </c>
      <c r="B9" s="319" t="s">
        <v>530</v>
      </c>
      <c r="C9" s="324"/>
      <c r="D9" s="324"/>
      <c r="E9" s="324"/>
      <c r="F9" s="324"/>
      <c r="G9" s="324"/>
    </row>
    <row r="10" spans="1:7" ht="78" customHeight="1" x14ac:dyDescent="0.25">
      <c r="A10" s="167" t="s">
        <v>447</v>
      </c>
      <c r="B10" s="319" t="s">
        <v>530</v>
      </c>
      <c r="C10" s="324"/>
      <c r="D10" s="324"/>
      <c r="E10" s="324"/>
      <c r="F10" s="324"/>
      <c r="G10" s="324"/>
    </row>
    <row r="11" spans="1:7" ht="84.95" customHeight="1" x14ac:dyDescent="0.25">
      <c r="A11" s="167" t="s">
        <v>449</v>
      </c>
      <c r="B11" s="319">
        <v>0</v>
      </c>
      <c r="C11" s="319"/>
      <c r="D11" s="319"/>
      <c r="E11" s="319"/>
      <c r="F11" s="319"/>
      <c r="G11" s="319"/>
    </row>
    <row r="12" spans="1:7" ht="17.25" customHeight="1" x14ac:dyDescent="0.25">
      <c r="A12" s="167" t="s">
        <v>451</v>
      </c>
      <c r="B12" s="319" t="s">
        <v>531</v>
      </c>
      <c r="C12" s="319"/>
      <c r="D12" s="319"/>
      <c r="E12" s="319"/>
      <c r="F12" s="319"/>
      <c r="G12" s="319"/>
    </row>
    <row r="13" spans="1:7" x14ac:dyDescent="0.25">
      <c r="A13" s="170">
        <v>1</v>
      </c>
      <c r="B13" s="105" t="s">
        <v>244</v>
      </c>
      <c r="C13" s="105" t="s">
        <v>244</v>
      </c>
      <c r="D13" s="105" t="s">
        <v>244</v>
      </c>
      <c r="E13" s="105" t="s">
        <v>244</v>
      </c>
      <c r="F13" s="105" t="s">
        <v>244</v>
      </c>
      <c r="G13" s="105" t="s">
        <v>244</v>
      </c>
    </row>
    <row r="14" spans="1:7" s="125" customFormat="1" x14ac:dyDescent="0.25">
      <c r="A14" s="176"/>
      <c r="B14" s="224"/>
      <c r="C14" s="178"/>
      <c r="D14" s="179"/>
      <c r="E14" s="179"/>
      <c r="F14" s="179"/>
      <c r="G14" s="179"/>
    </row>
    <row r="15" spans="1:7" s="125" customFormat="1" x14ac:dyDescent="0.25">
      <c r="A15" s="176"/>
      <c r="C15" s="178"/>
      <c r="D15" s="179"/>
      <c r="E15" s="179"/>
      <c r="F15" s="179"/>
      <c r="G15" s="179"/>
    </row>
    <row r="16" spans="1:7" x14ac:dyDescent="0.25">
      <c r="A16" s="176"/>
      <c r="B16" s="177"/>
      <c r="C16" s="178"/>
      <c r="D16" s="179"/>
      <c r="E16" s="179"/>
      <c r="F16" s="179"/>
      <c r="G16" s="179"/>
    </row>
    <row r="17" spans="1:7" x14ac:dyDescent="0.25">
      <c r="A17" s="180"/>
      <c r="B17" s="316" t="s">
        <v>461</v>
      </c>
      <c r="C17" s="316"/>
      <c r="D17" s="181"/>
      <c r="E17" s="181"/>
      <c r="F17" s="181"/>
      <c r="G17" s="181"/>
    </row>
    <row r="18" spans="1:7" x14ac:dyDescent="0.25">
      <c r="A18" s="180"/>
      <c r="B18" s="182" t="s">
        <v>462</v>
      </c>
      <c r="C18" s="183" t="s">
        <v>121</v>
      </c>
      <c r="D18" s="181"/>
      <c r="E18" s="181"/>
      <c r="F18" s="181"/>
      <c r="G18" s="181"/>
    </row>
    <row r="19" spans="1:7" x14ac:dyDescent="0.25">
      <c r="A19" s="180"/>
      <c r="B19" s="181"/>
      <c r="C19" s="181"/>
      <c r="D19" s="181"/>
      <c r="E19" s="181"/>
      <c r="F19" s="181"/>
      <c r="G19" s="181"/>
    </row>
    <row r="20" spans="1:7" x14ac:dyDescent="0.25">
      <c r="A20" s="180"/>
      <c r="B20" s="184" t="s">
        <v>194</v>
      </c>
      <c r="C20" s="317" t="s">
        <v>463</v>
      </c>
      <c r="D20" s="318"/>
      <c r="E20" s="181"/>
      <c r="F20" s="181"/>
      <c r="G20" s="181"/>
    </row>
    <row r="21" spans="1:7" x14ac:dyDescent="0.25">
      <c r="A21" s="180"/>
      <c r="B21" s="186" t="s">
        <v>464</v>
      </c>
      <c r="C21" s="186" t="s">
        <v>465</v>
      </c>
      <c r="D21" s="186" t="s">
        <v>466</v>
      </c>
      <c r="E21" s="181"/>
      <c r="F21" s="181"/>
      <c r="G21" s="181"/>
    </row>
    <row r="22" spans="1:7" x14ac:dyDescent="0.25">
      <c r="A22" s="180"/>
      <c r="B22" s="194" t="s">
        <v>121</v>
      </c>
      <c r="C22" s="195">
        <v>0</v>
      </c>
      <c r="D22" s="194">
        <v>1</v>
      </c>
      <c r="E22" s="181"/>
      <c r="F22" s="181"/>
      <c r="G22" s="181"/>
    </row>
    <row r="23" spans="1:7" x14ac:dyDescent="0.25">
      <c r="A23" s="180"/>
      <c r="B23" s="194" t="s">
        <v>467</v>
      </c>
      <c r="C23" s="195">
        <v>1</v>
      </c>
      <c r="D23" s="194">
        <v>2</v>
      </c>
      <c r="E23" s="181"/>
      <c r="F23" s="181"/>
      <c r="G23" s="181"/>
    </row>
    <row r="24" spans="1:7" x14ac:dyDescent="0.25">
      <c r="A24" s="180"/>
      <c r="B24" s="194" t="s">
        <v>468</v>
      </c>
      <c r="C24" s="195">
        <v>2</v>
      </c>
      <c r="D24" s="194" t="s">
        <v>469</v>
      </c>
      <c r="E24" s="181"/>
      <c r="F24" s="181"/>
      <c r="G24" s="181"/>
    </row>
    <row r="25" spans="1:7" x14ac:dyDescent="0.25">
      <c r="A25" s="180"/>
      <c r="B25" s="181"/>
      <c r="C25" s="181"/>
      <c r="D25" s="181"/>
      <c r="E25" s="181"/>
      <c r="F25" s="181"/>
      <c r="G25" s="181"/>
    </row>
    <row r="26" spans="1:7" x14ac:dyDescent="0.25">
      <c r="A26" s="180"/>
      <c r="B26" s="181"/>
      <c r="C26" s="181"/>
      <c r="D26" s="181"/>
      <c r="E26" s="181"/>
      <c r="F26" s="181"/>
      <c r="G26" s="181"/>
    </row>
  </sheetData>
  <mergeCells count="14">
    <mergeCell ref="B6:G6"/>
    <mergeCell ref="A1:G1"/>
    <mergeCell ref="B2:G2"/>
    <mergeCell ref="B3:G3"/>
    <mergeCell ref="B4:G4"/>
    <mergeCell ref="B5:G5"/>
    <mergeCell ref="B17:C17"/>
    <mergeCell ref="C20:D20"/>
    <mergeCell ref="B7:G7"/>
    <mergeCell ref="B8:G8"/>
    <mergeCell ref="B9:G9"/>
    <mergeCell ref="B10:G10"/>
    <mergeCell ref="B11:G11"/>
    <mergeCell ref="B12:G12"/>
  </mergeCells>
  <conditionalFormatting sqref="B16">
    <cfRule type="expression" dxfId="54" priority="3">
      <formula>$H16="M"</formula>
    </cfRule>
  </conditionalFormatting>
  <conditionalFormatting sqref="B16">
    <cfRule type="expression" dxfId="53" priority="2">
      <formula>$H16="C"</formula>
    </cfRule>
  </conditionalFormatting>
  <conditionalFormatting sqref="B16">
    <cfRule type="expression" dxfId="52" priority="1">
      <formula>$H16="C"</formula>
    </cfRule>
    <cfRule type="expression" dxfId="51" priority="5">
      <formula>$H16="F"</formula>
    </cfRule>
  </conditionalFormatting>
  <conditionalFormatting sqref="B16">
    <cfRule type="expression" dxfId="50" priority="4">
      <formula>$H16="P"</formula>
    </cfRule>
  </conditionalFormatting>
  <dataValidations count="1">
    <dataValidation type="list" allowBlank="1" showInputMessage="1" showErrorMessage="1" sqref="C18">
      <formula1>"Strong, Adequate, Weak"</formula1>
    </dataValidation>
  </dataValidation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0"/>
  <sheetViews>
    <sheetView topLeftCell="A15" zoomScale="85" zoomScaleNormal="85" workbookViewId="0">
      <selection activeCell="B8" sqref="B8:H8"/>
    </sheetView>
  </sheetViews>
  <sheetFormatPr defaultRowHeight="15" x14ac:dyDescent="0.25"/>
  <cols>
    <col min="1" max="1" width="29.42578125" customWidth="1"/>
    <col min="2" max="2" width="35.140625" customWidth="1"/>
    <col min="3" max="3" width="24.140625" customWidth="1"/>
    <col min="4" max="4" width="31" customWidth="1"/>
    <col min="5" max="8" width="17.42578125" customWidth="1"/>
  </cols>
  <sheetData>
    <row r="1" spans="1:8" ht="17.25" customHeight="1" x14ac:dyDescent="0.25">
      <c r="A1" s="320" t="s">
        <v>436</v>
      </c>
      <c r="B1" s="320"/>
      <c r="C1" s="320"/>
      <c r="D1" s="320"/>
      <c r="E1" s="320"/>
      <c r="F1" s="320"/>
      <c r="G1" s="320"/>
      <c r="H1" s="320"/>
    </row>
    <row r="2" spans="1:8" ht="15.75" x14ac:dyDescent="0.25">
      <c r="A2" s="166" t="s">
        <v>437</v>
      </c>
      <c r="B2" s="321" t="s">
        <v>261</v>
      </c>
      <c r="C2" s="321"/>
      <c r="D2" s="321"/>
      <c r="E2" s="321"/>
      <c r="F2" s="321"/>
      <c r="G2" s="321"/>
      <c r="H2" s="321"/>
    </row>
    <row r="3" spans="1:8" ht="15.75" x14ac:dyDescent="0.25">
      <c r="A3" s="167" t="s">
        <v>438</v>
      </c>
      <c r="B3" s="319" t="s">
        <v>532</v>
      </c>
      <c r="C3" s="324"/>
      <c r="D3" s="324"/>
      <c r="E3" s="324"/>
      <c r="F3" s="324"/>
      <c r="G3" s="324"/>
      <c r="H3" s="324"/>
    </row>
    <row r="4" spans="1:8" ht="15.6" customHeight="1" x14ac:dyDescent="0.25">
      <c r="A4" s="167" t="s">
        <v>440</v>
      </c>
      <c r="B4" s="323" t="s">
        <v>319</v>
      </c>
      <c r="C4" s="323"/>
      <c r="D4" s="323"/>
      <c r="E4" s="323"/>
      <c r="F4" s="323"/>
      <c r="G4" s="323"/>
      <c r="H4" s="323"/>
    </row>
    <row r="5" spans="1:8" ht="15.75" x14ac:dyDescent="0.25">
      <c r="A5" s="167" t="s">
        <v>441</v>
      </c>
      <c r="B5" s="322" t="s">
        <v>214</v>
      </c>
      <c r="C5" s="322"/>
      <c r="D5" s="322"/>
      <c r="E5" s="322"/>
      <c r="F5" s="322"/>
      <c r="G5" s="322"/>
      <c r="H5" s="322"/>
    </row>
    <row r="6" spans="1:8" ht="15.75" x14ac:dyDescent="0.25">
      <c r="A6" s="167" t="s">
        <v>442</v>
      </c>
      <c r="B6" s="322" t="s">
        <v>288</v>
      </c>
      <c r="C6" s="322"/>
      <c r="D6" s="322"/>
      <c r="E6" s="322"/>
      <c r="F6" s="322"/>
      <c r="G6" s="322"/>
      <c r="H6" s="322"/>
    </row>
    <row r="7" spans="1:8" ht="15.75" x14ac:dyDescent="0.25">
      <c r="A7" s="167" t="s">
        <v>443</v>
      </c>
      <c r="B7" s="322" t="s">
        <v>121</v>
      </c>
      <c r="C7" s="322"/>
      <c r="D7" s="322"/>
      <c r="E7" s="322"/>
      <c r="F7" s="322"/>
      <c r="G7" s="322"/>
      <c r="H7" s="322"/>
    </row>
    <row r="8" spans="1:8" ht="54.95" customHeight="1" x14ac:dyDescent="0.25">
      <c r="A8" s="167" t="s">
        <v>444</v>
      </c>
      <c r="B8" s="319" t="s">
        <v>533</v>
      </c>
      <c r="C8" s="319"/>
      <c r="D8" s="319"/>
      <c r="E8" s="319"/>
      <c r="F8" s="319"/>
      <c r="G8" s="319"/>
      <c r="H8" s="319"/>
    </row>
    <row r="9" spans="1:8" ht="39" customHeight="1" x14ac:dyDescent="0.25">
      <c r="A9" s="166" t="s">
        <v>445</v>
      </c>
      <c r="B9" s="339" t="s">
        <v>534</v>
      </c>
      <c r="C9" s="340"/>
      <c r="D9" s="340"/>
      <c r="E9" s="340"/>
      <c r="F9" s="340"/>
      <c r="G9" s="340"/>
      <c r="H9" s="341"/>
    </row>
    <row r="10" spans="1:8" ht="78" customHeight="1" x14ac:dyDescent="0.25">
      <c r="A10" s="167" t="s">
        <v>447</v>
      </c>
      <c r="B10" s="319" t="s">
        <v>535</v>
      </c>
      <c r="C10" s="324"/>
      <c r="D10" s="324"/>
      <c r="E10" s="324"/>
      <c r="F10" s="324"/>
      <c r="G10" s="324"/>
      <c r="H10" s="324"/>
    </row>
    <row r="11" spans="1:8" ht="84.95" customHeight="1" x14ac:dyDescent="0.25">
      <c r="A11" s="167" t="s">
        <v>449</v>
      </c>
      <c r="B11" s="319" t="s">
        <v>536</v>
      </c>
      <c r="C11" s="319"/>
      <c r="D11" s="319"/>
      <c r="E11" s="319"/>
      <c r="F11" s="319"/>
      <c r="G11" s="319"/>
      <c r="H11" s="319"/>
    </row>
    <row r="12" spans="1:8" ht="17.25" customHeight="1" x14ac:dyDescent="0.25">
      <c r="A12" s="167" t="s">
        <v>451</v>
      </c>
      <c r="B12" s="319" t="s">
        <v>452</v>
      </c>
      <c r="C12" s="319"/>
      <c r="D12" s="319"/>
      <c r="E12" s="319"/>
      <c r="F12" s="319"/>
      <c r="G12" s="319"/>
      <c r="H12" s="319"/>
    </row>
    <row r="13" spans="1:8" ht="31.5" x14ac:dyDescent="0.25">
      <c r="A13" s="168" t="s">
        <v>453</v>
      </c>
      <c r="B13" s="169" t="s">
        <v>454</v>
      </c>
      <c r="C13" s="245" t="s">
        <v>455</v>
      </c>
      <c r="D13" s="245" t="s">
        <v>456</v>
      </c>
      <c r="E13" s="168" t="s">
        <v>457</v>
      </c>
      <c r="F13" s="246" t="s">
        <v>11</v>
      </c>
      <c r="G13" s="245" t="s">
        <v>132</v>
      </c>
      <c r="H13" s="245" t="s">
        <v>458</v>
      </c>
    </row>
    <row r="14" spans="1:8" ht="210" x14ac:dyDescent="0.25">
      <c r="A14" s="170">
        <v>1</v>
      </c>
      <c r="B14" s="105" t="s">
        <v>499</v>
      </c>
      <c r="C14" s="204">
        <v>44534</v>
      </c>
      <c r="D14" s="247" t="s">
        <v>537</v>
      </c>
      <c r="E14" s="205" t="s">
        <v>341</v>
      </c>
      <c r="F14" s="205" t="s">
        <v>244</v>
      </c>
      <c r="G14" s="173" t="s">
        <v>475</v>
      </c>
      <c r="H14" s="205" t="s">
        <v>244</v>
      </c>
    </row>
    <row r="15" spans="1:8" ht="153.6" customHeight="1" x14ac:dyDescent="0.25">
      <c r="A15" s="170">
        <v>2</v>
      </c>
      <c r="B15" s="105" t="s">
        <v>525</v>
      </c>
      <c r="C15" s="204">
        <v>44534</v>
      </c>
      <c r="D15" s="247" t="s">
        <v>538</v>
      </c>
      <c r="E15" s="205" t="s">
        <v>341</v>
      </c>
      <c r="F15" s="205" t="s">
        <v>244</v>
      </c>
      <c r="G15" s="255" t="s">
        <v>539</v>
      </c>
      <c r="H15" s="205" t="s">
        <v>244</v>
      </c>
    </row>
    <row r="16" spans="1:8" ht="285" x14ac:dyDescent="0.25">
      <c r="A16" s="170">
        <v>3</v>
      </c>
      <c r="B16" s="105" t="s">
        <v>540</v>
      </c>
      <c r="C16" s="204">
        <v>44534</v>
      </c>
      <c r="D16" s="247" t="s">
        <v>541</v>
      </c>
      <c r="E16" s="205" t="s">
        <v>341</v>
      </c>
      <c r="F16" s="205" t="s">
        <v>244</v>
      </c>
      <c r="G16" s="173" t="s">
        <v>475</v>
      </c>
      <c r="H16" s="205" t="s">
        <v>244</v>
      </c>
    </row>
    <row r="17" spans="1:8" ht="30" x14ac:dyDescent="0.25">
      <c r="A17" s="170">
        <v>4</v>
      </c>
      <c r="B17" s="105" t="s">
        <v>527</v>
      </c>
      <c r="C17" s="204">
        <v>44534</v>
      </c>
      <c r="D17" s="247" t="s">
        <v>542</v>
      </c>
      <c r="E17" s="205" t="s">
        <v>341</v>
      </c>
      <c r="F17" s="205" t="s">
        <v>244</v>
      </c>
      <c r="G17" s="173" t="s">
        <v>475</v>
      </c>
      <c r="H17" s="205" t="s">
        <v>244</v>
      </c>
    </row>
    <row r="18" spans="1:8" s="125" customFormat="1" ht="57.95" customHeight="1" x14ac:dyDescent="0.25">
      <c r="A18" s="176"/>
      <c r="B18" s="224"/>
      <c r="C18" s="178"/>
      <c r="D18" s="179"/>
      <c r="E18" s="179"/>
      <c r="F18" s="179"/>
      <c r="G18" s="179"/>
      <c r="H18" s="179"/>
    </row>
    <row r="19" spans="1:8" s="125" customFormat="1" x14ac:dyDescent="0.25">
      <c r="A19" s="176"/>
      <c r="C19" s="178"/>
      <c r="D19" s="179"/>
      <c r="E19" s="179"/>
      <c r="F19" s="179"/>
      <c r="G19" s="179"/>
      <c r="H19" s="179"/>
    </row>
    <row r="20" spans="1:8" x14ac:dyDescent="0.25">
      <c r="A20" s="176"/>
      <c r="B20" s="177"/>
      <c r="C20" s="178"/>
      <c r="D20" s="179"/>
      <c r="E20" s="179"/>
      <c r="F20" s="179"/>
      <c r="G20" s="179"/>
      <c r="H20" s="179"/>
    </row>
    <row r="21" spans="1:8" x14ac:dyDescent="0.25">
      <c r="A21" s="180"/>
      <c r="B21" s="316" t="s">
        <v>461</v>
      </c>
      <c r="C21" s="316"/>
      <c r="D21" s="181"/>
      <c r="E21" s="181"/>
      <c r="F21" s="181"/>
      <c r="G21" s="181"/>
      <c r="H21" s="181"/>
    </row>
    <row r="22" spans="1:8" x14ac:dyDescent="0.25">
      <c r="A22" s="180"/>
      <c r="B22" s="182" t="s">
        <v>462</v>
      </c>
      <c r="C22" s="183" t="s">
        <v>121</v>
      </c>
      <c r="D22" s="181"/>
      <c r="E22" s="181"/>
      <c r="F22" s="181"/>
      <c r="G22" s="181"/>
      <c r="H22" s="181"/>
    </row>
    <row r="23" spans="1:8" x14ac:dyDescent="0.25">
      <c r="A23" s="180"/>
      <c r="B23" s="181"/>
      <c r="C23" s="181"/>
      <c r="D23" s="181"/>
      <c r="E23" s="181"/>
      <c r="F23" s="181"/>
      <c r="G23" s="181"/>
      <c r="H23" s="181"/>
    </row>
    <row r="24" spans="1:8" x14ac:dyDescent="0.25">
      <c r="A24" s="180"/>
      <c r="B24" s="184" t="s">
        <v>194</v>
      </c>
      <c r="C24" s="317" t="s">
        <v>463</v>
      </c>
      <c r="D24" s="318"/>
      <c r="E24" s="185"/>
      <c r="F24" s="181"/>
      <c r="G24" s="181"/>
      <c r="H24" s="181"/>
    </row>
    <row r="25" spans="1:8" x14ac:dyDescent="0.25">
      <c r="A25" s="180"/>
      <c r="B25" s="186" t="s">
        <v>464</v>
      </c>
      <c r="C25" s="186" t="s">
        <v>465</v>
      </c>
      <c r="D25" s="186" t="s">
        <v>466</v>
      </c>
      <c r="E25" s="187"/>
      <c r="F25" s="181"/>
      <c r="G25" s="181"/>
      <c r="H25" s="181"/>
    </row>
    <row r="26" spans="1:8" x14ac:dyDescent="0.25">
      <c r="A26" s="180"/>
      <c r="B26" s="194" t="s">
        <v>121</v>
      </c>
      <c r="C26" s="195">
        <v>0</v>
      </c>
      <c r="D26" s="194">
        <v>1</v>
      </c>
      <c r="E26" s="196"/>
      <c r="F26" s="181"/>
      <c r="G26" s="181"/>
      <c r="H26" s="181"/>
    </row>
    <row r="27" spans="1:8" x14ac:dyDescent="0.25">
      <c r="A27" s="180"/>
      <c r="B27" s="194" t="s">
        <v>467</v>
      </c>
      <c r="C27" s="195">
        <v>1</v>
      </c>
      <c r="D27" s="194">
        <v>2</v>
      </c>
      <c r="E27" s="196"/>
      <c r="F27" s="181"/>
      <c r="G27" s="181"/>
      <c r="H27" s="181"/>
    </row>
    <row r="28" spans="1:8" x14ac:dyDescent="0.25">
      <c r="A28" s="180"/>
      <c r="B28" s="194" t="s">
        <v>468</v>
      </c>
      <c r="C28" s="195">
        <v>2</v>
      </c>
      <c r="D28" s="194" t="s">
        <v>469</v>
      </c>
      <c r="E28" s="196"/>
      <c r="F28" s="181"/>
      <c r="G28" s="181"/>
      <c r="H28" s="181"/>
    </row>
    <row r="29" spans="1:8" x14ac:dyDescent="0.25">
      <c r="A29" s="180"/>
      <c r="B29" s="181"/>
      <c r="C29" s="181"/>
      <c r="D29" s="181"/>
      <c r="E29" s="181"/>
      <c r="F29" s="181"/>
      <c r="G29" s="181"/>
      <c r="H29" s="181"/>
    </row>
    <row r="30" spans="1:8" x14ac:dyDescent="0.25">
      <c r="A30" s="180"/>
      <c r="B30" s="181"/>
      <c r="C30" s="181"/>
      <c r="D30" s="181"/>
      <c r="E30" s="181"/>
      <c r="F30" s="181"/>
      <c r="G30" s="181"/>
      <c r="H30" s="181"/>
    </row>
  </sheetData>
  <mergeCells count="14">
    <mergeCell ref="B6:H6"/>
    <mergeCell ref="A1:H1"/>
    <mergeCell ref="B2:H2"/>
    <mergeCell ref="B3:H3"/>
    <mergeCell ref="B4:H4"/>
    <mergeCell ref="B5:H5"/>
    <mergeCell ref="B21:C21"/>
    <mergeCell ref="C24:D24"/>
    <mergeCell ref="B7:H7"/>
    <mergeCell ref="B8:H8"/>
    <mergeCell ref="B9:H9"/>
    <mergeCell ref="B10:H10"/>
    <mergeCell ref="B11:H11"/>
    <mergeCell ref="B12:H12"/>
  </mergeCells>
  <conditionalFormatting sqref="B20">
    <cfRule type="expression" dxfId="49" priority="3">
      <formula>$I20="M"</formula>
    </cfRule>
  </conditionalFormatting>
  <conditionalFormatting sqref="B20">
    <cfRule type="expression" dxfId="48" priority="2">
      <formula>$I20="C"</formula>
    </cfRule>
  </conditionalFormatting>
  <conditionalFormatting sqref="B20">
    <cfRule type="expression" dxfId="47" priority="1">
      <formula>$I20="C"</formula>
    </cfRule>
    <cfRule type="expression" dxfId="46" priority="5">
      <formula>$I20="F"</formula>
    </cfRule>
  </conditionalFormatting>
  <conditionalFormatting sqref="B20">
    <cfRule type="expression" dxfId="45" priority="4">
      <formula>$I20="P"</formula>
    </cfRule>
  </conditionalFormatting>
  <dataValidations count="1">
    <dataValidation type="list" allowBlank="1" showInputMessage="1" showErrorMessage="1" sqref="C22">
      <formula1>"Strong, Adequate, Weak"</formula1>
    </dataValidation>
  </dataValidations>
  <pageMargins left="0.2" right="0.2" top="0.5" bottom="0.5" header="0.3" footer="0.3"/>
  <pageSetup paperSize="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1"/>
  <sheetViews>
    <sheetView topLeftCell="A10" workbookViewId="0">
      <selection activeCell="B8" sqref="B8:H8"/>
    </sheetView>
  </sheetViews>
  <sheetFormatPr defaultRowHeight="15" x14ac:dyDescent="0.25"/>
  <cols>
    <col min="1" max="1" width="29.42578125" customWidth="1"/>
    <col min="2" max="2" width="31.85546875" customWidth="1"/>
    <col min="3" max="3" width="19.42578125" customWidth="1"/>
    <col min="4" max="4" width="30.5703125" customWidth="1"/>
    <col min="5" max="8" width="17.42578125" customWidth="1"/>
  </cols>
  <sheetData>
    <row r="1" spans="1:8" ht="17.25" customHeight="1" x14ac:dyDescent="0.25">
      <c r="A1" s="320" t="s">
        <v>436</v>
      </c>
      <c r="B1" s="320"/>
      <c r="C1" s="320"/>
      <c r="D1" s="320"/>
      <c r="E1" s="320"/>
      <c r="F1" s="320"/>
      <c r="G1" s="320"/>
      <c r="H1" s="320"/>
    </row>
    <row r="2" spans="1:8" ht="15.75" x14ac:dyDescent="0.25">
      <c r="A2" s="166" t="s">
        <v>437</v>
      </c>
      <c r="B2" s="321" t="s">
        <v>261</v>
      </c>
      <c r="C2" s="321"/>
      <c r="D2" s="321"/>
      <c r="E2" s="321"/>
      <c r="F2" s="321"/>
      <c r="G2" s="321"/>
      <c r="H2" s="321"/>
    </row>
    <row r="3" spans="1:8" ht="15.75" x14ac:dyDescent="0.25">
      <c r="A3" s="167" t="s">
        <v>438</v>
      </c>
      <c r="B3" s="319" t="s">
        <v>532</v>
      </c>
      <c r="C3" s="324"/>
      <c r="D3" s="324"/>
      <c r="E3" s="324"/>
      <c r="F3" s="324"/>
      <c r="G3" s="324"/>
      <c r="H3" s="324"/>
    </row>
    <row r="4" spans="1:8" ht="15.6" customHeight="1" x14ac:dyDescent="0.25">
      <c r="A4" s="167" t="s">
        <v>440</v>
      </c>
      <c r="B4" s="323" t="s">
        <v>319</v>
      </c>
      <c r="C4" s="323"/>
      <c r="D4" s="323"/>
      <c r="E4" s="323"/>
      <c r="F4" s="323"/>
      <c r="G4" s="323"/>
      <c r="H4" s="323"/>
    </row>
    <row r="5" spans="1:8" ht="15.75" x14ac:dyDescent="0.25">
      <c r="A5" s="167" t="s">
        <v>441</v>
      </c>
      <c r="B5" s="322" t="s">
        <v>214</v>
      </c>
      <c r="C5" s="322"/>
      <c r="D5" s="322"/>
      <c r="E5" s="322"/>
      <c r="F5" s="322"/>
      <c r="G5" s="322"/>
      <c r="H5" s="322"/>
    </row>
    <row r="6" spans="1:8" ht="15.75" x14ac:dyDescent="0.25">
      <c r="A6" s="167" t="s">
        <v>442</v>
      </c>
      <c r="B6" s="322" t="s">
        <v>289</v>
      </c>
      <c r="C6" s="322"/>
      <c r="D6" s="322"/>
      <c r="E6" s="322"/>
      <c r="F6" s="322"/>
      <c r="G6" s="322"/>
      <c r="H6" s="322"/>
    </row>
    <row r="7" spans="1:8" ht="15.75" x14ac:dyDescent="0.25">
      <c r="A7" s="167" t="s">
        <v>443</v>
      </c>
      <c r="B7" s="322" t="s">
        <v>121</v>
      </c>
      <c r="C7" s="322"/>
      <c r="D7" s="322"/>
      <c r="E7" s="322"/>
      <c r="F7" s="322"/>
      <c r="G7" s="322"/>
      <c r="H7" s="322"/>
    </row>
    <row r="8" spans="1:8" ht="54.95" customHeight="1" x14ac:dyDescent="0.25">
      <c r="A8" s="167" t="s">
        <v>444</v>
      </c>
      <c r="B8" s="319" t="s">
        <v>543</v>
      </c>
      <c r="C8" s="319"/>
      <c r="D8" s="319"/>
      <c r="E8" s="319"/>
      <c r="F8" s="319"/>
      <c r="G8" s="319"/>
      <c r="H8" s="319"/>
    </row>
    <row r="9" spans="1:8" ht="39" customHeight="1" x14ac:dyDescent="0.25">
      <c r="A9" s="166" t="s">
        <v>445</v>
      </c>
      <c r="B9" s="319" t="s">
        <v>544</v>
      </c>
      <c r="C9" s="324"/>
      <c r="D9" s="324"/>
      <c r="E9" s="324"/>
      <c r="F9" s="324"/>
      <c r="G9" s="324"/>
      <c r="H9" s="324"/>
    </row>
    <row r="10" spans="1:8" ht="42.6" customHeight="1" x14ac:dyDescent="0.25">
      <c r="A10" s="167" t="s">
        <v>447</v>
      </c>
      <c r="B10" s="319" t="s">
        <v>545</v>
      </c>
      <c r="C10" s="324"/>
      <c r="D10" s="324"/>
      <c r="E10" s="324"/>
      <c r="F10" s="324"/>
      <c r="G10" s="324"/>
      <c r="H10" s="324"/>
    </row>
    <row r="11" spans="1:8" ht="84.95" customHeight="1" x14ac:dyDescent="0.25">
      <c r="A11" s="167" t="s">
        <v>449</v>
      </c>
      <c r="B11" s="319" t="s">
        <v>536</v>
      </c>
      <c r="C11" s="319"/>
      <c r="D11" s="319"/>
      <c r="E11" s="319"/>
      <c r="F11" s="319"/>
      <c r="G11" s="319"/>
      <c r="H11" s="319"/>
    </row>
    <row r="12" spans="1:8" ht="17.25" customHeight="1" x14ac:dyDescent="0.25">
      <c r="A12" s="167" t="s">
        <v>451</v>
      </c>
      <c r="B12" s="319" t="s">
        <v>452</v>
      </c>
      <c r="C12" s="319"/>
      <c r="D12" s="319"/>
      <c r="E12" s="319"/>
      <c r="F12" s="319"/>
      <c r="G12" s="319"/>
      <c r="H12" s="319"/>
    </row>
    <row r="13" spans="1:8" ht="31.5" x14ac:dyDescent="0.25">
      <c r="A13" s="168" t="s">
        <v>453</v>
      </c>
      <c r="B13" s="169" t="s">
        <v>454</v>
      </c>
      <c r="C13" s="168" t="s">
        <v>455</v>
      </c>
      <c r="D13" s="168" t="s">
        <v>456</v>
      </c>
      <c r="E13" s="168" t="s">
        <v>457</v>
      </c>
      <c r="F13" s="169" t="s">
        <v>11</v>
      </c>
      <c r="G13" s="168" t="s">
        <v>132</v>
      </c>
      <c r="H13" s="168" t="s">
        <v>458</v>
      </c>
    </row>
    <row r="14" spans="1:8" ht="60" x14ac:dyDescent="0.25">
      <c r="A14" s="170">
        <v>1</v>
      </c>
      <c r="B14" s="105" t="s">
        <v>499</v>
      </c>
      <c r="C14" s="204">
        <v>44534</v>
      </c>
      <c r="D14" s="247" t="s">
        <v>546</v>
      </c>
      <c r="E14" s="205" t="s">
        <v>341</v>
      </c>
      <c r="F14" s="205" t="s">
        <v>244</v>
      </c>
      <c r="G14" s="173" t="s">
        <v>475</v>
      </c>
      <c r="H14" s="205" t="s">
        <v>244</v>
      </c>
    </row>
    <row r="15" spans="1:8" ht="75" x14ac:dyDescent="0.25">
      <c r="A15" s="170">
        <v>2</v>
      </c>
      <c r="B15" s="105" t="s">
        <v>525</v>
      </c>
      <c r="C15" s="204">
        <v>44534</v>
      </c>
      <c r="D15" s="247" t="s">
        <v>547</v>
      </c>
      <c r="E15" s="205" t="s">
        <v>341</v>
      </c>
      <c r="F15" s="205" t="s">
        <v>244</v>
      </c>
      <c r="G15" s="255" t="s">
        <v>539</v>
      </c>
      <c r="H15" s="205" t="s">
        <v>244</v>
      </c>
    </row>
    <row r="16" spans="1:8" ht="90" x14ac:dyDescent="0.25">
      <c r="A16" s="170">
        <v>3</v>
      </c>
      <c r="B16" s="105" t="s">
        <v>540</v>
      </c>
      <c r="C16" s="204">
        <v>44534</v>
      </c>
      <c r="D16" s="247" t="s">
        <v>548</v>
      </c>
      <c r="E16" s="205" t="s">
        <v>341</v>
      </c>
      <c r="F16" s="205" t="s">
        <v>244</v>
      </c>
      <c r="G16" s="173" t="s">
        <v>475</v>
      </c>
      <c r="H16" s="205" t="s">
        <v>244</v>
      </c>
    </row>
    <row r="17" spans="1:9" ht="30" x14ac:dyDescent="0.25">
      <c r="A17" s="170">
        <v>4</v>
      </c>
      <c r="B17" s="105" t="s">
        <v>527</v>
      </c>
      <c r="C17" s="204">
        <v>44534</v>
      </c>
      <c r="D17" s="247" t="s">
        <v>549</v>
      </c>
      <c r="E17" s="205" t="s">
        <v>341</v>
      </c>
      <c r="F17" s="205" t="s">
        <v>244</v>
      </c>
      <c r="G17" s="173" t="s">
        <v>475</v>
      </c>
      <c r="H17" s="205" t="s">
        <v>244</v>
      </c>
    </row>
    <row r="18" spans="1:9" x14ac:dyDescent="0.25">
      <c r="A18" s="256"/>
      <c r="B18" s="224"/>
      <c r="C18" s="257"/>
      <c r="D18" s="258"/>
      <c r="E18" s="258"/>
      <c r="F18" s="258"/>
      <c r="G18" s="258"/>
      <c r="H18" s="258"/>
      <c r="I18" s="259"/>
    </row>
    <row r="19" spans="1:9" s="125" customFormat="1" x14ac:dyDescent="0.25">
      <c r="A19" s="176"/>
      <c r="B19" s="224"/>
      <c r="C19" s="178"/>
      <c r="D19" s="179"/>
      <c r="E19" s="179"/>
      <c r="F19" s="179"/>
      <c r="G19" s="179"/>
      <c r="H19" s="179"/>
    </row>
    <row r="20" spans="1:9" s="125" customFormat="1" x14ac:dyDescent="0.25">
      <c r="A20" s="176"/>
      <c r="C20" s="178"/>
      <c r="D20" s="179"/>
      <c r="E20" s="179"/>
      <c r="F20" s="179"/>
      <c r="G20" s="179"/>
      <c r="H20" s="179"/>
    </row>
    <row r="21" spans="1:9" x14ac:dyDescent="0.25">
      <c r="A21" s="176"/>
      <c r="B21" s="177"/>
      <c r="C21" s="178"/>
      <c r="D21" s="179"/>
      <c r="E21" s="179"/>
      <c r="F21" s="179"/>
      <c r="G21" s="179"/>
      <c r="H21" s="179"/>
    </row>
    <row r="22" spans="1:9" x14ac:dyDescent="0.25">
      <c r="A22" s="180"/>
      <c r="B22" s="316" t="s">
        <v>461</v>
      </c>
      <c r="C22" s="316"/>
      <c r="D22" s="181"/>
      <c r="E22" s="181"/>
      <c r="F22" s="181"/>
      <c r="G22" s="181"/>
      <c r="H22" s="181"/>
    </row>
    <row r="23" spans="1:9" x14ac:dyDescent="0.25">
      <c r="A23" s="180"/>
      <c r="B23" s="182" t="s">
        <v>462</v>
      </c>
      <c r="C23" s="183" t="s">
        <v>121</v>
      </c>
      <c r="D23" s="181"/>
      <c r="E23" s="181"/>
      <c r="F23" s="181"/>
      <c r="G23" s="181"/>
      <c r="H23" s="181"/>
    </row>
    <row r="24" spans="1:9" x14ac:dyDescent="0.25">
      <c r="A24" s="180"/>
      <c r="B24" s="181"/>
      <c r="C24" s="181"/>
      <c r="D24" s="181"/>
      <c r="E24" s="181"/>
      <c r="F24" s="181"/>
      <c r="G24" s="181"/>
      <c r="H24" s="181"/>
    </row>
    <row r="25" spans="1:9" x14ac:dyDescent="0.25">
      <c r="A25" s="180"/>
      <c r="B25" s="184" t="s">
        <v>194</v>
      </c>
      <c r="C25" s="317" t="s">
        <v>463</v>
      </c>
      <c r="D25" s="318"/>
      <c r="E25" s="185"/>
      <c r="F25" s="181"/>
      <c r="G25" s="181"/>
      <c r="H25" s="181"/>
    </row>
    <row r="26" spans="1:9" x14ac:dyDescent="0.25">
      <c r="A26" s="180"/>
      <c r="B26" s="186" t="s">
        <v>464</v>
      </c>
      <c r="C26" s="186" t="s">
        <v>465</v>
      </c>
      <c r="D26" s="186" t="s">
        <v>466</v>
      </c>
      <c r="E26" s="187"/>
      <c r="F26" s="181"/>
      <c r="G26" s="181"/>
      <c r="H26" s="181"/>
    </row>
    <row r="27" spans="1:9" x14ac:dyDescent="0.25">
      <c r="A27" s="180"/>
      <c r="B27" s="194" t="s">
        <v>121</v>
      </c>
      <c r="C27" s="195">
        <v>0</v>
      </c>
      <c r="D27" s="194">
        <v>1</v>
      </c>
      <c r="E27" s="196"/>
      <c r="F27" s="181"/>
      <c r="G27" s="181"/>
      <c r="H27" s="181"/>
    </row>
    <row r="28" spans="1:9" x14ac:dyDescent="0.25">
      <c r="A28" s="180"/>
      <c r="B28" s="194" t="s">
        <v>467</v>
      </c>
      <c r="C28" s="195">
        <v>1</v>
      </c>
      <c r="D28" s="194">
        <v>2</v>
      </c>
      <c r="E28" s="196"/>
      <c r="F28" s="181"/>
      <c r="G28" s="181"/>
      <c r="H28" s="181"/>
    </row>
    <row r="29" spans="1:9" x14ac:dyDescent="0.25">
      <c r="A29" s="180"/>
      <c r="B29" s="194" t="s">
        <v>468</v>
      </c>
      <c r="C29" s="195">
        <v>2</v>
      </c>
      <c r="D29" s="194" t="s">
        <v>469</v>
      </c>
      <c r="E29" s="196"/>
      <c r="F29" s="181"/>
      <c r="G29" s="181"/>
      <c r="H29" s="181"/>
    </row>
    <row r="30" spans="1:9" x14ac:dyDescent="0.25">
      <c r="A30" s="180"/>
      <c r="B30" s="181"/>
      <c r="C30" s="181"/>
      <c r="D30" s="181"/>
      <c r="E30" s="181"/>
      <c r="F30" s="181"/>
      <c r="G30" s="181"/>
      <c r="H30" s="181"/>
    </row>
    <row r="31" spans="1:9" x14ac:dyDescent="0.25">
      <c r="A31" s="180"/>
      <c r="B31" s="181"/>
      <c r="C31" s="181"/>
      <c r="D31" s="181"/>
      <c r="E31" s="181"/>
      <c r="F31" s="181"/>
      <c r="G31" s="181"/>
      <c r="H31" s="181"/>
    </row>
  </sheetData>
  <mergeCells count="14">
    <mergeCell ref="B6:H6"/>
    <mergeCell ref="A1:H1"/>
    <mergeCell ref="B2:H2"/>
    <mergeCell ref="B3:H3"/>
    <mergeCell ref="B4:H4"/>
    <mergeCell ref="B5:H5"/>
    <mergeCell ref="B22:C22"/>
    <mergeCell ref="C25:D25"/>
    <mergeCell ref="B7:H7"/>
    <mergeCell ref="B8:H8"/>
    <mergeCell ref="B9:H9"/>
    <mergeCell ref="B10:H10"/>
    <mergeCell ref="B11:H11"/>
    <mergeCell ref="B12:H12"/>
  </mergeCells>
  <conditionalFormatting sqref="B21">
    <cfRule type="expression" dxfId="44" priority="3">
      <formula>$I21="M"</formula>
    </cfRule>
  </conditionalFormatting>
  <conditionalFormatting sqref="B21">
    <cfRule type="expression" dxfId="43" priority="2">
      <formula>$I21="C"</formula>
    </cfRule>
  </conditionalFormatting>
  <conditionalFormatting sqref="B21">
    <cfRule type="expression" dxfId="42" priority="1">
      <formula>$I21="C"</formula>
    </cfRule>
    <cfRule type="expression" dxfId="41" priority="5">
      <formula>$I21="F"</formula>
    </cfRule>
  </conditionalFormatting>
  <conditionalFormatting sqref="B21">
    <cfRule type="expression" dxfId="40" priority="4">
      <formula>$I21="P"</formula>
    </cfRule>
  </conditionalFormatting>
  <dataValidations count="1">
    <dataValidation type="list" allowBlank="1" showInputMessage="1" showErrorMessage="1" sqref="C23">
      <formula1>"Strong, Adequate, Weak"</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8"/>
  <sheetViews>
    <sheetView zoomScale="90" workbookViewId="0">
      <selection activeCell="B8" sqref="B8:H8"/>
    </sheetView>
  </sheetViews>
  <sheetFormatPr defaultRowHeight="15" x14ac:dyDescent="0.25"/>
  <cols>
    <col min="1" max="1" width="29.42578125" customWidth="1"/>
    <col min="2" max="2" width="35.140625" customWidth="1"/>
    <col min="3" max="3" width="24.140625" customWidth="1"/>
    <col min="4" max="7" width="17.42578125" customWidth="1"/>
  </cols>
  <sheetData>
    <row r="1" spans="1:7" ht="17.25" customHeight="1" x14ac:dyDescent="0.25">
      <c r="A1" s="320" t="s">
        <v>436</v>
      </c>
      <c r="B1" s="320"/>
      <c r="C1" s="320"/>
      <c r="D1" s="320"/>
      <c r="E1" s="320"/>
      <c r="F1" s="320"/>
      <c r="G1" s="320"/>
    </row>
    <row r="2" spans="1:7" ht="15.75" x14ac:dyDescent="0.25">
      <c r="A2" s="166" t="s">
        <v>437</v>
      </c>
      <c r="B2" s="321" t="s">
        <v>261</v>
      </c>
      <c r="C2" s="321"/>
      <c r="D2" s="321"/>
      <c r="E2" s="321"/>
      <c r="F2" s="321"/>
      <c r="G2" s="321"/>
    </row>
    <row r="3" spans="1:7" ht="15.75" x14ac:dyDescent="0.25">
      <c r="A3" s="167" t="s">
        <v>438</v>
      </c>
      <c r="B3" s="319" t="s">
        <v>532</v>
      </c>
      <c r="C3" s="324"/>
      <c r="D3" s="324"/>
      <c r="E3" s="324"/>
      <c r="F3" s="324"/>
      <c r="G3" s="324"/>
    </row>
    <row r="4" spans="1:7" ht="15.6" customHeight="1" x14ac:dyDescent="0.25">
      <c r="A4" s="167" t="s">
        <v>440</v>
      </c>
      <c r="B4" s="323" t="s">
        <v>319</v>
      </c>
      <c r="C4" s="323"/>
      <c r="D4" s="323"/>
      <c r="E4" s="323"/>
      <c r="F4" s="323"/>
      <c r="G4" s="323"/>
    </row>
    <row r="5" spans="1:7" ht="15.75" x14ac:dyDescent="0.25">
      <c r="A5" s="167" t="s">
        <v>441</v>
      </c>
      <c r="B5" s="322" t="s">
        <v>214</v>
      </c>
      <c r="C5" s="322"/>
      <c r="D5" s="322"/>
      <c r="E5" s="322"/>
      <c r="F5" s="322"/>
      <c r="G5" s="322"/>
    </row>
    <row r="6" spans="1:7" ht="15.75" x14ac:dyDescent="0.25">
      <c r="A6" s="167" t="s">
        <v>442</v>
      </c>
      <c r="B6" s="322" t="s">
        <v>290</v>
      </c>
      <c r="C6" s="322"/>
      <c r="D6" s="322"/>
      <c r="E6" s="322"/>
      <c r="F6" s="322"/>
      <c r="G6" s="322"/>
    </row>
    <row r="7" spans="1:7" ht="15.75" x14ac:dyDescent="0.25">
      <c r="A7" s="167" t="s">
        <v>443</v>
      </c>
      <c r="B7" s="322" t="s">
        <v>121</v>
      </c>
      <c r="C7" s="322"/>
      <c r="D7" s="322"/>
      <c r="E7" s="322"/>
      <c r="F7" s="322"/>
      <c r="G7" s="322"/>
    </row>
    <row r="8" spans="1:7" ht="54.95" customHeight="1" x14ac:dyDescent="0.25">
      <c r="A8" s="167" t="s">
        <v>444</v>
      </c>
      <c r="B8" s="319" t="s">
        <v>320</v>
      </c>
      <c r="C8" s="319"/>
      <c r="D8" s="319"/>
      <c r="E8" s="319"/>
      <c r="F8" s="319"/>
      <c r="G8" s="319"/>
    </row>
    <row r="9" spans="1:7" ht="39" customHeight="1" x14ac:dyDescent="0.25">
      <c r="A9" s="166" t="s">
        <v>445</v>
      </c>
      <c r="B9" s="319" t="s">
        <v>530</v>
      </c>
      <c r="C9" s="324"/>
      <c r="D9" s="324"/>
      <c r="E9" s="324"/>
      <c r="F9" s="324"/>
      <c r="G9" s="324"/>
    </row>
    <row r="10" spans="1:7" ht="15.75" x14ac:dyDescent="0.25">
      <c r="A10" s="167" t="s">
        <v>447</v>
      </c>
      <c r="B10" s="319" t="s">
        <v>530</v>
      </c>
      <c r="C10" s="324"/>
      <c r="D10" s="324"/>
      <c r="E10" s="324"/>
      <c r="F10" s="324"/>
      <c r="G10" s="324"/>
    </row>
    <row r="11" spans="1:7" ht="15.75" x14ac:dyDescent="0.25">
      <c r="A11" s="167" t="s">
        <v>449</v>
      </c>
      <c r="B11" s="319">
        <v>0</v>
      </c>
      <c r="C11" s="319"/>
      <c r="D11" s="319"/>
      <c r="E11" s="319"/>
      <c r="F11" s="319"/>
      <c r="G11" s="319"/>
    </row>
    <row r="12" spans="1:7" ht="17.25" customHeight="1" x14ac:dyDescent="0.25">
      <c r="A12" s="167" t="s">
        <v>451</v>
      </c>
      <c r="B12" s="319" t="s">
        <v>531</v>
      </c>
      <c r="C12" s="319"/>
      <c r="D12" s="319"/>
      <c r="E12" s="319"/>
      <c r="F12" s="319"/>
      <c r="G12" s="319"/>
    </row>
    <row r="13" spans="1:7" ht="31.5" x14ac:dyDescent="0.25">
      <c r="A13" s="168" t="s">
        <v>453</v>
      </c>
      <c r="B13" s="169" t="s">
        <v>454</v>
      </c>
      <c r="C13" s="168" t="s">
        <v>455</v>
      </c>
      <c r="D13" s="168" t="s">
        <v>456</v>
      </c>
      <c r="E13" s="169" t="s">
        <v>11</v>
      </c>
      <c r="F13" s="168" t="s">
        <v>132</v>
      </c>
      <c r="G13" s="168" t="s">
        <v>458</v>
      </c>
    </row>
    <row r="14" spans="1:7" x14ac:dyDescent="0.25">
      <c r="A14" s="170">
        <v>1</v>
      </c>
      <c r="B14" s="105" t="s">
        <v>244</v>
      </c>
      <c r="C14" s="105" t="s">
        <v>244</v>
      </c>
      <c r="D14" s="105" t="s">
        <v>244</v>
      </c>
      <c r="E14" s="105" t="s">
        <v>244</v>
      </c>
      <c r="F14" s="105" t="s">
        <v>244</v>
      </c>
      <c r="G14" s="105" t="s">
        <v>244</v>
      </c>
    </row>
    <row r="15" spans="1:7" x14ac:dyDescent="0.25">
      <c r="A15" s="170"/>
      <c r="B15" s="105"/>
      <c r="C15" s="260"/>
      <c r="D15" s="261"/>
      <c r="E15" s="261"/>
      <c r="F15" s="261"/>
      <c r="G15" s="261"/>
    </row>
    <row r="16" spans="1:7" s="125" customFormat="1" ht="57.95" customHeight="1" x14ac:dyDescent="0.25">
      <c r="A16" s="176"/>
      <c r="B16" s="224"/>
      <c r="C16" s="178"/>
      <c r="D16" s="179"/>
      <c r="E16" s="179"/>
      <c r="F16" s="179"/>
      <c r="G16" s="179"/>
    </row>
    <row r="17" spans="1:7" s="125" customFormat="1" x14ac:dyDescent="0.25">
      <c r="A17" s="176"/>
      <c r="C17" s="178"/>
      <c r="D17" s="179"/>
      <c r="E17" s="179"/>
      <c r="F17" s="179"/>
      <c r="G17" s="179"/>
    </row>
    <row r="18" spans="1:7" x14ac:dyDescent="0.25">
      <c r="A18" s="176"/>
      <c r="B18" s="177"/>
      <c r="C18" s="178"/>
      <c r="D18" s="179"/>
      <c r="E18" s="179"/>
      <c r="F18" s="179"/>
      <c r="G18" s="179"/>
    </row>
    <row r="19" spans="1:7" x14ac:dyDescent="0.25">
      <c r="A19" s="180"/>
      <c r="B19" s="316" t="s">
        <v>461</v>
      </c>
      <c r="C19" s="316"/>
      <c r="D19" s="181"/>
      <c r="E19" s="181"/>
      <c r="F19" s="181"/>
      <c r="G19" s="181"/>
    </row>
    <row r="20" spans="1:7" x14ac:dyDescent="0.25">
      <c r="A20" s="180"/>
      <c r="B20" s="182" t="s">
        <v>462</v>
      </c>
      <c r="C20" s="183" t="s">
        <v>121</v>
      </c>
      <c r="D20" s="181"/>
      <c r="E20" s="181"/>
      <c r="F20" s="181"/>
      <c r="G20" s="181"/>
    </row>
    <row r="21" spans="1:7" x14ac:dyDescent="0.25">
      <c r="A21" s="180"/>
      <c r="B21" s="181"/>
      <c r="C21" s="181"/>
      <c r="D21" s="181"/>
      <c r="E21" s="181"/>
      <c r="F21" s="181"/>
      <c r="G21" s="181"/>
    </row>
    <row r="22" spans="1:7" x14ac:dyDescent="0.25">
      <c r="A22" s="180"/>
      <c r="B22" s="184" t="s">
        <v>194</v>
      </c>
      <c r="C22" s="317" t="s">
        <v>463</v>
      </c>
      <c r="D22" s="318"/>
      <c r="E22" s="181"/>
      <c r="F22" s="181"/>
      <c r="G22" s="181"/>
    </row>
    <row r="23" spans="1:7" x14ac:dyDescent="0.25">
      <c r="A23" s="180"/>
      <c r="B23" s="186" t="s">
        <v>464</v>
      </c>
      <c r="C23" s="186" t="s">
        <v>465</v>
      </c>
      <c r="D23" s="186" t="s">
        <v>466</v>
      </c>
      <c r="E23" s="181"/>
      <c r="F23" s="181"/>
      <c r="G23" s="181"/>
    </row>
    <row r="24" spans="1:7" x14ac:dyDescent="0.25">
      <c r="A24" s="180"/>
      <c r="B24" s="194" t="s">
        <v>121</v>
      </c>
      <c r="C24" s="195">
        <v>0</v>
      </c>
      <c r="D24" s="194">
        <v>1</v>
      </c>
      <c r="E24" s="181"/>
      <c r="F24" s="181"/>
      <c r="G24" s="181"/>
    </row>
    <row r="25" spans="1:7" x14ac:dyDescent="0.25">
      <c r="A25" s="180"/>
      <c r="B25" s="194" t="s">
        <v>467</v>
      </c>
      <c r="C25" s="195">
        <v>1</v>
      </c>
      <c r="D25" s="194">
        <v>2</v>
      </c>
      <c r="E25" s="181"/>
      <c r="F25" s="181"/>
      <c r="G25" s="181"/>
    </row>
    <row r="26" spans="1:7" x14ac:dyDescent="0.25">
      <c r="A26" s="180"/>
      <c r="B26" s="194" t="s">
        <v>468</v>
      </c>
      <c r="C26" s="195">
        <v>2</v>
      </c>
      <c r="D26" s="194" t="s">
        <v>469</v>
      </c>
      <c r="E26" s="181"/>
      <c r="F26" s="181"/>
      <c r="G26" s="181"/>
    </row>
    <row r="27" spans="1:7" x14ac:dyDescent="0.25">
      <c r="A27" s="180"/>
      <c r="B27" s="181"/>
      <c r="C27" s="181"/>
      <c r="D27" s="181"/>
      <c r="E27" s="181"/>
      <c r="F27" s="181"/>
      <c r="G27" s="181"/>
    </row>
    <row r="28" spans="1:7" x14ac:dyDescent="0.25">
      <c r="A28" s="180"/>
      <c r="B28" s="181"/>
      <c r="C28" s="181"/>
      <c r="D28" s="181"/>
      <c r="E28" s="181"/>
      <c r="F28" s="181"/>
      <c r="G28" s="181"/>
    </row>
  </sheetData>
  <mergeCells count="14">
    <mergeCell ref="B6:G6"/>
    <mergeCell ref="A1:G1"/>
    <mergeCell ref="B2:G2"/>
    <mergeCell ref="B3:G3"/>
    <mergeCell ref="B4:G4"/>
    <mergeCell ref="B5:G5"/>
    <mergeCell ref="B19:C19"/>
    <mergeCell ref="C22:D22"/>
    <mergeCell ref="B7:G7"/>
    <mergeCell ref="B8:G8"/>
    <mergeCell ref="B9:G9"/>
    <mergeCell ref="B10:G10"/>
    <mergeCell ref="B11:G11"/>
    <mergeCell ref="B12:G12"/>
  </mergeCells>
  <conditionalFormatting sqref="B18">
    <cfRule type="expression" dxfId="39" priority="3">
      <formula>$H18="M"</formula>
    </cfRule>
  </conditionalFormatting>
  <conditionalFormatting sqref="B18">
    <cfRule type="expression" dxfId="38" priority="2">
      <formula>$H18="C"</formula>
    </cfRule>
  </conditionalFormatting>
  <conditionalFormatting sqref="B18">
    <cfRule type="expression" dxfId="37" priority="1">
      <formula>$H18="C"</formula>
    </cfRule>
    <cfRule type="expression" dxfId="36" priority="5">
      <formula>$H18="F"</formula>
    </cfRule>
  </conditionalFormatting>
  <conditionalFormatting sqref="B18">
    <cfRule type="expression" dxfId="35" priority="4">
      <formula>$H18="P"</formula>
    </cfRule>
  </conditionalFormatting>
  <dataValidations count="1">
    <dataValidation type="list" allowBlank="1" showInputMessage="1" showErrorMessage="1" sqref="C20">
      <formula1>"Strong, Adequate, Weak"</formula1>
    </dataValidation>
  </dataValidations>
  <pageMargins left="0.2" right="0.2" top="0.25" bottom="0.5" header="0.3" footer="0.3"/>
  <pageSetup paperSize="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8"/>
  <sheetViews>
    <sheetView topLeftCell="A6" zoomScale="91" zoomScaleNormal="100" workbookViewId="0">
      <selection activeCell="B8" sqref="B8:H8"/>
    </sheetView>
  </sheetViews>
  <sheetFormatPr defaultRowHeight="15" x14ac:dyDescent="0.25"/>
  <cols>
    <col min="1" max="1" width="29.42578125" customWidth="1"/>
    <col min="2" max="2" width="35.140625" customWidth="1"/>
    <col min="3" max="3" width="24.140625" customWidth="1"/>
    <col min="4" max="7" width="17.42578125" customWidth="1"/>
  </cols>
  <sheetData>
    <row r="1" spans="1:7" ht="17.25" customHeight="1" x14ac:dyDescent="0.25">
      <c r="A1" s="320" t="s">
        <v>436</v>
      </c>
      <c r="B1" s="320"/>
      <c r="C1" s="320"/>
      <c r="D1" s="320"/>
      <c r="E1" s="320"/>
      <c r="F1" s="320"/>
      <c r="G1" s="320"/>
    </row>
    <row r="2" spans="1:7" ht="15.75" x14ac:dyDescent="0.25">
      <c r="A2" s="166" t="s">
        <v>437</v>
      </c>
      <c r="B2" s="321" t="s">
        <v>261</v>
      </c>
      <c r="C2" s="321"/>
      <c r="D2" s="321"/>
      <c r="E2" s="321"/>
      <c r="F2" s="321"/>
      <c r="G2" s="321"/>
    </row>
    <row r="3" spans="1:7" ht="15.75" x14ac:dyDescent="0.25">
      <c r="A3" s="167" t="s">
        <v>438</v>
      </c>
      <c r="B3" s="319" t="s">
        <v>532</v>
      </c>
      <c r="C3" s="324"/>
      <c r="D3" s="324"/>
      <c r="E3" s="324"/>
      <c r="F3" s="324"/>
      <c r="G3" s="324"/>
    </row>
    <row r="4" spans="1:7" ht="15.6" customHeight="1" x14ac:dyDescent="0.25">
      <c r="A4" s="167" t="s">
        <v>440</v>
      </c>
      <c r="B4" s="323" t="s">
        <v>319</v>
      </c>
      <c r="C4" s="323"/>
      <c r="D4" s="323"/>
      <c r="E4" s="323"/>
      <c r="F4" s="323"/>
      <c r="G4" s="323"/>
    </row>
    <row r="5" spans="1:7" ht="15.75" x14ac:dyDescent="0.25">
      <c r="A5" s="167" t="s">
        <v>441</v>
      </c>
      <c r="B5" s="322" t="s">
        <v>214</v>
      </c>
      <c r="C5" s="322"/>
      <c r="D5" s="322"/>
      <c r="E5" s="322"/>
      <c r="F5" s="322"/>
      <c r="G5" s="322"/>
    </row>
    <row r="6" spans="1:7" ht="15.75" x14ac:dyDescent="0.25">
      <c r="A6" s="167" t="s">
        <v>442</v>
      </c>
      <c r="B6" s="322" t="s">
        <v>291</v>
      </c>
      <c r="C6" s="322"/>
      <c r="D6" s="322"/>
      <c r="E6" s="322"/>
      <c r="F6" s="322"/>
      <c r="G6" s="322"/>
    </row>
    <row r="7" spans="1:7" ht="15.75" x14ac:dyDescent="0.25">
      <c r="A7" s="167" t="s">
        <v>443</v>
      </c>
      <c r="B7" s="322" t="s">
        <v>121</v>
      </c>
      <c r="C7" s="322"/>
      <c r="D7" s="322"/>
      <c r="E7" s="322"/>
      <c r="F7" s="322"/>
      <c r="G7" s="322"/>
    </row>
    <row r="8" spans="1:7" ht="54.95" customHeight="1" x14ac:dyDescent="0.25">
      <c r="A8" s="167" t="s">
        <v>444</v>
      </c>
      <c r="B8" s="319" t="s">
        <v>337</v>
      </c>
      <c r="C8" s="319"/>
      <c r="D8" s="319"/>
      <c r="E8" s="319"/>
      <c r="F8" s="319"/>
      <c r="G8" s="319"/>
    </row>
    <row r="9" spans="1:7" ht="39" customHeight="1" x14ac:dyDescent="0.25">
      <c r="A9" s="166" t="s">
        <v>445</v>
      </c>
      <c r="B9" s="319" t="s">
        <v>530</v>
      </c>
      <c r="C9" s="324"/>
      <c r="D9" s="324"/>
      <c r="E9" s="324"/>
      <c r="F9" s="324"/>
      <c r="G9" s="324"/>
    </row>
    <row r="10" spans="1:7" ht="78" customHeight="1" x14ac:dyDescent="0.25">
      <c r="A10" s="167" t="s">
        <v>447</v>
      </c>
      <c r="B10" s="319" t="s">
        <v>530</v>
      </c>
      <c r="C10" s="324"/>
      <c r="D10" s="324"/>
      <c r="E10" s="324"/>
      <c r="F10" s="324"/>
      <c r="G10" s="324"/>
    </row>
    <row r="11" spans="1:7" ht="84.95" customHeight="1" x14ac:dyDescent="0.25">
      <c r="A11" s="167" t="s">
        <v>449</v>
      </c>
      <c r="B11" s="319">
        <v>0</v>
      </c>
      <c r="C11" s="319"/>
      <c r="D11" s="319"/>
      <c r="E11" s="319"/>
      <c r="F11" s="319"/>
      <c r="G11" s="319"/>
    </row>
    <row r="12" spans="1:7" ht="17.25" customHeight="1" x14ac:dyDescent="0.25">
      <c r="A12" s="167" t="s">
        <v>451</v>
      </c>
      <c r="B12" s="319" t="s">
        <v>531</v>
      </c>
      <c r="C12" s="319"/>
      <c r="D12" s="319"/>
      <c r="E12" s="319"/>
      <c r="F12" s="319"/>
      <c r="G12" s="319"/>
    </row>
    <row r="13" spans="1:7" ht="31.5" x14ac:dyDescent="0.25">
      <c r="A13" s="168" t="s">
        <v>453</v>
      </c>
      <c r="B13" s="169" t="s">
        <v>454</v>
      </c>
      <c r="C13" s="168" t="s">
        <v>455</v>
      </c>
      <c r="D13" s="168" t="s">
        <v>456</v>
      </c>
      <c r="E13" s="169" t="s">
        <v>11</v>
      </c>
      <c r="F13" s="168" t="s">
        <v>132</v>
      </c>
      <c r="G13" s="168" t="s">
        <v>458</v>
      </c>
    </row>
    <row r="14" spans="1:7" x14ac:dyDescent="0.25">
      <c r="A14" s="170" t="s">
        <v>244</v>
      </c>
      <c r="B14" s="105" t="s">
        <v>244</v>
      </c>
      <c r="C14" s="105" t="s">
        <v>244</v>
      </c>
      <c r="D14" s="105" t="s">
        <v>244</v>
      </c>
      <c r="E14" s="105" t="s">
        <v>244</v>
      </c>
      <c r="F14" s="105" t="s">
        <v>244</v>
      </c>
      <c r="G14" s="105" t="s">
        <v>244</v>
      </c>
    </row>
    <row r="15" spans="1:7" x14ac:dyDescent="0.25">
      <c r="A15" s="170"/>
      <c r="B15" s="105"/>
      <c r="C15" s="260"/>
      <c r="D15" s="261"/>
      <c r="E15" s="261"/>
      <c r="F15" s="261"/>
      <c r="G15" s="261"/>
    </row>
    <row r="16" spans="1:7" s="125" customFormat="1" ht="57.95" customHeight="1" x14ac:dyDescent="0.25">
      <c r="A16" s="176"/>
      <c r="B16" s="224"/>
      <c r="C16" s="178"/>
      <c r="D16" s="179"/>
      <c r="E16" s="179"/>
      <c r="F16" s="179"/>
      <c r="G16" s="179"/>
    </row>
    <row r="17" spans="1:7" s="125" customFormat="1" x14ac:dyDescent="0.25">
      <c r="A17" s="176"/>
      <c r="C17" s="178"/>
      <c r="D17" s="179"/>
      <c r="E17" s="179"/>
      <c r="F17" s="179"/>
      <c r="G17" s="179"/>
    </row>
    <row r="18" spans="1:7" x14ac:dyDescent="0.25">
      <c r="A18" s="176"/>
      <c r="B18" s="177"/>
      <c r="C18" s="178"/>
      <c r="D18" s="179"/>
      <c r="E18" s="179"/>
      <c r="F18" s="179"/>
      <c r="G18" s="179"/>
    </row>
    <row r="19" spans="1:7" x14ac:dyDescent="0.25">
      <c r="A19" s="180"/>
      <c r="B19" s="316" t="s">
        <v>461</v>
      </c>
      <c r="C19" s="316"/>
      <c r="D19" s="181"/>
      <c r="E19" s="181"/>
      <c r="F19" s="181"/>
      <c r="G19" s="181"/>
    </row>
    <row r="20" spans="1:7" x14ac:dyDescent="0.25">
      <c r="A20" s="180"/>
      <c r="B20" s="182" t="s">
        <v>462</v>
      </c>
      <c r="C20" s="183" t="s">
        <v>121</v>
      </c>
      <c r="D20" s="181"/>
      <c r="E20" s="181"/>
      <c r="F20" s="181"/>
      <c r="G20" s="181"/>
    </row>
    <row r="21" spans="1:7" x14ac:dyDescent="0.25">
      <c r="A21" s="180"/>
      <c r="B21" s="181"/>
      <c r="C21" s="181"/>
      <c r="D21" s="181"/>
      <c r="E21" s="181"/>
      <c r="F21" s="181"/>
      <c r="G21" s="181"/>
    </row>
    <row r="22" spans="1:7" x14ac:dyDescent="0.25">
      <c r="A22" s="180"/>
      <c r="B22" s="184" t="s">
        <v>194</v>
      </c>
      <c r="C22" s="317" t="s">
        <v>463</v>
      </c>
      <c r="D22" s="318"/>
      <c r="E22" s="181"/>
      <c r="F22" s="181"/>
      <c r="G22" s="181"/>
    </row>
    <row r="23" spans="1:7" x14ac:dyDescent="0.25">
      <c r="A23" s="180"/>
      <c r="B23" s="186" t="s">
        <v>464</v>
      </c>
      <c r="C23" s="186" t="s">
        <v>465</v>
      </c>
      <c r="D23" s="186" t="s">
        <v>466</v>
      </c>
      <c r="E23" s="181"/>
      <c r="F23" s="181"/>
      <c r="G23" s="181"/>
    </row>
    <row r="24" spans="1:7" x14ac:dyDescent="0.25">
      <c r="A24" s="180"/>
      <c r="B24" s="194" t="s">
        <v>121</v>
      </c>
      <c r="C24" s="195">
        <v>0</v>
      </c>
      <c r="D24" s="194">
        <v>1</v>
      </c>
      <c r="E24" s="181"/>
      <c r="F24" s="181"/>
      <c r="G24" s="181"/>
    </row>
    <row r="25" spans="1:7" x14ac:dyDescent="0.25">
      <c r="A25" s="180"/>
      <c r="B25" s="194" t="s">
        <v>467</v>
      </c>
      <c r="C25" s="195">
        <v>1</v>
      </c>
      <c r="D25" s="194">
        <v>2</v>
      </c>
      <c r="E25" s="181"/>
      <c r="F25" s="181"/>
      <c r="G25" s="181"/>
    </row>
    <row r="26" spans="1:7" x14ac:dyDescent="0.25">
      <c r="A26" s="180"/>
      <c r="B26" s="194" t="s">
        <v>468</v>
      </c>
      <c r="C26" s="195">
        <v>2</v>
      </c>
      <c r="D26" s="194" t="s">
        <v>469</v>
      </c>
      <c r="E26" s="181"/>
      <c r="F26" s="181"/>
      <c r="G26" s="181"/>
    </row>
    <row r="27" spans="1:7" x14ac:dyDescent="0.25">
      <c r="A27" s="180"/>
      <c r="B27" s="181"/>
      <c r="C27" s="181"/>
      <c r="D27" s="181"/>
      <c r="E27" s="181"/>
      <c r="F27" s="181"/>
      <c r="G27" s="181"/>
    </row>
    <row r="28" spans="1:7" x14ac:dyDescent="0.25">
      <c r="A28" s="180"/>
      <c r="B28" s="181"/>
      <c r="C28" s="181"/>
      <c r="D28" s="181"/>
      <c r="E28" s="181"/>
      <c r="F28" s="181"/>
      <c r="G28" s="181"/>
    </row>
  </sheetData>
  <mergeCells count="14">
    <mergeCell ref="B6:G6"/>
    <mergeCell ref="A1:G1"/>
    <mergeCell ref="B2:G2"/>
    <mergeCell ref="B3:G3"/>
    <mergeCell ref="B4:G4"/>
    <mergeCell ref="B5:G5"/>
    <mergeCell ref="B19:C19"/>
    <mergeCell ref="C22:D22"/>
    <mergeCell ref="B7:G7"/>
    <mergeCell ref="B8:G8"/>
    <mergeCell ref="B9:G9"/>
    <mergeCell ref="B10:G10"/>
    <mergeCell ref="B11:G11"/>
    <mergeCell ref="B12:G12"/>
  </mergeCells>
  <conditionalFormatting sqref="B18">
    <cfRule type="expression" dxfId="34" priority="3">
      <formula>$H18="M"</formula>
    </cfRule>
  </conditionalFormatting>
  <conditionalFormatting sqref="B18">
    <cfRule type="expression" dxfId="33" priority="2">
      <formula>$H18="C"</formula>
    </cfRule>
  </conditionalFormatting>
  <conditionalFormatting sqref="B18">
    <cfRule type="expression" dxfId="32" priority="1">
      <formula>$H18="C"</formula>
    </cfRule>
    <cfRule type="expression" dxfId="31" priority="5">
      <formula>$H18="F"</formula>
    </cfRule>
  </conditionalFormatting>
  <conditionalFormatting sqref="B18">
    <cfRule type="expression" dxfId="30" priority="4">
      <formula>$H18="P"</formula>
    </cfRule>
  </conditionalFormatting>
  <dataValidations count="1">
    <dataValidation type="list" allowBlank="1" showInputMessage="1" showErrorMessage="1" sqref="C20">
      <formula1>"Strong, Adequate, Weak"</formula1>
    </dataValidation>
  </dataValidation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7"/>
  <sheetViews>
    <sheetView workbookViewId="0">
      <selection activeCell="B8" sqref="B8:H8"/>
    </sheetView>
  </sheetViews>
  <sheetFormatPr defaultRowHeight="15" x14ac:dyDescent="0.25"/>
  <cols>
    <col min="1" max="1" width="29.42578125" customWidth="1"/>
    <col min="2" max="2" width="35.140625" customWidth="1"/>
    <col min="3" max="3" width="16.140625" customWidth="1"/>
    <col min="4" max="4" width="27.5703125" customWidth="1"/>
    <col min="5" max="8" width="17.42578125" customWidth="1"/>
  </cols>
  <sheetData>
    <row r="1" spans="1:8" ht="17.25" customHeight="1" x14ac:dyDescent="0.25">
      <c r="A1" s="320" t="s">
        <v>436</v>
      </c>
      <c r="B1" s="320"/>
      <c r="C1" s="320"/>
      <c r="D1" s="320"/>
      <c r="E1" s="320"/>
      <c r="F1" s="320"/>
      <c r="G1" s="320"/>
      <c r="H1" s="320"/>
    </row>
    <row r="2" spans="1:8" ht="15.75" x14ac:dyDescent="0.25">
      <c r="A2" s="166" t="s">
        <v>437</v>
      </c>
      <c r="B2" s="321" t="s">
        <v>261</v>
      </c>
      <c r="C2" s="321"/>
      <c r="D2" s="321"/>
      <c r="E2" s="321"/>
      <c r="F2" s="321"/>
      <c r="G2" s="321"/>
      <c r="H2" s="321"/>
    </row>
    <row r="3" spans="1:8" ht="15.75" x14ac:dyDescent="0.25">
      <c r="A3" s="167" t="s">
        <v>438</v>
      </c>
      <c r="B3" s="319" t="s">
        <v>532</v>
      </c>
      <c r="C3" s="324"/>
      <c r="D3" s="324"/>
      <c r="E3" s="324"/>
      <c r="F3" s="324"/>
      <c r="G3" s="324"/>
      <c r="H3" s="324"/>
    </row>
    <row r="4" spans="1:8" ht="15.6" customHeight="1" x14ac:dyDescent="0.25">
      <c r="A4" s="167" t="s">
        <v>440</v>
      </c>
      <c r="B4" s="323" t="s">
        <v>319</v>
      </c>
      <c r="C4" s="323"/>
      <c r="D4" s="323"/>
      <c r="E4" s="323"/>
      <c r="F4" s="323"/>
      <c r="G4" s="323"/>
      <c r="H4" s="323"/>
    </row>
    <row r="5" spans="1:8" ht="15.75" x14ac:dyDescent="0.25">
      <c r="A5" s="167" t="s">
        <v>441</v>
      </c>
      <c r="B5" s="322" t="s">
        <v>214</v>
      </c>
      <c r="C5" s="322"/>
      <c r="D5" s="322"/>
      <c r="E5" s="322"/>
      <c r="F5" s="322"/>
      <c r="G5" s="322"/>
      <c r="H5" s="322"/>
    </row>
    <row r="6" spans="1:8" ht="15.75" x14ac:dyDescent="0.25">
      <c r="A6" s="167" t="s">
        <v>442</v>
      </c>
      <c r="B6" s="322" t="s">
        <v>298</v>
      </c>
      <c r="C6" s="322"/>
      <c r="D6" s="322"/>
      <c r="E6" s="322"/>
      <c r="F6" s="322"/>
      <c r="G6" s="322"/>
      <c r="H6" s="322"/>
    </row>
    <row r="7" spans="1:8" ht="15.75" x14ac:dyDescent="0.25">
      <c r="A7" s="167" t="s">
        <v>443</v>
      </c>
      <c r="B7" s="322" t="s">
        <v>124</v>
      </c>
      <c r="C7" s="322"/>
      <c r="D7" s="322"/>
      <c r="E7" s="322"/>
      <c r="F7" s="322"/>
      <c r="G7" s="322"/>
      <c r="H7" s="322"/>
    </row>
    <row r="8" spans="1:8" ht="54.95" customHeight="1" x14ac:dyDescent="0.25">
      <c r="A8" s="167" t="s">
        <v>444</v>
      </c>
      <c r="B8" s="319" t="s">
        <v>338</v>
      </c>
      <c r="C8" s="319"/>
      <c r="D8" s="319"/>
      <c r="E8" s="319"/>
      <c r="F8" s="319"/>
      <c r="G8" s="319"/>
      <c r="H8" s="319"/>
    </row>
    <row r="9" spans="1:8" ht="39" customHeight="1" x14ac:dyDescent="0.25">
      <c r="A9" s="166" t="s">
        <v>445</v>
      </c>
      <c r="B9" s="319" t="s">
        <v>550</v>
      </c>
      <c r="C9" s="324"/>
      <c r="D9" s="324"/>
      <c r="E9" s="324"/>
      <c r="F9" s="324"/>
      <c r="G9" s="324"/>
      <c r="H9" s="324"/>
    </row>
    <row r="10" spans="1:8" ht="15.75" x14ac:dyDescent="0.25">
      <c r="A10" s="167" t="s">
        <v>447</v>
      </c>
      <c r="B10" s="319" t="s">
        <v>551</v>
      </c>
      <c r="C10" s="324"/>
      <c r="D10" s="324"/>
      <c r="E10" s="324"/>
      <c r="F10" s="324"/>
      <c r="G10" s="324"/>
      <c r="H10" s="324"/>
    </row>
    <row r="11" spans="1:8" ht="15.75" x14ac:dyDescent="0.25">
      <c r="A11" s="167" t="s">
        <v>449</v>
      </c>
      <c r="B11" s="319" t="s">
        <v>552</v>
      </c>
      <c r="C11" s="319"/>
      <c r="D11" s="319"/>
      <c r="E11" s="319"/>
      <c r="F11" s="319"/>
      <c r="G11" s="319"/>
      <c r="H11" s="319"/>
    </row>
    <row r="12" spans="1:8" ht="46.7" customHeight="1" x14ac:dyDescent="0.25">
      <c r="A12" s="167" t="s">
        <v>451</v>
      </c>
      <c r="B12" s="319" t="s">
        <v>553</v>
      </c>
      <c r="C12" s="319"/>
      <c r="D12" s="319"/>
      <c r="E12" s="319"/>
      <c r="F12" s="319"/>
      <c r="G12" s="319"/>
      <c r="H12" s="319"/>
    </row>
    <row r="13" spans="1:8" ht="31.5" x14ac:dyDescent="0.25">
      <c r="A13" s="168" t="s">
        <v>453</v>
      </c>
      <c r="B13" s="169" t="s">
        <v>454</v>
      </c>
      <c r="C13" s="168" t="s">
        <v>455</v>
      </c>
      <c r="D13" s="168" t="s">
        <v>456</v>
      </c>
      <c r="E13" s="168" t="s">
        <v>457</v>
      </c>
      <c r="F13" s="169" t="s">
        <v>11</v>
      </c>
      <c r="G13" s="168" t="s">
        <v>132</v>
      </c>
      <c r="H13" s="168" t="s">
        <v>458</v>
      </c>
    </row>
    <row r="14" spans="1:8" ht="60" x14ac:dyDescent="0.25">
      <c r="A14" s="170">
        <v>1</v>
      </c>
      <c r="B14" s="105" t="s">
        <v>551</v>
      </c>
      <c r="C14" s="262">
        <v>44412</v>
      </c>
      <c r="D14" s="263" t="s">
        <v>554</v>
      </c>
      <c r="E14" s="175" t="s">
        <v>341</v>
      </c>
      <c r="F14" s="175" t="s">
        <v>244</v>
      </c>
      <c r="G14" s="264" t="s">
        <v>539</v>
      </c>
      <c r="H14" s="175" t="s">
        <v>244</v>
      </c>
    </row>
    <row r="15" spans="1:8" s="125" customFormat="1" ht="57.95" customHeight="1" x14ac:dyDescent="0.25">
      <c r="A15" s="176"/>
      <c r="B15" s="224"/>
      <c r="C15" s="178"/>
      <c r="D15" s="179"/>
      <c r="E15" s="179"/>
      <c r="F15" s="179"/>
      <c r="G15" s="179"/>
      <c r="H15" s="179"/>
    </row>
    <row r="16" spans="1:8" s="125" customFormat="1" x14ac:dyDescent="0.25">
      <c r="A16" s="176"/>
      <c r="C16" s="178"/>
      <c r="D16" s="179"/>
      <c r="E16" s="179"/>
      <c r="F16" s="179"/>
      <c r="G16" s="179"/>
      <c r="H16" s="179"/>
    </row>
    <row r="17" spans="1:8" x14ac:dyDescent="0.25">
      <c r="A17" s="176"/>
      <c r="B17" s="177"/>
      <c r="C17" s="178"/>
      <c r="D17" s="179"/>
      <c r="E17" s="179"/>
      <c r="F17" s="179"/>
      <c r="G17" s="179"/>
      <c r="H17" s="179"/>
    </row>
    <row r="18" spans="1:8" x14ac:dyDescent="0.25">
      <c r="A18" s="180"/>
      <c r="B18" s="316" t="s">
        <v>461</v>
      </c>
      <c r="C18" s="316"/>
      <c r="D18" s="181"/>
      <c r="E18" s="181"/>
      <c r="F18" s="181"/>
      <c r="G18" s="181"/>
      <c r="H18" s="181"/>
    </row>
    <row r="19" spans="1:8" x14ac:dyDescent="0.25">
      <c r="A19" s="180"/>
      <c r="B19" s="182" t="s">
        <v>462</v>
      </c>
      <c r="C19" s="183" t="s">
        <v>121</v>
      </c>
      <c r="D19" s="181"/>
      <c r="E19" s="181"/>
      <c r="F19" s="181"/>
      <c r="G19" s="181"/>
      <c r="H19" s="181"/>
    </row>
    <row r="20" spans="1:8" x14ac:dyDescent="0.25">
      <c r="A20" s="180"/>
      <c r="B20" s="181"/>
      <c r="C20" s="181"/>
      <c r="D20" s="181"/>
      <c r="E20" s="181"/>
      <c r="F20" s="181"/>
      <c r="G20" s="181"/>
      <c r="H20" s="181"/>
    </row>
    <row r="21" spans="1:8" x14ac:dyDescent="0.25">
      <c r="A21" s="180"/>
      <c r="B21" s="184" t="s">
        <v>194</v>
      </c>
      <c r="C21" s="317" t="s">
        <v>463</v>
      </c>
      <c r="D21" s="318"/>
      <c r="E21" s="185"/>
      <c r="F21" s="181"/>
      <c r="G21" s="181"/>
      <c r="H21" s="181"/>
    </row>
    <row r="22" spans="1:8" x14ac:dyDescent="0.25">
      <c r="A22" s="180"/>
      <c r="B22" s="186" t="s">
        <v>464</v>
      </c>
      <c r="C22" s="186" t="s">
        <v>465</v>
      </c>
      <c r="D22" s="186" t="s">
        <v>466</v>
      </c>
      <c r="E22" s="187"/>
      <c r="F22" s="181"/>
      <c r="G22" s="181"/>
      <c r="H22" s="181"/>
    </row>
    <row r="23" spans="1:8" x14ac:dyDescent="0.25">
      <c r="A23" s="180"/>
      <c r="B23" s="194" t="s">
        <v>121</v>
      </c>
      <c r="C23" s="195">
        <v>0</v>
      </c>
      <c r="D23" s="194">
        <v>1</v>
      </c>
      <c r="E23" s="196"/>
      <c r="F23" s="181"/>
      <c r="G23" s="181"/>
      <c r="H23" s="181"/>
    </row>
    <row r="24" spans="1:8" x14ac:dyDescent="0.25">
      <c r="A24" s="180"/>
      <c r="B24" s="194" t="s">
        <v>467</v>
      </c>
      <c r="C24" s="195">
        <v>1</v>
      </c>
      <c r="D24" s="194">
        <v>2</v>
      </c>
      <c r="E24" s="196"/>
      <c r="F24" s="181"/>
      <c r="G24" s="181"/>
      <c r="H24" s="181"/>
    </row>
    <row r="25" spans="1:8" x14ac:dyDescent="0.25">
      <c r="A25" s="180"/>
      <c r="B25" s="194" t="s">
        <v>468</v>
      </c>
      <c r="C25" s="195">
        <v>2</v>
      </c>
      <c r="D25" s="194" t="s">
        <v>469</v>
      </c>
      <c r="E25" s="196"/>
      <c r="F25" s="181"/>
      <c r="G25" s="181"/>
      <c r="H25" s="181"/>
    </row>
    <row r="26" spans="1:8" x14ac:dyDescent="0.25">
      <c r="A26" s="180"/>
      <c r="B26" s="181"/>
      <c r="C26" s="181"/>
      <c r="D26" s="181"/>
      <c r="E26" s="181"/>
      <c r="F26" s="181"/>
      <c r="G26" s="181"/>
      <c r="H26" s="181"/>
    </row>
    <row r="27" spans="1:8" x14ac:dyDescent="0.25">
      <c r="A27" s="180"/>
      <c r="B27" s="181"/>
      <c r="C27" s="181"/>
      <c r="D27" s="181"/>
      <c r="E27" s="181"/>
      <c r="F27" s="181"/>
      <c r="G27" s="181"/>
      <c r="H27" s="181"/>
    </row>
  </sheetData>
  <mergeCells count="14">
    <mergeCell ref="B6:H6"/>
    <mergeCell ref="A1:H1"/>
    <mergeCell ref="B2:H2"/>
    <mergeCell ref="B3:H3"/>
    <mergeCell ref="B4:H4"/>
    <mergeCell ref="B5:H5"/>
    <mergeCell ref="B18:C18"/>
    <mergeCell ref="C21:D21"/>
    <mergeCell ref="B7:H7"/>
    <mergeCell ref="B8:H8"/>
    <mergeCell ref="B9:H9"/>
    <mergeCell ref="B10:H10"/>
    <mergeCell ref="B11:H11"/>
    <mergeCell ref="B12:H12"/>
  </mergeCells>
  <conditionalFormatting sqref="B17">
    <cfRule type="expression" dxfId="29" priority="3">
      <formula>$I17="M"</formula>
    </cfRule>
  </conditionalFormatting>
  <conditionalFormatting sqref="B17">
    <cfRule type="expression" dxfId="28" priority="2">
      <formula>$I17="C"</formula>
    </cfRule>
  </conditionalFormatting>
  <conditionalFormatting sqref="B17">
    <cfRule type="expression" dxfId="27" priority="1">
      <formula>$I17="C"</formula>
    </cfRule>
    <cfRule type="expression" dxfId="26" priority="5">
      <formula>$I17="F"</formula>
    </cfRule>
  </conditionalFormatting>
  <conditionalFormatting sqref="B17">
    <cfRule type="expression" dxfId="25" priority="4">
      <formula>$I17="P"</formula>
    </cfRule>
  </conditionalFormatting>
  <dataValidations count="1">
    <dataValidation type="list" allowBlank="1" showInputMessage="1" showErrorMessage="1" sqref="C19">
      <formula1>"Strong, Adequate, Weak"</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7"/>
  <sheetViews>
    <sheetView topLeftCell="A11" workbookViewId="0">
      <selection activeCell="B8" sqref="B8:H8"/>
    </sheetView>
  </sheetViews>
  <sheetFormatPr defaultColWidth="8.85546875" defaultRowHeight="15" x14ac:dyDescent="0.25"/>
  <cols>
    <col min="1" max="1" width="29.42578125" style="4" customWidth="1"/>
    <col min="2" max="2" width="29.85546875" style="4" customWidth="1"/>
    <col min="3" max="3" width="19.140625" style="4" customWidth="1"/>
    <col min="4" max="4" width="48.85546875" style="4" customWidth="1"/>
    <col min="5" max="5" width="42.42578125" style="4" customWidth="1"/>
    <col min="6" max="8" width="17.42578125" style="4" customWidth="1"/>
    <col min="9" max="16384" width="8.85546875" style="4"/>
  </cols>
  <sheetData>
    <row r="1" spans="1:8" ht="17.25" customHeight="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19" t="s">
        <v>555</v>
      </c>
      <c r="C3" s="324"/>
      <c r="D3" s="324"/>
      <c r="E3" s="324"/>
      <c r="F3" s="324"/>
      <c r="G3" s="324"/>
      <c r="H3" s="324"/>
    </row>
    <row r="4" spans="1:8" ht="15.6" customHeight="1" x14ac:dyDescent="0.25">
      <c r="A4" s="198" t="s">
        <v>440</v>
      </c>
      <c r="B4" s="323" t="s">
        <v>330</v>
      </c>
      <c r="C4" s="323"/>
      <c r="D4" s="323"/>
      <c r="E4" s="323"/>
      <c r="F4" s="323"/>
      <c r="G4" s="323"/>
      <c r="H4" s="323"/>
    </row>
    <row r="5" spans="1:8" ht="15.75" x14ac:dyDescent="0.25">
      <c r="A5" s="198" t="s">
        <v>441</v>
      </c>
      <c r="B5" s="324" t="s">
        <v>242</v>
      </c>
      <c r="C5" s="324"/>
      <c r="D5" s="324"/>
      <c r="E5" s="324"/>
      <c r="F5" s="324"/>
      <c r="G5" s="324"/>
      <c r="H5" s="324"/>
    </row>
    <row r="6" spans="1:8" ht="15.75" x14ac:dyDescent="0.25">
      <c r="A6" s="198" t="s">
        <v>442</v>
      </c>
      <c r="B6" s="324" t="s">
        <v>304</v>
      </c>
      <c r="C6" s="324"/>
      <c r="D6" s="324"/>
      <c r="E6" s="324"/>
      <c r="F6" s="324"/>
      <c r="G6" s="324"/>
      <c r="H6" s="324"/>
    </row>
    <row r="7" spans="1:8" ht="15.75" x14ac:dyDescent="0.25">
      <c r="A7" s="198" t="s">
        <v>443</v>
      </c>
      <c r="B7" s="324" t="s">
        <v>124</v>
      </c>
      <c r="C7" s="324"/>
      <c r="D7" s="324"/>
      <c r="E7" s="324"/>
      <c r="F7" s="324"/>
      <c r="G7" s="324"/>
      <c r="H7" s="324"/>
    </row>
    <row r="8" spans="1:8" ht="54.95" customHeight="1" x14ac:dyDescent="0.25">
      <c r="A8" s="198" t="s">
        <v>444</v>
      </c>
      <c r="B8" s="319" t="s">
        <v>340</v>
      </c>
      <c r="C8" s="319"/>
      <c r="D8" s="319"/>
      <c r="E8" s="319"/>
      <c r="F8" s="319"/>
      <c r="G8" s="319"/>
      <c r="H8" s="319"/>
    </row>
    <row r="9" spans="1:8" ht="39" customHeight="1" x14ac:dyDescent="0.25">
      <c r="A9" s="197" t="s">
        <v>445</v>
      </c>
      <c r="B9" s="319" t="s">
        <v>556</v>
      </c>
      <c r="C9" s="324"/>
      <c r="D9" s="324"/>
      <c r="E9" s="324"/>
      <c r="F9" s="324"/>
      <c r="G9" s="324"/>
      <c r="H9" s="324"/>
    </row>
    <row r="10" spans="1:8" ht="15.75" x14ac:dyDescent="0.25">
      <c r="A10" s="198" t="s">
        <v>447</v>
      </c>
      <c r="B10" s="319" t="s">
        <v>557</v>
      </c>
      <c r="C10" s="324"/>
      <c r="D10" s="324"/>
      <c r="E10" s="324"/>
      <c r="F10" s="324"/>
      <c r="G10" s="324"/>
      <c r="H10" s="324"/>
    </row>
    <row r="11" spans="1:8" ht="15.75" x14ac:dyDescent="0.25">
      <c r="A11" s="198" t="s">
        <v>449</v>
      </c>
      <c r="B11" s="319" t="s">
        <v>558</v>
      </c>
      <c r="C11" s="319"/>
      <c r="D11" s="319"/>
      <c r="E11" s="319"/>
      <c r="F11" s="319"/>
      <c r="G11" s="319"/>
      <c r="H11" s="319"/>
    </row>
    <row r="12" spans="1:8" ht="17.25" customHeight="1" x14ac:dyDescent="0.25">
      <c r="A12" s="198" t="s">
        <v>451</v>
      </c>
      <c r="B12" s="319" t="s">
        <v>531</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270" x14ac:dyDescent="0.25">
      <c r="A14" s="170">
        <v>1</v>
      </c>
      <c r="B14" s="105" t="s">
        <v>557</v>
      </c>
      <c r="C14" s="171">
        <v>44535</v>
      </c>
      <c r="D14" s="172" t="s">
        <v>559</v>
      </c>
      <c r="E14" s="205" t="s">
        <v>341</v>
      </c>
      <c r="F14" s="205" t="s">
        <v>244</v>
      </c>
      <c r="G14" s="255" t="s">
        <v>241</v>
      </c>
      <c r="H14" s="205" t="s">
        <v>244</v>
      </c>
    </row>
    <row r="15" spans="1:8" s="78" customFormat="1" x14ac:dyDescent="0.25">
      <c r="A15" s="206"/>
      <c r="B15" s="224"/>
      <c r="C15" s="207"/>
      <c r="D15" s="208"/>
      <c r="E15" s="208"/>
      <c r="F15" s="208"/>
      <c r="G15" s="208"/>
      <c r="H15" s="208"/>
    </row>
    <row r="16" spans="1:8" s="78" customFormat="1" x14ac:dyDescent="0.25">
      <c r="A16" s="206"/>
      <c r="C16" s="207"/>
      <c r="D16" s="208"/>
      <c r="E16" s="208"/>
      <c r="F16" s="208"/>
      <c r="G16" s="208"/>
      <c r="H16" s="208"/>
    </row>
    <row r="17" spans="1:8" x14ac:dyDescent="0.25">
      <c r="A17" s="206"/>
      <c r="B17" s="177"/>
      <c r="C17" s="207"/>
      <c r="D17" s="208"/>
      <c r="E17" s="208"/>
      <c r="F17" s="208"/>
      <c r="G17" s="208"/>
      <c r="H17" s="208"/>
    </row>
    <row r="18" spans="1:8" x14ac:dyDescent="0.25">
      <c r="A18" s="209"/>
      <c r="B18" s="325" t="s">
        <v>461</v>
      </c>
      <c r="C18" s="325"/>
      <c r="D18" s="210"/>
      <c r="E18" s="210"/>
      <c r="F18" s="210"/>
      <c r="G18" s="210"/>
      <c r="H18" s="210"/>
    </row>
    <row r="19" spans="1:8" x14ac:dyDescent="0.25">
      <c r="A19" s="209"/>
      <c r="B19" s="211" t="s">
        <v>462</v>
      </c>
      <c r="C19" s="220" t="s">
        <v>121</v>
      </c>
      <c r="D19" s="210"/>
      <c r="E19" s="210"/>
      <c r="F19" s="210"/>
      <c r="G19" s="210"/>
      <c r="H19" s="210"/>
    </row>
    <row r="20" spans="1:8" x14ac:dyDescent="0.25">
      <c r="A20" s="209"/>
      <c r="B20" s="210"/>
      <c r="C20" s="210"/>
      <c r="D20" s="210"/>
      <c r="E20" s="210"/>
      <c r="F20" s="210"/>
      <c r="G20" s="210"/>
      <c r="H20" s="210"/>
    </row>
    <row r="21" spans="1:8" x14ac:dyDescent="0.25">
      <c r="A21" s="209"/>
      <c r="B21" s="213" t="s">
        <v>194</v>
      </c>
      <c r="C21" s="326" t="s">
        <v>463</v>
      </c>
      <c r="D21" s="327"/>
      <c r="E21" s="214"/>
      <c r="F21" s="210"/>
      <c r="G21" s="210"/>
      <c r="H21" s="210"/>
    </row>
    <row r="22" spans="1:8" x14ac:dyDescent="0.25">
      <c r="A22" s="209"/>
      <c r="B22" s="215" t="s">
        <v>464</v>
      </c>
      <c r="C22" s="215" t="s">
        <v>465</v>
      </c>
      <c r="D22" s="215" t="s">
        <v>466</v>
      </c>
      <c r="E22" s="216"/>
      <c r="F22" s="210"/>
      <c r="G22" s="210"/>
      <c r="H22" s="210"/>
    </row>
    <row r="23" spans="1:8" x14ac:dyDescent="0.25">
      <c r="A23" s="209"/>
      <c r="B23" s="205" t="s">
        <v>121</v>
      </c>
      <c r="C23" s="221">
        <v>0</v>
      </c>
      <c r="D23" s="205">
        <v>1</v>
      </c>
      <c r="E23" s="208"/>
      <c r="F23" s="210"/>
      <c r="G23" s="210"/>
      <c r="H23" s="210"/>
    </row>
    <row r="24" spans="1:8" x14ac:dyDescent="0.25">
      <c r="A24" s="209"/>
      <c r="B24" s="205" t="s">
        <v>467</v>
      </c>
      <c r="C24" s="221">
        <v>1</v>
      </c>
      <c r="D24" s="205">
        <v>2</v>
      </c>
      <c r="E24" s="208"/>
      <c r="F24" s="210"/>
      <c r="G24" s="210"/>
      <c r="H24" s="210"/>
    </row>
    <row r="25" spans="1:8" x14ac:dyDescent="0.25">
      <c r="A25" s="209"/>
      <c r="B25" s="205" t="s">
        <v>468</v>
      </c>
      <c r="C25" s="221">
        <v>2</v>
      </c>
      <c r="D25" s="205" t="s">
        <v>469</v>
      </c>
      <c r="E25" s="208"/>
      <c r="F25" s="210"/>
      <c r="G25" s="210"/>
      <c r="H25" s="210"/>
    </row>
    <row r="26" spans="1:8" x14ac:dyDescent="0.25">
      <c r="A26" s="209"/>
      <c r="B26" s="210"/>
      <c r="C26" s="210"/>
      <c r="D26" s="210"/>
      <c r="E26" s="210"/>
      <c r="F26" s="210"/>
      <c r="G26" s="210"/>
      <c r="H26" s="210"/>
    </row>
    <row r="27" spans="1:8" x14ac:dyDescent="0.25">
      <c r="A27" s="209"/>
      <c r="B27" s="210"/>
      <c r="C27" s="210"/>
      <c r="D27" s="210"/>
      <c r="E27" s="210"/>
      <c r="F27" s="210"/>
      <c r="G27" s="210"/>
      <c r="H27" s="210"/>
    </row>
  </sheetData>
  <mergeCells count="14">
    <mergeCell ref="B6:H6"/>
    <mergeCell ref="A1:H1"/>
    <mergeCell ref="B2:H2"/>
    <mergeCell ref="B3:H3"/>
    <mergeCell ref="B4:H4"/>
    <mergeCell ref="B5:H5"/>
    <mergeCell ref="B18:C18"/>
    <mergeCell ref="C21:D21"/>
    <mergeCell ref="B7:H7"/>
    <mergeCell ref="B8:H8"/>
    <mergeCell ref="B9:H9"/>
    <mergeCell ref="B10:H10"/>
    <mergeCell ref="B11:H11"/>
    <mergeCell ref="B12:H12"/>
  </mergeCells>
  <conditionalFormatting sqref="B17">
    <cfRule type="expression" dxfId="24" priority="3">
      <formula>$I17="M"</formula>
    </cfRule>
  </conditionalFormatting>
  <conditionalFormatting sqref="B17">
    <cfRule type="expression" dxfId="23" priority="2">
      <formula>$I17="C"</formula>
    </cfRule>
  </conditionalFormatting>
  <conditionalFormatting sqref="B17">
    <cfRule type="expression" dxfId="22" priority="1">
      <formula>$I17="C"</formula>
    </cfRule>
    <cfRule type="expression" dxfId="21" priority="5">
      <formula>$I17="F"</formula>
    </cfRule>
  </conditionalFormatting>
  <conditionalFormatting sqref="B17">
    <cfRule type="expression" dxfId="20" priority="4">
      <formula>$I17="P"</formula>
    </cfRule>
  </conditionalFormatting>
  <dataValidations count="1">
    <dataValidation type="list" allowBlank="1" showInputMessage="1" showErrorMessage="1" sqref="C19">
      <formula1>"Strong, Adequate, Weak"</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7"/>
  <sheetViews>
    <sheetView topLeftCell="A11" zoomScaleNormal="100" workbookViewId="0">
      <selection activeCell="B8" sqref="B8:H8"/>
    </sheetView>
  </sheetViews>
  <sheetFormatPr defaultRowHeight="15" x14ac:dyDescent="0.25"/>
  <cols>
    <col min="1" max="1" width="29.42578125" customWidth="1"/>
    <col min="2" max="2" width="35.140625" customWidth="1"/>
    <col min="3" max="3" width="24.140625" customWidth="1"/>
    <col min="4" max="7" width="17.42578125" customWidth="1"/>
  </cols>
  <sheetData>
    <row r="1" spans="1:7" ht="17.25" customHeight="1" x14ac:dyDescent="0.25">
      <c r="A1" s="320" t="s">
        <v>436</v>
      </c>
      <c r="B1" s="320"/>
      <c r="C1" s="320"/>
      <c r="D1" s="320"/>
      <c r="E1" s="320"/>
      <c r="F1" s="320"/>
      <c r="G1" s="320"/>
    </row>
    <row r="2" spans="1:7" ht="15.75" x14ac:dyDescent="0.25">
      <c r="A2" s="166" t="s">
        <v>437</v>
      </c>
      <c r="B2" s="321" t="s">
        <v>261</v>
      </c>
      <c r="C2" s="321"/>
      <c r="D2" s="321"/>
      <c r="E2" s="321"/>
      <c r="F2" s="321"/>
      <c r="G2" s="321"/>
    </row>
    <row r="3" spans="1:7" ht="15.75" x14ac:dyDescent="0.25">
      <c r="A3" s="167" t="s">
        <v>438</v>
      </c>
      <c r="B3" s="319" t="s">
        <v>555</v>
      </c>
      <c r="C3" s="324"/>
      <c r="D3" s="324"/>
      <c r="E3" s="324"/>
      <c r="F3" s="324"/>
      <c r="G3" s="324"/>
    </row>
    <row r="4" spans="1:7" ht="15.6" customHeight="1" x14ac:dyDescent="0.25">
      <c r="A4" s="167" t="s">
        <v>440</v>
      </c>
      <c r="B4" s="323" t="s">
        <v>330</v>
      </c>
      <c r="C4" s="323"/>
      <c r="D4" s="323"/>
      <c r="E4" s="323"/>
      <c r="F4" s="323"/>
      <c r="G4" s="323"/>
    </row>
    <row r="5" spans="1:7" ht="15.75" x14ac:dyDescent="0.25">
      <c r="A5" s="167" t="s">
        <v>441</v>
      </c>
      <c r="B5" s="322" t="s">
        <v>242</v>
      </c>
      <c r="C5" s="322"/>
      <c r="D5" s="322"/>
      <c r="E5" s="322"/>
      <c r="F5" s="322"/>
      <c r="G5" s="322"/>
    </row>
    <row r="6" spans="1:7" ht="15.75" x14ac:dyDescent="0.25">
      <c r="A6" s="167" t="s">
        <v>442</v>
      </c>
      <c r="B6" s="322" t="s">
        <v>305</v>
      </c>
      <c r="C6" s="322"/>
      <c r="D6" s="322"/>
      <c r="E6" s="322"/>
      <c r="F6" s="322"/>
      <c r="G6" s="322"/>
    </row>
    <row r="7" spans="1:7" ht="15.75" x14ac:dyDescent="0.25">
      <c r="A7" s="167" t="s">
        <v>443</v>
      </c>
      <c r="B7" s="322" t="s">
        <v>124</v>
      </c>
      <c r="C7" s="322"/>
      <c r="D7" s="322"/>
      <c r="E7" s="322"/>
      <c r="F7" s="322"/>
      <c r="G7" s="322"/>
    </row>
    <row r="8" spans="1:7" ht="54.95" customHeight="1" x14ac:dyDescent="0.25">
      <c r="A8" s="167" t="s">
        <v>444</v>
      </c>
      <c r="B8" s="319" t="s">
        <v>335</v>
      </c>
      <c r="C8" s="319"/>
      <c r="D8" s="319"/>
      <c r="E8" s="319"/>
      <c r="F8" s="319"/>
      <c r="G8" s="319"/>
    </row>
    <row r="9" spans="1:7" ht="39" customHeight="1" x14ac:dyDescent="0.25">
      <c r="A9" s="166" t="s">
        <v>445</v>
      </c>
      <c r="B9" s="319" t="s">
        <v>530</v>
      </c>
      <c r="C9" s="324"/>
      <c r="D9" s="324"/>
      <c r="E9" s="324"/>
      <c r="F9" s="324"/>
      <c r="G9" s="324"/>
    </row>
    <row r="10" spans="1:7" ht="15.75" x14ac:dyDescent="0.25">
      <c r="A10" s="167" t="s">
        <v>447</v>
      </c>
      <c r="B10" s="319" t="s">
        <v>530</v>
      </c>
      <c r="C10" s="324"/>
      <c r="D10" s="324"/>
      <c r="E10" s="324"/>
      <c r="F10" s="324"/>
      <c r="G10" s="324"/>
    </row>
    <row r="11" spans="1:7" ht="84.95" customHeight="1" x14ac:dyDescent="0.25">
      <c r="A11" s="167" t="s">
        <v>449</v>
      </c>
      <c r="B11" s="319">
        <v>0</v>
      </c>
      <c r="C11" s="319"/>
      <c r="D11" s="319"/>
      <c r="E11" s="319"/>
      <c r="F11" s="319"/>
      <c r="G11" s="319"/>
    </row>
    <row r="12" spans="1:7" ht="17.25" customHeight="1" x14ac:dyDescent="0.25">
      <c r="A12" s="167" t="s">
        <v>451</v>
      </c>
      <c r="B12" s="319" t="s">
        <v>531</v>
      </c>
      <c r="C12" s="319"/>
      <c r="D12" s="319"/>
      <c r="E12" s="319"/>
      <c r="F12" s="319"/>
      <c r="G12" s="319"/>
    </row>
    <row r="13" spans="1:7" ht="31.5" x14ac:dyDescent="0.25">
      <c r="A13" s="168" t="s">
        <v>453</v>
      </c>
      <c r="B13" s="169" t="s">
        <v>454</v>
      </c>
      <c r="C13" s="168" t="s">
        <v>455</v>
      </c>
      <c r="D13" s="168" t="s">
        <v>456</v>
      </c>
      <c r="E13" s="169" t="s">
        <v>11</v>
      </c>
      <c r="F13" s="168" t="s">
        <v>132</v>
      </c>
      <c r="G13" s="168" t="s">
        <v>458</v>
      </c>
    </row>
    <row r="14" spans="1:7" x14ac:dyDescent="0.25">
      <c r="A14" s="170" t="s">
        <v>244</v>
      </c>
      <c r="B14" s="105" t="s">
        <v>244</v>
      </c>
      <c r="C14" s="105" t="s">
        <v>244</v>
      </c>
      <c r="D14" s="105" t="s">
        <v>244</v>
      </c>
      <c r="E14" s="105" t="s">
        <v>244</v>
      </c>
      <c r="F14" s="105" t="s">
        <v>244</v>
      </c>
      <c r="G14" s="105" t="s">
        <v>244</v>
      </c>
    </row>
    <row r="15" spans="1:7" s="125" customFormat="1" x14ac:dyDescent="0.25">
      <c r="A15" s="176"/>
      <c r="B15" s="224"/>
      <c r="C15" s="178"/>
      <c r="D15" s="179"/>
      <c r="E15" s="179"/>
      <c r="F15" s="179"/>
      <c r="G15" s="179"/>
    </row>
    <row r="16" spans="1:7" s="125" customFormat="1" x14ac:dyDescent="0.25">
      <c r="A16" s="176"/>
      <c r="C16" s="178"/>
      <c r="D16" s="179"/>
      <c r="E16" s="179"/>
      <c r="F16" s="179"/>
      <c r="G16" s="179"/>
    </row>
    <row r="17" spans="1:7" x14ac:dyDescent="0.25">
      <c r="A17" s="176"/>
      <c r="B17" s="177"/>
      <c r="C17" s="178"/>
      <c r="D17" s="179"/>
      <c r="E17" s="179"/>
      <c r="F17" s="179"/>
      <c r="G17" s="179"/>
    </row>
    <row r="18" spans="1:7" x14ac:dyDescent="0.25">
      <c r="A18" s="180"/>
      <c r="B18" s="316" t="s">
        <v>461</v>
      </c>
      <c r="C18" s="316"/>
      <c r="D18" s="181"/>
      <c r="E18" s="181"/>
      <c r="F18" s="181"/>
      <c r="G18" s="181"/>
    </row>
    <row r="19" spans="1:7" x14ac:dyDescent="0.25">
      <c r="A19" s="180"/>
      <c r="B19" s="182" t="s">
        <v>462</v>
      </c>
      <c r="C19" s="183" t="s">
        <v>121</v>
      </c>
      <c r="D19" s="181"/>
      <c r="E19" s="181"/>
      <c r="F19" s="181"/>
      <c r="G19" s="181"/>
    </row>
    <row r="20" spans="1:7" x14ac:dyDescent="0.25">
      <c r="A20" s="180"/>
      <c r="B20" s="181"/>
      <c r="C20" s="181"/>
      <c r="D20" s="181"/>
      <c r="E20" s="181"/>
      <c r="F20" s="181"/>
      <c r="G20" s="181"/>
    </row>
    <row r="21" spans="1:7" x14ac:dyDescent="0.25">
      <c r="A21" s="180"/>
      <c r="B21" s="184" t="s">
        <v>194</v>
      </c>
      <c r="C21" s="317" t="s">
        <v>463</v>
      </c>
      <c r="D21" s="318"/>
      <c r="E21" s="181"/>
      <c r="F21" s="181"/>
      <c r="G21" s="181"/>
    </row>
    <row r="22" spans="1:7" x14ac:dyDescent="0.25">
      <c r="A22" s="180"/>
      <c r="B22" s="186" t="s">
        <v>464</v>
      </c>
      <c r="C22" s="186" t="s">
        <v>465</v>
      </c>
      <c r="D22" s="186" t="s">
        <v>466</v>
      </c>
      <c r="E22" s="181"/>
      <c r="F22" s="181"/>
      <c r="G22" s="181"/>
    </row>
    <row r="23" spans="1:7" x14ac:dyDescent="0.25">
      <c r="A23" s="180"/>
      <c r="B23" s="194" t="s">
        <v>121</v>
      </c>
      <c r="C23" s="195">
        <v>0</v>
      </c>
      <c r="D23" s="194">
        <v>1</v>
      </c>
      <c r="E23" s="181"/>
      <c r="F23" s="181"/>
      <c r="G23" s="181"/>
    </row>
    <row r="24" spans="1:7" x14ac:dyDescent="0.25">
      <c r="A24" s="180"/>
      <c r="B24" s="194" t="s">
        <v>467</v>
      </c>
      <c r="C24" s="195">
        <v>1</v>
      </c>
      <c r="D24" s="194">
        <v>2</v>
      </c>
      <c r="E24" s="181"/>
      <c r="F24" s="181"/>
      <c r="G24" s="181"/>
    </row>
    <row r="25" spans="1:7" x14ac:dyDescent="0.25">
      <c r="A25" s="180"/>
      <c r="B25" s="194" t="s">
        <v>468</v>
      </c>
      <c r="C25" s="195">
        <v>2</v>
      </c>
      <c r="D25" s="194" t="s">
        <v>469</v>
      </c>
      <c r="E25" s="181"/>
      <c r="F25" s="181"/>
      <c r="G25" s="181"/>
    </row>
    <row r="26" spans="1:7" x14ac:dyDescent="0.25">
      <c r="A26" s="180"/>
      <c r="B26" s="181"/>
      <c r="C26" s="181"/>
      <c r="D26" s="181"/>
      <c r="E26" s="181"/>
      <c r="F26" s="181"/>
      <c r="G26" s="181"/>
    </row>
    <row r="27" spans="1:7" x14ac:dyDescent="0.25">
      <c r="A27" s="180"/>
      <c r="B27" s="181"/>
      <c r="C27" s="181"/>
      <c r="D27" s="181"/>
      <c r="E27" s="181"/>
      <c r="F27" s="181"/>
      <c r="G27" s="181"/>
    </row>
  </sheetData>
  <mergeCells count="14">
    <mergeCell ref="B6:G6"/>
    <mergeCell ref="A1:G1"/>
    <mergeCell ref="B2:G2"/>
    <mergeCell ref="B3:G3"/>
    <mergeCell ref="B4:G4"/>
    <mergeCell ref="B5:G5"/>
    <mergeCell ref="B18:C18"/>
    <mergeCell ref="C21:D21"/>
    <mergeCell ref="B7:G7"/>
    <mergeCell ref="B8:G8"/>
    <mergeCell ref="B9:G9"/>
    <mergeCell ref="B10:G10"/>
    <mergeCell ref="B11:G11"/>
    <mergeCell ref="B12:G12"/>
  </mergeCells>
  <conditionalFormatting sqref="B17">
    <cfRule type="expression" dxfId="19" priority="3">
      <formula>$H17="M"</formula>
    </cfRule>
  </conditionalFormatting>
  <conditionalFormatting sqref="B17">
    <cfRule type="expression" dxfId="18" priority="2">
      <formula>$H17="C"</formula>
    </cfRule>
  </conditionalFormatting>
  <conditionalFormatting sqref="B17">
    <cfRule type="expression" dxfId="17" priority="1">
      <formula>$H17="C"</formula>
    </cfRule>
    <cfRule type="expression" dxfId="16" priority="5">
      <formula>$H17="F"</formula>
    </cfRule>
  </conditionalFormatting>
  <conditionalFormatting sqref="B17">
    <cfRule type="expression" dxfId="15" priority="4">
      <formula>$H17="P"</formula>
    </cfRule>
  </conditionalFormatting>
  <dataValidations count="1">
    <dataValidation type="list" allowBlank="1" showInputMessage="1" showErrorMessage="1" sqref="C19">
      <formula1>"Strong, Adequate, Weak"</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1"/>
  <sheetViews>
    <sheetView zoomScale="89" workbookViewId="0">
      <selection activeCell="B8" sqref="B8:H8"/>
    </sheetView>
  </sheetViews>
  <sheetFormatPr defaultColWidth="8.85546875" defaultRowHeight="15" x14ac:dyDescent="0.25"/>
  <cols>
    <col min="1" max="1" width="29.42578125" style="4" customWidth="1"/>
    <col min="2" max="2" width="38.42578125" style="4" customWidth="1"/>
    <col min="3" max="3" width="20.85546875" style="4" customWidth="1"/>
    <col min="4" max="4" width="35.5703125" style="4" customWidth="1"/>
    <col min="5" max="8" width="17.5703125" style="4" customWidth="1"/>
    <col min="9"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24" t="s">
        <v>560</v>
      </c>
      <c r="C3" s="324"/>
      <c r="D3" s="324"/>
      <c r="E3" s="324"/>
      <c r="F3" s="324"/>
      <c r="G3" s="324"/>
      <c r="H3" s="324"/>
    </row>
    <row r="4" spans="1:8" ht="30.75" customHeight="1" x14ac:dyDescent="0.25">
      <c r="A4" s="198" t="s">
        <v>440</v>
      </c>
      <c r="B4" s="319" t="s">
        <v>294</v>
      </c>
      <c r="C4" s="324"/>
      <c r="D4" s="324"/>
      <c r="E4" s="324"/>
      <c r="F4" s="324"/>
      <c r="G4" s="324"/>
      <c r="H4" s="324"/>
    </row>
    <row r="5" spans="1:8" ht="15.75" x14ac:dyDescent="0.25">
      <c r="A5" s="198" t="s">
        <v>441</v>
      </c>
      <c r="B5" s="324" t="s">
        <v>86</v>
      </c>
      <c r="C5" s="324"/>
      <c r="D5" s="324"/>
      <c r="E5" s="324"/>
      <c r="F5" s="324"/>
      <c r="G5" s="324"/>
      <c r="H5" s="324"/>
    </row>
    <row r="6" spans="1:8" ht="15.75" x14ac:dyDescent="0.25">
      <c r="A6" s="198" t="s">
        <v>442</v>
      </c>
      <c r="B6" s="322" t="s">
        <v>306</v>
      </c>
      <c r="C6" s="322"/>
      <c r="D6" s="322"/>
      <c r="E6" s="322"/>
      <c r="F6" s="322"/>
      <c r="G6" s="322"/>
      <c r="H6" s="322"/>
    </row>
    <row r="7" spans="1:8" ht="15.75" x14ac:dyDescent="0.25">
      <c r="A7" s="198" t="s">
        <v>443</v>
      </c>
      <c r="B7" s="324" t="s">
        <v>121</v>
      </c>
      <c r="C7" s="324"/>
      <c r="D7" s="324"/>
      <c r="E7" s="324"/>
      <c r="F7" s="324"/>
      <c r="G7" s="324"/>
      <c r="H7" s="324"/>
    </row>
    <row r="8" spans="1:8" ht="51" customHeight="1" x14ac:dyDescent="0.25">
      <c r="A8" s="198" t="s">
        <v>444</v>
      </c>
      <c r="B8" s="319" t="s">
        <v>297</v>
      </c>
      <c r="C8" s="319"/>
      <c r="D8" s="319"/>
      <c r="E8" s="319"/>
      <c r="F8" s="319"/>
      <c r="G8" s="319"/>
      <c r="H8" s="319"/>
    </row>
    <row r="9" spans="1:8" ht="42.6" customHeight="1" x14ac:dyDescent="0.25">
      <c r="A9" s="197" t="s">
        <v>445</v>
      </c>
      <c r="B9" s="319" t="s">
        <v>561</v>
      </c>
      <c r="C9" s="319"/>
      <c r="D9" s="319"/>
      <c r="E9" s="319"/>
      <c r="F9" s="319"/>
      <c r="G9" s="319"/>
      <c r="H9" s="319"/>
    </row>
    <row r="10" spans="1:8" ht="15.75" x14ac:dyDescent="0.25">
      <c r="A10" s="198" t="s">
        <v>447</v>
      </c>
      <c r="B10" s="324" t="s">
        <v>562</v>
      </c>
      <c r="C10" s="324"/>
      <c r="D10" s="324"/>
      <c r="E10" s="324"/>
      <c r="F10" s="324"/>
      <c r="G10" s="324"/>
      <c r="H10" s="324"/>
    </row>
    <row r="11" spans="1:8" ht="122.45" customHeight="1" x14ac:dyDescent="0.25">
      <c r="A11" s="198" t="s">
        <v>449</v>
      </c>
      <c r="B11" s="319" t="s">
        <v>563</v>
      </c>
      <c r="C11" s="319"/>
      <c r="D11" s="319"/>
      <c r="E11" s="319"/>
      <c r="F11" s="319"/>
      <c r="G11" s="319"/>
      <c r="H11" s="319"/>
    </row>
    <row r="12" spans="1:8" ht="48" customHeight="1" x14ac:dyDescent="0.25">
      <c r="A12" s="198" t="s">
        <v>451</v>
      </c>
      <c r="B12" s="319" t="s">
        <v>564</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60" x14ac:dyDescent="0.25">
      <c r="A14" s="170">
        <v>1</v>
      </c>
      <c r="B14" s="105" t="s">
        <v>565</v>
      </c>
      <c r="C14" s="171">
        <v>44535</v>
      </c>
      <c r="D14" s="172" t="s">
        <v>566</v>
      </c>
      <c r="E14" s="173" t="s">
        <v>341</v>
      </c>
      <c r="F14" s="173" t="s">
        <v>244</v>
      </c>
      <c r="G14" s="255" t="s">
        <v>241</v>
      </c>
      <c r="H14" s="173" t="s">
        <v>244</v>
      </c>
    </row>
    <row r="15" spans="1:8" ht="45" x14ac:dyDescent="0.25">
      <c r="A15" s="170">
        <v>2</v>
      </c>
      <c r="B15" s="105" t="s">
        <v>567</v>
      </c>
      <c r="C15" s="171">
        <v>44535</v>
      </c>
      <c r="D15" s="172" t="s">
        <v>568</v>
      </c>
      <c r="E15" s="173" t="s">
        <v>341</v>
      </c>
      <c r="F15" s="173" t="s">
        <v>244</v>
      </c>
      <c r="G15" s="255" t="s">
        <v>241</v>
      </c>
      <c r="H15" s="173" t="s">
        <v>244</v>
      </c>
    </row>
    <row r="16" spans="1:8" ht="60" x14ac:dyDescent="0.25">
      <c r="A16" s="170">
        <v>3</v>
      </c>
      <c r="B16" s="105" t="s">
        <v>569</v>
      </c>
      <c r="C16" s="171">
        <v>44535</v>
      </c>
      <c r="D16" s="172" t="s">
        <v>570</v>
      </c>
      <c r="E16" s="173" t="s">
        <v>341</v>
      </c>
      <c r="F16" s="173" t="s">
        <v>244</v>
      </c>
      <c r="G16" s="255" t="s">
        <v>241</v>
      </c>
      <c r="H16" s="173" t="s">
        <v>244</v>
      </c>
    </row>
    <row r="17" spans="1:8" ht="60" x14ac:dyDescent="0.25">
      <c r="A17" s="170">
        <v>4</v>
      </c>
      <c r="B17" s="105" t="s">
        <v>571</v>
      </c>
      <c r="C17" s="171">
        <v>44535</v>
      </c>
      <c r="D17" s="172" t="s">
        <v>572</v>
      </c>
      <c r="E17" s="173" t="s">
        <v>341</v>
      </c>
      <c r="F17" s="173" t="s">
        <v>244</v>
      </c>
      <c r="G17" s="255" t="s">
        <v>241</v>
      </c>
      <c r="H17" s="173" t="s">
        <v>244</v>
      </c>
    </row>
    <row r="18" spans="1:8" ht="45" x14ac:dyDescent="0.25">
      <c r="A18" s="170">
        <v>5</v>
      </c>
      <c r="B18" s="105" t="s">
        <v>573</v>
      </c>
      <c r="C18" s="171">
        <v>44535</v>
      </c>
      <c r="D18" s="172" t="s">
        <v>574</v>
      </c>
      <c r="E18" s="173" t="s">
        <v>341</v>
      </c>
      <c r="F18" s="173" t="s">
        <v>244</v>
      </c>
      <c r="G18" s="255" t="s">
        <v>241</v>
      </c>
      <c r="H18" s="173" t="s">
        <v>244</v>
      </c>
    </row>
    <row r="19" spans="1:8" x14ac:dyDescent="0.25">
      <c r="A19" s="206"/>
      <c r="B19" s="224"/>
      <c r="C19" s="207"/>
      <c r="D19" s="208"/>
      <c r="E19" s="208"/>
      <c r="F19" s="208"/>
      <c r="G19" s="208"/>
      <c r="H19" s="208"/>
    </row>
    <row r="20" spans="1:8" x14ac:dyDescent="0.25">
      <c r="A20" s="206"/>
      <c r="B20" s="224"/>
      <c r="C20" s="207"/>
      <c r="D20" s="208"/>
      <c r="E20" s="208"/>
      <c r="F20" s="208"/>
      <c r="G20" s="208"/>
      <c r="H20" s="208"/>
    </row>
    <row r="21" spans="1:8" x14ac:dyDescent="0.25">
      <c r="A21" s="209"/>
      <c r="B21" s="210"/>
      <c r="C21" s="210"/>
      <c r="D21" s="210"/>
      <c r="E21" s="210"/>
      <c r="F21" s="210"/>
      <c r="G21" s="210"/>
      <c r="H21" s="210"/>
    </row>
    <row r="22" spans="1:8" x14ac:dyDescent="0.25">
      <c r="A22" s="209"/>
      <c r="B22" s="325" t="s">
        <v>461</v>
      </c>
      <c r="C22" s="325"/>
      <c r="D22" s="210"/>
      <c r="E22" s="210"/>
      <c r="F22" s="210"/>
      <c r="G22" s="210"/>
      <c r="H22" s="210"/>
    </row>
    <row r="23" spans="1:8" x14ac:dyDescent="0.25">
      <c r="A23" s="209"/>
      <c r="B23" s="211" t="s">
        <v>462</v>
      </c>
      <c r="C23" s="220" t="s">
        <v>121</v>
      </c>
      <c r="D23" s="210"/>
      <c r="E23" s="210"/>
      <c r="F23" s="210"/>
      <c r="G23" s="210"/>
      <c r="H23" s="210"/>
    </row>
    <row r="24" spans="1:8" x14ac:dyDescent="0.25">
      <c r="A24" s="209"/>
      <c r="B24" s="210"/>
      <c r="C24" s="210"/>
      <c r="D24" s="210"/>
      <c r="E24" s="265"/>
      <c r="F24" s="210"/>
      <c r="G24" s="210"/>
      <c r="H24" s="210"/>
    </row>
    <row r="25" spans="1:8" x14ac:dyDescent="0.25">
      <c r="A25" s="209"/>
      <c r="B25" s="213" t="s">
        <v>194</v>
      </c>
      <c r="C25" s="326" t="s">
        <v>463</v>
      </c>
      <c r="D25" s="327"/>
      <c r="E25" s="256"/>
      <c r="F25" s="210"/>
      <c r="G25" s="210"/>
      <c r="H25" s="210"/>
    </row>
    <row r="26" spans="1:8" x14ac:dyDescent="0.25">
      <c r="A26" s="209"/>
      <c r="B26" s="215" t="s">
        <v>464</v>
      </c>
      <c r="C26" s="215" t="s">
        <v>465</v>
      </c>
      <c r="D26" s="215" t="s">
        <v>466</v>
      </c>
      <c r="E26" s="218"/>
      <c r="F26" s="210"/>
      <c r="G26" s="210"/>
      <c r="H26" s="210"/>
    </row>
    <row r="27" spans="1:8" x14ac:dyDescent="0.25">
      <c r="A27" s="209"/>
      <c r="B27" s="205" t="s">
        <v>121</v>
      </c>
      <c r="C27" s="221">
        <v>0</v>
      </c>
      <c r="D27" s="205">
        <v>1</v>
      </c>
      <c r="E27" s="208"/>
      <c r="F27" s="210"/>
      <c r="G27" s="210"/>
      <c r="H27" s="210"/>
    </row>
    <row r="28" spans="1:8" x14ac:dyDescent="0.25">
      <c r="A28" s="209"/>
      <c r="B28" s="205" t="s">
        <v>467</v>
      </c>
      <c r="C28" s="221">
        <v>1</v>
      </c>
      <c r="D28" s="205">
        <v>2</v>
      </c>
      <c r="E28" s="208"/>
      <c r="F28" s="210"/>
      <c r="G28" s="210"/>
      <c r="H28" s="210"/>
    </row>
    <row r="29" spans="1:8" x14ac:dyDescent="0.25">
      <c r="A29" s="209"/>
      <c r="B29" s="205" t="s">
        <v>468</v>
      </c>
      <c r="C29" s="221">
        <v>2</v>
      </c>
      <c r="D29" s="205" t="s">
        <v>469</v>
      </c>
      <c r="E29" s="208"/>
      <c r="F29" s="210"/>
      <c r="G29" s="210"/>
      <c r="H29" s="210"/>
    </row>
    <row r="30" spans="1:8" x14ac:dyDescent="0.25">
      <c r="A30" s="209"/>
      <c r="B30" s="210"/>
      <c r="C30" s="210"/>
      <c r="D30" s="210"/>
      <c r="E30" s="210"/>
      <c r="F30" s="210"/>
      <c r="G30" s="210"/>
      <c r="H30" s="210"/>
    </row>
    <row r="31" spans="1:8" x14ac:dyDescent="0.25">
      <c r="A31" s="209"/>
      <c r="B31" s="210"/>
      <c r="C31" s="210"/>
      <c r="D31" s="210"/>
      <c r="E31" s="210"/>
      <c r="F31" s="210"/>
      <c r="G31" s="210"/>
      <c r="H31" s="210"/>
    </row>
  </sheetData>
  <mergeCells count="14">
    <mergeCell ref="B6:H6"/>
    <mergeCell ref="A1:H1"/>
    <mergeCell ref="B2:H2"/>
    <mergeCell ref="B3:H3"/>
    <mergeCell ref="B4:H4"/>
    <mergeCell ref="B5:H5"/>
    <mergeCell ref="B22:C22"/>
    <mergeCell ref="C25:D25"/>
    <mergeCell ref="B7:H7"/>
    <mergeCell ref="B8:H8"/>
    <mergeCell ref="B9:H9"/>
    <mergeCell ref="B10:H10"/>
    <mergeCell ref="B11:H11"/>
    <mergeCell ref="B12:H12"/>
  </mergeCells>
  <dataValidations count="1">
    <dataValidation type="list" allowBlank="1" showInputMessage="1" showErrorMessage="1" sqref="C23">
      <formula1>"Strong, Adequate, Weak"</formula1>
    </dataValidation>
  </dataValidations>
  <pageMargins left="0.2" right="0.2" top="0.5" bottom="0.5" header="0.3" footer="0.3"/>
  <pageSetup paperSize="5"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8"/>
  <sheetViews>
    <sheetView topLeftCell="A7" zoomScale="91" workbookViewId="0">
      <selection activeCell="B8" sqref="B8:H8"/>
    </sheetView>
  </sheetViews>
  <sheetFormatPr defaultColWidth="8.85546875" defaultRowHeight="15" x14ac:dyDescent="0.25"/>
  <cols>
    <col min="1" max="1" width="29.42578125" style="4" customWidth="1"/>
    <col min="2" max="2" width="38.42578125" style="4" customWidth="1"/>
    <col min="3" max="3" width="19.42578125" style="4" customWidth="1"/>
    <col min="4" max="4" width="35.42578125" style="4" customWidth="1"/>
    <col min="5" max="8" width="17.5703125" style="4" customWidth="1"/>
    <col min="9"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19" t="s">
        <v>575</v>
      </c>
      <c r="C3" s="324"/>
      <c r="D3" s="324"/>
      <c r="E3" s="324"/>
      <c r="F3" s="324"/>
      <c r="G3" s="324"/>
      <c r="H3" s="324"/>
    </row>
    <row r="4" spans="1:8" ht="30.75" customHeight="1" x14ac:dyDescent="0.25">
      <c r="A4" s="198" t="s">
        <v>440</v>
      </c>
      <c r="B4" s="319" t="s">
        <v>245</v>
      </c>
      <c r="C4" s="324"/>
      <c r="D4" s="324"/>
      <c r="E4" s="324"/>
      <c r="F4" s="324"/>
      <c r="G4" s="324"/>
      <c r="H4" s="324"/>
    </row>
    <row r="5" spans="1:8" ht="15.75" x14ac:dyDescent="0.25">
      <c r="A5" s="198" t="s">
        <v>441</v>
      </c>
      <c r="B5" s="324" t="s">
        <v>242</v>
      </c>
      <c r="C5" s="324"/>
      <c r="D5" s="324"/>
      <c r="E5" s="324"/>
      <c r="F5" s="324"/>
      <c r="G5" s="324"/>
      <c r="H5" s="324"/>
    </row>
    <row r="6" spans="1:8" ht="15.75" x14ac:dyDescent="0.25">
      <c r="A6" s="198" t="s">
        <v>442</v>
      </c>
      <c r="B6" s="322" t="s">
        <v>307</v>
      </c>
      <c r="C6" s="322"/>
      <c r="D6" s="322"/>
      <c r="E6" s="322"/>
      <c r="F6" s="322"/>
      <c r="G6" s="322"/>
      <c r="H6" s="322"/>
    </row>
    <row r="7" spans="1:8" ht="15.75" x14ac:dyDescent="0.25">
      <c r="A7" s="198" t="s">
        <v>443</v>
      </c>
      <c r="B7" s="324" t="s">
        <v>121</v>
      </c>
      <c r="C7" s="324"/>
      <c r="D7" s="324"/>
      <c r="E7" s="324"/>
      <c r="F7" s="324"/>
      <c r="G7" s="324"/>
      <c r="H7" s="324"/>
    </row>
    <row r="8" spans="1:8" ht="51" customHeight="1" x14ac:dyDescent="0.25">
      <c r="A8" s="198" t="s">
        <v>444</v>
      </c>
      <c r="B8" s="319" t="s">
        <v>302</v>
      </c>
      <c r="C8" s="319"/>
      <c r="D8" s="319"/>
      <c r="E8" s="319"/>
      <c r="F8" s="319"/>
      <c r="G8" s="319"/>
      <c r="H8" s="319"/>
    </row>
    <row r="9" spans="1:8" ht="42.6" customHeight="1" x14ac:dyDescent="0.25">
      <c r="A9" s="197" t="s">
        <v>445</v>
      </c>
      <c r="B9" s="319" t="s">
        <v>576</v>
      </c>
      <c r="C9" s="319"/>
      <c r="D9" s="319"/>
      <c r="E9" s="319"/>
      <c r="F9" s="319"/>
      <c r="G9" s="319"/>
      <c r="H9" s="319"/>
    </row>
    <row r="10" spans="1:8" ht="15.75" x14ac:dyDescent="0.25">
      <c r="A10" s="198" t="s">
        <v>447</v>
      </c>
      <c r="B10" s="324" t="s">
        <v>577</v>
      </c>
      <c r="C10" s="324"/>
      <c r="D10" s="324"/>
      <c r="E10" s="324"/>
      <c r="F10" s="324"/>
      <c r="G10" s="324"/>
      <c r="H10" s="324"/>
    </row>
    <row r="11" spans="1:8" ht="15.75" x14ac:dyDescent="0.25">
      <c r="A11" s="198" t="s">
        <v>449</v>
      </c>
      <c r="B11" s="319" t="s">
        <v>578</v>
      </c>
      <c r="C11" s="319"/>
      <c r="D11" s="319"/>
      <c r="E11" s="319"/>
      <c r="F11" s="319"/>
      <c r="G11" s="319"/>
      <c r="H11" s="319"/>
    </row>
    <row r="12" spans="1:8" ht="48" customHeight="1" x14ac:dyDescent="0.25">
      <c r="A12" s="198" t="s">
        <v>451</v>
      </c>
      <c r="B12" s="319" t="s">
        <v>531</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60" x14ac:dyDescent="0.25">
      <c r="A14" s="170">
        <v>1</v>
      </c>
      <c r="B14" s="266" t="s">
        <v>579</v>
      </c>
      <c r="C14" s="267">
        <v>44535</v>
      </c>
      <c r="D14" s="268" t="s">
        <v>580</v>
      </c>
      <c r="E14" s="173" t="s">
        <v>341</v>
      </c>
      <c r="F14" s="173" t="s">
        <v>244</v>
      </c>
      <c r="G14" s="255" t="s">
        <v>241</v>
      </c>
      <c r="H14" s="173" t="s">
        <v>244</v>
      </c>
    </row>
    <row r="15" spans="1:8" ht="34.35" customHeight="1" x14ac:dyDescent="0.25">
      <c r="A15" s="203"/>
      <c r="B15" s="105"/>
      <c r="C15" s="267"/>
      <c r="D15" s="269"/>
      <c r="E15" s="269"/>
      <c r="F15" s="269"/>
      <c r="G15" s="269"/>
      <c r="H15" s="269"/>
    </row>
    <row r="16" spans="1:8" x14ac:dyDescent="0.25">
      <c r="A16" s="206"/>
      <c r="B16" s="224"/>
      <c r="C16" s="207"/>
      <c r="D16" s="208"/>
      <c r="E16" s="208"/>
      <c r="F16" s="208"/>
      <c r="G16" s="208"/>
      <c r="H16" s="208"/>
    </row>
    <row r="17" spans="1:8" x14ac:dyDescent="0.25">
      <c r="A17" s="206"/>
      <c r="B17" s="224"/>
      <c r="C17" s="207"/>
      <c r="D17" s="208"/>
      <c r="E17" s="208"/>
      <c r="F17" s="208"/>
      <c r="G17" s="208"/>
      <c r="H17" s="208"/>
    </row>
    <row r="18" spans="1:8" x14ac:dyDescent="0.25">
      <c r="A18" s="209"/>
      <c r="B18" s="210"/>
      <c r="C18" s="210"/>
      <c r="D18" s="210"/>
      <c r="E18" s="210"/>
      <c r="F18" s="210"/>
      <c r="G18" s="210"/>
      <c r="H18" s="210"/>
    </row>
    <row r="19" spans="1:8" x14ac:dyDescent="0.25">
      <c r="A19" s="209"/>
      <c r="B19" s="325" t="s">
        <v>461</v>
      </c>
      <c r="C19" s="325"/>
      <c r="D19" s="210"/>
      <c r="E19" s="210"/>
      <c r="F19" s="210"/>
      <c r="G19" s="210"/>
      <c r="H19" s="210"/>
    </row>
    <row r="20" spans="1:8" x14ac:dyDescent="0.25">
      <c r="A20" s="209"/>
      <c r="B20" s="211" t="s">
        <v>462</v>
      </c>
      <c r="C20" s="220" t="s">
        <v>121</v>
      </c>
      <c r="D20" s="210"/>
      <c r="E20" s="210"/>
      <c r="F20" s="210"/>
      <c r="G20" s="210"/>
      <c r="H20" s="210"/>
    </row>
    <row r="21" spans="1:8" x14ac:dyDescent="0.25">
      <c r="A21" s="209"/>
      <c r="B21" s="210"/>
      <c r="C21" s="210"/>
      <c r="D21" s="210"/>
      <c r="E21" s="210"/>
      <c r="F21" s="210"/>
      <c r="G21" s="210"/>
      <c r="H21" s="210"/>
    </row>
    <row r="22" spans="1:8" x14ac:dyDescent="0.25">
      <c r="A22" s="209"/>
      <c r="B22" s="213" t="s">
        <v>194</v>
      </c>
      <c r="C22" s="326" t="s">
        <v>463</v>
      </c>
      <c r="D22" s="327"/>
      <c r="E22" s="256"/>
      <c r="F22" s="210"/>
      <c r="G22" s="210"/>
      <c r="H22" s="210"/>
    </row>
    <row r="23" spans="1:8" x14ac:dyDescent="0.25">
      <c r="A23" s="209"/>
      <c r="B23" s="215" t="s">
        <v>464</v>
      </c>
      <c r="C23" s="215" t="s">
        <v>465</v>
      </c>
      <c r="D23" s="215" t="s">
        <v>466</v>
      </c>
      <c r="E23" s="218"/>
      <c r="F23" s="210"/>
      <c r="G23" s="210"/>
      <c r="H23" s="210"/>
    </row>
    <row r="24" spans="1:8" x14ac:dyDescent="0.25">
      <c r="A24" s="209"/>
      <c r="B24" s="205" t="s">
        <v>121</v>
      </c>
      <c r="C24" s="221">
        <v>0</v>
      </c>
      <c r="D24" s="205">
        <v>1</v>
      </c>
      <c r="E24" s="208"/>
      <c r="F24" s="210"/>
      <c r="G24" s="210"/>
      <c r="H24" s="210"/>
    </row>
    <row r="25" spans="1:8" x14ac:dyDescent="0.25">
      <c r="A25" s="209"/>
      <c r="B25" s="205" t="s">
        <v>467</v>
      </c>
      <c r="C25" s="221">
        <v>1</v>
      </c>
      <c r="D25" s="205">
        <v>2</v>
      </c>
      <c r="E25" s="208"/>
      <c r="F25" s="210"/>
      <c r="G25" s="210"/>
      <c r="H25" s="210"/>
    </row>
    <row r="26" spans="1:8" x14ac:dyDescent="0.25">
      <c r="A26" s="209"/>
      <c r="B26" s="205" t="s">
        <v>468</v>
      </c>
      <c r="C26" s="221">
        <v>2</v>
      </c>
      <c r="D26" s="205" t="s">
        <v>469</v>
      </c>
      <c r="E26" s="208"/>
      <c r="F26" s="210"/>
      <c r="G26" s="210"/>
      <c r="H26" s="210"/>
    </row>
    <row r="27" spans="1:8" x14ac:dyDescent="0.25">
      <c r="A27" s="209"/>
      <c r="B27" s="210"/>
      <c r="C27" s="210"/>
      <c r="D27" s="210"/>
      <c r="E27" s="210"/>
      <c r="F27" s="210"/>
      <c r="G27" s="210"/>
      <c r="H27" s="210"/>
    </row>
    <row r="28" spans="1:8" x14ac:dyDescent="0.25">
      <c r="A28" s="209"/>
      <c r="B28" s="210"/>
      <c r="C28" s="210"/>
      <c r="D28" s="210"/>
      <c r="E28" s="210"/>
      <c r="F28" s="210"/>
      <c r="G28" s="210"/>
      <c r="H28" s="210"/>
    </row>
  </sheetData>
  <mergeCells count="14">
    <mergeCell ref="B6:H6"/>
    <mergeCell ref="A1:H1"/>
    <mergeCell ref="B2:H2"/>
    <mergeCell ref="B3:H3"/>
    <mergeCell ref="B4:H4"/>
    <mergeCell ref="B5:H5"/>
    <mergeCell ref="B19:C19"/>
    <mergeCell ref="C22:D22"/>
    <mergeCell ref="B7:H7"/>
    <mergeCell ref="B8:H8"/>
    <mergeCell ref="B9:H9"/>
    <mergeCell ref="B10:H10"/>
    <mergeCell ref="B11:H11"/>
    <mergeCell ref="B12:H12"/>
  </mergeCells>
  <conditionalFormatting sqref="B14">
    <cfRule type="expression" dxfId="14" priority="3">
      <formula>$I14="M"</formula>
    </cfRule>
  </conditionalFormatting>
  <conditionalFormatting sqref="B14">
    <cfRule type="expression" dxfId="13" priority="2">
      <formula>$I14="C"</formula>
    </cfRule>
  </conditionalFormatting>
  <conditionalFormatting sqref="B14">
    <cfRule type="expression" dxfId="12" priority="1">
      <formula>$I14="C"</formula>
    </cfRule>
    <cfRule type="expression" dxfId="11" priority="5">
      <formula>$I14="F"</formula>
    </cfRule>
  </conditionalFormatting>
  <conditionalFormatting sqref="B14">
    <cfRule type="expression" dxfId="10" priority="4">
      <formula>$I14="P"</formula>
    </cfRule>
  </conditionalFormatting>
  <dataValidations count="1">
    <dataValidation type="list" allowBlank="1" showInputMessage="1" showErrorMessage="1" sqref="C20">
      <formula1>"Strong, Adequate, Weak"</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4"/>
  <sheetViews>
    <sheetView zoomScale="89" workbookViewId="0">
      <selection activeCell="B8" sqref="B8:H8"/>
    </sheetView>
  </sheetViews>
  <sheetFormatPr defaultRowHeight="15" x14ac:dyDescent="0.25"/>
  <cols>
    <col min="1" max="1" width="29.42578125" customWidth="1"/>
    <col min="2" max="2" width="32.5703125" customWidth="1"/>
    <col min="3" max="3" width="20.85546875" customWidth="1"/>
    <col min="4" max="8" width="20.42578125" customWidth="1"/>
  </cols>
  <sheetData>
    <row r="1" spans="1:8" ht="21" x14ac:dyDescent="0.25">
      <c r="A1" s="320" t="s">
        <v>436</v>
      </c>
      <c r="B1" s="320"/>
      <c r="C1" s="320"/>
      <c r="D1" s="320"/>
      <c r="E1" s="320"/>
      <c r="F1" s="320"/>
      <c r="G1" s="320"/>
      <c r="H1" s="320"/>
    </row>
    <row r="2" spans="1:8" ht="15.75" x14ac:dyDescent="0.25">
      <c r="A2" s="166" t="s">
        <v>437</v>
      </c>
      <c r="B2" s="321" t="s">
        <v>261</v>
      </c>
      <c r="C2" s="321"/>
      <c r="D2" s="321"/>
      <c r="E2" s="321"/>
      <c r="F2" s="321"/>
      <c r="G2" s="321"/>
      <c r="H2" s="321"/>
    </row>
    <row r="3" spans="1:8" ht="15.75" x14ac:dyDescent="0.25">
      <c r="A3" s="167" t="s">
        <v>438</v>
      </c>
      <c r="B3" s="319" t="s">
        <v>575</v>
      </c>
      <c r="C3" s="324"/>
      <c r="D3" s="324"/>
      <c r="E3" s="324"/>
      <c r="F3" s="324"/>
      <c r="G3" s="324"/>
      <c r="H3" s="324"/>
    </row>
    <row r="4" spans="1:8" ht="30.75" customHeight="1" x14ac:dyDescent="0.25">
      <c r="A4" s="167" t="s">
        <v>440</v>
      </c>
      <c r="B4" s="319" t="s">
        <v>245</v>
      </c>
      <c r="C4" s="324"/>
      <c r="D4" s="324"/>
      <c r="E4" s="324"/>
      <c r="F4" s="324"/>
      <c r="G4" s="324"/>
      <c r="H4" s="324"/>
    </row>
    <row r="5" spans="1:8" ht="15.75" x14ac:dyDescent="0.25">
      <c r="A5" s="167" t="s">
        <v>441</v>
      </c>
      <c r="B5" s="324" t="s">
        <v>242</v>
      </c>
      <c r="C5" s="324"/>
      <c r="D5" s="324"/>
      <c r="E5" s="324"/>
      <c r="F5" s="324"/>
      <c r="G5" s="324"/>
      <c r="H5" s="324"/>
    </row>
    <row r="6" spans="1:8" ht="15.75" x14ac:dyDescent="0.25">
      <c r="A6" s="167" t="s">
        <v>442</v>
      </c>
      <c r="B6" s="322" t="s">
        <v>308</v>
      </c>
      <c r="C6" s="322"/>
      <c r="D6" s="322"/>
      <c r="E6" s="322"/>
      <c r="F6" s="322"/>
      <c r="G6" s="322"/>
      <c r="H6" s="322"/>
    </row>
    <row r="7" spans="1:8" ht="15.75" x14ac:dyDescent="0.25">
      <c r="A7" s="167" t="s">
        <v>443</v>
      </c>
      <c r="B7" s="324" t="s">
        <v>121</v>
      </c>
      <c r="C7" s="324"/>
      <c r="D7" s="324"/>
      <c r="E7" s="324"/>
      <c r="F7" s="324"/>
      <c r="G7" s="324"/>
      <c r="H7" s="324"/>
    </row>
    <row r="8" spans="1:8" ht="54.6" customHeight="1" x14ac:dyDescent="0.25">
      <c r="A8" s="167" t="s">
        <v>444</v>
      </c>
      <c r="B8" s="319" t="s">
        <v>303</v>
      </c>
      <c r="C8" s="319"/>
      <c r="D8" s="319"/>
      <c r="E8" s="319"/>
      <c r="F8" s="319"/>
      <c r="G8" s="319"/>
      <c r="H8" s="319"/>
    </row>
    <row r="9" spans="1:8" ht="15.75" x14ac:dyDescent="0.25">
      <c r="A9" s="166" t="s">
        <v>445</v>
      </c>
      <c r="B9" s="319" t="s">
        <v>581</v>
      </c>
      <c r="C9" s="319"/>
      <c r="D9" s="319"/>
      <c r="E9" s="319"/>
      <c r="F9" s="319"/>
      <c r="G9" s="319"/>
      <c r="H9" s="319"/>
    </row>
    <row r="10" spans="1:8" ht="33.6" customHeight="1" x14ac:dyDescent="0.25">
      <c r="A10" s="167" t="s">
        <v>447</v>
      </c>
      <c r="B10" s="319" t="s">
        <v>582</v>
      </c>
      <c r="C10" s="319"/>
      <c r="D10" s="319"/>
      <c r="E10" s="319"/>
      <c r="F10" s="319"/>
      <c r="G10" s="319"/>
      <c r="H10" s="319"/>
    </row>
    <row r="11" spans="1:8" ht="139.69999999999999" customHeight="1" x14ac:dyDescent="0.25">
      <c r="A11" s="167" t="s">
        <v>449</v>
      </c>
      <c r="B11" s="319" t="s">
        <v>345</v>
      </c>
      <c r="C11" s="319"/>
      <c r="D11" s="319"/>
      <c r="E11" s="319"/>
      <c r="F11" s="319"/>
      <c r="G11" s="319"/>
      <c r="H11" s="319"/>
    </row>
    <row r="12" spans="1:8" ht="52.7" customHeight="1" x14ac:dyDescent="0.25">
      <c r="A12" s="167" t="s">
        <v>451</v>
      </c>
      <c r="B12" s="342" t="s">
        <v>583</v>
      </c>
      <c r="C12" s="342"/>
      <c r="D12" s="342"/>
      <c r="E12" s="342"/>
      <c r="F12" s="342"/>
      <c r="G12" s="342"/>
      <c r="H12" s="342"/>
    </row>
    <row r="13" spans="1:8" ht="31.5" x14ac:dyDescent="0.25">
      <c r="A13" s="168" t="s">
        <v>453</v>
      </c>
      <c r="B13" s="169" t="s">
        <v>454</v>
      </c>
      <c r="C13" s="168" t="s">
        <v>455</v>
      </c>
      <c r="D13" s="168" t="s">
        <v>456</v>
      </c>
      <c r="E13" s="168" t="s">
        <v>457</v>
      </c>
      <c r="F13" s="169" t="s">
        <v>11</v>
      </c>
      <c r="G13" s="168" t="s">
        <v>132</v>
      </c>
      <c r="H13" s="168" t="s">
        <v>458</v>
      </c>
    </row>
    <row r="14" spans="1:8" s="4" customFormat="1" ht="105" x14ac:dyDescent="0.25">
      <c r="A14" s="170">
        <v>1</v>
      </c>
      <c r="B14" s="105" t="s">
        <v>264</v>
      </c>
      <c r="C14" s="171">
        <v>44533</v>
      </c>
      <c r="D14" s="172" t="s">
        <v>508</v>
      </c>
      <c r="E14" s="173" t="s">
        <v>341</v>
      </c>
      <c r="F14" s="172" t="s">
        <v>244</v>
      </c>
      <c r="G14" s="173" t="s">
        <v>475</v>
      </c>
      <c r="H14" s="227" t="s">
        <v>244</v>
      </c>
    </row>
    <row r="15" spans="1:8" s="4" customFormat="1" ht="120" x14ac:dyDescent="0.25">
      <c r="A15" s="170">
        <v>2</v>
      </c>
      <c r="B15" s="105" t="s">
        <v>265</v>
      </c>
      <c r="C15" s="171">
        <v>44533</v>
      </c>
      <c r="D15" s="172" t="s">
        <v>509</v>
      </c>
      <c r="E15" s="173" t="s">
        <v>341</v>
      </c>
      <c r="F15" s="172" t="s">
        <v>244</v>
      </c>
      <c r="G15" s="173" t="s">
        <v>475</v>
      </c>
      <c r="H15" s="227" t="s">
        <v>244</v>
      </c>
    </row>
    <row r="16" spans="1:8" s="4" customFormat="1" ht="120" x14ac:dyDescent="0.25">
      <c r="A16" s="170">
        <v>3</v>
      </c>
      <c r="B16" s="105" t="s">
        <v>262</v>
      </c>
      <c r="C16" s="171">
        <v>44533</v>
      </c>
      <c r="D16" s="172" t="s">
        <v>510</v>
      </c>
      <c r="E16" s="173" t="s">
        <v>341</v>
      </c>
      <c r="F16" s="172" t="s">
        <v>244</v>
      </c>
      <c r="G16" s="173" t="s">
        <v>475</v>
      </c>
      <c r="H16" s="227" t="s">
        <v>244</v>
      </c>
    </row>
    <row r="17" spans="1:8" s="4" customFormat="1" ht="120" x14ac:dyDescent="0.25">
      <c r="A17" s="170">
        <v>4</v>
      </c>
      <c r="B17" s="105" t="s">
        <v>267</v>
      </c>
      <c r="C17" s="171">
        <v>44533</v>
      </c>
      <c r="D17" s="172" t="s">
        <v>511</v>
      </c>
      <c r="E17" s="173" t="s">
        <v>341</v>
      </c>
      <c r="F17" s="172" t="s">
        <v>244</v>
      </c>
      <c r="G17" s="173" t="s">
        <v>475</v>
      </c>
      <c r="H17" s="227" t="s">
        <v>244</v>
      </c>
    </row>
    <row r="18" spans="1:8" s="4" customFormat="1" ht="120" x14ac:dyDescent="0.25">
      <c r="A18" s="170">
        <v>5</v>
      </c>
      <c r="B18" s="105" t="s">
        <v>512</v>
      </c>
      <c r="C18" s="171">
        <v>44533</v>
      </c>
      <c r="D18" s="172" t="s">
        <v>513</v>
      </c>
      <c r="E18" s="173" t="s">
        <v>341</v>
      </c>
      <c r="F18" s="172" t="s">
        <v>244</v>
      </c>
      <c r="G18" s="173" t="s">
        <v>475</v>
      </c>
      <c r="H18" s="227" t="s">
        <v>244</v>
      </c>
    </row>
    <row r="19" spans="1:8" s="4" customFormat="1" ht="135" x14ac:dyDescent="0.25">
      <c r="A19" s="170">
        <v>6</v>
      </c>
      <c r="B19" s="105" t="s">
        <v>514</v>
      </c>
      <c r="C19" s="171">
        <v>44533</v>
      </c>
      <c r="D19" s="172" t="s">
        <v>515</v>
      </c>
      <c r="E19" s="173" t="s">
        <v>341</v>
      </c>
      <c r="F19" s="172" t="s">
        <v>244</v>
      </c>
      <c r="G19" s="173" t="s">
        <v>475</v>
      </c>
      <c r="H19" s="227" t="s">
        <v>244</v>
      </c>
    </row>
    <row r="20" spans="1:8" s="4" customFormat="1" ht="105" x14ac:dyDescent="0.25">
      <c r="A20" s="170">
        <v>7</v>
      </c>
      <c r="B20" s="105" t="s">
        <v>278</v>
      </c>
      <c r="C20" s="171">
        <v>44533</v>
      </c>
      <c r="D20" s="172" t="s">
        <v>516</v>
      </c>
      <c r="E20" s="173" t="s">
        <v>341</v>
      </c>
      <c r="F20" s="172" t="s">
        <v>244</v>
      </c>
      <c r="G20" s="173" t="s">
        <v>475</v>
      </c>
      <c r="H20" s="227" t="s">
        <v>244</v>
      </c>
    </row>
    <row r="21" spans="1:8" s="4" customFormat="1" ht="120" x14ac:dyDescent="0.25">
      <c r="A21" s="170">
        <v>8</v>
      </c>
      <c r="B21" s="105" t="s">
        <v>279</v>
      </c>
      <c r="C21" s="171">
        <v>44533</v>
      </c>
      <c r="D21" s="172" t="s">
        <v>517</v>
      </c>
      <c r="E21" s="173" t="s">
        <v>341</v>
      </c>
      <c r="F21" s="172" t="s">
        <v>244</v>
      </c>
      <c r="G21" s="173" t="s">
        <v>475</v>
      </c>
      <c r="H21" s="227" t="s">
        <v>244</v>
      </c>
    </row>
    <row r="22" spans="1:8" s="4" customFormat="1" ht="105" x14ac:dyDescent="0.25">
      <c r="A22" s="170">
        <v>9</v>
      </c>
      <c r="B22" s="105" t="s">
        <v>263</v>
      </c>
      <c r="C22" s="171">
        <v>44533</v>
      </c>
      <c r="D22" s="172" t="s">
        <v>516</v>
      </c>
      <c r="E22" s="173" t="s">
        <v>341</v>
      </c>
      <c r="F22" s="172" t="s">
        <v>244</v>
      </c>
      <c r="G22" s="173" t="s">
        <v>475</v>
      </c>
      <c r="H22" s="227" t="s">
        <v>244</v>
      </c>
    </row>
    <row r="23" spans="1:8" x14ac:dyDescent="0.25">
      <c r="A23" s="176"/>
      <c r="B23" s="177"/>
      <c r="C23" s="178"/>
      <c r="D23" s="179"/>
      <c r="E23" s="179"/>
      <c r="F23" s="179"/>
      <c r="G23" s="179"/>
      <c r="H23" s="179"/>
    </row>
    <row r="24" spans="1:8" x14ac:dyDescent="0.25">
      <c r="A24" s="180"/>
      <c r="B24" s="181"/>
      <c r="C24" s="181"/>
      <c r="D24" s="181"/>
      <c r="E24" s="181"/>
      <c r="F24" s="181"/>
      <c r="G24" s="181"/>
      <c r="H24" s="181"/>
    </row>
    <row r="25" spans="1:8" x14ac:dyDescent="0.25">
      <c r="A25" s="180"/>
      <c r="B25" s="316" t="s">
        <v>461</v>
      </c>
      <c r="C25" s="316"/>
      <c r="D25" s="181"/>
      <c r="E25" s="181"/>
      <c r="F25" s="181"/>
      <c r="G25" s="181"/>
      <c r="H25" s="181"/>
    </row>
    <row r="26" spans="1:8" x14ac:dyDescent="0.25">
      <c r="A26" s="180"/>
      <c r="B26" s="182" t="s">
        <v>462</v>
      </c>
      <c r="C26" s="183" t="s">
        <v>124</v>
      </c>
      <c r="D26" s="181"/>
      <c r="E26" s="181"/>
      <c r="F26" s="181"/>
      <c r="G26" s="181"/>
      <c r="H26" s="181"/>
    </row>
    <row r="27" spans="1:8" x14ac:dyDescent="0.25">
      <c r="A27" s="180"/>
      <c r="B27" s="181"/>
      <c r="C27" s="181"/>
      <c r="D27" s="181"/>
      <c r="E27" s="181"/>
      <c r="F27" s="181"/>
      <c r="G27" s="181"/>
      <c r="H27" s="181"/>
    </row>
    <row r="28" spans="1:8" x14ac:dyDescent="0.25">
      <c r="A28" s="180"/>
      <c r="B28" s="184" t="s">
        <v>194</v>
      </c>
      <c r="C28" s="317" t="s">
        <v>463</v>
      </c>
      <c r="D28" s="318"/>
      <c r="E28" s="185"/>
      <c r="F28" s="181"/>
      <c r="G28" s="181"/>
      <c r="H28" s="181"/>
    </row>
    <row r="29" spans="1:8" x14ac:dyDescent="0.25">
      <c r="A29" s="180"/>
      <c r="B29" s="186" t="s">
        <v>464</v>
      </c>
      <c r="C29" s="186" t="s">
        <v>465</v>
      </c>
      <c r="D29" s="186" t="s">
        <v>466</v>
      </c>
      <c r="E29" s="187"/>
      <c r="F29" s="181"/>
      <c r="G29" s="181"/>
      <c r="H29" s="181"/>
    </row>
    <row r="30" spans="1:8" x14ac:dyDescent="0.25">
      <c r="A30" s="180"/>
      <c r="B30" s="194" t="s">
        <v>121</v>
      </c>
      <c r="C30" s="195">
        <v>0</v>
      </c>
      <c r="D30" s="194">
        <v>1</v>
      </c>
      <c r="E30" s="196"/>
      <c r="F30" s="181"/>
      <c r="G30" s="181"/>
      <c r="H30" s="181"/>
    </row>
    <row r="31" spans="1:8" x14ac:dyDescent="0.25">
      <c r="A31" s="180"/>
      <c r="B31" s="194" t="s">
        <v>467</v>
      </c>
      <c r="C31" s="195">
        <v>1</v>
      </c>
      <c r="D31" s="194">
        <v>2</v>
      </c>
      <c r="E31" s="196"/>
      <c r="F31" s="181"/>
      <c r="G31" s="181"/>
      <c r="H31" s="181"/>
    </row>
    <row r="32" spans="1:8" x14ac:dyDescent="0.25">
      <c r="A32" s="180"/>
      <c r="B32" s="194" t="s">
        <v>468</v>
      </c>
      <c r="C32" s="195">
        <v>2</v>
      </c>
      <c r="D32" s="194" t="s">
        <v>469</v>
      </c>
      <c r="E32" s="196"/>
      <c r="F32" s="181"/>
      <c r="G32" s="181"/>
      <c r="H32" s="181"/>
    </row>
    <row r="33" spans="1:8" x14ac:dyDescent="0.25">
      <c r="A33" s="180"/>
      <c r="B33" s="181"/>
      <c r="C33" s="181"/>
      <c r="D33" s="181"/>
      <c r="E33" s="181"/>
      <c r="F33" s="181"/>
      <c r="G33" s="181"/>
      <c r="H33" s="181"/>
    </row>
    <row r="34" spans="1:8" x14ac:dyDescent="0.25">
      <c r="A34" s="180"/>
      <c r="B34" s="181"/>
      <c r="C34" s="181"/>
      <c r="D34" s="181"/>
      <c r="E34" s="181"/>
      <c r="F34" s="181"/>
      <c r="G34" s="181"/>
      <c r="H34" s="181"/>
    </row>
  </sheetData>
  <mergeCells count="14">
    <mergeCell ref="B6:H6"/>
    <mergeCell ref="A1:H1"/>
    <mergeCell ref="B2:H2"/>
    <mergeCell ref="B3:H3"/>
    <mergeCell ref="B4:H4"/>
    <mergeCell ref="B5:H5"/>
    <mergeCell ref="B25:C25"/>
    <mergeCell ref="C28:D28"/>
    <mergeCell ref="B7:H7"/>
    <mergeCell ref="B8:H8"/>
    <mergeCell ref="B9:H9"/>
    <mergeCell ref="B10:H10"/>
    <mergeCell ref="B11:H11"/>
    <mergeCell ref="B12:H12"/>
  </mergeCells>
  <conditionalFormatting sqref="B23">
    <cfRule type="expression" dxfId="9" priority="3">
      <formula>$I23="M"</formula>
    </cfRule>
  </conditionalFormatting>
  <conditionalFormatting sqref="B23">
    <cfRule type="expression" dxfId="8" priority="2">
      <formula>$I23="C"</formula>
    </cfRule>
  </conditionalFormatting>
  <conditionalFormatting sqref="B23">
    <cfRule type="expression" dxfId="7" priority="1">
      <formula>$I23="C"</formula>
    </cfRule>
    <cfRule type="expression" dxfId="6" priority="5">
      <formula>$I23="F"</formula>
    </cfRule>
  </conditionalFormatting>
  <conditionalFormatting sqref="B23">
    <cfRule type="expression" dxfId="5" priority="4">
      <formula>$I23="P"</formula>
    </cfRule>
  </conditionalFormatting>
  <dataValidations count="1">
    <dataValidation type="list" allowBlank="1" showInputMessage="1" showErrorMessage="1" sqref="C26">
      <formula1>"Strong, Adequate, Weak"</formula1>
    </dataValidation>
  </dataValidations>
  <pageMargins left="0.2" right="0.2" top="0.5" bottom="0.5" header="0.3" footer="0.3"/>
  <pageSetup paperSize="5" orientation="landscape"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79998168889431442"/>
  </sheetPr>
  <dimension ref="A1:G26"/>
  <sheetViews>
    <sheetView topLeftCell="A13" workbookViewId="0">
      <selection activeCell="B12" sqref="B12:G12"/>
    </sheetView>
  </sheetViews>
  <sheetFormatPr defaultColWidth="8.85546875" defaultRowHeight="15" x14ac:dyDescent="0.25"/>
  <cols>
    <col min="1" max="1" width="29.42578125" style="4" customWidth="1"/>
    <col min="2" max="2" width="32.5703125" style="4" customWidth="1"/>
    <col min="3" max="3" width="24.140625" style="4" customWidth="1"/>
    <col min="4" max="7" width="21.140625" style="4" customWidth="1"/>
    <col min="8" max="16384" width="8.85546875" style="4"/>
  </cols>
  <sheetData>
    <row r="1" spans="1:7" ht="21" x14ac:dyDescent="0.25">
      <c r="A1" s="328" t="s">
        <v>436</v>
      </c>
      <c r="B1" s="328"/>
      <c r="C1" s="328"/>
      <c r="D1" s="328"/>
      <c r="E1" s="328"/>
      <c r="F1" s="328"/>
      <c r="G1" s="328"/>
    </row>
    <row r="2" spans="1:7" ht="15.75" x14ac:dyDescent="0.25">
      <c r="A2" s="197" t="s">
        <v>437</v>
      </c>
      <c r="B2" s="321" t="s">
        <v>261</v>
      </c>
      <c r="C2" s="321"/>
      <c r="D2" s="321"/>
      <c r="E2" s="321"/>
      <c r="F2" s="321"/>
      <c r="G2" s="321"/>
    </row>
    <row r="3" spans="1:7" ht="15.75" x14ac:dyDescent="0.25">
      <c r="A3" s="198" t="s">
        <v>438</v>
      </c>
      <c r="B3" s="319" t="s">
        <v>584</v>
      </c>
      <c r="C3" s="324"/>
      <c r="D3" s="324"/>
      <c r="E3" s="324"/>
      <c r="F3" s="324"/>
      <c r="G3" s="324"/>
    </row>
    <row r="4" spans="1:7" ht="99" customHeight="1" x14ac:dyDescent="0.25">
      <c r="A4" s="198" t="s">
        <v>440</v>
      </c>
      <c r="B4" s="334" t="s">
        <v>585</v>
      </c>
      <c r="C4" s="338"/>
      <c r="D4" s="338"/>
      <c r="E4" s="338"/>
      <c r="F4" s="338"/>
      <c r="G4" s="338"/>
    </row>
    <row r="5" spans="1:7" ht="15.75" x14ac:dyDescent="0.25">
      <c r="A5" s="198" t="s">
        <v>441</v>
      </c>
      <c r="B5" s="324" t="s">
        <v>215</v>
      </c>
      <c r="C5" s="324"/>
      <c r="D5" s="324"/>
      <c r="E5" s="324"/>
      <c r="F5" s="324"/>
      <c r="G5" s="324"/>
    </row>
    <row r="6" spans="1:7" ht="15.75" x14ac:dyDescent="0.25">
      <c r="A6" s="198" t="s">
        <v>442</v>
      </c>
      <c r="B6" s="324" t="s">
        <v>312</v>
      </c>
      <c r="C6" s="324"/>
      <c r="D6" s="324"/>
      <c r="E6" s="324"/>
      <c r="F6" s="324"/>
      <c r="G6" s="324"/>
    </row>
    <row r="7" spans="1:7" ht="32.450000000000003" customHeight="1" x14ac:dyDescent="0.25">
      <c r="A7" s="198" t="s">
        <v>443</v>
      </c>
      <c r="B7" s="338" t="s">
        <v>341</v>
      </c>
      <c r="C7" s="338"/>
      <c r="D7" s="338"/>
      <c r="E7" s="338"/>
      <c r="F7" s="338"/>
      <c r="G7" s="338"/>
    </row>
    <row r="8" spans="1:7" ht="118.5" customHeight="1" x14ac:dyDescent="0.25">
      <c r="A8" s="198" t="s">
        <v>444</v>
      </c>
      <c r="B8" s="334" t="s">
        <v>586</v>
      </c>
      <c r="C8" s="334"/>
      <c r="D8" s="334"/>
      <c r="E8" s="334"/>
      <c r="F8" s="334"/>
      <c r="G8" s="334"/>
    </row>
    <row r="9" spans="1:7" ht="36.950000000000003" customHeight="1" x14ac:dyDescent="0.25">
      <c r="A9" s="197" t="s">
        <v>445</v>
      </c>
      <c r="B9" s="319" t="s">
        <v>587</v>
      </c>
      <c r="C9" s="319"/>
      <c r="D9" s="319"/>
      <c r="E9" s="319"/>
      <c r="F9" s="319"/>
      <c r="G9" s="319"/>
    </row>
    <row r="10" spans="1:7" ht="15.75" x14ac:dyDescent="0.25">
      <c r="A10" s="198" t="s">
        <v>447</v>
      </c>
      <c r="B10" s="324" t="s">
        <v>588</v>
      </c>
      <c r="C10" s="324"/>
      <c r="D10" s="324"/>
      <c r="E10" s="324"/>
      <c r="F10" s="324"/>
      <c r="G10" s="324"/>
    </row>
    <row r="11" spans="1:7" ht="15.75" x14ac:dyDescent="0.25">
      <c r="A11" s="198" t="s">
        <v>449</v>
      </c>
      <c r="B11" s="319" t="s">
        <v>589</v>
      </c>
      <c r="C11" s="319"/>
      <c r="D11" s="319"/>
      <c r="E11" s="319"/>
      <c r="F11" s="319"/>
      <c r="G11" s="319"/>
    </row>
    <row r="12" spans="1:7" ht="48" customHeight="1" x14ac:dyDescent="0.25">
      <c r="A12" s="198" t="s">
        <v>451</v>
      </c>
      <c r="B12" s="319" t="s">
        <v>452</v>
      </c>
      <c r="C12" s="319"/>
      <c r="D12" s="319"/>
      <c r="E12" s="319"/>
      <c r="F12" s="319"/>
      <c r="G12" s="319"/>
    </row>
    <row r="13" spans="1:7" ht="31.5" x14ac:dyDescent="0.25">
      <c r="A13" s="199" t="s">
        <v>453</v>
      </c>
      <c r="B13" s="200" t="s">
        <v>454</v>
      </c>
      <c r="C13" s="199" t="s">
        <v>455</v>
      </c>
      <c r="D13" s="199" t="s">
        <v>456</v>
      </c>
      <c r="E13" s="200" t="s">
        <v>11</v>
      </c>
      <c r="F13" s="199" t="s">
        <v>132</v>
      </c>
      <c r="G13" s="199" t="s">
        <v>458</v>
      </c>
    </row>
    <row r="14" spans="1:7" x14ac:dyDescent="0.25">
      <c r="A14" s="170">
        <v>1</v>
      </c>
      <c r="B14" s="270" t="s">
        <v>262</v>
      </c>
      <c r="C14" s="271">
        <v>44411</v>
      </c>
      <c r="D14" s="270" t="s">
        <v>341</v>
      </c>
      <c r="E14" s="270" t="s">
        <v>244</v>
      </c>
      <c r="F14" s="270" t="s">
        <v>241</v>
      </c>
      <c r="G14" s="270" t="s">
        <v>244</v>
      </c>
    </row>
    <row r="15" spans="1:7" ht="15.6" customHeight="1" x14ac:dyDescent="0.25">
      <c r="A15" s="203"/>
      <c r="B15" s="105"/>
      <c r="C15" s="204"/>
      <c r="D15" s="205"/>
      <c r="E15" s="205"/>
      <c r="F15" s="205"/>
      <c r="G15" s="205"/>
    </row>
    <row r="16" spans="1:7" x14ac:dyDescent="0.25">
      <c r="A16" s="209"/>
      <c r="B16" s="210"/>
      <c r="C16" s="210"/>
      <c r="D16" s="210"/>
      <c r="E16" s="210"/>
      <c r="F16" s="210"/>
      <c r="G16" s="210"/>
    </row>
    <row r="17" spans="1:7" x14ac:dyDescent="0.25">
      <c r="A17" s="209"/>
      <c r="B17" s="325" t="s">
        <v>461</v>
      </c>
      <c r="C17" s="325"/>
      <c r="D17" s="210"/>
      <c r="E17" s="210"/>
      <c r="F17" s="210"/>
      <c r="G17" s="210"/>
    </row>
    <row r="18" spans="1:7" x14ac:dyDescent="0.25">
      <c r="A18" s="209"/>
      <c r="B18" s="211" t="s">
        <v>462</v>
      </c>
      <c r="C18" s="212" t="s">
        <v>124</v>
      </c>
      <c r="D18" s="210"/>
      <c r="E18" s="210"/>
      <c r="F18" s="210"/>
      <c r="G18" s="210"/>
    </row>
    <row r="19" spans="1:7" x14ac:dyDescent="0.25">
      <c r="A19" s="209"/>
      <c r="B19" s="210"/>
      <c r="C19" s="210"/>
      <c r="D19" s="210"/>
      <c r="E19" s="210"/>
      <c r="F19" s="210"/>
      <c r="G19" s="210"/>
    </row>
    <row r="20" spans="1:7" x14ac:dyDescent="0.25">
      <c r="A20" s="209"/>
      <c r="B20" s="213" t="s">
        <v>194</v>
      </c>
      <c r="C20" s="326" t="s">
        <v>463</v>
      </c>
      <c r="D20" s="327"/>
      <c r="E20" s="210"/>
      <c r="F20" s="210"/>
      <c r="G20" s="210"/>
    </row>
    <row r="21" spans="1:7" x14ac:dyDescent="0.25">
      <c r="A21" s="209"/>
      <c r="B21" s="215" t="s">
        <v>464</v>
      </c>
      <c r="C21" s="215" t="s">
        <v>465</v>
      </c>
      <c r="D21" s="215" t="s">
        <v>466</v>
      </c>
      <c r="E21" s="210"/>
      <c r="F21" s="210"/>
      <c r="G21" s="210"/>
    </row>
    <row r="22" spans="1:7" x14ac:dyDescent="0.25">
      <c r="A22" s="209"/>
      <c r="B22" s="205" t="s">
        <v>121</v>
      </c>
      <c r="C22" s="221">
        <v>0</v>
      </c>
      <c r="D22" s="205">
        <v>1</v>
      </c>
      <c r="E22" s="210"/>
      <c r="F22" s="210"/>
      <c r="G22" s="210"/>
    </row>
    <row r="23" spans="1:7" x14ac:dyDescent="0.25">
      <c r="A23" s="209"/>
      <c r="B23" s="205" t="s">
        <v>467</v>
      </c>
      <c r="C23" s="221">
        <v>1</v>
      </c>
      <c r="D23" s="205">
        <v>2</v>
      </c>
      <c r="E23" s="210"/>
      <c r="F23" s="210"/>
      <c r="G23" s="210"/>
    </row>
    <row r="24" spans="1:7" x14ac:dyDescent="0.25">
      <c r="A24" s="209"/>
      <c r="B24" s="205" t="s">
        <v>468</v>
      </c>
      <c r="C24" s="221">
        <v>2</v>
      </c>
      <c r="D24" s="205" t="s">
        <v>469</v>
      </c>
      <c r="E24" s="210"/>
      <c r="F24" s="210"/>
      <c r="G24" s="210"/>
    </row>
    <row r="25" spans="1:7" x14ac:dyDescent="0.25">
      <c r="A25" s="209"/>
      <c r="B25" s="210"/>
      <c r="C25" s="210"/>
      <c r="D25" s="210"/>
      <c r="E25" s="210"/>
      <c r="F25" s="210"/>
      <c r="G25" s="210"/>
    </row>
    <row r="26" spans="1:7" x14ac:dyDescent="0.25">
      <c r="A26" s="209"/>
      <c r="B26" s="210"/>
      <c r="C26" s="210"/>
      <c r="D26" s="210"/>
      <c r="E26" s="210"/>
      <c r="F26" s="210"/>
      <c r="G26" s="210"/>
    </row>
  </sheetData>
  <mergeCells count="14">
    <mergeCell ref="B6:G6"/>
    <mergeCell ref="A1:G1"/>
    <mergeCell ref="B2:G2"/>
    <mergeCell ref="B3:G3"/>
    <mergeCell ref="B4:G4"/>
    <mergeCell ref="B5:G5"/>
    <mergeCell ref="B17:C17"/>
    <mergeCell ref="C20:D20"/>
    <mergeCell ref="B7:G7"/>
    <mergeCell ref="B8:G8"/>
    <mergeCell ref="B9:G9"/>
    <mergeCell ref="B10:G10"/>
    <mergeCell ref="B11:G11"/>
    <mergeCell ref="B12:G12"/>
  </mergeCells>
  <dataValidations count="1">
    <dataValidation type="list" allowBlank="1" showInputMessage="1" showErrorMessage="1" sqref="C18">
      <formula1>"Strong, Adequate, Weak"</formula1>
    </dataValidation>
  </dataValidations>
  <pageMargins left="0.2" right="0.2" top="0.5" bottom="0.5" header="0.3" footer="0.3"/>
  <pageSetup paperSize="5" orientation="landscape"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6"/>
  <sheetViews>
    <sheetView zoomScaleNormal="100" workbookViewId="0">
      <selection activeCell="B8" sqref="B8:H8"/>
    </sheetView>
  </sheetViews>
  <sheetFormatPr defaultColWidth="8.85546875" defaultRowHeight="15" x14ac:dyDescent="0.25"/>
  <cols>
    <col min="1" max="1" width="29.42578125" style="4" customWidth="1"/>
    <col min="2" max="2" width="32.5703125" style="4" customWidth="1"/>
    <col min="3" max="3" width="24.140625" style="4" customWidth="1"/>
    <col min="4" max="7" width="21.140625" style="4" customWidth="1"/>
    <col min="8" max="16384" width="8.85546875" style="4"/>
  </cols>
  <sheetData>
    <row r="1" spans="1:7" ht="21" x14ac:dyDescent="0.25">
      <c r="A1" s="328" t="s">
        <v>436</v>
      </c>
      <c r="B1" s="328"/>
      <c r="C1" s="328"/>
      <c r="D1" s="328"/>
      <c r="E1" s="328"/>
      <c r="F1" s="328"/>
      <c r="G1" s="328"/>
    </row>
    <row r="2" spans="1:7" ht="15.75" x14ac:dyDescent="0.25">
      <c r="A2" s="197" t="s">
        <v>437</v>
      </c>
      <c r="B2" s="321" t="s">
        <v>261</v>
      </c>
      <c r="C2" s="321"/>
      <c r="D2" s="321"/>
      <c r="E2" s="321"/>
      <c r="F2" s="321"/>
      <c r="G2" s="321"/>
    </row>
    <row r="3" spans="1:7" ht="15.75" x14ac:dyDescent="0.25">
      <c r="A3" s="198" t="s">
        <v>438</v>
      </c>
      <c r="B3" s="319" t="s">
        <v>584</v>
      </c>
      <c r="C3" s="324"/>
      <c r="D3" s="324"/>
      <c r="E3" s="324"/>
      <c r="F3" s="324"/>
      <c r="G3" s="324"/>
    </row>
    <row r="4" spans="1:7" ht="30.75" customHeight="1" x14ac:dyDescent="0.25">
      <c r="A4" s="198" t="s">
        <v>440</v>
      </c>
      <c r="B4" s="319" t="s">
        <v>590</v>
      </c>
      <c r="C4" s="324"/>
      <c r="D4" s="324"/>
      <c r="E4" s="324"/>
      <c r="F4" s="324"/>
      <c r="G4" s="324"/>
    </row>
    <row r="5" spans="1:7" ht="15.75" x14ac:dyDescent="0.25">
      <c r="A5" s="198" t="s">
        <v>441</v>
      </c>
      <c r="B5" s="324" t="s">
        <v>215</v>
      </c>
      <c r="C5" s="324"/>
      <c r="D5" s="324"/>
      <c r="E5" s="324"/>
      <c r="F5" s="324"/>
      <c r="G5" s="324"/>
    </row>
    <row r="6" spans="1:7" ht="15.75" x14ac:dyDescent="0.25">
      <c r="A6" s="198" t="s">
        <v>442</v>
      </c>
      <c r="B6" s="324" t="s">
        <v>313</v>
      </c>
      <c r="C6" s="324"/>
      <c r="D6" s="324"/>
      <c r="E6" s="324"/>
      <c r="F6" s="324"/>
      <c r="G6" s="324"/>
    </row>
    <row r="7" spans="1:7" ht="32.450000000000003" customHeight="1" x14ac:dyDescent="0.25">
      <c r="A7" s="198" t="s">
        <v>443</v>
      </c>
      <c r="B7" s="324" t="s">
        <v>121</v>
      </c>
      <c r="C7" s="324"/>
      <c r="D7" s="324"/>
      <c r="E7" s="324"/>
      <c r="F7" s="324"/>
      <c r="G7" s="324"/>
    </row>
    <row r="8" spans="1:7" ht="48" customHeight="1" x14ac:dyDescent="0.25">
      <c r="A8" s="198" t="s">
        <v>444</v>
      </c>
      <c r="B8" s="319" t="s">
        <v>331</v>
      </c>
      <c r="C8" s="319"/>
      <c r="D8" s="319"/>
      <c r="E8" s="319"/>
      <c r="F8" s="319"/>
      <c r="G8" s="319"/>
    </row>
    <row r="9" spans="1:7" ht="36.950000000000003" customHeight="1" x14ac:dyDescent="0.25">
      <c r="A9" s="197" t="s">
        <v>445</v>
      </c>
      <c r="B9" s="319" t="s">
        <v>530</v>
      </c>
      <c r="C9" s="324"/>
      <c r="D9" s="324"/>
      <c r="E9" s="324"/>
      <c r="F9" s="324"/>
      <c r="G9" s="324"/>
    </row>
    <row r="10" spans="1:7" ht="15.75" x14ac:dyDescent="0.25">
      <c r="A10" s="198" t="s">
        <v>447</v>
      </c>
      <c r="B10" s="319" t="s">
        <v>530</v>
      </c>
      <c r="C10" s="324"/>
      <c r="D10" s="324"/>
      <c r="E10" s="324"/>
      <c r="F10" s="324"/>
      <c r="G10" s="324"/>
    </row>
    <row r="11" spans="1:7" ht="15.75" x14ac:dyDescent="0.25">
      <c r="A11" s="198" t="s">
        <v>449</v>
      </c>
      <c r="B11" s="319">
        <v>0</v>
      </c>
      <c r="C11" s="319"/>
      <c r="D11" s="319"/>
      <c r="E11" s="319"/>
      <c r="F11" s="319"/>
      <c r="G11" s="319"/>
    </row>
    <row r="12" spans="1:7" ht="48" customHeight="1" x14ac:dyDescent="0.25">
      <c r="A12" s="198" t="s">
        <v>451</v>
      </c>
      <c r="B12" s="319" t="s">
        <v>452</v>
      </c>
      <c r="C12" s="319"/>
      <c r="D12" s="319"/>
      <c r="E12" s="319"/>
      <c r="F12" s="319"/>
      <c r="G12" s="319"/>
    </row>
    <row r="13" spans="1:7" ht="31.5" x14ac:dyDescent="0.25">
      <c r="A13" s="199" t="s">
        <v>453</v>
      </c>
      <c r="B13" s="200" t="s">
        <v>454</v>
      </c>
      <c r="C13" s="199" t="s">
        <v>455</v>
      </c>
      <c r="D13" s="199" t="s">
        <v>456</v>
      </c>
      <c r="E13" s="200" t="s">
        <v>11</v>
      </c>
      <c r="F13" s="199" t="s">
        <v>132</v>
      </c>
      <c r="G13" s="199" t="s">
        <v>458</v>
      </c>
    </row>
    <row r="14" spans="1:7" x14ac:dyDescent="0.25">
      <c r="A14" s="170" t="s">
        <v>244</v>
      </c>
      <c r="B14" s="270" t="s">
        <v>244</v>
      </c>
      <c r="C14" s="270" t="s">
        <v>244</v>
      </c>
      <c r="D14" s="270" t="s">
        <v>244</v>
      </c>
      <c r="E14" s="270" t="s">
        <v>244</v>
      </c>
      <c r="F14" s="270" t="s">
        <v>244</v>
      </c>
      <c r="G14" s="270" t="s">
        <v>244</v>
      </c>
    </row>
    <row r="15" spans="1:7" ht="15.6" customHeight="1" x14ac:dyDescent="0.25">
      <c r="A15" s="203"/>
      <c r="B15" s="105"/>
      <c r="C15" s="204"/>
      <c r="D15" s="205"/>
      <c r="E15" s="205"/>
      <c r="F15" s="205"/>
      <c r="G15" s="205"/>
    </row>
    <row r="16" spans="1:7" x14ac:dyDescent="0.25">
      <c r="A16" s="209"/>
      <c r="B16" s="210"/>
      <c r="C16" s="210"/>
      <c r="D16" s="210"/>
      <c r="E16" s="210"/>
      <c r="F16" s="210"/>
      <c r="G16" s="210"/>
    </row>
    <row r="17" spans="1:7" x14ac:dyDescent="0.25">
      <c r="A17" s="209"/>
      <c r="B17" s="325" t="s">
        <v>461</v>
      </c>
      <c r="C17" s="325"/>
      <c r="D17" s="210"/>
      <c r="E17" s="210"/>
      <c r="F17" s="210"/>
      <c r="G17" s="210"/>
    </row>
    <row r="18" spans="1:7" x14ac:dyDescent="0.25">
      <c r="A18" s="209"/>
      <c r="B18" s="211" t="s">
        <v>462</v>
      </c>
      <c r="C18" s="220" t="s">
        <v>121</v>
      </c>
      <c r="D18" s="210"/>
      <c r="E18" s="210"/>
      <c r="F18" s="210"/>
      <c r="G18" s="210"/>
    </row>
    <row r="19" spans="1:7" x14ac:dyDescent="0.25">
      <c r="A19" s="209"/>
      <c r="B19" s="210"/>
      <c r="C19" s="210"/>
      <c r="D19" s="210"/>
      <c r="E19" s="210"/>
      <c r="F19" s="210"/>
      <c r="G19" s="210"/>
    </row>
    <row r="20" spans="1:7" x14ac:dyDescent="0.25">
      <c r="A20" s="209"/>
      <c r="B20" s="213" t="s">
        <v>194</v>
      </c>
      <c r="C20" s="326" t="s">
        <v>463</v>
      </c>
      <c r="D20" s="327"/>
      <c r="E20" s="210"/>
      <c r="F20" s="210"/>
      <c r="G20" s="210"/>
    </row>
    <row r="21" spans="1:7" x14ac:dyDescent="0.25">
      <c r="A21" s="209"/>
      <c r="B21" s="215" t="s">
        <v>464</v>
      </c>
      <c r="C21" s="215" t="s">
        <v>465</v>
      </c>
      <c r="D21" s="215" t="s">
        <v>466</v>
      </c>
      <c r="E21" s="210"/>
      <c r="F21" s="210"/>
      <c r="G21" s="210"/>
    </row>
    <row r="22" spans="1:7" x14ac:dyDescent="0.25">
      <c r="A22" s="209"/>
      <c r="B22" s="205" t="s">
        <v>121</v>
      </c>
      <c r="C22" s="221">
        <v>0</v>
      </c>
      <c r="D22" s="205">
        <v>1</v>
      </c>
      <c r="E22" s="210"/>
      <c r="F22" s="210"/>
      <c r="G22" s="210"/>
    </row>
    <row r="23" spans="1:7" x14ac:dyDescent="0.25">
      <c r="A23" s="209"/>
      <c r="B23" s="205" t="s">
        <v>467</v>
      </c>
      <c r="C23" s="221">
        <v>1</v>
      </c>
      <c r="D23" s="205">
        <v>2</v>
      </c>
      <c r="E23" s="210"/>
      <c r="F23" s="210"/>
      <c r="G23" s="210"/>
    </row>
    <row r="24" spans="1:7" x14ac:dyDescent="0.25">
      <c r="A24" s="209"/>
      <c r="B24" s="205" t="s">
        <v>468</v>
      </c>
      <c r="C24" s="221">
        <v>2</v>
      </c>
      <c r="D24" s="205" t="s">
        <v>469</v>
      </c>
      <c r="E24" s="210"/>
      <c r="F24" s="210"/>
      <c r="G24" s="210"/>
    </row>
    <row r="25" spans="1:7" x14ac:dyDescent="0.25">
      <c r="A25" s="209"/>
      <c r="B25" s="210"/>
      <c r="C25" s="210"/>
      <c r="D25" s="210"/>
      <c r="E25" s="210"/>
      <c r="F25" s="210"/>
      <c r="G25" s="210"/>
    </row>
    <row r="26" spans="1:7" x14ac:dyDescent="0.25">
      <c r="A26" s="209"/>
      <c r="B26" s="210"/>
      <c r="C26" s="210"/>
      <c r="D26" s="210"/>
      <c r="E26" s="210"/>
      <c r="F26" s="210"/>
      <c r="G26" s="210"/>
    </row>
  </sheetData>
  <mergeCells count="14">
    <mergeCell ref="B6:G6"/>
    <mergeCell ref="A1:G1"/>
    <mergeCell ref="B2:G2"/>
    <mergeCell ref="B3:G3"/>
    <mergeCell ref="B4:G4"/>
    <mergeCell ref="B5:G5"/>
    <mergeCell ref="B17:C17"/>
    <mergeCell ref="C20:D20"/>
    <mergeCell ref="B7:G7"/>
    <mergeCell ref="B8:G8"/>
    <mergeCell ref="B9:G9"/>
    <mergeCell ref="B10:G10"/>
    <mergeCell ref="B11:G11"/>
    <mergeCell ref="B12:G12"/>
  </mergeCells>
  <dataValidations count="1">
    <dataValidation type="list" allowBlank="1" showInputMessage="1" showErrorMessage="1" sqref="C18">
      <formula1>"Strong, Adequate, Weak"</formula1>
    </dataValidation>
  </dataValidations>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9"/>
  <sheetViews>
    <sheetView zoomScaleNormal="100" workbookViewId="0">
      <selection activeCell="B8" sqref="B8:H8"/>
    </sheetView>
  </sheetViews>
  <sheetFormatPr defaultColWidth="8.85546875" defaultRowHeight="15" x14ac:dyDescent="0.25"/>
  <cols>
    <col min="1" max="1" width="29.42578125" style="4" customWidth="1"/>
    <col min="2" max="2" width="32.5703125" style="4" customWidth="1"/>
    <col min="3" max="3" width="24.140625" style="4" customWidth="1"/>
    <col min="4" max="4" width="54.42578125" style="4" customWidth="1"/>
    <col min="5" max="7" width="21.140625" style="4" customWidth="1"/>
    <col min="8" max="8" width="17.140625" style="4" customWidth="1"/>
    <col min="9" max="16384" width="8.85546875" style="4"/>
  </cols>
  <sheetData>
    <row r="1" spans="1:8" ht="21" x14ac:dyDescent="0.25">
      <c r="A1" s="328" t="s">
        <v>436</v>
      </c>
      <c r="B1" s="328"/>
      <c r="C1" s="328"/>
      <c r="D1" s="328"/>
      <c r="E1" s="328"/>
      <c r="F1" s="328"/>
      <c r="G1" s="328"/>
      <c r="H1" s="328"/>
    </row>
    <row r="2" spans="1:8" ht="15.75" x14ac:dyDescent="0.25">
      <c r="A2" s="197" t="s">
        <v>437</v>
      </c>
      <c r="B2" s="321" t="s">
        <v>261</v>
      </c>
      <c r="C2" s="321"/>
      <c r="D2" s="321"/>
      <c r="E2" s="321"/>
      <c r="F2" s="321"/>
      <c r="G2" s="321"/>
      <c r="H2" s="321"/>
    </row>
    <row r="3" spans="1:8" ht="15.75" x14ac:dyDescent="0.25">
      <c r="A3" s="198" t="s">
        <v>438</v>
      </c>
      <c r="B3" s="319" t="s">
        <v>591</v>
      </c>
      <c r="C3" s="324"/>
      <c r="D3" s="324"/>
      <c r="E3" s="324"/>
      <c r="F3" s="324"/>
      <c r="G3" s="324"/>
      <c r="H3" s="324"/>
    </row>
    <row r="4" spans="1:8" ht="30.75" customHeight="1" x14ac:dyDescent="0.25">
      <c r="A4" s="198" t="s">
        <v>440</v>
      </c>
      <c r="B4" s="319" t="s">
        <v>247</v>
      </c>
      <c r="C4" s="324"/>
      <c r="D4" s="324"/>
      <c r="E4" s="324"/>
      <c r="F4" s="324"/>
      <c r="G4" s="324"/>
      <c r="H4" s="324"/>
    </row>
    <row r="5" spans="1:8" ht="15.75" x14ac:dyDescent="0.25">
      <c r="A5" s="198" t="s">
        <v>441</v>
      </c>
      <c r="B5" s="324" t="s">
        <v>92</v>
      </c>
      <c r="C5" s="324"/>
      <c r="D5" s="324"/>
      <c r="E5" s="324"/>
      <c r="F5" s="324"/>
      <c r="G5" s="324"/>
      <c r="H5" s="324"/>
    </row>
    <row r="6" spans="1:8" ht="15.75" x14ac:dyDescent="0.25">
      <c r="A6" s="198" t="s">
        <v>442</v>
      </c>
      <c r="B6" s="338" t="s">
        <v>323</v>
      </c>
      <c r="C6" s="338"/>
      <c r="D6" s="338"/>
      <c r="E6" s="338"/>
      <c r="F6" s="338"/>
      <c r="G6" s="338"/>
      <c r="H6" s="338"/>
    </row>
    <row r="7" spans="1:8" ht="32.450000000000003" customHeight="1" x14ac:dyDescent="0.25">
      <c r="A7" s="198" t="s">
        <v>443</v>
      </c>
      <c r="B7" s="324" t="s">
        <v>121</v>
      </c>
      <c r="C7" s="324"/>
      <c r="D7" s="324"/>
      <c r="E7" s="324"/>
      <c r="F7" s="324"/>
      <c r="G7" s="324"/>
      <c r="H7" s="324"/>
    </row>
    <row r="8" spans="1:8" ht="114.6" customHeight="1" x14ac:dyDescent="0.25">
      <c r="A8" s="198" t="s">
        <v>444</v>
      </c>
      <c r="B8" s="319" t="s">
        <v>592</v>
      </c>
      <c r="C8" s="319"/>
      <c r="D8" s="319"/>
      <c r="E8" s="319"/>
      <c r="F8" s="319"/>
      <c r="G8" s="319"/>
      <c r="H8" s="319"/>
    </row>
    <row r="9" spans="1:8" ht="36.950000000000003" customHeight="1" x14ac:dyDescent="0.25">
      <c r="A9" s="197" t="s">
        <v>445</v>
      </c>
      <c r="B9" s="319" t="s">
        <v>593</v>
      </c>
      <c r="C9" s="319"/>
      <c r="D9" s="319"/>
      <c r="E9" s="319"/>
      <c r="F9" s="319"/>
      <c r="G9" s="319"/>
      <c r="H9" s="319"/>
    </row>
    <row r="10" spans="1:8" ht="15.75" x14ac:dyDescent="0.25">
      <c r="A10" s="198" t="s">
        <v>447</v>
      </c>
      <c r="B10" s="324" t="s">
        <v>594</v>
      </c>
      <c r="C10" s="324"/>
      <c r="D10" s="324"/>
      <c r="E10" s="324"/>
      <c r="F10" s="324"/>
      <c r="G10" s="324"/>
      <c r="H10" s="324"/>
    </row>
    <row r="11" spans="1:8" ht="15.75" x14ac:dyDescent="0.25">
      <c r="A11" s="198" t="s">
        <v>449</v>
      </c>
      <c r="B11" s="319">
        <v>1</v>
      </c>
      <c r="C11" s="319"/>
      <c r="D11" s="319"/>
      <c r="E11" s="319"/>
      <c r="F11" s="319"/>
      <c r="G11" s="319"/>
      <c r="H11" s="319"/>
    </row>
    <row r="12" spans="1:8" ht="48" customHeight="1" x14ac:dyDescent="0.25">
      <c r="A12" s="198" t="s">
        <v>451</v>
      </c>
      <c r="B12" s="319" t="s">
        <v>452</v>
      </c>
      <c r="C12" s="319"/>
      <c r="D12" s="319"/>
      <c r="E12" s="319"/>
      <c r="F12" s="319"/>
      <c r="G12" s="319"/>
      <c r="H12" s="319"/>
    </row>
    <row r="13" spans="1:8" ht="31.5" x14ac:dyDescent="0.25">
      <c r="A13" s="199" t="s">
        <v>453</v>
      </c>
      <c r="B13" s="200" t="s">
        <v>454</v>
      </c>
      <c r="C13" s="199" t="s">
        <v>455</v>
      </c>
      <c r="D13" s="199" t="s">
        <v>456</v>
      </c>
      <c r="E13" s="199" t="s">
        <v>457</v>
      </c>
      <c r="F13" s="200" t="s">
        <v>11</v>
      </c>
      <c r="G13" s="199" t="s">
        <v>132</v>
      </c>
      <c r="H13" s="199" t="s">
        <v>458</v>
      </c>
    </row>
    <row r="14" spans="1:8" ht="285" x14ac:dyDescent="0.25">
      <c r="A14" s="170">
        <v>1</v>
      </c>
      <c r="B14" s="172" t="s">
        <v>595</v>
      </c>
      <c r="C14" s="271">
        <v>44535</v>
      </c>
      <c r="D14" s="172" t="s">
        <v>596</v>
      </c>
      <c r="E14" s="173" t="s">
        <v>341</v>
      </c>
      <c r="F14" s="172" t="s">
        <v>244</v>
      </c>
      <c r="G14" s="173" t="s">
        <v>475</v>
      </c>
      <c r="H14" s="227" t="s">
        <v>244</v>
      </c>
    </row>
    <row r="15" spans="1:8" ht="409.5" x14ac:dyDescent="0.25">
      <c r="A15" s="170">
        <v>2</v>
      </c>
      <c r="B15" s="270" t="s">
        <v>597</v>
      </c>
      <c r="C15" s="271">
        <v>44535</v>
      </c>
      <c r="D15" s="172" t="s">
        <v>598</v>
      </c>
      <c r="E15" s="173" t="s">
        <v>341</v>
      </c>
      <c r="F15" s="172" t="s">
        <v>244</v>
      </c>
      <c r="G15" s="173" t="s">
        <v>475</v>
      </c>
      <c r="H15" s="227" t="s">
        <v>244</v>
      </c>
    </row>
    <row r="16" spans="1:8" ht="409.5" x14ac:dyDescent="0.25">
      <c r="A16" s="170">
        <v>3</v>
      </c>
      <c r="B16" s="270" t="s">
        <v>599</v>
      </c>
      <c r="C16" s="271">
        <v>44535</v>
      </c>
      <c r="D16" s="172" t="s">
        <v>600</v>
      </c>
      <c r="E16" s="173" t="s">
        <v>341</v>
      </c>
      <c r="F16" s="172" t="s">
        <v>244</v>
      </c>
      <c r="G16" s="173" t="s">
        <v>475</v>
      </c>
      <c r="H16" s="227" t="s">
        <v>244</v>
      </c>
    </row>
    <row r="17" spans="1:8" ht="315" x14ac:dyDescent="0.25">
      <c r="A17" s="170">
        <v>4</v>
      </c>
      <c r="B17" s="172" t="s">
        <v>601</v>
      </c>
      <c r="C17" s="271">
        <v>44535</v>
      </c>
      <c r="D17" s="172" t="s">
        <v>602</v>
      </c>
      <c r="E17" s="173" t="s">
        <v>341</v>
      </c>
      <c r="F17" s="172" t="s">
        <v>244</v>
      </c>
      <c r="G17" s="173" t="s">
        <v>475</v>
      </c>
      <c r="H17" s="227" t="s">
        <v>244</v>
      </c>
    </row>
    <row r="18" spans="1:8" ht="255" x14ac:dyDescent="0.25">
      <c r="A18" s="203">
        <v>5</v>
      </c>
      <c r="B18" s="105" t="s">
        <v>603</v>
      </c>
      <c r="C18" s="271">
        <v>44535</v>
      </c>
      <c r="D18" s="247" t="s">
        <v>604</v>
      </c>
      <c r="E18" s="173" t="s">
        <v>341</v>
      </c>
      <c r="F18" s="172" t="s">
        <v>244</v>
      </c>
      <c r="G18" s="173" t="s">
        <v>475</v>
      </c>
      <c r="H18" s="227" t="s">
        <v>244</v>
      </c>
    </row>
    <row r="19" spans="1:8" x14ac:dyDescent="0.25">
      <c r="A19" s="209"/>
      <c r="B19" s="210"/>
      <c r="C19" s="210"/>
      <c r="D19" s="210"/>
      <c r="E19" s="210"/>
      <c r="F19" s="210"/>
      <c r="G19" s="210"/>
      <c r="H19" s="210"/>
    </row>
    <row r="20" spans="1:8" x14ac:dyDescent="0.25">
      <c r="A20" s="209"/>
      <c r="B20" s="325" t="s">
        <v>461</v>
      </c>
      <c r="C20" s="325"/>
      <c r="D20" s="210"/>
      <c r="E20" s="210"/>
      <c r="F20" s="210"/>
      <c r="G20" s="210"/>
      <c r="H20" s="210"/>
    </row>
    <row r="21" spans="1:8" x14ac:dyDescent="0.25">
      <c r="A21" s="209"/>
      <c r="B21" s="211" t="s">
        <v>462</v>
      </c>
      <c r="C21" s="212" t="s">
        <v>124</v>
      </c>
      <c r="D21" s="210"/>
      <c r="E21" s="210"/>
      <c r="F21" s="210"/>
      <c r="G21" s="210"/>
      <c r="H21" s="210"/>
    </row>
    <row r="22" spans="1:8" x14ac:dyDescent="0.25">
      <c r="A22" s="209"/>
      <c r="B22" s="210"/>
      <c r="C22" s="210"/>
      <c r="D22" s="210"/>
      <c r="E22" s="265"/>
      <c r="F22" s="210"/>
      <c r="G22" s="210"/>
      <c r="H22" s="210"/>
    </row>
    <row r="23" spans="1:8" x14ac:dyDescent="0.25">
      <c r="A23" s="209"/>
      <c r="B23" s="213" t="s">
        <v>194</v>
      </c>
      <c r="C23" s="326" t="s">
        <v>463</v>
      </c>
      <c r="D23" s="327"/>
      <c r="E23" s="256"/>
      <c r="F23" s="210"/>
      <c r="G23" s="210"/>
      <c r="H23" s="210"/>
    </row>
    <row r="24" spans="1:8" x14ac:dyDescent="0.25">
      <c r="A24" s="209"/>
      <c r="B24" s="215" t="s">
        <v>464</v>
      </c>
      <c r="C24" s="215" t="s">
        <v>465</v>
      </c>
      <c r="D24" s="215" t="s">
        <v>466</v>
      </c>
      <c r="E24" s="218"/>
      <c r="F24" s="210"/>
      <c r="G24" s="210"/>
      <c r="H24" s="210"/>
    </row>
    <row r="25" spans="1:8" x14ac:dyDescent="0.25">
      <c r="A25" s="209"/>
      <c r="B25" s="205" t="s">
        <v>121</v>
      </c>
      <c r="C25" s="221">
        <v>0</v>
      </c>
      <c r="D25" s="205">
        <v>1</v>
      </c>
      <c r="E25" s="218"/>
      <c r="F25" s="210"/>
      <c r="G25" s="210"/>
      <c r="H25" s="210"/>
    </row>
    <row r="26" spans="1:8" x14ac:dyDescent="0.25">
      <c r="A26" s="209"/>
      <c r="B26" s="205" t="s">
        <v>467</v>
      </c>
      <c r="C26" s="221">
        <v>1</v>
      </c>
      <c r="D26" s="205">
        <v>2</v>
      </c>
      <c r="E26" s="208"/>
      <c r="F26" s="210"/>
      <c r="G26" s="210"/>
      <c r="H26" s="210"/>
    </row>
    <row r="27" spans="1:8" x14ac:dyDescent="0.25">
      <c r="A27" s="209"/>
      <c r="B27" s="205" t="s">
        <v>468</v>
      </c>
      <c r="C27" s="221">
        <v>2</v>
      </c>
      <c r="D27" s="205" t="s">
        <v>469</v>
      </c>
      <c r="E27" s="208"/>
      <c r="F27" s="210"/>
      <c r="G27" s="210"/>
      <c r="H27" s="210"/>
    </row>
    <row r="28" spans="1:8" x14ac:dyDescent="0.25">
      <c r="A28" s="209"/>
      <c r="B28" s="210"/>
      <c r="C28" s="210"/>
      <c r="D28" s="210"/>
      <c r="E28" s="210"/>
      <c r="F28" s="210"/>
      <c r="G28" s="210"/>
      <c r="H28" s="210"/>
    </row>
    <row r="29" spans="1:8" x14ac:dyDescent="0.25">
      <c r="A29" s="209"/>
      <c r="B29" s="210"/>
      <c r="C29" s="210"/>
      <c r="D29" s="210"/>
      <c r="E29" s="210"/>
      <c r="F29" s="210"/>
      <c r="G29" s="210"/>
      <c r="H29" s="210"/>
    </row>
  </sheetData>
  <mergeCells count="14">
    <mergeCell ref="B6:H6"/>
    <mergeCell ref="A1:H1"/>
    <mergeCell ref="B2:H2"/>
    <mergeCell ref="B3:H3"/>
    <mergeCell ref="B4:H4"/>
    <mergeCell ref="B5:H5"/>
    <mergeCell ref="B20:C20"/>
    <mergeCell ref="C23:D23"/>
    <mergeCell ref="B7:H7"/>
    <mergeCell ref="B8:H8"/>
    <mergeCell ref="B9:H9"/>
    <mergeCell ref="B10:H10"/>
    <mergeCell ref="B11:H11"/>
    <mergeCell ref="B12:H12"/>
  </mergeCells>
  <conditionalFormatting sqref="B18:B19">
    <cfRule type="expression" dxfId="4" priority="3">
      <formula>$I18="M"</formula>
    </cfRule>
  </conditionalFormatting>
  <conditionalFormatting sqref="B18:B19">
    <cfRule type="expression" dxfId="3" priority="2">
      <formula>$I18="C"</formula>
    </cfRule>
  </conditionalFormatting>
  <conditionalFormatting sqref="B18:B19">
    <cfRule type="expression" dxfId="2" priority="1">
      <formula>$I18="C"</formula>
    </cfRule>
    <cfRule type="expression" dxfId="1" priority="5">
      <formula>$I18="F"</formula>
    </cfRule>
  </conditionalFormatting>
  <conditionalFormatting sqref="B18:B19">
    <cfRule type="expression" dxfId="0" priority="4">
      <formula>$I18="P"</formula>
    </cfRule>
  </conditionalFormatting>
  <dataValidations count="1">
    <dataValidation type="list" allowBlank="1" showInputMessage="1" showErrorMessage="1" sqref="C21">
      <formula1>"Strong, Adequate, Weak"</formula1>
    </dataValidation>
  </dataValidations>
  <pageMargins left="0.2" right="0.2" top="0.25" bottom="0.5" header="0.3" footer="0.3"/>
  <pageSetup paperSize="5"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D4:F10"/>
  <sheetViews>
    <sheetView workbookViewId="0">
      <selection activeCell="I9" sqref="I9"/>
    </sheetView>
  </sheetViews>
  <sheetFormatPr defaultRowHeight="15" x14ac:dyDescent="0.25"/>
  <cols>
    <col min="4" max="4" width="17.28515625" customWidth="1"/>
    <col min="5" max="5" width="14.28515625" customWidth="1"/>
    <col min="6" max="6" width="12.42578125" customWidth="1"/>
  </cols>
  <sheetData>
    <row r="4" spans="4:6" ht="15.75" thickBot="1" x14ac:dyDescent="0.3"/>
    <row r="5" spans="4:6" ht="45.75" thickBot="1" x14ac:dyDescent="0.3">
      <c r="D5" s="74" t="s">
        <v>254</v>
      </c>
      <c r="E5" s="75" t="s">
        <v>255</v>
      </c>
      <c r="F5" s="75" t="s">
        <v>256</v>
      </c>
    </row>
    <row r="6" spans="4:6" ht="15.75" thickBot="1" x14ac:dyDescent="0.3">
      <c r="D6" s="76" t="s">
        <v>257</v>
      </c>
      <c r="E6" s="77">
        <v>1</v>
      </c>
      <c r="F6" s="77">
        <v>1</v>
      </c>
    </row>
    <row r="7" spans="4:6" ht="15.75" thickBot="1" x14ac:dyDescent="0.3">
      <c r="D7" s="76" t="s">
        <v>128</v>
      </c>
      <c r="E7" s="77">
        <v>4</v>
      </c>
      <c r="F7" s="77">
        <v>2</v>
      </c>
    </row>
    <row r="8" spans="4:6" ht="15.75" thickBot="1" x14ac:dyDescent="0.3">
      <c r="D8" s="76" t="s">
        <v>126</v>
      </c>
      <c r="E8" s="77">
        <v>12</v>
      </c>
      <c r="F8" s="77">
        <v>3</v>
      </c>
    </row>
    <row r="9" spans="4:6" ht="15.75" thickBot="1" x14ac:dyDescent="0.3">
      <c r="D9" s="76" t="s">
        <v>127</v>
      </c>
      <c r="E9" s="77">
        <v>52</v>
      </c>
      <c r="F9" s="77">
        <v>5</v>
      </c>
    </row>
    <row r="10" spans="4:6" ht="15.75" thickBot="1" x14ac:dyDescent="0.3">
      <c r="D10" s="76" t="s">
        <v>120</v>
      </c>
      <c r="E10" s="77">
        <v>250</v>
      </c>
      <c r="F10" s="77">
        <v>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
  <sheetViews>
    <sheetView tabSelected="1" zoomScale="76" workbookViewId="0">
      <selection activeCell="C3" sqref="C3"/>
    </sheetView>
  </sheetViews>
  <sheetFormatPr defaultRowHeight="15" x14ac:dyDescent="0.25"/>
  <sheetData>
    <row r="1" spans="1:1" x14ac:dyDescent="0.25">
      <c r="A1" t="s">
        <v>249</v>
      </c>
    </row>
  </sheetData>
  <pageMargins left="0.7" right="0.7" top="0.75" bottom="0.75" header="0.3" footer="0.3"/>
  <pageSetup scale="84" orientation="portrait" horizontalDpi="1200" verticalDpi="12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F8"/>
  <sheetViews>
    <sheetView workbookViewId="0">
      <selection activeCell="D6" sqref="D6"/>
    </sheetView>
  </sheetViews>
  <sheetFormatPr defaultRowHeight="15" x14ac:dyDescent="0.25"/>
  <cols>
    <col min="2" max="2" width="13.42578125" customWidth="1"/>
    <col min="3" max="6" width="11.42578125" customWidth="1"/>
  </cols>
  <sheetData>
    <row r="2" spans="2:6" x14ac:dyDescent="0.25">
      <c r="C2" s="353" t="s">
        <v>240</v>
      </c>
      <c r="D2" s="353"/>
    </row>
    <row r="4" spans="2:6" ht="37.5" customHeight="1" thickBot="1" x14ac:dyDescent="0.3">
      <c r="B4" s="343"/>
      <c r="C4" s="344"/>
      <c r="D4" s="347" t="s">
        <v>238</v>
      </c>
      <c r="E4" s="348"/>
      <c r="F4" s="349"/>
    </row>
    <row r="5" spans="2:6" ht="21.75" customHeight="1" thickTop="1" thickBot="1" x14ac:dyDescent="0.3">
      <c r="B5" s="345"/>
      <c r="C5" s="346"/>
      <c r="D5" s="65" t="s">
        <v>121</v>
      </c>
      <c r="E5" s="66" t="s">
        <v>124</v>
      </c>
      <c r="F5" s="67" t="s">
        <v>125</v>
      </c>
    </row>
    <row r="6" spans="2:6" ht="21.75" customHeight="1" thickTop="1" thickBot="1" x14ac:dyDescent="0.3">
      <c r="B6" s="350" t="s">
        <v>239</v>
      </c>
      <c r="C6" s="66" t="s">
        <v>121</v>
      </c>
      <c r="D6" s="50" t="s">
        <v>121</v>
      </c>
      <c r="E6" s="50" t="s">
        <v>124</v>
      </c>
      <c r="F6" s="53" t="s">
        <v>125</v>
      </c>
    </row>
    <row r="7" spans="2:6" ht="21.75" customHeight="1" thickBot="1" x14ac:dyDescent="0.3">
      <c r="B7" s="351"/>
      <c r="C7" s="68" t="s">
        <v>124</v>
      </c>
      <c r="D7" s="51" t="s">
        <v>124</v>
      </c>
      <c r="E7" s="51" t="s">
        <v>124</v>
      </c>
      <c r="F7" s="54" t="s">
        <v>125</v>
      </c>
    </row>
    <row r="8" spans="2:6" ht="21.75" customHeight="1" x14ac:dyDescent="0.25">
      <c r="B8" s="352"/>
      <c r="C8" s="69" t="s">
        <v>125</v>
      </c>
      <c r="D8" s="52" t="s">
        <v>125</v>
      </c>
      <c r="E8" s="52" t="s">
        <v>125</v>
      </c>
      <c r="F8" s="55" t="s">
        <v>125</v>
      </c>
    </row>
  </sheetData>
  <mergeCells count="4">
    <mergeCell ref="B4:C5"/>
    <mergeCell ref="D4:F4"/>
    <mergeCell ref="B6:B8"/>
    <mergeCell ref="C2:D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C4:C7"/>
  <sheetViews>
    <sheetView zoomScale="95" workbookViewId="0">
      <selection activeCell="I11" sqref="I11"/>
    </sheetView>
  </sheetViews>
  <sheetFormatPr defaultRowHeight="15" x14ac:dyDescent="0.25"/>
  <sheetData>
    <row r="4" spans="3:3" x14ac:dyDescent="0.25">
      <c r="C4" s="1" t="s">
        <v>253</v>
      </c>
    </row>
    <row r="6" spans="3:3" x14ac:dyDescent="0.25">
      <c r="C6" t="s">
        <v>258</v>
      </c>
    </row>
    <row r="7" spans="3:3" x14ac:dyDescent="0.25">
      <c r="C7" t="s">
        <v>259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B1:H28"/>
  <sheetViews>
    <sheetView topLeftCell="A16" zoomScaleNormal="100" workbookViewId="0">
      <selection activeCell="K13" sqref="K13"/>
    </sheetView>
  </sheetViews>
  <sheetFormatPr defaultRowHeight="15" x14ac:dyDescent="0.25"/>
  <cols>
    <col min="1" max="1" width="3.28515625" customWidth="1"/>
    <col min="3" max="3" width="13.42578125" customWidth="1"/>
    <col min="4" max="4" width="14.42578125" customWidth="1"/>
    <col min="5" max="5" width="3.28515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362"/>
      <c r="C2" s="364" t="s">
        <v>133</v>
      </c>
      <c r="D2" s="365"/>
      <c r="E2" s="382"/>
      <c r="F2" s="367" t="s">
        <v>134</v>
      </c>
      <c r="G2" s="368"/>
      <c r="H2" s="369"/>
    </row>
    <row r="3" spans="2:8" ht="23.25" thickBot="1" x14ac:dyDescent="0.3">
      <c r="B3" s="363"/>
      <c r="C3" s="16" t="s">
        <v>135</v>
      </c>
      <c r="D3" s="16" t="s">
        <v>136</v>
      </c>
      <c r="E3" s="382"/>
      <c r="F3" s="372" t="s">
        <v>137</v>
      </c>
      <c r="G3" s="18" t="s">
        <v>138</v>
      </c>
      <c r="H3" s="372" t="s">
        <v>140</v>
      </c>
    </row>
    <row r="4" spans="2:8" ht="33.75" x14ac:dyDescent="0.25">
      <c r="B4" s="20" t="s">
        <v>133</v>
      </c>
      <c r="C4" s="383" t="s">
        <v>142</v>
      </c>
      <c r="D4" s="22" t="s">
        <v>143</v>
      </c>
      <c r="E4" s="366"/>
      <c r="F4" s="373"/>
      <c r="G4" s="18" t="s">
        <v>139</v>
      </c>
      <c r="H4" s="373"/>
    </row>
    <row r="5" spans="2:8" ht="15.75" thickBot="1" x14ac:dyDescent="0.3">
      <c r="B5" s="21" t="s">
        <v>141</v>
      </c>
      <c r="C5" s="384"/>
      <c r="D5" s="23" t="s">
        <v>144</v>
      </c>
      <c r="E5" s="366"/>
      <c r="F5" s="374"/>
      <c r="G5" s="19"/>
      <c r="H5" s="374"/>
    </row>
    <row r="6" spans="2:8" ht="15.75" thickBot="1" x14ac:dyDescent="0.3">
      <c r="B6" s="354" t="s">
        <v>145</v>
      </c>
      <c r="C6" s="24" t="s">
        <v>146</v>
      </c>
      <c r="D6" s="25" t="s">
        <v>146</v>
      </c>
      <c r="E6" s="26"/>
      <c r="F6" s="24" t="s">
        <v>147</v>
      </c>
      <c r="G6" s="24" t="s">
        <v>148</v>
      </c>
      <c r="H6" s="24" t="s">
        <v>149</v>
      </c>
    </row>
    <row r="7" spans="2:8" ht="15.75" thickBot="1" x14ac:dyDescent="0.3">
      <c r="B7" s="355"/>
      <c r="C7" s="24" t="s">
        <v>150</v>
      </c>
      <c r="D7" s="25" t="s">
        <v>150</v>
      </c>
      <c r="E7" s="26"/>
      <c r="F7" s="24" t="s">
        <v>151</v>
      </c>
      <c r="G7" s="24" t="s">
        <v>152</v>
      </c>
      <c r="H7" s="24" t="s">
        <v>153</v>
      </c>
    </row>
    <row r="8" spans="2:8" ht="23.25" customHeight="1" thickBot="1" x14ac:dyDescent="0.3">
      <c r="B8" s="355"/>
      <c r="C8" s="24" t="s">
        <v>154</v>
      </c>
      <c r="D8" s="25" t="s">
        <v>154</v>
      </c>
      <c r="E8" s="26"/>
      <c r="F8" s="24" t="s">
        <v>155</v>
      </c>
      <c r="G8" s="23" t="s">
        <v>156</v>
      </c>
      <c r="H8" s="24" t="s">
        <v>157</v>
      </c>
    </row>
    <row r="9" spans="2:8" ht="15.75" thickBot="1" x14ac:dyDescent="0.3">
      <c r="B9" s="356"/>
      <c r="C9" s="24" t="s">
        <v>158</v>
      </c>
      <c r="D9" s="25" t="s">
        <v>158</v>
      </c>
      <c r="E9" s="26"/>
      <c r="F9" s="24" t="s">
        <v>159</v>
      </c>
      <c r="G9" s="48" t="s">
        <v>160</v>
      </c>
      <c r="H9" s="24" t="s">
        <v>161</v>
      </c>
    </row>
    <row r="10" spans="2:8" ht="15.75" thickBot="1" x14ac:dyDescent="0.3">
      <c r="B10" s="380"/>
      <c r="C10" s="380"/>
      <c r="D10" s="380"/>
      <c r="E10" s="380"/>
      <c r="F10" s="380"/>
      <c r="G10" s="380"/>
      <c r="H10" s="380"/>
    </row>
    <row r="11" spans="2:8" ht="15.75" thickBot="1" x14ac:dyDescent="0.3">
      <c r="B11" s="362"/>
      <c r="C11" s="364" t="s">
        <v>133</v>
      </c>
      <c r="D11" s="365"/>
      <c r="E11" s="381"/>
      <c r="F11" s="367" t="s">
        <v>162</v>
      </c>
      <c r="G11" s="368"/>
      <c r="H11" s="368"/>
    </row>
    <row r="12" spans="2:8" ht="23.25" thickBot="1" x14ac:dyDescent="0.3">
      <c r="B12" s="363"/>
      <c r="C12" s="16" t="s">
        <v>135</v>
      </c>
      <c r="D12" s="17" t="s">
        <v>136</v>
      </c>
      <c r="E12" s="382"/>
      <c r="F12" s="28" t="s">
        <v>163</v>
      </c>
      <c r="G12" s="28" t="s">
        <v>164</v>
      </c>
      <c r="H12" s="28" t="s">
        <v>165</v>
      </c>
    </row>
    <row r="13" spans="2:8" ht="68.25" thickBot="1" x14ac:dyDescent="0.3">
      <c r="B13" s="354" t="s">
        <v>145</v>
      </c>
      <c r="C13" s="24" t="s">
        <v>146</v>
      </c>
      <c r="D13" s="25" t="s">
        <v>146</v>
      </c>
      <c r="E13" s="26"/>
      <c r="F13" s="29" t="s">
        <v>166</v>
      </c>
      <c r="G13" s="23" t="s">
        <v>167</v>
      </c>
      <c r="H13" s="23" t="s">
        <v>168</v>
      </c>
    </row>
    <row r="14" spans="2:8" ht="57" thickBot="1" x14ac:dyDescent="0.3">
      <c r="B14" s="355"/>
      <c r="C14" s="24" t="s">
        <v>150</v>
      </c>
      <c r="D14" s="25" t="s">
        <v>150</v>
      </c>
      <c r="E14" s="26"/>
      <c r="F14" s="29" t="s">
        <v>169</v>
      </c>
      <c r="G14" s="23" t="s">
        <v>170</v>
      </c>
      <c r="H14" s="23" t="s">
        <v>171</v>
      </c>
    </row>
    <row r="15" spans="2:8" ht="57" thickBot="1" x14ac:dyDescent="0.3">
      <c r="B15" s="355"/>
      <c r="C15" s="24" t="s">
        <v>154</v>
      </c>
      <c r="D15" s="25" t="s">
        <v>154</v>
      </c>
      <c r="E15" s="26"/>
      <c r="F15" s="29" t="s">
        <v>172</v>
      </c>
      <c r="G15" s="23" t="s">
        <v>173</v>
      </c>
      <c r="H15" s="23" t="s">
        <v>174</v>
      </c>
    </row>
    <row r="16" spans="2:8" ht="34.5" thickBot="1" x14ac:dyDescent="0.3">
      <c r="B16" s="379"/>
      <c r="C16" s="30" t="s">
        <v>158</v>
      </c>
      <c r="D16" s="31" t="s">
        <v>158</v>
      </c>
      <c r="E16" s="32"/>
      <c r="F16" s="33" t="s">
        <v>175</v>
      </c>
      <c r="G16" s="34" t="s">
        <v>176</v>
      </c>
      <c r="H16" s="29" t="s">
        <v>177</v>
      </c>
    </row>
    <row r="17" spans="2:8" ht="15.75" thickBot="1" x14ac:dyDescent="0.3">
      <c r="B17" s="39"/>
      <c r="C17" s="39"/>
      <c r="D17" s="39"/>
      <c r="E17" s="39"/>
      <c r="F17" s="39"/>
      <c r="G17" s="39"/>
      <c r="H17" s="39"/>
    </row>
    <row r="18" spans="2:8" ht="15.75" thickBot="1" x14ac:dyDescent="0.3">
      <c r="B18" s="359" t="s">
        <v>178</v>
      </c>
      <c r="C18" s="360"/>
      <c r="D18" s="360"/>
      <c r="E18" s="360"/>
      <c r="F18" s="360"/>
      <c r="G18" s="360"/>
      <c r="H18" s="361"/>
    </row>
    <row r="19" spans="2:8" ht="15.75" thickBot="1" x14ac:dyDescent="0.3">
      <c r="B19" s="15"/>
      <c r="C19" s="27"/>
      <c r="D19" s="27"/>
      <c r="E19" s="15"/>
      <c r="F19" s="15"/>
      <c r="G19" s="15"/>
      <c r="H19" s="15"/>
    </row>
    <row r="20" spans="2:8" ht="15.75" thickBot="1" x14ac:dyDescent="0.3">
      <c r="B20" s="362"/>
      <c r="C20" s="364" t="s">
        <v>133</v>
      </c>
      <c r="D20" s="365"/>
      <c r="E20" s="366"/>
      <c r="F20" s="367" t="s">
        <v>134</v>
      </c>
      <c r="G20" s="368"/>
      <c r="H20" s="369"/>
    </row>
    <row r="21" spans="2:8" ht="15.75" thickBot="1" x14ac:dyDescent="0.3">
      <c r="B21" s="363"/>
      <c r="C21" s="370" t="s">
        <v>179</v>
      </c>
      <c r="D21" s="371"/>
      <c r="E21" s="366"/>
      <c r="F21" s="372" t="s">
        <v>137</v>
      </c>
      <c r="G21" s="18" t="s">
        <v>138</v>
      </c>
      <c r="H21" s="372" t="s">
        <v>140</v>
      </c>
    </row>
    <row r="22" spans="2:8" ht="22.5" customHeight="1" x14ac:dyDescent="0.25">
      <c r="B22" s="35" t="s">
        <v>133</v>
      </c>
      <c r="C22" s="375" t="s">
        <v>180</v>
      </c>
      <c r="D22" s="376"/>
      <c r="E22" s="366"/>
      <c r="F22" s="373"/>
      <c r="G22" s="18" t="s">
        <v>139</v>
      </c>
      <c r="H22" s="373"/>
    </row>
    <row r="23" spans="2:8" ht="22.5" customHeight="1" thickBot="1" x14ac:dyDescent="0.3">
      <c r="B23" s="36" t="s">
        <v>141</v>
      </c>
      <c r="C23" s="377" t="s">
        <v>181</v>
      </c>
      <c r="D23" s="378"/>
      <c r="E23" s="366"/>
      <c r="F23" s="374"/>
      <c r="G23" s="19"/>
      <c r="H23" s="374"/>
    </row>
    <row r="24" spans="2:8" ht="15.75" thickBot="1" x14ac:dyDescent="0.3">
      <c r="B24" s="354" t="s">
        <v>145</v>
      </c>
      <c r="C24" s="357" t="s">
        <v>146</v>
      </c>
      <c r="D24" s="358"/>
      <c r="E24" s="37"/>
      <c r="F24" s="24" t="s">
        <v>182</v>
      </c>
      <c r="G24" s="24" t="s">
        <v>183</v>
      </c>
      <c r="H24" s="24" t="s">
        <v>184</v>
      </c>
    </row>
    <row r="25" spans="2:8" ht="15.75" thickBot="1" x14ac:dyDescent="0.3">
      <c r="B25" s="355"/>
      <c r="C25" s="357" t="s">
        <v>150</v>
      </c>
      <c r="D25" s="358"/>
      <c r="E25" s="37"/>
      <c r="F25" s="24" t="s">
        <v>185</v>
      </c>
      <c r="G25" s="24" t="s">
        <v>186</v>
      </c>
      <c r="H25" s="24" t="s">
        <v>187</v>
      </c>
    </row>
    <row r="26" spans="2:8" ht="15.75" thickBot="1" x14ac:dyDescent="0.3">
      <c r="B26" s="355"/>
      <c r="C26" s="357" t="s">
        <v>154</v>
      </c>
      <c r="D26" s="358"/>
      <c r="E26" s="37"/>
      <c r="F26" s="24" t="s">
        <v>188</v>
      </c>
      <c r="G26" s="23" t="s">
        <v>189</v>
      </c>
      <c r="H26" s="24" t="s">
        <v>190</v>
      </c>
    </row>
    <row r="27" spans="2:8" ht="15.75" thickBot="1" x14ac:dyDescent="0.3">
      <c r="B27" s="356"/>
      <c r="C27" s="357" t="s">
        <v>158</v>
      </c>
      <c r="D27" s="358"/>
      <c r="E27" s="37"/>
      <c r="F27" s="24" t="s">
        <v>191</v>
      </c>
      <c r="G27" s="24" t="s">
        <v>192</v>
      </c>
      <c r="H27" s="24" t="s">
        <v>193</v>
      </c>
    </row>
    <row r="28" spans="2:8" x14ac:dyDescent="0.25">
      <c r="B28" s="38"/>
    </row>
  </sheetData>
  <mergeCells count="31">
    <mergeCell ref="B2:B3"/>
    <mergeCell ref="C2:D2"/>
    <mergeCell ref="E2:E3"/>
    <mergeCell ref="F2:H2"/>
    <mergeCell ref="F3:F5"/>
    <mergeCell ref="H3:H5"/>
    <mergeCell ref="C4:C5"/>
    <mergeCell ref="E4:E5"/>
    <mergeCell ref="B13:B16"/>
    <mergeCell ref="B6:B9"/>
    <mergeCell ref="B10:H10"/>
    <mergeCell ref="B11:B12"/>
    <mergeCell ref="C11:D11"/>
    <mergeCell ref="E11:E12"/>
    <mergeCell ref="F11:H11"/>
    <mergeCell ref="B18:H18"/>
    <mergeCell ref="B20:B21"/>
    <mergeCell ref="C20:D20"/>
    <mergeCell ref="E20:E21"/>
    <mergeCell ref="F20:H20"/>
    <mergeCell ref="C21:D21"/>
    <mergeCell ref="F21:F23"/>
    <mergeCell ref="H21:H23"/>
    <mergeCell ref="C22:D22"/>
    <mergeCell ref="C23:D23"/>
    <mergeCell ref="E22:E23"/>
    <mergeCell ref="B24:B27"/>
    <mergeCell ref="C24:D24"/>
    <mergeCell ref="C25:D25"/>
    <mergeCell ref="C26:D26"/>
    <mergeCell ref="C27:D27"/>
  </mergeCells>
  <pageMargins left="0.7" right="0.7" top="0.75" bottom="0.75" header="0.3" footer="0.3"/>
  <pageSetup scale="98"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96"/>
  <sheetViews>
    <sheetView topLeftCell="B1" zoomScaleNormal="100" workbookViewId="0">
      <selection activeCell="H12" sqref="H12"/>
    </sheetView>
  </sheetViews>
  <sheetFormatPr defaultColWidth="9.28515625" defaultRowHeight="12.75" x14ac:dyDescent="0.25"/>
  <cols>
    <col min="1" max="1" width="89.5703125" style="9" bestFit="1" customWidth="1"/>
    <col min="2" max="2" width="11.5703125" style="9" customWidth="1"/>
    <col min="3" max="3" width="17.7109375" style="9" customWidth="1"/>
    <col min="4" max="4" width="12.42578125" style="9" customWidth="1"/>
    <col min="5" max="5" width="14.28515625" style="9" customWidth="1"/>
    <col min="6" max="6" width="12.28515625" style="9" customWidth="1"/>
    <col min="7" max="7" width="11.5703125" style="9" customWidth="1"/>
    <col min="8" max="8" width="12" style="9" customWidth="1"/>
    <col min="9" max="9" width="9.28515625" style="9"/>
    <col min="10" max="10" width="13.42578125" style="9" customWidth="1"/>
    <col min="11" max="11" width="10.7109375" style="9" customWidth="1"/>
    <col min="12" max="12" width="11.42578125" style="9" customWidth="1"/>
    <col min="13" max="13" width="10.7109375" style="9" customWidth="1"/>
    <col min="14" max="14" width="16.42578125" style="9" bestFit="1" customWidth="1"/>
    <col min="15" max="16384" width="9.28515625" style="9"/>
  </cols>
  <sheetData>
    <row r="1" spans="1:14" ht="55.9" customHeight="1" thickBot="1" x14ac:dyDescent="0.3">
      <c r="A1" s="61" t="s">
        <v>101</v>
      </c>
      <c r="B1" s="7" t="s">
        <v>17</v>
      </c>
      <c r="C1" s="8" t="s">
        <v>18</v>
      </c>
      <c r="D1" s="7" t="s">
        <v>2</v>
      </c>
      <c r="E1" s="73" t="s">
        <v>10</v>
      </c>
      <c r="F1" s="8" t="s">
        <v>9</v>
      </c>
      <c r="G1" s="7" t="s">
        <v>19</v>
      </c>
      <c r="H1" s="7" t="s">
        <v>20</v>
      </c>
      <c r="I1" s="8" t="s">
        <v>21</v>
      </c>
      <c r="J1" s="7" t="s">
        <v>13</v>
      </c>
      <c r="K1" s="7" t="s">
        <v>99</v>
      </c>
      <c r="L1" s="7" t="s">
        <v>100</v>
      </c>
      <c r="M1" s="41" t="s">
        <v>222</v>
      </c>
      <c r="N1" s="40" t="s">
        <v>223</v>
      </c>
    </row>
    <row r="2" spans="1:14" ht="14.25" customHeight="1" x14ac:dyDescent="0.25">
      <c r="A2" s="62" t="s">
        <v>22</v>
      </c>
      <c r="B2" s="58" t="s">
        <v>375</v>
      </c>
      <c r="C2" s="46" t="s">
        <v>195</v>
      </c>
      <c r="D2" s="71" t="s">
        <v>375</v>
      </c>
      <c r="E2" s="45" t="s">
        <v>199</v>
      </c>
      <c r="F2" s="43" t="s">
        <v>119</v>
      </c>
      <c r="G2" s="11" t="s">
        <v>121</v>
      </c>
      <c r="H2" s="11" t="s">
        <v>121</v>
      </c>
      <c r="I2" s="10" t="s">
        <v>121</v>
      </c>
      <c r="J2" s="45" t="s">
        <v>120</v>
      </c>
      <c r="K2" s="12" t="s">
        <v>375</v>
      </c>
      <c r="L2" s="11" t="s">
        <v>130</v>
      </c>
      <c r="M2" s="42" t="s">
        <v>424</v>
      </c>
      <c r="N2" s="11" t="s">
        <v>120</v>
      </c>
    </row>
    <row r="3" spans="1:14" ht="14.25" customHeight="1" thickBot="1" x14ac:dyDescent="0.3">
      <c r="A3" s="63" t="s">
        <v>23</v>
      </c>
      <c r="B3" s="59" t="s">
        <v>376</v>
      </c>
      <c r="C3" s="47" t="s">
        <v>196</v>
      </c>
      <c r="D3" s="72" t="s">
        <v>376</v>
      </c>
      <c r="E3" s="11" t="s">
        <v>117</v>
      </c>
      <c r="F3" s="70" t="s">
        <v>118</v>
      </c>
      <c r="G3" s="11" t="s">
        <v>124</v>
      </c>
      <c r="H3" s="11" t="s">
        <v>124</v>
      </c>
      <c r="I3" s="10" t="s">
        <v>124</v>
      </c>
      <c r="J3" s="11" t="s">
        <v>127</v>
      </c>
      <c r="K3" s="12" t="s">
        <v>376</v>
      </c>
      <c r="L3" s="13" t="s">
        <v>131</v>
      </c>
      <c r="M3" s="14" t="s">
        <v>425</v>
      </c>
      <c r="N3" s="11" t="s">
        <v>127</v>
      </c>
    </row>
    <row r="4" spans="1:14" ht="16.5" customHeight="1" thickBot="1" x14ac:dyDescent="0.3">
      <c r="A4" s="63" t="s">
        <v>24</v>
      </c>
      <c r="B4" s="59" t="s">
        <v>251</v>
      </c>
      <c r="C4" s="44" t="s">
        <v>194</v>
      </c>
      <c r="D4" s="72" t="s">
        <v>251</v>
      </c>
      <c r="E4" s="13"/>
      <c r="G4" s="13" t="s">
        <v>125</v>
      </c>
      <c r="H4" s="13" t="s">
        <v>125</v>
      </c>
      <c r="I4" s="14" t="s">
        <v>125</v>
      </c>
      <c r="J4" s="11" t="s">
        <v>126</v>
      </c>
      <c r="K4" s="12" t="s">
        <v>251</v>
      </c>
      <c r="L4" s="9" t="s">
        <v>220</v>
      </c>
      <c r="N4" s="11" t="s">
        <v>126</v>
      </c>
    </row>
    <row r="5" spans="1:14" ht="14.25" customHeight="1" thickBot="1" x14ac:dyDescent="0.3">
      <c r="A5" s="63" t="s">
        <v>25</v>
      </c>
      <c r="B5" s="60" t="s">
        <v>123</v>
      </c>
      <c r="D5" s="13" t="s">
        <v>123</v>
      </c>
      <c r="J5" s="11" t="s">
        <v>128</v>
      </c>
      <c r="K5" s="13" t="s">
        <v>123</v>
      </c>
      <c r="N5" s="11" t="s">
        <v>128</v>
      </c>
    </row>
    <row r="6" spans="1:14" ht="14.25" customHeight="1" thickBot="1" x14ac:dyDescent="0.3">
      <c r="A6" s="63" t="s">
        <v>26</v>
      </c>
      <c r="J6" s="13" t="s">
        <v>129</v>
      </c>
      <c r="N6" s="11" t="s">
        <v>129</v>
      </c>
    </row>
    <row r="7" spans="1:14" ht="15.75" thickBot="1" x14ac:dyDescent="0.3">
      <c r="A7" s="62" t="s">
        <v>27</v>
      </c>
      <c r="J7" s="43" t="s">
        <v>194</v>
      </c>
      <c r="N7" s="13" t="s">
        <v>426</v>
      </c>
    </row>
    <row r="8" spans="1:14" ht="15" x14ac:dyDescent="0.25">
      <c r="A8" s="63" t="s">
        <v>28</v>
      </c>
    </row>
    <row r="9" spans="1:14" ht="15" x14ac:dyDescent="0.25">
      <c r="A9" s="63" t="s">
        <v>29</v>
      </c>
    </row>
    <row r="10" spans="1:14" ht="15" x14ac:dyDescent="0.25">
      <c r="A10" s="62" t="s">
        <v>30</v>
      </c>
    </row>
    <row r="11" spans="1:14" ht="15" x14ac:dyDescent="0.25">
      <c r="A11" s="62" t="s">
        <v>31</v>
      </c>
    </row>
    <row r="12" spans="1:14" ht="15" x14ac:dyDescent="0.25">
      <c r="A12" s="62" t="s">
        <v>32</v>
      </c>
    </row>
    <row r="13" spans="1:14" ht="15" x14ac:dyDescent="0.25">
      <c r="A13" s="62" t="s">
        <v>33</v>
      </c>
    </row>
    <row r="14" spans="1:14" ht="15" x14ac:dyDescent="0.25">
      <c r="A14" s="62" t="s">
        <v>34</v>
      </c>
    </row>
    <row r="15" spans="1:14" ht="15" x14ac:dyDescent="0.25">
      <c r="A15" s="62" t="s">
        <v>35</v>
      </c>
    </row>
    <row r="16" spans="1:14" ht="15" x14ac:dyDescent="0.25">
      <c r="A16" s="62" t="s">
        <v>36</v>
      </c>
    </row>
    <row r="17" spans="1:1" ht="15" x14ac:dyDescent="0.25">
      <c r="A17" s="62" t="s">
        <v>37</v>
      </c>
    </row>
    <row r="18" spans="1:1" ht="15" x14ac:dyDescent="0.25">
      <c r="A18" s="62" t="s">
        <v>38</v>
      </c>
    </row>
    <row r="19" spans="1:1" ht="15" x14ac:dyDescent="0.25">
      <c r="A19" s="62" t="s">
        <v>39</v>
      </c>
    </row>
    <row r="20" spans="1:1" ht="15" x14ac:dyDescent="0.25">
      <c r="A20" s="62" t="s">
        <v>40</v>
      </c>
    </row>
    <row r="21" spans="1:1" ht="15" x14ac:dyDescent="0.25">
      <c r="A21" s="62" t="s">
        <v>41</v>
      </c>
    </row>
    <row r="22" spans="1:1" ht="15" x14ac:dyDescent="0.25">
      <c r="A22" s="62" t="s">
        <v>42</v>
      </c>
    </row>
    <row r="23" spans="1:1" ht="15" x14ac:dyDescent="0.25">
      <c r="A23" s="62" t="s">
        <v>43</v>
      </c>
    </row>
    <row r="24" spans="1:1" ht="15" x14ac:dyDescent="0.25">
      <c r="A24" s="62" t="s">
        <v>44</v>
      </c>
    </row>
    <row r="25" spans="1:1" ht="15" x14ac:dyDescent="0.25">
      <c r="A25" s="62" t="s">
        <v>45</v>
      </c>
    </row>
    <row r="26" spans="1:1" ht="15" x14ac:dyDescent="0.25">
      <c r="A26" s="62" t="s">
        <v>46</v>
      </c>
    </row>
    <row r="27" spans="1:1" ht="15" x14ac:dyDescent="0.25">
      <c r="A27" s="62" t="s">
        <v>47</v>
      </c>
    </row>
    <row r="28" spans="1:1" ht="15" x14ac:dyDescent="0.25">
      <c r="A28" s="62" t="s">
        <v>48</v>
      </c>
    </row>
    <row r="29" spans="1:1" ht="15" x14ac:dyDescent="0.25">
      <c r="A29" s="62" t="s">
        <v>49</v>
      </c>
    </row>
    <row r="30" spans="1:1" ht="15" x14ac:dyDescent="0.25">
      <c r="A30" s="62" t="s">
        <v>50</v>
      </c>
    </row>
    <row r="31" spans="1:1" ht="15" x14ac:dyDescent="0.25">
      <c r="A31" s="62" t="s">
        <v>51</v>
      </c>
    </row>
    <row r="32" spans="1:1" ht="15" x14ac:dyDescent="0.25">
      <c r="A32" s="62" t="s">
        <v>52</v>
      </c>
    </row>
    <row r="33" spans="1:1" ht="15" x14ac:dyDescent="0.25">
      <c r="A33" s="62" t="s">
        <v>53</v>
      </c>
    </row>
    <row r="34" spans="1:1" ht="15" x14ac:dyDescent="0.25">
      <c r="A34" s="62" t="s">
        <v>54</v>
      </c>
    </row>
    <row r="35" spans="1:1" ht="15" x14ac:dyDescent="0.25">
      <c r="A35" s="62" t="s">
        <v>55</v>
      </c>
    </row>
    <row r="36" spans="1:1" ht="15" x14ac:dyDescent="0.25">
      <c r="A36" s="62" t="s">
        <v>56</v>
      </c>
    </row>
    <row r="37" spans="1:1" ht="15" x14ac:dyDescent="0.25">
      <c r="A37" s="62" t="s">
        <v>57</v>
      </c>
    </row>
    <row r="38" spans="1:1" ht="15" x14ac:dyDescent="0.25">
      <c r="A38" s="62" t="s">
        <v>58</v>
      </c>
    </row>
    <row r="39" spans="1:1" ht="15" x14ac:dyDescent="0.25">
      <c r="A39" s="62" t="s">
        <v>59</v>
      </c>
    </row>
    <row r="40" spans="1:1" ht="15" x14ac:dyDescent="0.25">
      <c r="A40" s="62" t="s">
        <v>60</v>
      </c>
    </row>
    <row r="41" spans="1:1" ht="15" x14ac:dyDescent="0.25">
      <c r="A41" s="62" t="s">
        <v>61</v>
      </c>
    </row>
    <row r="42" spans="1:1" ht="15" x14ac:dyDescent="0.25">
      <c r="A42" s="62" t="s">
        <v>62</v>
      </c>
    </row>
    <row r="43" spans="1:1" ht="15" x14ac:dyDescent="0.25">
      <c r="A43" s="62" t="s">
        <v>63</v>
      </c>
    </row>
    <row r="44" spans="1:1" ht="15" x14ac:dyDescent="0.25">
      <c r="A44" s="62" t="s">
        <v>64</v>
      </c>
    </row>
    <row r="45" spans="1:1" ht="15" x14ac:dyDescent="0.25">
      <c r="A45" s="62" t="s">
        <v>65</v>
      </c>
    </row>
    <row r="46" spans="1:1" ht="15" x14ac:dyDescent="0.25">
      <c r="A46" s="62" t="s">
        <v>66</v>
      </c>
    </row>
    <row r="47" spans="1:1" ht="15" x14ac:dyDescent="0.25">
      <c r="A47" s="62" t="s">
        <v>67</v>
      </c>
    </row>
    <row r="48" spans="1:1" ht="15" x14ac:dyDescent="0.25">
      <c r="A48" s="62" t="s">
        <v>68</v>
      </c>
    </row>
    <row r="49" spans="1:1" ht="15" x14ac:dyDescent="0.25">
      <c r="A49" s="62" t="s">
        <v>69</v>
      </c>
    </row>
    <row r="50" spans="1:1" ht="15" x14ac:dyDescent="0.25">
      <c r="A50" s="62" t="s">
        <v>70</v>
      </c>
    </row>
    <row r="51" spans="1:1" ht="15" x14ac:dyDescent="0.25">
      <c r="A51" s="62" t="s">
        <v>202</v>
      </c>
    </row>
    <row r="52" spans="1:1" ht="15" x14ac:dyDescent="0.25">
      <c r="A52" s="62" t="s">
        <v>71</v>
      </c>
    </row>
    <row r="53" spans="1:1" ht="15" x14ac:dyDescent="0.25">
      <c r="A53" s="62" t="s">
        <v>72</v>
      </c>
    </row>
    <row r="54" spans="1:1" ht="15" x14ac:dyDescent="0.25">
      <c r="A54" s="62" t="s">
        <v>73</v>
      </c>
    </row>
    <row r="55" spans="1:1" ht="15" x14ac:dyDescent="0.25">
      <c r="A55" s="62" t="s">
        <v>74</v>
      </c>
    </row>
    <row r="56" spans="1:1" ht="15" x14ac:dyDescent="0.25">
      <c r="A56" s="62" t="s">
        <v>75</v>
      </c>
    </row>
    <row r="57" spans="1:1" ht="15" x14ac:dyDescent="0.25">
      <c r="A57" s="62" t="s">
        <v>76</v>
      </c>
    </row>
    <row r="58" spans="1:1" ht="15" x14ac:dyDescent="0.25">
      <c r="A58" s="62" t="s">
        <v>203</v>
      </c>
    </row>
    <row r="59" spans="1:1" ht="15" x14ac:dyDescent="0.25">
      <c r="A59" s="62" t="s">
        <v>237</v>
      </c>
    </row>
    <row r="60" spans="1:1" ht="15" x14ac:dyDescent="0.25">
      <c r="A60" s="62" t="s">
        <v>204</v>
      </c>
    </row>
    <row r="61" spans="1:1" ht="15" x14ac:dyDescent="0.25">
      <c r="A61" s="62" t="s">
        <v>205</v>
      </c>
    </row>
    <row r="62" spans="1:1" ht="15" x14ac:dyDescent="0.25">
      <c r="A62" s="62" t="s">
        <v>206</v>
      </c>
    </row>
    <row r="63" spans="1:1" ht="15" x14ac:dyDescent="0.25">
      <c r="A63" s="62" t="s">
        <v>207</v>
      </c>
    </row>
    <row r="64" spans="1:1" ht="15" x14ac:dyDescent="0.25">
      <c r="A64" s="62" t="s">
        <v>77</v>
      </c>
    </row>
    <row r="65" spans="1:1" ht="15" x14ac:dyDescent="0.25">
      <c r="A65" s="62" t="s">
        <v>208</v>
      </c>
    </row>
    <row r="66" spans="1:1" ht="15" x14ac:dyDescent="0.25">
      <c r="A66" s="62" t="s">
        <v>209</v>
      </c>
    </row>
    <row r="67" spans="1:1" ht="15" x14ac:dyDescent="0.25">
      <c r="A67" s="62" t="s">
        <v>210</v>
      </c>
    </row>
    <row r="68" spans="1:1" ht="15" x14ac:dyDescent="0.25">
      <c r="A68" s="62" t="s">
        <v>211</v>
      </c>
    </row>
    <row r="69" spans="1:1" ht="15" x14ac:dyDescent="0.25">
      <c r="A69" s="62" t="s">
        <v>78</v>
      </c>
    </row>
    <row r="70" spans="1:1" ht="15" x14ac:dyDescent="0.25">
      <c r="A70" s="62" t="s">
        <v>79</v>
      </c>
    </row>
    <row r="71" spans="1:1" ht="15" x14ac:dyDescent="0.25">
      <c r="A71" s="62" t="s">
        <v>80</v>
      </c>
    </row>
    <row r="72" spans="1:1" ht="15" x14ac:dyDescent="0.25">
      <c r="A72" s="62" t="s">
        <v>81</v>
      </c>
    </row>
    <row r="73" spans="1:1" ht="15" x14ac:dyDescent="0.25">
      <c r="A73" s="62" t="s">
        <v>82</v>
      </c>
    </row>
    <row r="74" spans="1:1" ht="15" x14ac:dyDescent="0.25">
      <c r="A74" s="62" t="s">
        <v>83</v>
      </c>
    </row>
    <row r="75" spans="1:1" ht="15" x14ac:dyDescent="0.25">
      <c r="A75" s="62" t="s">
        <v>84</v>
      </c>
    </row>
    <row r="76" spans="1:1" ht="15" x14ac:dyDescent="0.25">
      <c r="A76" s="62" t="s">
        <v>85</v>
      </c>
    </row>
    <row r="77" spans="1:1" ht="15" x14ac:dyDescent="0.25">
      <c r="A77" s="62" t="s">
        <v>212</v>
      </c>
    </row>
    <row r="78" spans="1:1" ht="15" x14ac:dyDescent="0.25">
      <c r="A78" s="62" t="s">
        <v>86</v>
      </c>
    </row>
    <row r="79" spans="1:1" ht="15" x14ac:dyDescent="0.25">
      <c r="A79" s="62" t="s">
        <v>213</v>
      </c>
    </row>
    <row r="80" spans="1:1" ht="15" x14ac:dyDescent="0.25">
      <c r="A80" s="62" t="s">
        <v>214</v>
      </c>
    </row>
    <row r="81" spans="1:1" ht="15" x14ac:dyDescent="0.25">
      <c r="A81" s="62" t="s">
        <v>87</v>
      </c>
    </row>
    <row r="82" spans="1:1" ht="15" x14ac:dyDescent="0.25">
      <c r="A82" s="62" t="s">
        <v>215</v>
      </c>
    </row>
    <row r="83" spans="1:1" ht="15" x14ac:dyDescent="0.25">
      <c r="A83" s="62" t="s">
        <v>88</v>
      </c>
    </row>
    <row r="84" spans="1:1" ht="15" x14ac:dyDescent="0.25">
      <c r="A84" s="62" t="s">
        <v>89</v>
      </c>
    </row>
    <row r="85" spans="1:1" ht="15" x14ac:dyDescent="0.25">
      <c r="A85" s="62" t="s">
        <v>90</v>
      </c>
    </row>
    <row r="86" spans="1:1" ht="15" x14ac:dyDescent="0.25">
      <c r="A86" s="62" t="s">
        <v>242</v>
      </c>
    </row>
    <row r="87" spans="1:1" ht="15" x14ac:dyDescent="0.25">
      <c r="A87" s="62" t="s">
        <v>91</v>
      </c>
    </row>
    <row r="88" spans="1:1" ht="15" x14ac:dyDescent="0.25">
      <c r="A88" s="62" t="s">
        <v>92</v>
      </c>
    </row>
    <row r="89" spans="1:1" ht="15" x14ac:dyDescent="0.25">
      <c r="A89" s="62" t="s">
        <v>216</v>
      </c>
    </row>
    <row r="90" spans="1:1" ht="15" x14ac:dyDescent="0.25">
      <c r="A90" s="62" t="s">
        <v>217</v>
      </c>
    </row>
    <row r="91" spans="1:1" ht="15" x14ac:dyDescent="0.25">
      <c r="A91" s="62" t="s">
        <v>218</v>
      </c>
    </row>
    <row r="92" spans="1:1" ht="15" x14ac:dyDescent="0.25">
      <c r="A92" s="64" t="s">
        <v>93</v>
      </c>
    </row>
    <row r="93" spans="1:1" ht="15" x14ac:dyDescent="0.25">
      <c r="A93" s="62" t="s">
        <v>94</v>
      </c>
    </row>
    <row r="94" spans="1:1" ht="15" x14ac:dyDescent="0.25">
      <c r="A94" s="62" t="s">
        <v>95</v>
      </c>
    </row>
    <row r="95" spans="1:1" ht="15" x14ac:dyDescent="0.25">
      <c r="A95" s="62" t="s">
        <v>96</v>
      </c>
    </row>
    <row r="96" spans="1:1" ht="15" x14ac:dyDescent="0.25">
      <c r="A96" s="62" t="s">
        <v>97</v>
      </c>
    </row>
  </sheetData>
  <pageMargins left="0.7" right="0.7" top="0.25" bottom="0.25"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3</vt:i4>
      </vt:variant>
    </vt:vector>
  </HeadingPairs>
  <TitlesOfParts>
    <vt:vector size="32" baseType="lpstr">
      <vt:lpstr>IT e Banking</vt:lpstr>
      <vt:lpstr>Aggregate</vt:lpstr>
      <vt:lpstr>IT eBank-C1</vt:lpstr>
      <vt:lpstr>IT eBank-C2</vt:lpstr>
      <vt:lpstr>IT eBank-C3</vt:lpstr>
      <vt:lpstr>IT eBank-C4</vt:lpstr>
      <vt:lpstr>IT eBank-C5</vt:lpstr>
      <vt:lpstr>IT eBank-C6</vt:lpstr>
      <vt:lpstr>IT eBank-C7</vt:lpstr>
      <vt:lpstr>NK IT eBank-C8</vt:lpstr>
      <vt:lpstr>IT eBank-C9</vt:lpstr>
      <vt:lpstr>IT eBank-C10</vt:lpstr>
      <vt:lpstr>NK IT eBank-C11</vt:lpstr>
      <vt:lpstr>NK IT eBank-C12</vt:lpstr>
      <vt:lpstr>IT eBank-C13</vt:lpstr>
      <vt:lpstr>IT eBank-C14</vt:lpstr>
      <vt:lpstr>NK IT eBank-C15</vt:lpstr>
      <vt:lpstr>IT eBank-C16</vt:lpstr>
      <vt:lpstr>IT eBank-C17</vt:lpstr>
      <vt:lpstr>IT eBank-C18</vt:lpstr>
      <vt:lpstr>IT eBank-C19</vt:lpstr>
      <vt:lpstr>NK IT eBank-C20</vt:lpstr>
      <vt:lpstr>IT eBank-C21</vt:lpstr>
      <vt:lpstr>Testing Frequency</vt:lpstr>
      <vt:lpstr>Residual Risk Rating</vt:lpstr>
      <vt:lpstr>Control Rating</vt:lpstr>
      <vt:lpstr>Inherent Risk Rating</vt:lpstr>
      <vt:lpstr>Impact &amp; Likelihood Matrix</vt:lpstr>
      <vt:lpstr>Lists for Data Validation</vt:lpstr>
      <vt:lpstr>Aggregate!Print_Area</vt:lpstr>
      <vt:lpstr>'IT e Banking'!Print_Area</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2020-06-09T16:44:03Z</cp:lastPrinted>
  <dcterms:created xsi:type="dcterms:W3CDTF">2019-10-02T22:02:23Z</dcterms:created>
  <dcterms:modified xsi:type="dcterms:W3CDTF">2022-03-22T13:50:46Z</dcterms:modified>
</cp:coreProperties>
</file>