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SAC\2017\2017- Key Report Testing\01- Testing WP\VCA-1747480 IDR Tax Investment Gain &amp; Loss\"/>
    </mc:Choice>
  </mc:AlternateContent>
  <bookViews>
    <workbookView xWindow="0" yWindow="120" windowWidth="15192" windowHeight="8700"/>
  </bookViews>
  <sheets>
    <sheet name="CA-1404676 Key Report" sheetId="6" r:id="rId1"/>
    <sheet name="Nov14" sheetId="7" r:id="rId2"/>
    <sheet name="Nov13" sheetId="8" r:id="rId3"/>
  </sheets>
  <definedNames>
    <definedName name="_xlnm._FilterDatabase" localSheetId="1" hidden="1">'Nov14'!$A$1:$P$160</definedName>
    <definedName name="_xlnm.Print_Area" localSheetId="0">'CA-1404676 Key Report'!$B$1:$K$58</definedName>
    <definedName name="_xlnm.Print_Area" localSheetId="1">'Nov14'!$A$1:$P$160</definedName>
    <definedName name="_xlnm.Print_Titles" localSheetId="1">'Nov14'!$1:$1</definedName>
  </definedNames>
  <calcPr calcId="152511"/>
</workbook>
</file>

<file path=xl/calcChain.xml><?xml version="1.0" encoding="utf-8"?>
<calcChain xmlns="http://schemas.openxmlformats.org/spreadsheetml/2006/main">
  <c r="N160" i="7" l="1"/>
  <c r="O160" i="7"/>
  <c r="P160" i="7"/>
  <c r="M160" i="7"/>
  <c r="N159" i="7"/>
  <c r="O159" i="7"/>
  <c r="P159" i="7"/>
  <c r="M159" i="7"/>
  <c r="N158" i="7"/>
  <c r="O158" i="7"/>
  <c r="P158" i="7"/>
  <c r="M158" i="7"/>
  <c r="N157" i="7"/>
  <c r="O157" i="7"/>
  <c r="P157" i="7"/>
  <c r="M157" i="7"/>
  <c r="N156" i="7"/>
  <c r="O156" i="7"/>
  <c r="P156" i="7"/>
  <c r="M156" i="7"/>
  <c r="N155" i="7"/>
  <c r="O155" i="7"/>
  <c r="P155" i="7"/>
  <c r="M155" i="7"/>
  <c r="N154" i="7"/>
  <c r="O154" i="7"/>
  <c r="P154" i="7"/>
  <c r="M154" i="7"/>
  <c r="N153" i="7"/>
  <c r="O153" i="7"/>
  <c r="P153" i="7"/>
  <c r="M153" i="7"/>
  <c r="N152" i="7"/>
  <c r="O152" i="7"/>
  <c r="P152" i="7"/>
  <c r="M152" i="7"/>
  <c r="N151" i="7"/>
  <c r="O151" i="7"/>
  <c r="P151" i="7"/>
  <c r="M151" i="7"/>
  <c r="N150" i="7"/>
  <c r="O150" i="7"/>
  <c r="P150" i="7"/>
  <c r="M150" i="7"/>
  <c r="N149" i="7"/>
  <c r="O149" i="7"/>
  <c r="P149" i="7"/>
  <c r="M149" i="7"/>
  <c r="N148" i="7"/>
  <c r="O148" i="7"/>
  <c r="P148" i="7"/>
  <c r="M148" i="7"/>
  <c r="N147" i="7"/>
  <c r="O147" i="7"/>
  <c r="P147" i="7"/>
  <c r="M147" i="7"/>
  <c r="N146" i="7"/>
  <c r="O146" i="7"/>
  <c r="P146" i="7"/>
  <c r="M146" i="7"/>
  <c r="N145" i="7"/>
  <c r="O145" i="7"/>
  <c r="P145" i="7"/>
  <c r="M145" i="7"/>
  <c r="N144" i="7"/>
  <c r="O144" i="7"/>
  <c r="P144" i="7"/>
  <c r="M144" i="7"/>
  <c r="N143" i="7"/>
  <c r="O143" i="7"/>
  <c r="P143" i="7"/>
  <c r="M143" i="7"/>
  <c r="N142" i="7"/>
  <c r="O142" i="7"/>
  <c r="P142" i="7"/>
  <c r="M142" i="7"/>
  <c r="N141" i="7"/>
  <c r="O141" i="7"/>
  <c r="P141" i="7"/>
  <c r="M141" i="7"/>
  <c r="N140" i="7"/>
  <c r="O140" i="7"/>
  <c r="P140" i="7"/>
  <c r="M140" i="7"/>
  <c r="N139" i="7"/>
  <c r="O139" i="7"/>
  <c r="P139" i="7"/>
  <c r="M139" i="7"/>
  <c r="N138" i="7"/>
  <c r="O138" i="7"/>
  <c r="P138" i="7"/>
  <c r="M138" i="7"/>
  <c r="N137" i="7"/>
  <c r="O137" i="7"/>
  <c r="P137" i="7"/>
  <c r="M137" i="7"/>
  <c r="N136" i="7"/>
  <c r="O136" i="7"/>
  <c r="P136" i="7"/>
  <c r="M136" i="7"/>
  <c r="N135" i="7"/>
  <c r="O135" i="7"/>
  <c r="P135" i="7"/>
  <c r="M135" i="7"/>
  <c r="N134" i="7"/>
  <c r="O134" i="7"/>
  <c r="P134" i="7"/>
  <c r="M134" i="7"/>
  <c r="N133" i="7"/>
  <c r="O133" i="7"/>
  <c r="P133" i="7"/>
  <c r="M133" i="7"/>
  <c r="N132" i="7"/>
  <c r="O132" i="7"/>
  <c r="P132" i="7"/>
  <c r="M132" i="7"/>
  <c r="N131" i="7"/>
  <c r="O131" i="7"/>
  <c r="P131" i="7"/>
  <c r="M131" i="7"/>
  <c r="N130" i="7"/>
  <c r="O130" i="7"/>
  <c r="P130" i="7"/>
  <c r="M130" i="7"/>
  <c r="N129" i="7"/>
  <c r="O129" i="7"/>
  <c r="P129" i="7"/>
  <c r="M129" i="7"/>
  <c r="N128" i="7"/>
  <c r="O128" i="7"/>
  <c r="P128" i="7"/>
  <c r="M128" i="7"/>
  <c r="N127" i="7"/>
  <c r="O127" i="7"/>
  <c r="P127" i="7"/>
  <c r="M127" i="7"/>
  <c r="N126" i="7"/>
  <c r="O126" i="7"/>
  <c r="P126" i="7"/>
  <c r="M126" i="7"/>
  <c r="N125" i="7"/>
  <c r="O125" i="7"/>
  <c r="P125" i="7"/>
  <c r="M125" i="7"/>
  <c r="N124" i="7"/>
  <c r="O124" i="7"/>
  <c r="P124" i="7"/>
  <c r="M124" i="7"/>
  <c r="N123" i="7"/>
  <c r="O123" i="7"/>
  <c r="P123" i="7"/>
  <c r="M123" i="7"/>
  <c r="N122" i="7"/>
  <c r="O122" i="7"/>
  <c r="P122" i="7"/>
  <c r="M122" i="7"/>
  <c r="N121" i="7"/>
  <c r="O121" i="7"/>
  <c r="P121" i="7"/>
  <c r="M121" i="7"/>
  <c r="N120" i="7"/>
  <c r="O120" i="7"/>
  <c r="P120" i="7"/>
  <c r="M120" i="7"/>
  <c r="N119" i="7"/>
  <c r="O119" i="7"/>
  <c r="P119" i="7"/>
  <c r="M119" i="7"/>
  <c r="N118" i="7"/>
  <c r="O118" i="7"/>
  <c r="P118" i="7"/>
  <c r="M118" i="7"/>
  <c r="N117" i="7"/>
  <c r="O117" i="7"/>
  <c r="P117" i="7"/>
  <c r="M117" i="7"/>
  <c r="N116" i="7"/>
  <c r="O116" i="7"/>
  <c r="P116" i="7"/>
  <c r="M116" i="7"/>
  <c r="N115" i="7"/>
  <c r="O115" i="7"/>
  <c r="P115" i="7"/>
  <c r="M115" i="7"/>
  <c r="N114" i="7"/>
  <c r="O114" i="7"/>
  <c r="P114" i="7"/>
  <c r="M114" i="7"/>
  <c r="N113" i="7"/>
  <c r="O113" i="7"/>
  <c r="P113" i="7"/>
  <c r="M113" i="7"/>
  <c r="N112" i="7"/>
  <c r="O112" i="7"/>
  <c r="P112" i="7"/>
  <c r="M112" i="7"/>
  <c r="N111" i="7"/>
  <c r="O111" i="7"/>
  <c r="P111" i="7"/>
  <c r="M111" i="7"/>
  <c r="N110" i="7"/>
  <c r="O110" i="7"/>
  <c r="P110" i="7"/>
  <c r="M110" i="7"/>
  <c r="N109" i="7"/>
  <c r="O109" i="7"/>
  <c r="P109" i="7"/>
  <c r="M109" i="7"/>
  <c r="N108" i="7"/>
  <c r="O108" i="7"/>
  <c r="P108" i="7"/>
  <c r="M108" i="7"/>
  <c r="N107" i="7"/>
  <c r="O107" i="7"/>
  <c r="P107" i="7"/>
  <c r="M107" i="7"/>
  <c r="N106" i="7"/>
  <c r="O106" i="7"/>
  <c r="P106" i="7"/>
  <c r="M106" i="7"/>
  <c r="N105" i="7"/>
  <c r="O105" i="7"/>
  <c r="P105" i="7"/>
  <c r="M105" i="7"/>
  <c r="N104" i="7"/>
  <c r="O104" i="7"/>
  <c r="P104" i="7"/>
  <c r="M104" i="7"/>
  <c r="N103" i="7"/>
  <c r="O103" i="7"/>
  <c r="P103" i="7"/>
  <c r="M103" i="7"/>
  <c r="N102" i="7"/>
  <c r="O102" i="7"/>
  <c r="P102" i="7"/>
  <c r="M102" i="7"/>
  <c r="N101" i="7"/>
  <c r="O101" i="7"/>
  <c r="P101" i="7"/>
  <c r="M101" i="7"/>
  <c r="N100" i="7"/>
  <c r="O100" i="7"/>
  <c r="P100" i="7"/>
  <c r="M100" i="7"/>
  <c r="N99" i="7"/>
  <c r="O99" i="7"/>
  <c r="P99" i="7"/>
  <c r="M99" i="7"/>
  <c r="N98" i="7"/>
  <c r="O98" i="7"/>
  <c r="P98" i="7"/>
  <c r="M98" i="7"/>
  <c r="N97" i="7"/>
  <c r="O97" i="7"/>
  <c r="P97" i="7"/>
  <c r="M97" i="7"/>
  <c r="N96" i="7"/>
  <c r="O96" i="7"/>
  <c r="P96" i="7"/>
  <c r="M96" i="7"/>
  <c r="N95" i="7"/>
  <c r="O95" i="7"/>
  <c r="P95" i="7"/>
  <c r="M95" i="7"/>
  <c r="N94" i="7"/>
  <c r="O94" i="7"/>
  <c r="P94" i="7"/>
  <c r="M94" i="7"/>
  <c r="N93" i="7"/>
  <c r="O93" i="7"/>
  <c r="P93" i="7"/>
  <c r="M93" i="7"/>
  <c r="N92" i="7"/>
  <c r="O92" i="7"/>
  <c r="P92" i="7"/>
  <c r="M92" i="7"/>
  <c r="N91" i="7"/>
  <c r="O91" i="7"/>
  <c r="P91" i="7"/>
  <c r="M91" i="7"/>
  <c r="N90" i="7"/>
  <c r="O90" i="7"/>
  <c r="P90" i="7"/>
  <c r="M90" i="7"/>
  <c r="N89" i="7"/>
  <c r="O89" i="7"/>
  <c r="P89" i="7"/>
  <c r="M89" i="7"/>
  <c r="N88" i="7"/>
  <c r="O88" i="7"/>
  <c r="P88" i="7"/>
  <c r="M88" i="7"/>
  <c r="N87" i="7"/>
  <c r="O87" i="7"/>
  <c r="P87" i="7"/>
  <c r="M87" i="7"/>
  <c r="N86" i="7"/>
  <c r="O86" i="7"/>
  <c r="P86" i="7"/>
  <c r="M86" i="7"/>
  <c r="N85" i="7"/>
  <c r="O85" i="7"/>
  <c r="P85" i="7"/>
  <c r="M85" i="7"/>
  <c r="N84" i="7"/>
  <c r="O84" i="7"/>
  <c r="P84" i="7"/>
  <c r="M84" i="7"/>
  <c r="N83" i="7"/>
  <c r="O83" i="7"/>
  <c r="P83" i="7"/>
  <c r="M83" i="7"/>
  <c r="N82" i="7"/>
  <c r="O82" i="7"/>
  <c r="P82" i="7"/>
  <c r="M82" i="7"/>
  <c r="N81" i="7"/>
  <c r="O81" i="7"/>
  <c r="P81" i="7"/>
  <c r="M81" i="7"/>
  <c r="N80" i="7"/>
  <c r="O80" i="7"/>
  <c r="P80" i="7"/>
  <c r="M80" i="7"/>
  <c r="N79" i="7"/>
  <c r="O79" i="7"/>
  <c r="P79" i="7"/>
  <c r="M79" i="7"/>
  <c r="N78" i="7"/>
  <c r="O78" i="7"/>
  <c r="P78" i="7"/>
  <c r="M78" i="7"/>
  <c r="N77" i="7"/>
  <c r="O77" i="7"/>
  <c r="P77" i="7"/>
  <c r="M77" i="7"/>
  <c r="N76" i="7"/>
  <c r="O76" i="7"/>
  <c r="P76" i="7"/>
  <c r="M76" i="7"/>
  <c r="N75" i="7"/>
  <c r="O75" i="7"/>
  <c r="P75" i="7"/>
  <c r="M75" i="7"/>
  <c r="N74" i="7"/>
  <c r="O74" i="7"/>
  <c r="P74" i="7"/>
  <c r="M74" i="7"/>
  <c r="N73" i="7"/>
  <c r="O73" i="7"/>
  <c r="P73" i="7"/>
  <c r="M73" i="7"/>
  <c r="N72" i="7"/>
  <c r="O72" i="7"/>
  <c r="P72" i="7"/>
  <c r="M72" i="7"/>
  <c r="N71" i="7"/>
  <c r="O71" i="7"/>
  <c r="P71" i="7"/>
  <c r="M71" i="7"/>
  <c r="N70" i="7"/>
  <c r="O70" i="7"/>
  <c r="P70" i="7"/>
  <c r="M70" i="7"/>
  <c r="N69" i="7"/>
  <c r="O69" i="7"/>
  <c r="P69" i="7"/>
  <c r="M69" i="7"/>
  <c r="N68" i="7"/>
  <c r="O68" i="7"/>
  <c r="P68" i="7"/>
  <c r="M68" i="7"/>
  <c r="N67" i="7"/>
  <c r="O67" i="7"/>
  <c r="P67" i="7"/>
  <c r="M67" i="7"/>
  <c r="N66" i="7"/>
  <c r="O66" i="7"/>
  <c r="P66" i="7"/>
  <c r="M66" i="7"/>
  <c r="N65" i="7"/>
  <c r="O65" i="7"/>
  <c r="P65" i="7"/>
  <c r="M65" i="7"/>
  <c r="N64" i="7"/>
  <c r="O64" i="7"/>
  <c r="P64" i="7"/>
  <c r="M64" i="7"/>
  <c r="N63" i="7"/>
  <c r="O63" i="7"/>
  <c r="P63" i="7"/>
  <c r="M63" i="7"/>
  <c r="N62" i="7"/>
  <c r="O62" i="7"/>
  <c r="P62" i="7"/>
  <c r="M62" i="7"/>
  <c r="N61" i="7"/>
  <c r="O61" i="7"/>
  <c r="P61" i="7"/>
  <c r="M61" i="7"/>
  <c r="N60" i="7"/>
  <c r="O60" i="7"/>
  <c r="P60" i="7"/>
  <c r="M60" i="7"/>
  <c r="N59" i="7"/>
  <c r="O59" i="7"/>
  <c r="P59" i="7"/>
  <c r="M59" i="7"/>
  <c r="N58" i="7"/>
  <c r="O58" i="7"/>
  <c r="P58" i="7"/>
  <c r="M58" i="7"/>
  <c r="N57" i="7"/>
  <c r="O57" i="7"/>
  <c r="P57" i="7"/>
  <c r="M57" i="7"/>
  <c r="N56" i="7"/>
  <c r="O56" i="7"/>
  <c r="P56" i="7"/>
  <c r="M56" i="7"/>
  <c r="N55" i="7"/>
  <c r="O55" i="7"/>
  <c r="P55" i="7"/>
  <c r="M55" i="7"/>
  <c r="N54" i="7"/>
  <c r="O54" i="7"/>
  <c r="P54" i="7"/>
  <c r="M54" i="7"/>
  <c r="N53" i="7"/>
  <c r="O53" i="7"/>
  <c r="P53" i="7"/>
  <c r="M53" i="7"/>
  <c r="N52" i="7"/>
  <c r="O52" i="7"/>
  <c r="P52" i="7"/>
  <c r="M52" i="7"/>
  <c r="N51" i="7"/>
  <c r="O51" i="7"/>
  <c r="P51" i="7"/>
  <c r="M51" i="7"/>
  <c r="N50" i="7"/>
  <c r="O50" i="7"/>
  <c r="P50" i="7"/>
  <c r="M50" i="7"/>
  <c r="N49" i="7"/>
  <c r="O49" i="7"/>
  <c r="P49" i="7"/>
  <c r="M49" i="7"/>
  <c r="N48" i="7"/>
  <c r="O48" i="7"/>
  <c r="P48" i="7"/>
  <c r="M48" i="7"/>
  <c r="N47" i="7"/>
  <c r="O47" i="7"/>
  <c r="P47" i="7"/>
  <c r="M47" i="7"/>
  <c r="N46" i="7"/>
  <c r="O46" i="7"/>
  <c r="P46" i="7"/>
  <c r="M46" i="7"/>
  <c r="N45" i="7"/>
  <c r="O45" i="7"/>
  <c r="P45" i="7"/>
  <c r="M45" i="7"/>
  <c r="N44" i="7"/>
  <c r="O44" i="7"/>
  <c r="P44" i="7"/>
  <c r="M44" i="7"/>
  <c r="N43" i="7"/>
  <c r="O43" i="7"/>
  <c r="P43" i="7"/>
  <c r="M43" i="7"/>
  <c r="N42" i="7"/>
  <c r="O42" i="7"/>
  <c r="P42" i="7"/>
  <c r="M42" i="7"/>
  <c r="N41" i="7"/>
  <c r="O41" i="7"/>
  <c r="P41" i="7"/>
  <c r="M41" i="7"/>
  <c r="N40" i="7"/>
  <c r="O40" i="7"/>
  <c r="P40" i="7"/>
  <c r="M40" i="7"/>
  <c r="N39" i="7"/>
  <c r="O39" i="7"/>
  <c r="P39" i="7"/>
  <c r="M39" i="7"/>
  <c r="N38" i="7"/>
  <c r="O38" i="7"/>
  <c r="P38" i="7"/>
  <c r="M38" i="7"/>
  <c r="N37" i="7"/>
  <c r="O37" i="7"/>
  <c r="P37" i="7"/>
  <c r="M37" i="7"/>
  <c r="N36" i="7"/>
  <c r="O36" i="7"/>
  <c r="P36" i="7"/>
  <c r="M36" i="7"/>
  <c r="N35" i="7"/>
  <c r="O35" i="7"/>
  <c r="P35" i="7"/>
  <c r="M35" i="7"/>
  <c r="N34" i="7"/>
  <c r="O34" i="7"/>
  <c r="P34" i="7"/>
  <c r="M34" i="7"/>
  <c r="N33" i="7"/>
  <c r="O33" i="7"/>
  <c r="P33" i="7"/>
  <c r="M33" i="7"/>
  <c r="N32" i="7"/>
  <c r="O32" i="7"/>
  <c r="P32" i="7"/>
  <c r="M32" i="7"/>
  <c r="N31" i="7"/>
  <c r="O31" i="7"/>
  <c r="P31" i="7"/>
  <c r="M31" i="7"/>
  <c r="N30" i="7"/>
  <c r="O30" i="7"/>
  <c r="P30" i="7"/>
  <c r="M30" i="7"/>
  <c r="N29" i="7"/>
  <c r="O29" i="7"/>
  <c r="P29" i="7"/>
  <c r="M29" i="7"/>
  <c r="N28" i="7"/>
  <c r="O28" i="7"/>
  <c r="P28" i="7"/>
  <c r="M28" i="7"/>
  <c r="N27" i="7"/>
  <c r="O27" i="7"/>
  <c r="P27" i="7"/>
  <c r="M27" i="7"/>
  <c r="N26" i="7"/>
  <c r="O26" i="7"/>
  <c r="P26" i="7"/>
  <c r="M26" i="7"/>
  <c r="N25" i="7"/>
  <c r="O25" i="7"/>
  <c r="P25" i="7"/>
  <c r="M25" i="7"/>
  <c r="N24" i="7"/>
  <c r="O24" i="7"/>
  <c r="P24" i="7"/>
  <c r="M24" i="7"/>
  <c r="N23" i="7"/>
  <c r="O23" i="7"/>
  <c r="P23" i="7"/>
  <c r="M23" i="7"/>
  <c r="N22" i="7"/>
  <c r="O22" i="7"/>
  <c r="P22" i="7"/>
  <c r="M22" i="7"/>
  <c r="N21" i="7"/>
  <c r="O21" i="7"/>
  <c r="P21" i="7"/>
  <c r="M21" i="7"/>
  <c r="N20" i="7"/>
  <c r="O20" i="7"/>
  <c r="P20" i="7"/>
  <c r="M20" i="7"/>
  <c r="N19" i="7"/>
  <c r="O19" i="7"/>
  <c r="P19" i="7"/>
  <c r="M19" i="7"/>
  <c r="N18" i="7"/>
  <c r="O18" i="7"/>
  <c r="P18" i="7"/>
  <c r="M18" i="7"/>
  <c r="N17" i="7"/>
  <c r="O17" i="7"/>
  <c r="P17" i="7"/>
  <c r="M17" i="7"/>
  <c r="N16" i="7"/>
  <c r="O16" i="7"/>
  <c r="P16" i="7"/>
  <c r="M16" i="7"/>
  <c r="N15" i="7"/>
  <c r="O15" i="7"/>
  <c r="P15" i="7"/>
  <c r="M15" i="7"/>
  <c r="N14" i="7"/>
  <c r="O14" i="7"/>
  <c r="P14" i="7"/>
  <c r="M14" i="7"/>
  <c r="N13" i="7"/>
  <c r="O13" i="7"/>
  <c r="P13" i="7"/>
  <c r="M13" i="7"/>
  <c r="N12" i="7"/>
  <c r="O12" i="7"/>
  <c r="P12" i="7"/>
  <c r="M12" i="7"/>
  <c r="N11" i="7"/>
  <c r="O11" i="7"/>
  <c r="P11" i="7"/>
  <c r="M11" i="7"/>
  <c r="N10" i="7"/>
  <c r="O10" i="7"/>
  <c r="P10" i="7"/>
  <c r="M10" i="7"/>
  <c r="N9" i="7"/>
  <c r="O9" i="7"/>
  <c r="P9" i="7"/>
  <c r="M9" i="7"/>
  <c r="N8" i="7"/>
  <c r="O8" i="7"/>
  <c r="P8" i="7"/>
  <c r="M8" i="7"/>
  <c r="N7" i="7"/>
  <c r="O7" i="7"/>
  <c r="P7" i="7"/>
  <c r="M7" i="7"/>
  <c r="N6" i="7"/>
  <c r="O6" i="7"/>
  <c r="P6" i="7"/>
  <c r="M6" i="7"/>
  <c r="N5" i="7"/>
  <c r="O5" i="7"/>
  <c r="P5" i="7"/>
  <c r="M5" i="7"/>
  <c r="N4" i="7"/>
  <c r="O4" i="7"/>
  <c r="P4" i="7"/>
  <c r="M4" i="7"/>
  <c r="N3" i="7"/>
  <c r="O3" i="7"/>
  <c r="P3" i="7"/>
  <c r="M3" i="7"/>
  <c r="N2" i="7"/>
  <c r="O2" i="7"/>
  <c r="P2" i="7"/>
  <c r="M2" i="7"/>
</calcChain>
</file>

<file path=xl/sharedStrings.xml><?xml version="1.0" encoding="utf-8"?>
<sst xmlns="http://schemas.openxmlformats.org/spreadsheetml/2006/main" count="2018" uniqueCount="431">
  <si>
    <t>Date</t>
  </si>
  <si>
    <t>Test Step</t>
  </si>
  <si>
    <t>Sample #</t>
  </si>
  <si>
    <t>Overall Conclusion - Operating Effectiveness:</t>
  </si>
  <si>
    <t>SOX/MAR/Both?</t>
  </si>
  <si>
    <t>SAD(s) or Exception(s) Number(s)</t>
  </si>
  <si>
    <t>Description and Procedure</t>
  </si>
  <si>
    <t>MAR Entities</t>
  </si>
  <si>
    <t>Sample Selection</t>
  </si>
  <si>
    <t>Exceptions</t>
  </si>
  <si>
    <t>Description of Exception</t>
  </si>
  <si>
    <t>Effective</t>
  </si>
  <si>
    <t>Ineffective</t>
  </si>
  <si>
    <t>E1</t>
  </si>
  <si>
    <t>Control Frequency</t>
  </si>
  <si>
    <t>Test Results</t>
  </si>
  <si>
    <t>Test Date</t>
  </si>
  <si>
    <t>Effective – Negligible Exceptions</t>
  </si>
  <si>
    <t xml:space="preserve">Prepared by </t>
  </si>
  <si>
    <t>Reviewed by</t>
  </si>
  <si>
    <t>Population</t>
  </si>
  <si>
    <t xml:space="preserve">Phase of Testing </t>
  </si>
  <si>
    <t>Control Risk Rating</t>
  </si>
  <si>
    <t>PRC Assesment Unit # and  PRC Name</t>
  </si>
  <si>
    <t xml:space="preserve">Control Assesment ID and Description </t>
  </si>
  <si>
    <t>Legacy Control Name</t>
  </si>
  <si>
    <t>Test Plan ID</t>
  </si>
  <si>
    <t xml:space="preserve">FCU Ownership </t>
  </si>
  <si>
    <t>Risk Level 4  # and Description</t>
  </si>
  <si>
    <t>Test Steps</t>
  </si>
  <si>
    <t>AIG Investments</t>
  </si>
  <si>
    <t>Both</t>
  </si>
  <si>
    <t>All</t>
  </si>
  <si>
    <t>None</t>
  </si>
  <si>
    <t>A</t>
  </si>
  <si>
    <t>B</t>
  </si>
  <si>
    <t>C</t>
  </si>
  <si>
    <t>Test Step A</t>
  </si>
  <si>
    <t>Test Step B</t>
  </si>
  <si>
    <t>Test Step C</t>
  </si>
  <si>
    <t>W/P Ref</t>
  </si>
  <si>
    <t xml:space="preserve">Tickmark Legend:          
</t>
  </si>
  <si>
    <t xml:space="preserve">T </t>
  </si>
  <si>
    <t>Tested w/o Exception</t>
  </si>
  <si>
    <t>Exception</t>
  </si>
  <si>
    <t>E</t>
  </si>
  <si>
    <t>T</t>
  </si>
  <si>
    <t>Medium</t>
  </si>
  <si>
    <t>Annual</t>
  </si>
  <si>
    <t>TBD</t>
  </si>
  <si>
    <t>Allen Lum, AIG</t>
  </si>
  <si>
    <t>Automated</t>
  </si>
  <si>
    <r>
      <t>Sample Size:</t>
    </r>
    <r>
      <rPr>
        <sz val="10"/>
        <rFont val="Arial"/>
        <family val="2"/>
      </rPr>
      <t xml:space="preserve"> 1</t>
    </r>
  </si>
  <si>
    <r>
      <t xml:space="preserve">Define population (e.g., Monthly bank reconciliations for 4 bank accounts):  </t>
    </r>
    <r>
      <rPr>
        <sz val="10"/>
        <rFont val="Arial"/>
        <family val="2"/>
      </rPr>
      <t>N/A (Automated)</t>
    </r>
  </si>
  <si>
    <r>
      <t xml:space="preserve">Evaluate the completeness of the population: </t>
    </r>
    <r>
      <rPr>
        <sz val="10"/>
        <rFont val="Arial"/>
        <family val="2"/>
      </rPr>
      <t>Total rows returned depending on user choice of report parameters</t>
    </r>
  </si>
  <si>
    <r>
      <t xml:space="preserve">Number of items in population: </t>
    </r>
    <r>
      <rPr>
        <sz val="10"/>
        <rFont val="Arial"/>
        <family val="2"/>
      </rPr>
      <t>Total rows returned depending on user choice of report parameters</t>
    </r>
  </si>
  <si>
    <r>
      <t xml:space="preserve">Sampling Technique (e.g., Random Generator, Judgemental, Specific Item Identification, etc.):  </t>
    </r>
    <r>
      <rPr>
        <sz val="10"/>
        <rFont val="Arial"/>
        <family val="2"/>
      </rPr>
      <t>Specific Item Identification</t>
    </r>
  </si>
  <si>
    <r>
      <t xml:space="preserve">Test Type (e.g., Inquiry, Examination, Observation, Reperformance):  </t>
    </r>
    <r>
      <rPr>
        <sz val="10"/>
        <rFont val="Arial"/>
        <family val="2"/>
      </rPr>
      <t>Examination, Observation</t>
    </r>
  </si>
  <si>
    <r>
      <t xml:space="preserve">Other Sampling Information (e.g., locations covered, selection is different than guidance, sample size justification etc.):  </t>
    </r>
    <r>
      <rPr>
        <sz val="10"/>
        <rFont val="Arial"/>
        <family val="2"/>
      </rPr>
      <t>N/A</t>
    </r>
  </si>
  <si>
    <r>
      <t xml:space="preserve">Period Covered:  </t>
    </r>
    <r>
      <rPr>
        <sz val="10"/>
        <rFont val="Arial"/>
        <family val="2"/>
      </rPr>
      <t>2017</t>
    </r>
  </si>
  <si>
    <t>FCU observes IT team perform/execute the report during a walk through</t>
  </si>
  <si>
    <t>Report Name</t>
  </si>
  <si>
    <t>Phase 1 &amp; 2</t>
  </si>
  <si>
    <t xml:space="preserve">Overall Conclusion - Comments: </t>
  </si>
  <si>
    <t>Vinh Nguyen, AIG</t>
  </si>
  <si>
    <t>Exception Reference</t>
  </si>
  <si>
    <r>
      <t xml:space="preserve">Assess the reliability of information used by management in the execution of the control, including the reliability of system-generated reports and/or spreadsheets or provide a link to the testing of related key reports (if applicable):  </t>
    </r>
    <r>
      <rPr>
        <sz val="10"/>
        <rFont val="Arial"/>
        <family val="2"/>
      </rPr>
      <t>N/A</t>
    </r>
  </si>
  <si>
    <t>AIG_CODE</t>
  </si>
  <si>
    <t>WSS_FWR_DATE</t>
  </si>
  <si>
    <t>CCY_CODE</t>
  </si>
  <si>
    <t>CCY_NAME</t>
  </si>
  <si>
    <t>RATE_TYPE</t>
  </si>
  <si>
    <t>ACTIVE</t>
  </si>
  <si>
    <t>DEACTIVATE_DATE</t>
  </si>
  <si>
    <t>ACTIVATE_DATE</t>
  </si>
  <si>
    <t>DIRECTRATE</t>
  </si>
  <si>
    <t>INDIRECTRATE</t>
  </si>
  <si>
    <t>WSS_FWR_SPOTRATE</t>
  </si>
  <si>
    <t>x</t>
  </si>
  <si>
    <t>Nov 13 CCY</t>
  </si>
  <si>
    <t>Nov 13 Indirect</t>
  </si>
  <si>
    <t>Difference</t>
  </si>
  <si>
    <t>%Difference</t>
  </si>
  <si>
    <t>14-NOV-17</t>
  </si>
  <si>
    <t>AED</t>
  </si>
  <si>
    <t>UNITED ARAB EMIRATES DIRHAM</t>
  </si>
  <si>
    <t>Y</t>
  </si>
  <si>
    <t>01-JUN-07</t>
  </si>
  <si>
    <t>AFN</t>
  </si>
  <si>
    <t>AFGHANISTAN AFGHANI</t>
  </si>
  <si>
    <t>ALL</t>
  </si>
  <si>
    <t>ALBANIA LEK</t>
  </si>
  <si>
    <t>20-JAN-11</t>
  </si>
  <si>
    <t>AMD</t>
  </si>
  <si>
    <t>ARMENIA DRAM</t>
  </si>
  <si>
    <t>10-AUG-17</t>
  </si>
  <si>
    <t>ANG</t>
  </si>
  <si>
    <t>NETHERLANDS ANTILLES GUILDER</t>
  </si>
  <si>
    <t>AOA</t>
  </si>
  <si>
    <t>ANGOLA KWANZA</t>
  </si>
  <si>
    <t>ARS</t>
  </si>
  <si>
    <t>ARGENTINA PESO</t>
  </si>
  <si>
    <t>AUD</t>
  </si>
  <si>
    <t>AUSTRALIA DOLLAR</t>
  </si>
  <si>
    <t>N</t>
  </si>
  <si>
    <t>AWG</t>
  </si>
  <si>
    <t>ARUBA GUILDER</t>
  </si>
  <si>
    <t>AZN</t>
  </si>
  <si>
    <t>AZERBAIJAN MANAT (NEW)</t>
  </si>
  <si>
    <t>BAM</t>
  </si>
  <si>
    <t>BOSNIA-HERZEGOVINAN MARK</t>
  </si>
  <si>
    <t>09-SEP-10</t>
  </si>
  <si>
    <t>BBD</t>
  </si>
  <si>
    <t>BARBADOS DOLLAR</t>
  </si>
  <si>
    <t>BDT</t>
  </si>
  <si>
    <t>BANGLADESH TAKA</t>
  </si>
  <si>
    <t>BGN</t>
  </si>
  <si>
    <t>BULGARIA LEV</t>
  </si>
  <si>
    <t>BHD</t>
  </si>
  <si>
    <t>BAHRAIN DINAR</t>
  </si>
  <si>
    <t>BIF</t>
  </si>
  <si>
    <t>BURUNDI FRANC</t>
  </si>
  <si>
    <t>BMD</t>
  </si>
  <si>
    <t>BERMUDA DOLLAR</t>
  </si>
  <si>
    <t>BND</t>
  </si>
  <si>
    <t>BRUNEI DOLLAR</t>
  </si>
  <si>
    <t>BOB</t>
  </si>
  <si>
    <t>BOLIVIA BOLIVIANO</t>
  </si>
  <si>
    <t>BRL</t>
  </si>
  <si>
    <t>BRAZIL REAL</t>
  </si>
  <si>
    <t>BSD</t>
  </si>
  <si>
    <t>BAHAMAS DOLLAR</t>
  </si>
  <si>
    <t>BTN</t>
  </si>
  <si>
    <t>BHUTAN NGULTRUM</t>
  </si>
  <si>
    <t>BWP</t>
  </si>
  <si>
    <t>BOTSWANA PULA</t>
  </si>
  <si>
    <t>BYN</t>
  </si>
  <si>
    <t>BELARUSIAN RUBLE</t>
  </si>
  <si>
    <t>01-JUL-16</t>
  </si>
  <si>
    <t>BZD</t>
  </si>
  <si>
    <t>BELIZE DOLLAR</t>
  </si>
  <si>
    <t>CAD</t>
  </si>
  <si>
    <t>CANADA DOLLAR</t>
  </si>
  <si>
    <t>CDF</t>
  </si>
  <si>
    <t>CONGOLESE FRANC</t>
  </si>
  <si>
    <t>CHF</t>
  </si>
  <si>
    <t>SWITZERLAND FRANC</t>
  </si>
  <si>
    <t>CLF</t>
  </si>
  <si>
    <t>CHILE UNIDAD DE FOMENTO</t>
  </si>
  <si>
    <t>CLP</t>
  </si>
  <si>
    <t>CHILE PESO</t>
  </si>
  <si>
    <t>CNH</t>
  </si>
  <si>
    <t>CHINA R YUAN (HONG KONG DELIVERED RATE)</t>
  </si>
  <si>
    <t>06-JUN-11</t>
  </si>
  <si>
    <t>CNY</t>
  </si>
  <si>
    <t>CHINA YUAN RENMINBI</t>
  </si>
  <si>
    <t>COP</t>
  </si>
  <si>
    <t>COLOMBIA PESO</t>
  </si>
  <si>
    <t>CRC</t>
  </si>
  <si>
    <t>COSTA RICA COLON</t>
  </si>
  <si>
    <t>CUP</t>
  </si>
  <si>
    <t>CUBA PESO</t>
  </si>
  <si>
    <t>CVE</t>
  </si>
  <si>
    <t>CAPE VERDE ESCUDO</t>
  </si>
  <si>
    <t>CAPE VERDE ESCUDO (OLD)</t>
  </si>
  <si>
    <t>CZK</t>
  </si>
  <si>
    <t>CZECH REPUBLIC KORUNA</t>
  </si>
  <si>
    <t>DJF</t>
  </si>
  <si>
    <t>DJIBOUTI FRANC</t>
  </si>
  <si>
    <t>DKK</t>
  </si>
  <si>
    <t>DENMARK KRONE</t>
  </si>
  <si>
    <t>DOP</t>
  </si>
  <si>
    <t>DOMINICAN REPUBLIC PESO</t>
  </si>
  <si>
    <t>DZD</t>
  </si>
  <si>
    <t>ALGERIA DINAR</t>
  </si>
  <si>
    <t>ECS</t>
  </si>
  <si>
    <t>ECUADOR SUCRE</t>
  </si>
  <si>
    <t>EGP</t>
  </si>
  <si>
    <t>EGYPT POUND</t>
  </si>
  <si>
    <t>ERN</t>
  </si>
  <si>
    <t>ERITREA NAKFA</t>
  </si>
  <si>
    <t>ETB</t>
  </si>
  <si>
    <t>ETHIOPIA BIRR</t>
  </si>
  <si>
    <t>EUR</t>
  </si>
  <si>
    <t>EURO</t>
  </si>
  <si>
    <t>FJD</t>
  </si>
  <si>
    <t>FIJI DOLLAR</t>
  </si>
  <si>
    <t>GBP</t>
  </si>
  <si>
    <t>GREAT BRITAIN POUND</t>
  </si>
  <si>
    <t>GEL</t>
  </si>
  <si>
    <t>GEORGIA LARI</t>
  </si>
  <si>
    <t>GHS</t>
  </si>
  <si>
    <t>GHANA CEDI (NEW)</t>
  </si>
  <si>
    <t>01-JUL-07</t>
  </si>
  <si>
    <t>GIP</t>
  </si>
  <si>
    <t>GIBRALTAR POUND</t>
  </si>
  <si>
    <t>GMD</t>
  </si>
  <si>
    <t>GAMBIA DALASI</t>
  </si>
  <si>
    <t>GNF</t>
  </si>
  <si>
    <t>GUINEA FRANC</t>
  </si>
  <si>
    <t>GTQ</t>
  </si>
  <si>
    <t>GUATEMALA QUETZAL</t>
  </si>
  <si>
    <t>GYD</t>
  </si>
  <si>
    <t>GUYANA DOLLAR</t>
  </si>
  <si>
    <t>HKD</t>
  </si>
  <si>
    <t>HONG KONG DOLLAR</t>
  </si>
  <si>
    <t>HNL</t>
  </si>
  <si>
    <t>HONDURAS LEMPIRA</t>
  </si>
  <si>
    <t>HRK</t>
  </si>
  <si>
    <t>CROATIA KUNA</t>
  </si>
  <si>
    <t>HTG</t>
  </si>
  <si>
    <t>HAITI GOURDE</t>
  </si>
  <si>
    <t>HUF</t>
  </si>
  <si>
    <t>HUNGARY FORINT</t>
  </si>
  <si>
    <t>IDR</t>
  </si>
  <si>
    <t>INDONESIA RUPIAH</t>
  </si>
  <si>
    <t>ILS</t>
  </si>
  <si>
    <t>ISRAEL SHEKEL</t>
  </si>
  <si>
    <t>INR</t>
  </si>
  <si>
    <t>INDIA RUPEE</t>
  </si>
  <si>
    <t>IQD</t>
  </si>
  <si>
    <t>IRAQ DINAR</t>
  </si>
  <si>
    <t>IRR</t>
  </si>
  <si>
    <t>IRAN RIAL</t>
  </si>
  <si>
    <t>ISK</t>
  </si>
  <si>
    <t>ICELAND KRONA</t>
  </si>
  <si>
    <t>JMD</t>
  </si>
  <si>
    <t>JAMAICA DOLLAR</t>
  </si>
  <si>
    <t>JOD</t>
  </si>
  <si>
    <t>JORDAN DINAR</t>
  </si>
  <si>
    <t>JPY</t>
  </si>
  <si>
    <t>JAPAN YEN</t>
  </si>
  <si>
    <t>KES</t>
  </si>
  <si>
    <t>KENYA SHILLING</t>
  </si>
  <si>
    <t>KGS</t>
  </si>
  <si>
    <t>KYRGYZSTAN SOM</t>
  </si>
  <si>
    <t>27-OCT-16</t>
  </si>
  <si>
    <t>KHR</t>
  </si>
  <si>
    <t>CAMBODIA RIEL</t>
  </si>
  <si>
    <t>KMF</t>
  </si>
  <si>
    <t>COMOROS FRANC</t>
  </si>
  <si>
    <t>KRW</t>
  </si>
  <si>
    <t>KOREA (SOUTH) WON</t>
  </si>
  <si>
    <t>KWD</t>
  </si>
  <si>
    <t>KUWAIT DINAR</t>
  </si>
  <si>
    <t>KYD</t>
  </si>
  <si>
    <t>CAYMAN ISLANDS DOLLAR</t>
  </si>
  <si>
    <t>KZT</t>
  </si>
  <si>
    <t>KAZAKHSTAN TENGE</t>
  </si>
  <si>
    <t>LAK</t>
  </si>
  <si>
    <t>LAOS KIP</t>
  </si>
  <si>
    <t>LBP</t>
  </si>
  <si>
    <t>LEBANON POUND</t>
  </si>
  <si>
    <t>LKR</t>
  </si>
  <si>
    <t>SRI LANKA RUPEE</t>
  </si>
  <si>
    <t>LRD</t>
  </si>
  <si>
    <t>LIBERIA DOLLAR</t>
  </si>
  <si>
    <t>LSL</t>
  </si>
  <si>
    <t>LESOTHO LOTI</t>
  </si>
  <si>
    <t>LYD</t>
  </si>
  <si>
    <t>LIBYA DINAR</t>
  </si>
  <si>
    <t>MAD</t>
  </si>
  <si>
    <t>MOROCCO DIRHAM</t>
  </si>
  <si>
    <t>MDL</t>
  </si>
  <si>
    <t>MOLDOVA LEU</t>
  </si>
  <si>
    <t>30-NOV-07</t>
  </si>
  <si>
    <t>MGA</t>
  </si>
  <si>
    <t>MADAGASCAR ARIARY</t>
  </si>
  <si>
    <t>MKD</t>
  </si>
  <si>
    <t>MACEDONIAN DENAR</t>
  </si>
  <si>
    <t>03-OCT-14</t>
  </si>
  <si>
    <t>MMK</t>
  </si>
  <si>
    <t>MYANMAR (BURMA) KYAT</t>
  </si>
  <si>
    <t>MNT</t>
  </si>
  <si>
    <t>MONGOLIAN TUGRIK</t>
  </si>
  <si>
    <t>14-APR-15</t>
  </si>
  <si>
    <t>MOP</t>
  </si>
  <si>
    <t>MACAO (MACAU)  PATACA</t>
  </si>
  <si>
    <t>MRO</t>
  </si>
  <si>
    <t>MAURITANIA OUGUIYA</t>
  </si>
  <si>
    <t>MUR</t>
  </si>
  <si>
    <t>MAURITIUS RUPEE</t>
  </si>
  <si>
    <t>MVR</t>
  </si>
  <si>
    <t>MALDIVES RUFIYAA</t>
  </si>
  <si>
    <t>MWK</t>
  </si>
  <si>
    <t>MALAWI KWACHA</t>
  </si>
  <si>
    <t>MXN</t>
  </si>
  <si>
    <t>MEXICO PESO</t>
  </si>
  <si>
    <t>MYR</t>
  </si>
  <si>
    <t>MALAYSIA RINGGIT</t>
  </si>
  <si>
    <t>MZN</t>
  </si>
  <si>
    <t>MOZAMBIQUE METICAL (NEW)</t>
  </si>
  <si>
    <t>NAD</t>
  </si>
  <si>
    <t>NAMIBIA DOLLAR</t>
  </si>
  <si>
    <t>NGN</t>
  </si>
  <si>
    <t>NIGERIA NAIRA</t>
  </si>
  <si>
    <t>NIO</t>
  </si>
  <si>
    <t>NICARAGUA GOLD CORDOBA</t>
  </si>
  <si>
    <t>NOK</t>
  </si>
  <si>
    <t>NORWAY KRONE</t>
  </si>
  <si>
    <t>NPR</t>
  </si>
  <si>
    <t>NEPAL RUPEE</t>
  </si>
  <si>
    <t>NZD</t>
  </si>
  <si>
    <t>NEW ZEALAND DOLLAR</t>
  </si>
  <si>
    <t>OMR</t>
  </si>
  <si>
    <t>OMAN RIAL OMANI</t>
  </si>
  <si>
    <t>PAB</t>
  </si>
  <si>
    <t>PANAMA BALBOA</t>
  </si>
  <si>
    <t>PEN</t>
  </si>
  <si>
    <t>PERU NEW SOL</t>
  </si>
  <si>
    <t>PGK</t>
  </si>
  <si>
    <t>PAPUA NEW GUINEA KINA</t>
  </si>
  <si>
    <t>PHP</t>
  </si>
  <si>
    <t>PHILIPPINES PESO</t>
  </si>
  <si>
    <t>PKR</t>
  </si>
  <si>
    <t>PAKISTAN RUPEE</t>
  </si>
  <si>
    <t>PLN</t>
  </si>
  <si>
    <t>POLAND ZLOTY</t>
  </si>
  <si>
    <t>PYG</t>
  </si>
  <si>
    <t>PARAGUAY GUARANI</t>
  </si>
  <si>
    <t>QAR</t>
  </si>
  <si>
    <t>QATAR RIYAL</t>
  </si>
  <si>
    <t>RON</t>
  </si>
  <si>
    <t>ROMANIA LEU (NEW)</t>
  </si>
  <si>
    <t>RSD</t>
  </si>
  <si>
    <t>SERBIA DINAR</t>
  </si>
  <si>
    <t>30-JUN-07</t>
  </si>
  <si>
    <t>RUB</t>
  </si>
  <si>
    <t>RUSSIA ROUBLE</t>
  </si>
  <si>
    <t>RWF</t>
  </si>
  <si>
    <t>RWANDA FRANC</t>
  </si>
  <si>
    <t>SAA</t>
  </si>
  <si>
    <t>SAMOA (AMERICAN) U.S. DOLLAR</t>
  </si>
  <si>
    <t>SAR</t>
  </si>
  <si>
    <t>SAUDI ARABIA RIYAL</t>
  </si>
  <si>
    <t>SBD</t>
  </si>
  <si>
    <t>SOLOMON ISLANDS DOLLAR</t>
  </si>
  <si>
    <t>SCR</t>
  </si>
  <si>
    <t>SEYCHELLES RUPEE</t>
  </si>
  <si>
    <t>SDG</t>
  </si>
  <si>
    <t>SUDAN POUND</t>
  </si>
  <si>
    <t>31-JUL-09</t>
  </si>
  <si>
    <t>SEK</t>
  </si>
  <si>
    <t>SWEDEN KRONA</t>
  </si>
  <si>
    <t>SGD</t>
  </si>
  <si>
    <t>SINGAPORE DOLLAR</t>
  </si>
  <si>
    <t>SLL</t>
  </si>
  <si>
    <t>SIERRA LEONE LEONE</t>
  </si>
  <si>
    <t>SOS</t>
  </si>
  <si>
    <t>SOMALIA SHILLING</t>
  </si>
  <si>
    <t>SRD</t>
  </si>
  <si>
    <t>SURINAM DOLLAR</t>
  </si>
  <si>
    <t>SSP</t>
  </si>
  <si>
    <t>SOUTH SUDAN POUND</t>
  </si>
  <si>
    <t>STD</t>
  </si>
  <si>
    <t>SAO TOME &amp; PRINCIPE DOBRA</t>
  </si>
  <si>
    <t>SVC</t>
  </si>
  <si>
    <t>EL SALVADOR COLON</t>
  </si>
  <si>
    <t>SYP</t>
  </si>
  <si>
    <t>SYRIA POUND</t>
  </si>
  <si>
    <t>SZL</t>
  </si>
  <si>
    <t>SWAZILAND LILANGENI</t>
  </si>
  <si>
    <t>THB</t>
  </si>
  <si>
    <t>THAILAND BAHT</t>
  </si>
  <si>
    <t>TJS</t>
  </si>
  <si>
    <t>TAJIKISTAN SOMONI</t>
  </si>
  <si>
    <t>TND</t>
  </si>
  <si>
    <t>TUNISIA DINAR</t>
  </si>
  <si>
    <t>TOP</t>
  </si>
  <si>
    <t>TONGAN PAANGA</t>
  </si>
  <si>
    <t>TRY</t>
  </si>
  <si>
    <t>TURKEY LIRA (NEW)</t>
  </si>
  <si>
    <t>TTD</t>
  </si>
  <si>
    <t>TRINIDAD AND TOBAGO DOLLAR</t>
  </si>
  <si>
    <t>TWD</t>
  </si>
  <si>
    <t>TAIWAN N.T. DOLLAR</t>
  </si>
  <si>
    <t>TZS</t>
  </si>
  <si>
    <t>TANZANIA SHILLING</t>
  </si>
  <si>
    <t>UAH</t>
  </si>
  <si>
    <t>UKRAINE HRYVNIA</t>
  </si>
  <si>
    <t>UDX</t>
  </si>
  <si>
    <t>CHILE UNI DE DOLAR</t>
  </si>
  <si>
    <t>UGX</t>
  </si>
  <si>
    <t>UGANDA SHILLING</t>
  </si>
  <si>
    <t>USD</t>
  </si>
  <si>
    <t>UNITED STATES U.S. DOLLAR</t>
  </si>
  <si>
    <t>UYU</t>
  </si>
  <si>
    <t>URUGUAY PESO URUGUAYO</t>
  </si>
  <si>
    <t>UZS</t>
  </si>
  <si>
    <t>UZBEKISTAN SUM</t>
  </si>
  <si>
    <t>VEF</t>
  </si>
  <si>
    <t>VENEZUELA BOLIVAR FUERTE</t>
  </si>
  <si>
    <t>01-JAN-08</t>
  </si>
  <si>
    <t>VND</t>
  </si>
  <si>
    <t>VIETNAM DONG</t>
  </si>
  <si>
    <t>VUV</t>
  </si>
  <si>
    <t>VANUATU VATU</t>
  </si>
  <si>
    <t>WST</t>
  </si>
  <si>
    <t>SAMOA (WESTERN) TALA</t>
  </si>
  <si>
    <t>XAF</t>
  </si>
  <si>
    <t>CENTRAL AFRICAN CFA (BEAC) FRANC</t>
  </si>
  <si>
    <t>XCD</t>
  </si>
  <si>
    <t>ANTIGUA E.C. DOLLAR</t>
  </si>
  <si>
    <t>XDR</t>
  </si>
  <si>
    <t>SDR - IMF SPECIAL DRAWING RIGHTS</t>
  </si>
  <si>
    <t>21-SEP-11</t>
  </si>
  <si>
    <t>XOF</t>
  </si>
  <si>
    <t>WEST AFRICAN CFA (BCEAO) FRANC</t>
  </si>
  <si>
    <t>XPF</t>
  </si>
  <si>
    <t>TAHITI C.F.P. FRANC</t>
  </si>
  <si>
    <t>YER</t>
  </si>
  <si>
    <t>YEMEN RIAL</t>
  </si>
  <si>
    <t>ZAR</t>
  </si>
  <si>
    <t>SOUTH AFRICA RAND</t>
  </si>
  <si>
    <t>ZMW</t>
  </si>
  <si>
    <t>ZAMBIA KWACHA (NEW)</t>
  </si>
  <si>
    <t>02-JAN-13</t>
  </si>
  <si>
    <t>ZWL</t>
  </si>
  <si>
    <t>ZIMBABWE DOLLAR</t>
  </si>
  <si>
    <t>03-JUL-12</t>
  </si>
  <si>
    <t>13-NOV-17</t>
  </si>
  <si>
    <t>D</t>
  </si>
  <si>
    <t>Test Step D</t>
  </si>
  <si>
    <r>
      <rPr>
        <b/>
        <sz val="10"/>
        <rFont val="Arial"/>
        <family val="2"/>
      </rPr>
      <t>CA-1747480</t>
    </r>
    <r>
      <rPr>
        <sz val="10"/>
        <rFont val="Arial"/>
        <family val="2"/>
      </rPr>
      <t xml:space="preserve">:  </t>
    </r>
  </si>
  <si>
    <r>
      <t xml:space="preserve">Report name and date (source of population): </t>
    </r>
    <r>
      <rPr>
        <sz val="10"/>
        <rFont val="Arial"/>
        <family val="2"/>
      </rPr>
      <t xml:space="preserve">IDR Tax Investment Gain &amp; Loss </t>
    </r>
  </si>
  <si>
    <t>IDR Tax Investment Gain &amp; Loss</t>
  </si>
  <si>
    <t>CA-1747480 IDR Tax Investment Gain &amp; Loss.S01</t>
  </si>
  <si>
    <t>Determine the type of the report: a) standard b) customized c) query (with ITGC)  d) ad-hoc  query (without ITGC) e) other
TS-A.01: Get IT team to show the location from which to run the report "Tax Investment Gain &amp; Loss"
TS-A.02: FCU observed that the report is run from MICROSTRATEGY fetching data from IDR (Pg. 3)
TS-A.03: FCU observed that MICROSTRATEGY/IDR reports is subject to rigorous AIG Change Management control (business and IT) - including processes such as IDR Data Quality Assurance and IDR Data Governance &amp; Standards</t>
  </si>
  <si>
    <t xml:space="preserve">Determine the controls designed to assess the reliability of the key report (i.e., accuracy, completeness and reliability)
TS-D.01: Determine whether there is an initial user acceptance testing.  
FCU was not able to obtain the initial user acceptance testing, since this report was built before 2017.
TS-D.02: Determine whether there is an ongoing user acceptance testing
Yes. Since the report is subject to AIG change management (TS-A.03), all changes to the report must go through the user acceptance testing phase.
</t>
  </si>
  <si>
    <r>
      <t xml:space="preserve">Determine the completeness of the report
TS-B.01: FCU obtained from PWC the business report "Tax Investment Gain and Loss as of 3Q 2017 (PwC-HVN).xlsx"
TS-B.02: (pp. 5-6) FCU watched Business execute the report "Tax Investment Gain &amp; Loss" with the filter: "As of 09/30/2017 AIG Financial YTD Through Q3 as at 10/31/2017 - Adjusted"
TS-B.03: (pp. 7-8) FCU observed that the query returned </t>
    </r>
    <r>
      <rPr>
        <u/>
        <sz val="10"/>
        <rFont val="Arial"/>
        <family val="2"/>
      </rPr>
      <t>92,479 = 92,478 + 1 (header) rows</t>
    </r>
    <r>
      <rPr>
        <sz val="10"/>
        <rFont val="Arial"/>
        <family val="2"/>
      </rPr>
      <t xml:space="preserve"> (matching the business report's </t>
    </r>
    <r>
      <rPr>
        <u/>
        <sz val="10"/>
        <rFont val="Arial"/>
        <family val="2"/>
      </rPr>
      <t>92,478 rows</t>
    </r>
    <r>
      <rPr>
        <sz val="10"/>
        <rFont val="Arial"/>
        <family val="2"/>
      </rPr>
      <t>).  FCU observed IT show the first and the last page of the results from the query
TS-B.04: (pp. 9-10) FCU obtained the SQL query for the report.  See full query code in pp. 22-36
TS-B.05: (pp. 11-15) FCU watched IT remove the report's "calculation limits".  This "no limit" query will list the full content of the data sources for the report "Tax Investment Gain and Loss as of 3Q 2017".
TS-B.06: (pp. 16-18) FCU observed IT execute the "no limit" query.  This returned</t>
    </r>
    <r>
      <rPr>
        <u/>
        <sz val="10"/>
        <rFont val="Arial"/>
        <family val="2"/>
      </rPr>
      <t xml:space="preserve"> 132,192 = 132,191 + 1 (header) rows</t>
    </r>
    <r>
      <rPr>
        <sz val="10"/>
        <rFont val="Arial"/>
        <family val="2"/>
      </rPr>
      <t xml:space="preserve">. IT showed the first and the last page of the results from the query. The results of the query is exported to: "Tax Investment Gain and Loss as of 3Q 2017 (No limit).xlsx"
TS-B.07: (pg.19) From "business" report in TS-B.01, FCU selected randomly </t>
    </r>
    <r>
      <rPr>
        <u/>
        <sz val="10"/>
        <rFont val="Arial"/>
        <family val="2"/>
      </rPr>
      <t>35 rows</t>
    </r>
    <r>
      <rPr>
        <sz val="10"/>
        <rFont val="Arial"/>
        <family val="2"/>
      </rPr>
      <t xml:space="preserve">: 10 rows with SECID = 00214NAB7P (yellow), 4 rows with SECID = 05565QDA3 (purple), 10 rows with SECID = 07368RAB7L (blue), 4 rows with SECID = 25470DAC3 (pink) and 7 rows with SECID = 31297ANM2 (green)
TS-B.08: (pp.20-21) From "No limit report", FCU filtered the rows for the above values of SECID - resulting in total </t>
    </r>
    <r>
      <rPr>
        <u/>
        <sz val="10"/>
        <rFont val="Arial"/>
        <family val="2"/>
      </rPr>
      <t>107 rows</t>
    </r>
    <r>
      <rPr>
        <sz val="10"/>
        <rFont val="Arial"/>
        <family val="2"/>
      </rPr>
      <t xml:space="preserve">: 10 rows with SECID = 00214NAB7P (yellow), 7 rows with SECID = 05565QDA3 (purple), 10 rows with SECID = 07368RAB7L (blue), 8 rows with SECID = 25470DAC3 (pink) and 72 rows with SECID = 31297ANM2 (green)
FCU concluded that the business report's data is inclusive in the "No Limit" report, which lists the full contents of the data sources of the business report. The report "Tax Investment Gain &amp; Loss" is therefore complete.
</t>
    </r>
  </si>
  <si>
    <r>
      <t xml:space="preserve">Determine the accuracy of the report
Steps TS-B.01, TS-B.02, TS-B.03, TS-B.04, TS-B.05, TS-B.06, TS-B.07, TS-B.08 
TS-C.01: (pg. 19) FCU selected 15 attributes from the business report: GL Company ID (Column "I"), Portfolio SI Entity Number ("L"), Portfolio SI Entity Name ("M"), Owning Entity Name ("N"), Owning Entity GEMS ID ("O"), Portfolio (Source) Long Name ("P"), Portfolio (Source) Accting System ID ("Q"), Portfolio Code (Source) ("R"), Sec ID (Primary) ("T"), Security Desc ("U"), Tax Status DESC ("W"), GL Group Code ("AA"), AIG Derived Rating ("AD"), Lot Number ("AQ"), Quantity Curr Disp (Txn) ("AY")  
TS-C.02: (pp. 20-21) FCU matched with the corresponding rows in the "No Limit" report.  Findings:
</t>
    </r>
    <r>
      <rPr>
        <u/>
        <sz val="10"/>
        <rFont val="Arial"/>
        <family val="2"/>
      </rPr>
      <t>SECID = 00214NAB7P (yellow)</t>
    </r>
    <r>
      <rPr>
        <sz val="10"/>
        <rFont val="Arial"/>
        <family val="2"/>
      </rPr>
      <t xml:space="preserve">:  10 rows exact match; </t>
    </r>
    <r>
      <rPr>
        <u/>
        <sz val="10"/>
        <rFont val="Arial"/>
        <family val="2"/>
      </rPr>
      <t>SECID = 07368RAB7L (blue)</t>
    </r>
    <r>
      <rPr>
        <sz val="10"/>
        <rFont val="Arial"/>
        <family val="2"/>
      </rPr>
      <t xml:space="preserve">: 10 rows exact match, </t>
    </r>
    <r>
      <rPr>
        <u/>
        <sz val="10"/>
        <rFont val="Arial"/>
        <family val="2"/>
      </rPr>
      <t>SECID = 05565QDA3 (purple)</t>
    </r>
    <r>
      <rPr>
        <sz val="10"/>
        <rFont val="Arial"/>
        <family val="2"/>
      </rPr>
      <t xml:space="preserve">: 4 rows exact match (3 rows with negative lot number); </t>
    </r>
    <r>
      <rPr>
        <u/>
        <sz val="10"/>
        <rFont val="Arial"/>
        <family val="2"/>
      </rPr>
      <t>SECID = 25470DAC3 (pink)</t>
    </r>
    <r>
      <rPr>
        <sz val="10"/>
        <rFont val="Arial"/>
        <family val="2"/>
      </rPr>
      <t xml:space="preserve">: 4 rows exact match (4 rows with negative lot number); </t>
    </r>
    <r>
      <rPr>
        <u/>
        <sz val="10"/>
        <rFont val="Arial"/>
        <family val="2"/>
      </rPr>
      <t>SECID = 31297ANM2 (green)</t>
    </r>
    <r>
      <rPr>
        <sz val="10"/>
        <rFont val="Arial"/>
        <family val="2"/>
      </rPr>
      <t>: 72 rows correspond to business 7 rows with "Quantity Curr Disp (Txn)" rolled up
.
All the 35 selected rows from the "business" reports are accounted for with the selected attributes matching those in the "No Limit" report. The report "Tax Investment Gain &amp; Loss" is accurate.</t>
    </r>
  </si>
</sst>
</file>

<file path=xl/styles.xml><?xml version="1.0" encoding="utf-8"?>
<styleSheet xmlns="http://schemas.openxmlformats.org/spreadsheetml/2006/main" xmlns:mc="http://schemas.openxmlformats.org/markup-compatibility/2006" xmlns:x14ac="http://schemas.microsoft.com/office/spreadsheetml/2009/9/ac" mc:Ignorable="x14ac">
  <numFmts count="9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 ($)&quot;"/>
    <numFmt numFmtId="165" formatCode="@&quot; (%)&quot;"/>
    <numFmt numFmtId="166" formatCode="@&quot; (£)&quot;"/>
    <numFmt numFmtId="167" formatCode="@&quot; (¥)&quot;"/>
    <numFmt numFmtId="168" formatCode="@&quot; (€)&quot;"/>
    <numFmt numFmtId="169" formatCode="@&quot; (x)&quot;"/>
    <numFmt numFmtId="170" formatCode="0.0_)\%;\(0.0\)\%;0.0_)\%;@_)_%"/>
    <numFmt numFmtId="171" formatCode="#,##0.0_)_%;\(#,##0.0\)_%;0.0_)_%;@_)_%"/>
    <numFmt numFmtId="172" formatCode="#,##0.0_x;\(#,##0.0\)_x;0.0_x;@_x"/>
    <numFmt numFmtId="173" formatCode="#,##0.0_x_x;\(#,##0.0\)_x_x;0.0_x_x;@_x_x"/>
    <numFmt numFmtId="174" formatCode="#,##0.0_x_x_x;\(#,##0.0\)_x_x_x;0.0_x_x_x;@_x_x_x"/>
    <numFmt numFmtId="175" formatCode="#,##0.0_x_x_x_x;\(#,##0.0\)_x_x_x_x;0.0_x_x_x_x;@_x_x_x_x"/>
    <numFmt numFmtId="176" formatCode="#,##0.00_x;\(#,##0.00\)_x;0.00_x;@_x"/>
    <numFmt numFmtId="177" formatCode="#,##0.00_x_x;\(#,##0.00\)_x_x;0_x_x;@_x_x"/>
    <numFmt numFmtId="178" formatCode="#,##0.00_x_x_x;\(#,##0.00\)_x_x_x;0.00_x_x_x;@_x_x_x"/>
    <numFmt numFmtId="179" formatCode="#,##0.00_x_x_x_x;\(#,##0.00\)_x_x_x_x;0.00_x_x_x_x;@_x_x_x_x"/>
    <numFmt numFmtId="180" formatCode="#,##0_x;\(#,##0\)_x;0_x;@_x"/>
    <numFmt numFmtId="181" formatCode="#,##0_x_x;\(#,##0\)_x_x;0_x_x;@_x_x"/>
    <numFmt numFmtId="182" formatCode="#,##0_x_x_x;\(#,##0\)_x_x_x;0_x_x_x;@_x_x_x"/>
    <numFmt numFmtId="183" formatCode="#,##0_x_x_x_x;\(#,##0\)_x_x_x_x;0_x_x_x_x;@_x_x_x_x"/>
    <numFmt numFmtId="184" formatCode="#,##0.0_);\(#,##0.0\)"/>
    <numFmt numFmtId="185" formatCode="#,##0.0_);\(#,##0.0\);#,##0.0_);@_)"/>
    <numFmt numFmtId="186" formatCode="&quot;$&quot;_(#,##0.00_);&quot;$&quot;\(#,##0.00\)"/>
    <numFmt numFmtId="187" formatCode="&quot;£&quot;_(#,##0.00_);&quot;£&quot;\(#,##0.00\)"/>
    <numFmt numFmtId="188" formatCode="&quot;$&quot;_(#,##0.00_);&quot;$&quot;\(#,##0.00\);&quot;$&quot;_(0.00_);@_)"/>
    <numFmt numFmtId="189" formatCode="#,##0.00_);\(#,##0.00\);0.00_);@_)"/>
    <numFmt numFmtId="190" formatCode="\€_(#,##0.00_);\€\(#,##0.00\);\€_(0.00_);@_)"/>
    <numFmt numFmtId="191" formatCode="#,##0.0_)\x;\(#,##0.0\)\x"/>
    <numFmt numFmtId="192" formatCode="#,##0_)\x;\(#,##0\)\x;0_)\x;@_)_x"/>
    <numFmt numFmtId="193" formatCode="#,##0.0_)_x;\(#,##0.0\)_x"/>
    <numFmt numFmtId="194" formatCode="#,##0_)_x;\(#,##0\)_x;0_)_x;@_)_x"/>
    <numFmt numFmtId="195" formatCode="0.0_)\%;\(0.0\)\%"/>
    <numFmt numFmtId="196" formatCode="#,##0.0_)_%;\(#,##0.0\)_%"/>
    <numFmt numFmtId="197" formatCode="0.0000000%"/>
    <numFmt numFmtId="198" formatCode="#,##0.000_);[Red]\(#,##0.000\)"/>
    <numFmt numFmtId="199" formatCode="0000"/>
    <numFmt numFmtId="200" formatCode="#,##0.0000_);[Red]\(#,##0.0000\)"/>
    <numFmt numFmtId="201" formatCode="_(&quot;$&quot;* #,##0.00000_);_(&quot;$&quot;* \(#,##0.00000\);_(&quot;$&quot;* &quot;-&quot;??_);_(@_)"/>
    <numFmt numFmtId="202" formatCode="&quot;$&quot;#,##0_);[Red]\(&quot;$&quot;#,##0\);&quot;-&quot;"/>
    <numFmt numFmtId="203" formatCode="#\ ###\ ###\ ##0\ "/>
    <numFmt numFmtId="204" formatCode="0.0000%"/>
    <numFmt numFmtId="205" formatCode="0.000_)"/>
    <numFmt numFmtId="206" formatCode="_-* #,##0_-;\-* #,##0_-;_-* &quot;-&quot;_-;_-@_-"/>
    <numFmt numFmtId="207" formatCode="General_)"/>
    <numFmt numFmtId="208" formatCode="[$-409]d\-mmm\-yyyy;@"/>
    <numFmt numFmtId="209" formatCode="&quot;$&quot;#,##0\ ;\(&quot;$&quot;#,##0\)"/>
    <numFmt numFmtId="210" formatCode="0.00_);\(0.00\)"/>
    <numFmt numFmtId="211" formatCode="0.0_);\(0.0\)"/>
    <numFmt numFmtId="212" formatCode="0_);\(0\)"/>
    <numFmt numFmtId="213" formatCode="0.000_);\(0.000\)"/>
    <numFmt numFmtId="214" formatCode="mm/dd/yy"/>
    <numFmt numFmtId="215" formatCode="#,##0&quot;?&quot;_);[Red]\(#,##0&quot;?&quot;\)"/>
    <numFmt numFmtId="216" formatCode="0.000"/>
    <numFmt numFmtId="217" formatCode="0.0000000"/>
    <numFmt numFmtId="218" formatCode="mm/dd/yyyy"/>
    <numFmt numFmtId="219" formatCode="hh:mm:ss"/>
    <numFmt numFmtId="220" formatCode="mm/dd/yyyy\ hh:mm:ss"/>
    <numFmt numFmtId="221" formatCode="_([$€]* #,##0.00_);_([$€]* \(#,##0.00\);_([$€]* &quot;-&quot;??_);_(@_)"/>
    <numFmt numFmtId="222" formatCode="0.00000000000%"/>
    <numFmt numFmtId="223" formatCode="dd\-mmm\-yy\ hh:mm:ss"/>
    <numFmt numFmtId="224" formatCode="0.0000"/>
    <numFmt numFmtId="225" formatCode="##,###,###_);[Red]\(##,###,##0\)"/>
    <numFmt numFmtId="226" formatCode="#,##0.000;\(#,##0.000\)"/>
    <numFmt numFmtId="227" formatCode="_-* #,##0.00_-;\-* #,##0.00_-;_-* &quot;-&quot;??_-;_-@_-"/>
    <numFmt numFmtId="228" formatCode="_ &quot;R$&quot;* #,##0_ ;_ &quot;R$&quot;* \-#,##0_ ;_ &quot;R$&quot;* &quot;-&quot;_ ;_ @_ "/>
    <numFmt numFmtId="229" formatCode="_ &quot;R$&quot;* #,##0.00_ ;_ &quot;R$&quot;* \-#,##0.00_ ;_ &quot;R$&quot;* &quot;-&quot;??_ ;_ @_ "/>
    <numFmt numFmtId="230" formatCode="[$-409]m/d/yy\ h:mm\ AM/PM;@"/>
    <numFmt numFmtId="231" formatCode="&quot;$&quot;#,##0.00"/>
    <numFmt numFmtId="232" formatCode="0.00_)"/>
    <numFmt numFmtId="233" formatCode="#,##0.0\%_);\(#,##0.0\%\);#,##0.0\%_);@_)"/>
    <numFmt numFmtId="234" formatCode="mm\ dd\ yy"/>
    <numFmt numFmtId="235" formatCode="00###"/>
    <numFmt numFmtId="236" formatCode="0.000%"/>
    <numFmt numFmtId="237" formatCode="[Blue]#,##0;[Red]\-#,##0"/>
    <numFmt numFmtId="238" formatCode="0.0%_);\(0.0%\);0.0%_);@_)"/>
    <numFmt numFmtId="239" formatCode="#,##0.0;#,##0.0"/>
    <numFmt numFmtId="240" formatCode="_ * #,##0_ ;_ * \-#,##0_ ;_ * &quot;-&quot;_ ;_ @_ "/>
    <numFmt numFmtId="241" formatCode="_ * #,##0.00_ ;_ * \-#,##0.00_ ;_ * &quot;-&quot;??_ ;_ @_ "/>
    <numFmt numFmtId="242" formatCode="\+#,##0.00;\-#,##0.00"/>
    <numFmt numFmtId="243" formatCode="d\-mmm\-yyyy"/>
    <numFmt numFmtId="244" formatCode="#,##0.00;[Red]#,##0.00"/>
    <numFmt numFmtId="245" formatCode="#,##0.0000"/>
    <numFmt numFmtId="246" formatCode="00###.00"/>
    <numFmt numFmtId="247" formatCode="0.00000"/>
    <numFmt numFmtId="248" formatCode="yyyy/mm/dd"/>
    <numFmt numFmtId="249" formatCode="0.000000"/>
  </numFmts>
  <fonts count="151">
    <font>
      <sz val="10"/>
      <name val="Arial"/>
    </font>
    <font>
      <sz val="11"/>
      <color theme="1"/>
      <name val="Calibri"/>
      <family val="2"/>
      <scheme val="minor"/>
    </font>
    <font>
      <sz val="10"/>
      <name val="Arial"/>
      <family val="2"/>
    </font>
    <font>
      <b/>
      <sz val="11"/>
      <name val="Arial"/>
      <family val="2"/>
    </font>
    <font>
      <sz val="10"/>
      <name val="Arial"/>
      <family val="2"/>
    </font>
    <font>
      <b/>
      <sz val="10"/>
      <name val="Arial"/>
      <family val="2"/>
    </font>
    <font>
      <b/>
      <sz val="10"/>
      <color theme="0"/>
      <name val="Arial"/>
      <family val="2"/>
    </font>
    <font>
      <sz val="10"/>
      <color theme="0"/>
      <name val="Arial"/>
      <family val="2"/>
    </font>
    <font>
      <b/>
      <sz val="14"/>
      <color theme="0"/>
      <name val="Arial"/>
      <family val="2"/>
    </font>
    <font>
      <b/>
      <sz val="10"/>
      <color rgb="FFFF0000"/>
      <name val="Arial"/>
      <family val="2"/>
    </font>
    <font>
      <sz val="10"/>
      <color theme="1"/>
      <name val="Arial"/>
      <family val="2"/>
    </font>
    <font>
      <sz val="11"/>
      <name val="Arial"/>
      <family val="2"/>
    </font>
    <font>
      <sz val="10"/>
      <color indexed="8"/>
      <name val="Arial"/>
      <family val="2"/>
    </font>
    <font>
      <u/>
      <sz val="10"/>
      <name val="Arial"/>
      <family val="2"/>
    </font>
    <font>
      <sz val="8"/>
      <name val="Arial"/>
      <family val="2"/>
    </font>
    <font>
      <b/>
      <sz val="22"/>
      <color indexed="18"/>
      <name val="Arial"/>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1"/>
      <color indexed="10"/>
      <name val="–¾’©"/>
      <charset val="128"/>
    </font>
    <font>
      <sz val="10"/>
      <name val="Times New Roman"/>
      <family val="1"/>
    </font>
    <font>
      <sz val="10"/>
      <color indexed="9"/>
      <name val="Arial"/>
      <family val="2"/>
    </font>
    <font>
      <sz val="10"/>
      <name val="CG Times (WN)"/>
    </font>
    <font>
      <b/>
      <sz val="16"/>
      <name val="Arial"/>
      <family val="2"/>
    </font>
    <font>
      <sz val="8"/>
      <color indexed="16"/>
      <name val="Helv"/>
    </font>
    <font>
      <sz val="8"/>
      <color indexed="12"/>
      <name val="Helv"/>
    </font>
    <font>
      <b/>
      <sz val="10"/>
      <color indexed="10"/>
      <name val="Arial"/>
      <family val="2"/>
    </font>
    <font>
      <sz val="10"/>
      <name val="Courier"/>
      <family val="3"/>
    </font>
    <font>
      <sz val="10"/>
      <color indexed="10"/>
      <name val="MS Sans Serif"/>
      <family val="2"/>
    </font>
    <font>
      <sz val="10"/>
      <color indexed="20"/>
      <name val="Arial"/>
      <family val="2"/>
    </font>
    <font>
      <b/>
      <sz val="10"/>
      <color indexed="12"/>
      <name val="Arial"/>
      <family val="2"/>
    </font>
    <font>
      <sz val="12"/>
      <name val="Tms Rmn"/>
    </font>
    <font>
      <b/>
      <sz val="12"/>
      <name val="Times New Roman"/>
      <family val="1"/>
    </font>
    <font>
      <sz val="8"/>
      <name val="SwitzerlandLight"/>
    </font>
    <font>
      <sz val="7"/>
      <name val="SwitzerlandLight"/>
    </font>
    <font>
      <sz val="7"/>
      <name val="Times New Roman"/>
      <family val="1"/>
    </font>
    <font>
      <sz val="10"/>
      <name val="Palatino"/>
      <family val="1"/>
    </font>
    <font>
      <sz val="8"/>
      <name val="Times New Roman"/>
      <family val="1"/>
    </font>
    <font>
      <b/>
      <sz val="8"/>
      <color indexed="15"/>
      <name val="ZapfDingbats"/>
      <family val="5"/>
      <charset val="2"/>
    </font>
    <font>
      <b/>
      <sz val="10"/>
      <color indexed="52"/>
      <name val="Arial"/>
      <family val="2"/>
    </font>
    <font>
      <sz val="10"/>
      <color indexed="14"/>
      <name val="Times New Roman"/>
      <family val="1"/>
    </font>
    <font>
      <i/>
      <sz val="9"/>
      <name val="Times New Roman"/>
      <family val="1"/>
    </font>
    <font>
      <b/>
      <sz val="10"/>
      <color indexed="9"/>
      <name val="Arial"/>
      <family val="2"/>
    </font>
    <font>
      <sz val="10"/>
      <name val="Helv"/>
    </font>
    <font>
      <sz val="11"/>
      <name val="Tms Rmn"/>
    </font>
    <font>
      <sz val="8"/>
      <name val="Palatino"/>
      <family val="1"/>
    </font>
    <font>
      <sz val="10"/>
      <color indexed="40"/>
      <name val="Arial"/>
      <family val="2"/>
    </font>
    <font>
      <sz val="10"/>
      <color indexed="23"/>
      <name val="Arial"/>
      <family val="2"/>
    </font>
    <font>
      <i/>
      <sz val="6"/>
      <name val="Helv"/>
    </font>
    <font>
      <b/>
      <sz val="11"/>
      <name val="Times New Roman"/>
      <family val="1"/>
    </font>
    <font>
      <sz val="10"/>
      <name val="Tahoma"/>
      <family val="2"/>
    </font>
    <font>
      <sz val="10"/>
      <color indexed="62"/>
      <name val="Arial"/>
      <family val="2"/>
    </font>
    <font>
      <sz val="9"/>
      <name val="TimesNewRomanPS"/>
    </font>
    <font>
      <b/>
      <sz val="16"/>
      <color indexed="16"/>
      <name val="Helv"/>
    </font>
    <font>
      <b/>
      <sz val="10"/>
      <name val="Times New Roman"/>
      <family val="1"/>
    </font>
    <font>
      <b/>
      <i/>
      <sz val="10"/>
      <name val="Arial"/>
      <family val="2"/>
    </font>
    <font>
      <sz val="12"/>
      <name val="Times"/>
      <family val="1"/>
    </font>
    <font>
      <sz val="9"/>
      <name val="Arial"/>
      <family val="2"/>
    </font>
    <font>
      <i/>
      <sz val="10"/>
      <color indexed="23"/>
      <name val="Arial"/>
      <family val="2"/>
    </font>
    <font>
      <sz val="12"/>
      <name val="Times New Roman"/>
      <family val="1"/>
    </font>
    <font>
      <b/>
      <sz val="10"/>
      <name val="Palatino"/>
      <family val="1"/>
    </font>
    <font>
      <sz val="10"/>
      <color indexed="12"/>
      <name val="Arial"/>
      <family val="2"/>
    </font>
    <font>
      <sz val="10"/>
      <color indexed="12"/>
      <name val="Times New Roman"/>
      <family val="1"/>
    </font>
    <font>
      <sz val="10"/>
      <color indexed="17"/>
      <name val="Arial"/>
      <family val="2"/>
    </font>
    <font>
      <b/>
      <sz val="9"/>
      <color indexed="12"/>
      <name val="Arial Narrow"/>
      <family val="2"/>
    </font>
    <font>
      <sz val="6"/>
      <color indexed="16"/>
      <name val="Palatino"/>
      <family val="1"/>
    </font>
    <font>
      <b/>
      <sz val="12"/>
      <name val="Arial"/>
      <family val="2"/>
    </font>
    <font>
      <b/>
      <sz val="15"/>
      <color indexed="56"/>
      <name val="Arial"/>
      <family val="2"/>
    </font>
    <font>
      <b/>
      <sz val="13"/>
      <color indexed="56"/>
      <name val="Arial"/>
      <family val="2"/>
    </font>
    <font>
      <b/>
      <sz val="11"/>
      <color indexed="56"/>
      <name val="Arial"/>
      <family val="2"/>
    </font>
    <font>
      <sz val="10"/>
      <color indexed="63"/>
      <name val="Arial"/>
      <family val="2"/>
    </font>
    <font>
      <u/>
      <sz val="9.9"/>
      <color theme="10"/>
      <name val="Calibri"/>
      <family val="2"/>
    </font>
    <font>
      <sz val="8"/>
      <color indexed="17"/>
      <name val="Arial"/>
      <family val="2"/>
    </font>
    <font>
      <i/>
      <sz val="10"/>
      <color indexed="11"/>
      <name val="Arial"/>
      <family val="2"/>
    </font>
    <font>
      <b/>
      <i/>
      <sz val="9"/>
      <color indexed="57"/>
      <name val="Verdana"/>
      <family val="2"/>
    </font>
    <font>
      <i/>
      <sz val="10"/>
      <name val="Arial"/>
      <family val="2"/>
    </font>
    <font>
      <b/>
      <i/>
      <sz val="9"/>
      <color indexed="16"/>
      <name val="Verdana"/>
      <family val="2"/>
    </font>
    <font>
      <b/>
      <sz val="9"/>
      <color indexed="9"/>
      <name val="Verdana"/>
      <family val="2"/>
    </font>
    <font>
      <b/>
      <i/>
      <sz val="10"/>
      <name val="Times New Roman"/>
      <family val="1"/>
    </font>
    <font>
      <b/>
      <sz val="8"/>
      <color indexed="14"/>
      <name val="Arial"/>
      <family val="2"/>
    </font>
    <font>
      <b/>
      <sz val="10"/>
      <color indexed="62"/>
      <name val="Arial"/>
      <family val="2"/>
    </font>
    <font>
      <sz val="14"/>
      <name val="Times New Roman"/>
      <family val="1"/>
    </font>
    <font>
      <sz val="16"/>
      <name val="Times New Roman"/>
      <family val="1"/>
    </font>
    <font>
      <b/>
      <sz val="8"/>
      <color indexed="60"/>
      <name val="Tahoma"/>
      <family val="2"/>
    </font>
    <font>
      <sz val="10"/>
      <color indexed="52"/>
      <name val="Arial"/>
      <family val="2"/>
    </font>
    <font>
      <b/>
      <sz val="8"/>
      <name val="Arial"/>
      <family val="2"/>
    </font>
    <font>
      <sz val="8"/>
      <color indexed="8"/>
      <name val="Helv"/>
    </font>
    <font>
      <sz val="8"/>
      <color indexed="18"/>
      <name val="Arial"/>
      <family val="2"/>
    </font>
    <font>
      <sz val="10"/>
      <color indexed="60"/>
      <name val="Arial"/>
      <family val="2"/>
    </font>
    <font>
      <b/>
      <sz val="11"/>
      <color indexed="39"/>
      <name val="Arial"/>
      <family val="2"/>
    </font>
    <font>
      <sz val="7"/>
      <name val="Small Fonts"/>
      <family val="3"/>
      <charset val="128"/>
    </font>
    <font>
      <b/>
      <i/>
      <sz val="16"/>
      <name val="Helv"/>
    </font>
    <font>
      <i/>
      <sz val="10"/>
      <name val="Helv"/>
    </font>
    <font>
      <b/>
      <sz val="10"/>
      <color indexed="22"/>
      <name val="Arial"/>
      <family val="2"/>
    </font>
    <font>
      <b/>
      <sz val="9"/>
      <name val="Arial"/>
      <family val="2"/>
    </font>
    <font>
      <b/>
      <sz val="10"/>
      <color indexed="63"/>
      <name val="Arial"/>
      <family val="2"/>
    </font>
    <font>
      <b/>
      <sz val="9"/>
      <color indexed="16"/>
      <name val="Verdana"/>
      <family val="2"/>
    </font>
    <font>
      <b/>
      <sz val="26"/>
      <name val="Times New Roman"/>
      <family val="1"/>
    </font>
    <font>
      <b/>
      <sz val="18"/>
      <name val="Times New Roman"/>
      <family val="1"/>
    </font>
    <font>
      <sz val="10"/>
      <color indexed="16"/>
      <name val="Helvetica-Black"/>
    </font>
    <font>
      <sz val="14"/>
      <color indexed="8"/>
      <name val="Verdana"/>
      <family val="2"/>
    </font>
    <font>
      <i/>
      <sz val="10"/>
      <name val="Bookman Old Style"/>
      <family val="1"/>
    </font>
    <font>
      <i/>
      <sz val="10"/>
      <color indexed="8"/>
      <name val="Bookman Old Style"/>
      <family val="1"/>
    </font>
    <font>
      <sz val="10"/>
      <color indexed="10"/>
      <name val="Times New Roman"/>
      <family val="1"/>
    </font>
    <font>
      <sz val="12"/>
      <name val="NewCenturySchlbk"/>
      <family val="1"/>
    </font>
    <font>
      <sz val="10"/>
      <name val="MS Sans Serif"/>
      <family val="2"/>
    </font>
    <font>
      <b/>
      <sz val="10"/>
      <name val="MS Sans Serif"/>
      <family val="2"/>
    </font>
    <font>
      <b/>
      <i/>
      <sz val="8"/>
      <name val="Helv"/>
    </font>
    <font>
      <sz val="8"/>
      <color indexed="10"/>
      <name val="Helv"/>
    </font>
    <font>
      <sz val="8"/>
      <color indexed="18"/>
      <name val="Helvetica"/>
      <family val="2"/>
    </font>
    <font>
      <b/>
      <sz val="12"/>
      <color indexed="16"/>
      <name val="MS Sans Serif"/>
      <family val="2"/>
    </font>
    <font>
      <b/>
      <i/>
      <sz val="8"/>
      <name val="Times New Roman"/>
      <family val="1"/>
    </font>
    <font>
      <i/>
      <sz val="9"/>
      <color indexed="50"/>
      <name val="Times New Roman"/>
      <family val="1"/>
    </font>
    <font>
      <sz val="10"/>
      <name val="Tms Rmn"/>
    </font>
    <font>
      <b/>
      <sz val="24"/>
      <color indexed="9"/>
      <name val="Lucida Console"/>
      <family val="3"/>
    </font>
    <font>
      <sz val="8"/>
      <color indexed="12"/>
      <name val="MS Sans Serif"/>
      <family val="2"/>
    </font>
    <font>
      <sz val="9"/>
      <name val="NewsGoth Dm BT"/>
      <family val="2"/>
    </font>
    <font>
      <b/>
      <sz val="12"/>
      <color indexed="17"/>
      <name val="MS Sans Serif"/>
      <family val="2"/>
    </font>
    <font>
      <sz val="9"/>
      <name val="NewsGoth Lt BT"/>
      <family val="2"/>
    </font>
    <font>
      <sz val="10"/>
      <name val="NewsGoth Dm BT"/>
      <family val="2"/>
    </font>
    <font>
      <b/>
      <sz val="12"/>
      <name val="NewsGoth BT"/>
      <family val="2"/>
    </font>
    <font>
      <sz val="9"/>
      <name val="NewsGoth BT"/>
      <family val="2"/>
    </font>
    <font>
      <sz val="7.5"/>
      <name val="NewsGoth Lt BT"/>
      <family val="2"/>
    </font>
    <font>
      <b/>
      <sz val="9"/>
      <name val="Palatino"/>
      <family val="1"/>
    </font>
    <font>
      <sz val="9"/>
      <color indexed="21"/>
      <name val="Helvetica-Black"/>
    </font>
    <font>
      <sz val="9"/>
      <name val="Helvetica-Black"/>
    </font>
    <font>
      <sz val="7"/>
      <name val="Palatino"/>
      <family val="1"/>
    </font>
    <font>
      <b/>
      <sz val="14"/>
      <name val="Palatino"/>
      <family val="1"/>
    </font>
    <font>
      <b/>
      <sz val="12"/>
      <name val="Palatino"/>
      <family val="1"/>
    </font>
    <font>
      <b/>
      <i/>
      <sz val="12"/>
      <name val="Galliard BT"/>
      <family val="1"/>
    </font>
    <font>
      <b/>
      <sz val="18"/>
      <color indexed="56"/>
      <name val="Cambria"/>
      <family val="2"/>
    </font>
    <font>
      <b/>
      <sz val="20"/>
      <name val="Palatino"/>
      <family val="1"/>
    </font>
    <font>
      <b/>
      <sz val="14"/>
      <name val="Times New Roman"/>
      <family val="1"/>
    </font>
    <font>
      <sz val="8"/>
      <name val="Helv"/>
    </font>
    <font>
      <b/>
      <sz val="10"/>
      <color indexed="8"/>
      <name val="Arial"/>
      <family val="2"/>
    </font>
    <font>
      <b/>
      <sz val="24"/>
      <color indexed="8"/>
      <name val="Arial"/>
      <family val="2"/>
    </font>
    <font>
      <sz val="14"/>
      <color indexed="9"/>
      <name val="Arial"/>
      <family val="2"/>
    </font>
    <font>
      <sz val="10"/>
      <color indexed="23"/>
      <name val="Times New Roman"/>
      <family val="1"/>
    </font>
    <font>
      <b/>
      <sz val="14"/>
      <color indexed="11"/>
      <name val="Arial"/>
      <family val="2"/>
    </font>
    <font>
      <b/>
      <sz val="8"/>
      <name val="Times New Roman"/>
      <family val="1"/>
    </font>
    <font>
      <sz val="12"/>
      <color indexed="11"/>
      <name val="Arial"/>
      <family val="2"/>
    </font>
    <font>
      <b/>
      <sz val="12"/>
      <color indexed="11"/>
      <name val="Arial"/>
      <family val="2"/>
    </font>
    <font>
      <sz val="10"/>
      <color indexed="11"/>
      <name val="Arial"/>
      <family val="2"/>
    </font>
    <font>
      <b/>
      <sz val="10"/>
      <color indexed="10"/>
      <name val="Times New Roman"/>
      <family val="1"/>
    </font>
    <font>
      <sz val="10"/>
      <color indexed="10"/>
      <name val="Arial"/>
      <family val="2"/>
    </font>
    <font>
      <b/>
      <u/>
      <sz val="10"/>
      <name val="Arial Narrow"/>
      <family val="2"/>
    </font>
    <font>
      <sz val="10"/>
      <name val="Arial Narrow"/>
      <family val="2"/>
    </font>
    <font>
      <sz val="11"/>
      <name val="ＭＳ Ｐゴシック"/>
      <charset val="128"/>
    </font>
    <font>
      <sz val="11"/>
      <color indexed="8"/>
      <name val="Calibri"/>
      <family val="2"/>
      <scheme val="minor"/>
    </font>
    <font>
      <sz val="11"/>
      <name val="Dialog"/>
    </font>
  </fonts>
  <fills count="76">
    <fill>
      <patternFill patternType="none"/>
    </fill>
    <fill>
      <patternFill patternType="gray125"/>
    </fill>
    <fill>
      <patternFill patternType="solid">
        <fgColor theme="4" tint="-0.249977111117893"/>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FFFF99"/>
        <bgColor indexed="64"/>
      </patternFill>
    </fill>
    <fill>
      <patternFill patternType="solid">
        <fgColor indexed="8"/>
      </patternFill>
    </fill>
    <fill>
      <patternFill patternType="solid">
        <fgColor indexed="43"/>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9"/>
        <bgColor indexed="64"/>
      </patternFill>
    </fill>
    <fill>
      <patternFill patternType="solid">
        <fgColor indexed="58"/>
        <bgColor indexed="64"/>
      </patternFill>
    </fill>
    <fill>
      <patternFill patternType="solid">
        <fgColor indexed="18"/>
        <bgColor indexed="16"/>
      </patternFill>
    </fill>
    <fill>
      <patternFill patternType="solid">
        <fgColor indexed="22"/>
      </patternFill>
    </fill>
    <fill>
      <patternFill patternType="solid">
        <fgColor indexed="55"/>
      </patternFill>
    </fill>
    <fill>
      <patternFill patternType="solid">
        <fgColor indexed="8"/>
        <bgColor indexed="9"/>
      </patternFill>
    </fill>
    <fill>
      <patternFill patternType="mediumGray">
        <fgColor indexed="15"/>
      </patternFill>
    </fill>
    <fill>
      <patternFill patternType="solid">
        <fgColor indexed="13"/>
      </patternFill>
    </fill>
    <fill>
      <patternFill patternType="solid">
        <fgColor indexed="42"/>
        <bgColor indexed="64"/>
      </patternFill>
    </fill>
    <fill>
      <patternFill patternType="gray0625">
        <fgColor indexed="13"/>
        <bgColor indexed="43"/>
      </patternFill>
    </fill>
    <fill>
      <patternFill patternType="solid">
        <fgColor indexed="43"/>
        <bgColor indexed="64"/>
      </patternFill>
    </fill>
    <fill>
      <patternFill patternType="solid">
        <fgColor indexed="22"/>
        <bgColor indexed="64"/>
      </patternFill>
    </fill>
    <fill>
      <patternFill patternType="solid">
        <fgColor indexed="55"/>
        <bgColor indexed="64"/>
      </patternFill>
    </fill>
    <fill>
      <patternFill patternType="solid">
        <fgColor indexed="24"/>
        <bgColor indexed="64"/>
      </patternFill>
    </fill>
    <fill>
      <patternFill patternType="solid">
        <fgColor indexed="41"/>
        <bgColor indexed="64"/>
      </patternFill>
    </fill>
    <fill>
      <patternFill patternType="solid">
        <fgColor indexed="17"/>
        <bgColor indexed="64"/>
      </patternFill>
    </fill>
    <fill>
      <patternFill patternType="solid">
        <fgColor indexed="26"/>
        <bgColor indexed="64"/>
      </patternFill>
    </fill>
    <fill>
      <patternFill patternType="solid">
        <fgColor indexed="53"/>
        <bgColor indexed="64"/>
      </patternFill>
    </fill>
    <fill>
      <patternFill patternType="solid">
        <fgColor indexed="60"/>
        <bgColor indexed="64"/>
      </patternFill>
    </fill>
    <fill>
      <patternFill patternType="solid">
        <fgColor indexed="21"/>
        <bgColor indexed="64"/>
      </patternFill>
    </fill>
    <fill>
      <patternFill patternType="solid">
        <fgColor indexed="56"/>
        <bgColor indexed="64"/>
      </patternFill>
    </fill>
    <fill>
      <patternFill patternType="lightTrellis">
        <fgColor indexed="57"/>
        <bgColor indexed="53"/>
      </patternFill>
    </fill>
    <fill>
      <patternFill patternType="solid">
        <fgColor indexed="47"/>
        <bgColor indexed="64"/>
      </patternFill>
    </fill>
    <fill>
      <patternFill patternType="solid">
        <fgColor indexed="26"/>
      </patternFill>
    </fill>
    <fill>
      <patternFill patternType="solid">
        <fgColor indexed="52"/>
        <bgColor indexed="64"/>
      </patternFill>
    </fill>
    <fill>
      <patternFill patternType="solid">
        <fgColor indexed="22"/>
        <bgColor indexed="22"/>
      </patternFill>
    </fill>
    <fill>
      <patternFill patternType="solid">
        <fgColor indexed="19"/>
        <bgColor indexed="64"/>
      </patternFill>
    </fill>
    <fill>
      <patternFill patternType="solid">
        <fgColor indexed="59"/>
        <bgColor indexed="64"/>
      </patternFill>
    </fill>
    <fill>
      <patternFill patternType="solid">
        <fgColor indexed="10"/>
        <bgColor indexed="64"/>
      </patternFill>
    </fill>
    <fill>
      <patternFill patternType="solid">
        <fgColor indexed="62"/>
        <bgColor indexed="64"/>
      </patternFill>
    </fill>
    <fill>
      <patternFill patternType="solid">
        <fgColor indexed="45"/>
        <bgColor indexed="64"/>
      </patternFill>
    </fill>
    <fill>
      <patternFill patternType="solid">
        <fgColor indexed="14"/>
        <bgColor indexed="64"/>
      </patternFill>
    </fill>
    <fill>
      <patternFill patternType="solid">
        <fgColor indexed="40"/>
        <bgColor indexed="64"/>
      </patternFill>
    </fill>
    <fill>
      <patternFill patternType="mediumGray">
        <fgColor indexed="22"/>
      </patternFill>
    </fill>
    <fill>
      <patternFill patternType="gray0625">
        <fgColor indexed="22"/>
        <bgColor indexed="9"/>
      </patternFill>
    </fill>
    <fill>
      <patternFill patternType="solid">
        <fgColor indexed="57"/>
        <bgColor indexed="64"/>
      </patternFill>
    </fill>
    <fill>
      <patternFill patternType="solid">
        <fgColor indexed="63"/>
        <bgColor indexed="64"/>
      </patternFill>
    </fill>
    <fill>
      <patternFill patternType="solid">
        <fgColor indexed="18"/>
        <bgColor indexed="64"/>
      </patternFill>
    </fill>
    <fill>
      <patternFill patternType="solid">
        <fgColor indexed="30"/>
        <bgColor indexed="64"/>
      </patternFill>
    </fill>
    <fill>
      <patternFill patternType="solid">
        <fgColor indexed="61"/>
        <bgColor indexed="64"/>
      </patternFill>
    </fill>
    <fill>
      <patternFill patternType="solid">
        <fgColor indexed="29"/>
        <bgColor indexed="64"/>
      </patternFill>
    </fill>
    <fill>
      <patternFill patternType="solid">
        <fgColor indexed="9"/>
        <bgColor indexed="9"/>
      </patternFill>
    </fill>
    <fill>
      <patternFill patternType="solid">
        <fgColor indexed="16"/>
        <bgColor indexed="64"/>
      </patternFill>
    </fill>
    <fill>
      <patternFill patternType="solid">
        <fgColor indexed="8"/>
        <bgColor indexed="64"/>
      </patternFill>
    </fill>
    <fill>
      <patternFill patternType="solid">
        <fgColor indexed="23"/>
        <bgColor indexed="64"/>
      </patternFill>
    </fill>
    <fill>
      <patternFill patternType="solid">
        <fgColor indexed="8"/>
        <bgColor indexed="8"/>
      </patternFill>
    </fill>
    <fill>
      <patternFill patternType="solid">
        <fgColor indexed="11"/>
        <bgColor indexed="64"/>
      </patternFill>
    </fill>
    <fill>
      <patternFill patternType="solid">
        <fgColor theme="4" tint="0.59999389629810485"/>
        <bgColor indexed="64"/>
      </patternFill>
    </fill>
    <fill>
      <patternFill patternType="solid">
        <fgColor theme="0"/>
        <bgColor indexed="64"/>
      </patternFill>
    </fill>
  </fills>
  <borders count="9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theme="0"/>
      </bottom>
      <diagonal/>
    </border>
    <border>
      <left style="medium">
        <color indexed="64"/>
      </left>
      <right/>
      <top style="thin">
        <color theme="0"/>
      </top>
      <bottom style="thin">
        <color theme="0"/>
      </bottom>
      <diagonal/>
    </border>
    <border>
      <left style="medium">
        <color indexed="64"/>
      </left>
      <right/>
      <top style="thin">
        <color theme="0"/>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top style="hair">
        <color indexed="8"/>
      </top>
      <bottom style="hair">
        <color indexed="8"/>
      </bottom>
      <diagonal/>
    </border>
    <border>
      <left/>
      <right/>
      <top/>
      <bottom style="medium">
        <color indexed="18"/>
      </bottom>
      <diagonal/>
    </border>
    <border>
      <left/>
      <right/>
      <top/>
      <bottom style="thick">
        <color indexed="64"/>
      </bottom>
      <diagonal/>
    </border>
    <border>
      <left style="thin">
        <color indexed="64"/>
      </left>
      <right style="thin">
        <color indexed="64"/>
      </right>
      <top/>
      <bottom/>
      <diagonal/>
    </border>
    <border>
      <left/>
      <right style="hair">
        <color indexed="64"/>
      </right>
      <top/>
      <bottom style="thin">
        <color indexed="64"/>
      </bottom>
      <diagonal/>
    </border>
    <border>
      <left/>
      <right style="hair">
        <color indexed="64"/>
      </right>
      <top/>
      <bottom/>
      <diagonal/>
    </border>
    <border>
      <left/>
      <right/>
      <top/>
      <bottom style="thin">
        <color indexed="4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style="thin">
        <color indexed="8"/>
      </right>
      <top/>
      <bottom/>
      <diagonal/>
    </border>
    <border>
      <left/>
      <right/>
      <top/>
      <bottom style="dotted">
        <color indexed="64"/>
      </bottom>
      <diagonal/>
    </border>
    <border>
      <left style="medium">
        <color indexed="64"/>
      </left>
      <right style="medium">
        <color indexed="64"/>
      </right>
      <top style="medium">
        <color indexed="64"/>
      </top>
      <bottom style="medium">
        <color indexed="64"/>
      </bottom>
      <diagonal/>
    </border>
    <border>
      <left style="hair">
        <color indexed="12"/>
      </left>
      <right style="hair">
        <color indexed="12"/>
      </right>
      <top style="hair">
        <color indexed="12"/>
      </top>
      <bottom style="hair">
        <color indexed="1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medium">
        <color indexed="64"/>
      </left>
      <right style="medium">
        <color indexed="64"/>
      </right>
      <top style="medium">
        <color indexed="64"/>
      </top>
      <bottom/>
      <diagonal/>
    </border>
    <border>
      <left/>
      <right style="medium">
        <color indexed="14"/>
      </right>
      <top style="medium">
        <color indexed="14"/>
      </top>
      <bottom/>
      <diagonal/>
    </border>
    <border>
      <left style="medium">
        <color indexed="14"/>
      </left>
      <right style="medium">
        <color indexed="14"/>
      </right>
      <top style="medium">
        <color indexed="14"/>
      </top>
      <bottom/>
      <diagonal/>
    </border>
    <border>
      <left style="medium">
        <color indexed="52"/>
      </left>
      <right style="thin">
        <color indexed="46"/>
      </right>
      <top style="thin">
        <color indexed="46"/>
      </top>
      <bottom style="thin">
        <color indexed="46"/>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55"/>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medium">
        <color indexed="64"/>
      </left>
      <right style="medium">
        <color indexed="64"/>
      </right>
      <top/>
      <bottom/>
      <diagonal/>
    </border>
    <border>
      <left/>
      <right/>
      <top style="double">
        <color indexed="64"/>
      </top>
      <bottom/>
      <diagonal/>
    </border>
    <border>
      <left/>
      <right style="hair">
        <color indexed="64"/>
      </right>
      <top style="hair">
        <color indexed="64"/>
      </top>
      <bottom style="hair">
        <color indexed="64"/>
      </bottom>
      <diagonal/>
    </border>
    <border>
      <left/>
      <right/>
      <top style="hair">
        <color indexed="22"/>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right/>
      <top style="thin">
        <color indexed="62"/>
      </top>
      <bottom style="double">
        <color indexed="62"/>
      </bottom>
      <diagonal/>
    </border>
    <border>
      <left/>
      <right/>
      <top/>
      <bottom style="double">
        <color indexed="64"/>
      </bottom>
      <diagonal/>
    </border>
    <border>
      <left style="dotted">
        <color indexed="64"/>
      </left>
      <right style="dotted">
        <color indexed="64"/>
      </right>
      <top style="dotted">
        <color indexed="64"/>
      </top>
      <bottom style="dotted">
        <color indexed="64"/>
      </bottom>
      <diagonal/>
    </border>
    <border>
      <left style="hair">
        <color indexed="12"/>
      </left>
      <right style="hair">
        <color indexed="12"/>
      </right>
      <top style="thin">
        <color indexed="12"/>
      </top>
      <bottom style="thin">
        <color indexed="12"/>
      </bottom>
      <diagonal/>
    </border>
    <border>
      <left style="medium">
        <color indexed="64"/>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diagonal/>
    </border>
    <border>
      <left style="medium">
        <color indexed="64"/>
      </left>
      <right style="thin">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thin">
        <color indexed="64"/>
      </left>
      <right/>
      <top/>
      <bottom style="medium">
        <color indexed="64"/>
      </bottom>
      <diagonal/>
    </border>
    <border>
      <left/>
      <right style="thin">
        <color indexed="64"/>
      </right>
      <top style="thin">
        <color indexed="64"/>
      </top>
      <bottom style="medium">
        <color indexed="64"/>
      </bottom>
      <diagonal/>
    </border>
  </borders>
  <cellStyleXfs count="2513">
    <xf numFmtId="0" fontId="0" fillId="0" borderId="0"/>
    <xf numFmtId="0" fontId="4" fillId="0" borderId="0"/>
    <xf numFmtId="0" fontId="2" fillId="0" borderId="0"/>
    <xf numFmtId="43" fontId="2" fillId="0" borderId="0" applyFont="0" applyFill="0" applyBorder="0" applyAlignment="0" applyProtection="0"/>
    <xf numFmtId="0" fontId="2" fillId="0" borderId="0"/>
    <xf numFmtId="164" fontId="2" fillId="0" borderId="0" applyFont="0" applyFill="0" applyBorder="0" applyProtection="0">
      <alignment wrapText="1"/>
    </xf>
    <xf numFmtId="165" fontId="2" fillId="0" borderId="0" applyFont="0" applyFill="0" applyBorder="0" applyProtection="0">
      <alignment horizontal="left" wrapText="1"/>
    </xf>
    <xf numFmtId="166" fontId="2" fillId="0" borderId="0" applyFont="0" applyFill="0" applyBorder="0" applyProtection="0">
      <alignment wrapText="1"/>
    </xf>
    <xf numFmtId="167" fontId="2" fillId="0" borderId="0" applyFont="0" applyFill="0" applyBorder="0" applyProtection="0">
      <alignment wrapText="1"/>
    </xf>
    <xf numFmtId="168" fontId="2" fillId="0" borderId="0" applyFont="0" applyFill="0" applyBorder="0" applyProtection="0">
      <alignment wrapText="1"/>
    </xf>
    <xf numFmtId="169" fontId="2" fillId="0" borderId="0" applyFont="0" applyFill="0" applyBorder="0" applyProtection="0">
      <alignment wrapText="1"/>
    </xf>
    <xf numFmtId="0" fontId="2" fillId="0" borderId="0" applyNumberFormat="0" applyFill="0" applyBorder="0" applyAlignment="0" applyProtection="0">
      <alignment horizontal="left" wrapText="1"/>
    </xf>
    <xf numFmtId="170" fontId="11" fillId="0" borderId="0" applyFont="0" applyFill="0" applyBorder="0" applyAlignment="0" applyProtection="0"/>
    <xf numFmtId="171" fontId="11" fillId="0" borderId="0" applyFont="0" applyFill="0" applyBorder="0" applyAlignment="0" applyProtection="0"/>
    <xf numFmtId="0" fontId="2" fillId="0" borderId="0" applyNumberFormat="0" applyFill="0" applyBorder="0" applyAlignment="0" applyProtection="0">
      <alignment horizontal="left" wrapText="1"/>
    </xf>
    <xf numFmtId="0" fontId="2" fillId="0" borderId="0"/>
    <xf numFmtId="0" fontId="2" fillId="6" borderId="0"/>
    <xf numFmtId="172" fontId="2" fillId="0" borderId="0" applyFont="0" applyFill="0" applyBorder="0" applyProtection="0">
      <alignment horizontal="right"/>
    </xf>
    <xf numFmtId="173" fontId="2" fillId="0" borderId="0" applyFont="0" applyFill="0" applyBorder="0" applyProtection="0">
      <alignment horizontal="right"/>
    </xf>
    <xf numFmtId="174" fontId="2" fillId="0" borderId="0" applyFont="0" applyFill="0" applyBorder="0" applyProtection="0">
      <alignment horizontal="right"/>
    </xf>
    <xf numFmtId="175" fontId="2" fillId="0" borderId="0" applyFont="0" applyFill="0" applyBorder="0" applyProtection="0">
      <alignment horizontal="right"/>
    </xf>
    <xf numFmtId="176" fontId="2" fillId="0" borderId="0" applyFont="0" applyFill="0" applyBorder="0" applyProtection="0">
      <alignment horizontal="right"/>
    </xf>
    <xf numFmtId="177" fontId="2" fillId="0" borderId="0" applyFont="0" applyFill="0" applyBorder="0" applyProtection="0">
      <alignment horizontal="right"/>
    </xf>
    <xf numFmtId="178" fontId="2" fillId="0" borderId="0" applyFont="0" applyFill="0" applyBorder="0" applyProtection="0">
      <alignment horizontal="right"/>
    </xf>
    <xf numFmtId="179" fontId="2" fillId="0" borderId="0" applyFont="0" applyFill="0" applyBorder="0" applyProtection="0">
      <alignment horizontal="right"/>
    </xf>
    <xf numFmtId="180" fontId="2" fillId="0" borderId="0" applyFont="0" applyFill="0" applyBorder="0" applyProtection="0">
      <alignment horizontal="right"/>
    </xf>
    <xf numFmtId="180" fontId="2" fillId="0" borderId="0" applyFont="0" applyFill="0" applyBorder="0" applyProtection="0">
      <alignment horizontal="right"/>
    </xf>
    <xf numFmtId="181" fontId="2" fillId="0" borderId="0" applyFont="0" applyFill="0" applyBorder="0" applyProtection="0">
      <alignment horizontal="right"/>
    </xf>
    <xf numFmtId="181" fontId="2" fillId="0" borderId="0" applyFont="0" applyFill="0" applyBorder="0" applyProtection="0">
      <alignment horizontal="right"/>
    </xf>
    <xf numFmtId="182" fontId="2" fillId="0" borderId="0" applyFont="0" applyFill="0" applyBorder="0" applyProtection="0">
      <alignment horizontal="right"/>
    </xf>
    <xf numFmtId="182" fontId="2" fillId="0" borderId="0" applyFont="0" applyFill="0" applyBorder="0" applyProtection="0">
      <alignment horizontal="right"/>
    </xf>
    <xf numFmtId="183" fontId="2" fillId="0" borderId="0" applyFont="0" applyFill="0" applyBorder="0" applyProtection="0">
      <alignment horizontal="right"/>
    </xf>
    <xf numFmtId="183" fontId="2" fillId="0" borderId="0" applyFont="0" applyFill="0" applyBorder="0" applyProtection="0">
      <alignment horizontal="right"/>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6" borderId="0"/>
    <xf numFmtId="0" fontId="2" fillId="0" borderId="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6" borderId="0"/>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vertical="top"/>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xf numFmtId="0" fontId="2" fillId="0" borderId="0"/>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6" borderId="0"/>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184" fontId="2" fillId="0" borderId="0" applyFont="0" applyFill="0" applyBorder="0" applyAlignment="0" applyProtection="0"/>
    <xf numFmtId="185" fontId="11" fillId="0" borderId="0" applyFont="0" applyFill="0" applyBorder="0" applyAlignment="0" applyProtection="0"/>
    <xf numFmtId="185" fontId="11" fillId="0" borderId="0" applyFont="0" applyFill="0" applyBorder="0" applyAlignment="0" applyProtection="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xf numFmtId="0" fontId="2" fillId="6" borderId="0"/>
    <xf numFmtId="0" fontId="2" fillId="0" borderId="0">
      <alignment horizontal="left" wrapText="1"/>
    </xf>
    <xf numFmtId="0" fontId="2" fillId="6" borderId="0"/>
    <xf numFmtId="186" fontId="2" fillId="0" borderId="0" applyFont="0" applyFill="0" applyBorder="0" applyAlignment="0" applyProtection="0"/>
    <xf numFmtId="187" fontId="11" fillId="0" borderId="0" applyFont="0" applyFill="0" applyBorder="0" applyAlignment="0" applyProtection="0"/>
    <xf numFmtId="188" fontId="11" fillId="0" borderId="0" applyFont="0" applyFill="0" applyBorder="0" applyAlignment="0" applyProtection="0"/>
    <xf numFmtId="188" fontId="11" fillId="0" borderId="0" applyFont="0" applyFill="0" applyBorder="0" applyAlignment="0" applyProtection="0"/>
    <xf numFmtId="39" fontId="2" fillId="0" borderId="0" applyFont="0" applyFill="0" applyBorder="0" applyAlignment="0" applyProtection="0"/>
    <xf numFmtId="189" fontId="11" fillId="0" borderId="0" applyFont="0" applyFill="0" applyBorder="0" applyAlignment="0" applyProtection="0"/>
    <xf numFmtId="189" fontId="11" fillId="0" borderId="0" applyFont="0" applyFill="0" applyBorder="0" applyAlignment="0" applyProtection="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6" borderId="0"/>
    <xf numFmtId="0" fontId="14" fillId="0" borderId="0">
      <alignment horizontal="left"/>
    </xf>
    <xf numFmtId="0" fontId="14" fillId="0" borderId="0">
      <alignment horizontal="left" wrapText="1"/>
    </xf>
    <xf numFmtId="0" fontId="14" fillId="0" borderId="0">
      <alignment horizontal="left"/>
    </xf>
    <xf numFmtId="0" fontId="2" fillId="0" borderId="0">
      <alignment horizontal="left" wrapText="1"/>
    </xf>
    <xf numFmtId="0" fontId="2" fillId="0" borderId="0"/>
    <xf numFmtId="0" fontId="2" fillId="0" borderId="0" applyNumberFormat="0" applyFill="0" applyBorder="0" applyAlignment="0" applyProtection="0">
      <alignment horizontal="left" wrapText="1"/>
    </xf>
    <xf numFmtId="190" fontId="11" fillId="0" borderId="0" applyFont="0" applyFill="0" applyBorder="0" applyAlignment="0" applyProtection="0"/>
    <xf numFmtId="0" fontId="2" fillId="6" borderId="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xf numFmtId="0" fontId="15" fillId="0" borderId="0" applyNumberFormat="0" applyFill="0" applyBorder="0" applyAlignment="0" applyProtection="0"/>
    <xf numFmtId="0" fontId="2" fillId="0" borderId="0" applyNumberFormat="0" applyFill="0" applyBorder="0" applyAlignment="0" applyProtection="0">
      <alignment horizontal="left" wrapText="1"/>
    </xf>
    <xf numFmtId="0" fontId="2" fillId="6" borderId="0"/>
    <xf numFmtId="0" fontId="11" fillId="7" borderId="0" applyNumberFormat="0" applyFont="0" applyAlignment="0" applyProtection="0"/>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6" borderId="0"/>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191" fontId="2" fillId="0" borderId="0" applyFont="0" applyFill="0" applyBorder="0" applyAlignment="0" applyProtection="0"/>
    <xf numFmtId="192" fontId="11" fillId="0" borderId="0" applyFont="0" applyFill="0" applyBorder="0" applyAlignment="0" applyProtection="0"/>
    <xf numFmtId="192" fontId="11" fillId="0" borderId="0" applyFont="0" applyFill="0" applyBorder="0" applyAlignment="0" applyProtection="0"/>
    <xf numFmtId="193" fontId="2" fillId="0" borderId="0" applyFont="0" applyFill="0" applyBorder="0" applyAlignment="0" applyProtection="0"/>
    <xf numFmtId="194" fontId="11" fillId="0" borderId="0" applyFont="0" applyFill="0" applyBorder="0" applyProtection="0">
      <alignment horizontal="right"/>
    </xf>
    <xf numFmtId="194" fontId="11" fillId="0" borderId="0" applyFont="0" applyFill="0" applyBorder="0" applyProtection="0">
      <alignment horizontal="right"/>
    </xf>
    <xf numFmtId="0" fontId="2" fillId="0" borderId="0"/>
    <xf numFmtId="0" fontId="2" fillId="0" borderId="0">
      <alignment horizontal="left"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xf numFmtId="0" fontId="2" fillId="0" borderId="0" applyNumberFormat="0" applyFill="0" applyBorder="0" applyAlignment="0" applyProtection="0">
      <alignment horizontal="left" wrapText="1"/>
    </xf>
    <xf numFmtId="0" fontId="2" fillId="0" borderId="0"/>
    <xf numFmtId="0" fontId="2" fillId="0" borderId="0"/>
    <xf numFmtId="0" fontId="2" fillId="0" borderId="0">
      <alignment horizontal="left" wrapText="1"/>
    </xf>
    <xf numFmtId="195" fontId="2" fillId="0" borderId="0" applyFont="0" applyFill="0" applyBorder="0" applyAlignment="0" applyProtection="0"/>
    <xf numFmtId="196" fontId="2" fillId="0" borderId="0" applyFont="0" applyFill="0" applyBorder="0" applyAlignment="0" applyProtection="0"/>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6"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xf numFmtId="0" fontId="2" fillId="6" borderId="0"/>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6" borderId="0"/>
    <xf numFmtId="0" fontId="2" fillId="6" borderId="0"/>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vertical="top"/>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6" borderId="0"/>
    <xf numFmtId="0" fontId="2" fillId="6" borderId="0"/>
    <xf numFmtId="0" fontId="2" fillId="6" borderId="0"/>
    <xf numFmtId="0" fontId="2" fillId="6" borderId="0"/>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6" borderId="0"/>
    <xf numFmtId="0" fontId="2" fillId="6" borderId="0"/>
    <xf numFmtId="0" fontId="2" fillId="6" borderId="0"/>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6" borderId="0"/>
    <xf numFmtId="0" fontId="2" fillId="6" borderId="0"/>
    <xf numFmtId="0" fontId="2" fillId="6" borderId="0"/>
    <xf numFmtId="0" fontId="2" fillId="6" borderId="0"/>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6" borderId="0"/>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6" borderId="0"/>
    <xf numFmtId="0" fontId="2" fillId="6" borderId="0"/>
    <xf numFmtId="0" fontId="2" fillId="6" borderId="0"/>
    <xf numFmtId="0" fontId="2" fillId="6" borderId="0"/>
    <xf numFmtId="0" fontId="2" fillId="6" borderId="0"/>
    <xf numFmtId="0" fontId="2" fillId="6" borderId="0"/>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6" borderId="0"/>
    <xf numFmtId="0" fontId="2" fillId="6" borderId="0"/>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6" borderId="0"/>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6" borderId="0"/>
    <xf numFmtId="0" fontId="2" fillId="6" borderId="0"/>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6"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6" borderId="0"/>
    <xf numFmtId="0" fontId="2" fillId="0" borderId="0">
      <alignment horizontal="left" wrapText="1"/>
    </xf>
    <xf numFmtId="0" fontId="2" fillId="0" borderId="0">
      <alignment horizontal="left" wrapText="1"/>
    </xf>
    <xf numFmtId="0" fontId="2" fillId="0" borderId="0">
      <alignment horizontal="left" wrapText="1"/>
    </xf>
    <xf numFmtId="0" fontId="2" fillId="6"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6"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16" fillId="0" borderId="0" applyNumberFormat="0" applyFill="0" applyBorder="0" applyProtection="0">
      <alignment vertical="top"/>
    </xf>
    <xf numFmtId="0" fontId="2" fillId="0" borderId="0" applyNumberFormat="0" applyFill="0" applyBorder="0" applyAlignment="0" applyProtection="0">
      <alignment horizontal="left" wrapText="1"/>
    </xf>
    <xf numFmtId="0" fontId="2" fillId="0" borderId="0"/>
    <xf numFmtId="0" fontId="2" fillId="6" borderId="0"/>
    <xf numFmtId="0" fontId="17" fillId="0" borderId="41" applyNumberFormat="0" applyFill="0" applyAlignment="0" applyProtection="0"/>
    <xf numFmtId="0" fontId="18" fillId="0" borderId="42" applyNumberFormat="0" applyFill="0" applyProtection="0">
      <alignment horizontal="center"/>
    </xf>
    <xf numFmtId="0" fontId="18" fillId="0" borderId="0" applyNumberFormat="0" applyFill="0" applyBorder="0" applyProtection="0">
      <alignment horizontal="left"/>
    </xf>
    <xf numFmtId="0" fontId="14" fillId="0" borderId="0">
      <alignment horizontal="left"/>
    </xf>
    <xf numFmtId="0" fontId="19" fillId="0" borderId="0" applyNumberFormat="0" applyFill="0" applyBorder="0" applyProtection="0">
      <alignment horizontal="centerContinuous"/>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lignment horizontal="left" wrapText="1"/>
    </xf>
    <xf numFmtId="0" fontId="2" fillId="0" borderId="0" applyNumberFormat="0" applyFill="0" applyBorder="0" applyAlignment="0" applyProtection="0">
      <alignment horizontal="left" wrapText="1"/>
    </xf>
    <xf numFmtId="0" fontId="2" fillId="0" borderId="0"/>
    <xf numFmtId="0" fontId="2" fillId="0" borderId="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applyNumberFormat="0" applyFill="0" applyBorder="0" applyAlignment="0" applyProtection="0">
      <alignment horizontal="left" wrapText="1"/>
    </xf>
    <xf numFmtId="0" fontId="2" fillId="0" borderId="0"/>
    <xf numFmtId="0" fontId="2" fillId="6" borderId="0"/>
    <xf numFmtId="0" fontId="2" fillId="0" borderId="0"/>
    <xf numFmtId="0" fontId="2" fillId="6" borderId="0"/>
    <xf numFmtId="0" fontId="2" fillId="6" borderId="0"/>
    <xf numFmtId="0" fontId="2" fillId="0" borderId="0"/>
    <xf numFmtId="0" fontId="2" fillId="6" borderId="0"/>
    <xf numFmtId="0" fontId="2" fillId="0" borderId="0"/>
    <xf numFmtId="0" fontId="2" fillId="0" borderId="0"/>
    <xf numFmtId="0" fontId="2" fillId="6" borderId="0"/>
    <xf numFmtId="0" fontId="2" fillId="0" borderId="0"/>
    <xf numFmtId="197" fontId="2" fillId="0" borderId="0" applyFont="0" applyFill="0" applyBorder="0" applyAlignment="0" applyProtection="0"/>
    <xf numFmtId="198" fontId="2" fillId="0" borderId="0" applyFont="0" applyFill="0" applyBorder="0" applyAlignment="0" applyProtection="0"/>
    <xf numFmtId="0" fontId="2" fillId="0" borderId="0">
      <alignment vertical="top"/>
    </xf>
    <xf numFmtId="0" fontId="20" fillId="0" borderId="0"/>
    <xf numFmtId="199" fontId="2" fillId="0" borderId="0" applyFont="0" applyFill="0" applyBorder="0" applyAlignment="0" applyProtection="0">
      <alignment vertical="top"/>
    </xf>
    <xf numFmtId="0" fontId="12" fillId="8"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40" fontId="21" fillId="0" borderId="0" applyFont="0" applyFill="0" applyBorder="0" applyAlignment="0" applyProtection="0">
      <alignment vertical="top"/>
    </xf>
    <xf numFmtId="198" fontId="21" fillId="0" borderId="0" applyFont="0" applyFill="0" applyBorder="0" applyAlignment="0" applyProtection="0">
      <alignment vertical="top"/>
    </xf>
    <xf numFmtId="0" fontId="12" fillId="14"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200" fontId="21" fillId="0" borderId="0" applyFont="0" applyFill="0" applyBorder="0" applyAlignment="0" applyProtection="0">
      <alignment vertical="top"/>
    </xf>
    <xf numFmtId="0" fontId="22" fillId="18" borderId="0" applyNumberFormat="0" applyBorder="0" applyAlignment="0" applyProtection="0"/>
    <xf numFmtId="0" fontId="22" fillId="18"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22" fillId="21" borderId="0" applyNumberFormat="0" applyBorder="0" applyAlignment="0" applyProtection="0"/>
    <xf numFmtId="201" fontId="2" fillId="0" borderId="0" applyFont="0" applyFill="0" applyBorder="0" applyAlignment="0" applyProtection="0">
      <alignment vertical="top"/>
    </xf>
    <xf numFmtId="1" fontId="23" fillId="0" borderId="0" applyFont="0" applyFill="0" applyBorder="0" applyProtection="0">
      <alignment horizontal="left" vertical="top"/>
    </xf>
    <xf numFmtId="0" fontId="22" fillId="22" borderId="0" applyNumberFormat="0" applyBorder="0" applyAlignment="0" applyProtection="0"/>
    <xf numFmtId="0" fontId="22" fillId="22"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2" fillId="24"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5" borderId="0" applyNumberFormat="0" applyBorder="0" applyAlignment="0" applyProtection="0"/>
    <xf numFmtId="0" fontId="22" fillId="25" borderId="0" applyNumberFormat="0" applyBorder="0" applyAlignment="0" applyProtection="0"/>
    <xf numFmtId="15" fontId="2" fillId="26" borderId="1" applyNumberFormat="0" applyFont="0" applyAlignment="0">
      <alignment horizontal="center"/>
    </xf>
    <xf numFmtId="0" fontId="24" fillId="26" borderId="43"/>
    <xf numFmtId="0" fontId="25" fillId="0" borderId="44" applyNumberFormat="0" applyFill="0" applyAlignment="0" applyProtection="0">
      <alignment horizontal="left"/>
    </xf>
    <xf numFmtId="0" fontId="26" fillId="0" borderId="44">
      <protection hidden="1"/>
    </xf>
    <xf numFmtId="0" fontId="27" fillId="0" borderId="0" applyNumberFormat="0" applyFill="0" applyBorder="0" applyAlignment="0">
      <alignment horizontal="right"/>
    </xf>
    <xf numFmtId="0" fontId="2" fillId="0" borderId="0"/>
    <xf numFmtId="0" fontId="28" fillId="0" borderId="45"/>
    <xf numFmtId="0" fontId="29" fillId="6" borderId="0" applyAlignment="0"/>
    <xf numFmtId="0" fontId="2" fillId="27" borderId="0" applyNumberFormat="0" applyFont="0" applyAlignment="0"/>
    <xf numFmtId="0" fontId="30" fillId="9" borderId="0" applyNumberFormat="0" applyBorder="0" applyAlignment="0" applyProtection="0"/>
    <xf numFmtId="0" fontId="30" fillId="9" borderId="0" applyNumberFormat="0" applyBorder="0" applyAlignment="0" applyProtection="0"/>
    <xf numFmtId="0" fontId="31" fillId="0" borderId="0" applyNumberFormat="0" applyFill="0" applyBorder="0" applyAlignment="0">
      <alignment horizontal="right"/>
    </xf>
    <xf numFmtId="0" fontId="2" fillId="28" borderId="0" applyNumberFormat="0" applyFont="0" applyBorder="0" applyAlignment="0" applyProtection="0"/>
    <xf numFmtId="202" fontId="21" fillId="0" borderId="0" applyFont="0" applyFill="0" applyBorder="0" applyAlignment="0" applyProtection="0"/>
    <xf numFmtId="202" fontId="21" fillId="0" borderId="0" applyFont="0" applyFill="0" applyBorder="0" applyAlignment="0" applyProtection="0"/>
    <xf numFmtId="0" fontId="32" fillId="0" borderId="0" applyNumberFormat="0" applyFill="0" applyBorder="0" applyAlignment="0" applyProtection="0"/>
    <xf numFmtId="0" fontId="5" fillId="0" borderId="0" applyNumberFormat="0" applyFill="0" applyBorder="0" applyAlignment="0">
      <alignment horizontal="left"/>
    </xf>
    <xf numFmtId="0" fontId="5" fillId="0" borderId="0" applyNumberFormat="0" applyFill="0" applyBorder="0" applyAlignment="0">
      <alignment horizontal="left"/>
    </xf>
    <xf numFmtId="0" fontId="33" fillId="0" borderId="2" applyNumberFormat="0" applyFill="0" applyAlignment="0" applyProtection="0"/>
    <xf numFmtId="0" fontId="34" fillId="0" borderId="0">
      <alignment vertical="top"/>
    </xf>
    <xf numFmtId="203" fontId="35" fillId="0" borderId="46"/>
    <xf numFmtId="0" fontId="36" fillId="0" borderId="0">
      <alignment horizontal="left"/>
    </xf>
    <xf numFmtId="0" fontId="37" fillId="29" borderId="0" applyNumberFormat="0" applyFont="0" applyBorder="0" applyAlignment="0" applyProtection="0">
      <alignment horizontal="center"/>
    </xf>
    <xf numFmtId="0" fontId="38" fillId="0" borderId="9" applyNumberFormat="0" applyFont="0" applyFill="0" applyAlignment="0" applyProtection="0"/>
    <xf numFmtId="0" fontId="38" fillId="0" borderId="47" applyNumberFormat="0" applyFont="0" applyFill="0" applyAlignment="0" applyProtection="0"/>
    <xf numFmtId="0" fontId="39" fillId="0" borderId="0">
      <alignment horizontal="right"/>
    </xf>
    <xf numFmtId="0" fontId="40" fillId="30" borderId="48" applyNumberFormat="0" applyAlignment="0" applyProtection="0"/>
    <xf numFmtId="0" fontId="40" fillId="30" borderId="48" applyNumberFormat="0" applyAlignment="0" applyProtection="0"/>
    <xf numFmtId="38" fontId="41" fillId="0" borderId="0" applyNumberFormat="0" applyFill="0" applyBorder="0" applyAlignment="0" applyProtection="0">
      <alignment vertical="top"/>
    </xf>
    <xf numFmtId="204" fontId="42" fillId="0" borderId="0" applyNumberFormat="0" applyFill="0" applyBorder="0" applyAlignment="0" applyProtection="0">
      <alignment vertical="top"/>
    </xf>
    <xf numFmtId="0" fontId="43" fillId="31" borderId="49" applyNumberFormat="0" applyAlignment="0" applyProtection="0"/>
    <xf numFmtId="0" fontId="43" fillId="31" borderId="49" applyNumberFormat="0" applyAlignment="0" applyProtection="0"/>
    <xf numFmtId="0" fontId="44" fillId="0" borderId="44" applyNumberFormat="0" applyBorder="0" applyAlignment="0" applyProtection="0">
      <alignment horizontal="left"/>
    </xf>
    <xf numFmtId="38" fontId="21" fillId="0" borderId="0" applyNumberFormat="0" applyFont="0" applyBorder="0" applyAlignment="0" applyProtection="0">
      <alignment vertical="top"/>
    </xf>
    <xf numFmtId="205" fontId="45" fillId="0" borderId="0"/>
    <xf numFmtId="205" fontId="45" fillId="0" borderId="0"/>
    <xf numFmtId="205" fontId="45" fillId="0" borderId="0"/>
    <xf numFmtId="205" fontId="45" fillId="0" borderId="0"/>
    <xf numFmtId="205" fontId="45" fillId="0" borderId="0"/>
    <xf numFmtId="205" fontId="45" fillId="0" borderId="0"/>
    <xf numFmtId="205" fontId="45" fillId="0" borderId="0"/>
    <xf numFmtId="205" fontId="45" fillId="0" borderId="0"/>
    <xf numFmtId="0" fontId="46" fillId="0" borderId="0" applyFont="0" applyFill="0" applyBorder="0" applyAlignment="0" applyProtection="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46" fillId="0" borderId="0" applyFont="0" applyFill="0" applyBorder="0" applyAlignment="0" applyProtection="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3" fontId="2" fillId="0" borderId="0" applyFont="0" applyFill="0" applyBorder="0" applyAlignment="0" applyProtection="0"/>
    <xf numFmtId="0" fontId="47" fillId="32" borderId="0" applyNumberFormat="0" applyBorder="0">
      <alignment horizontal="left"/>
    </xf>
    <xf numFmtId="0" fontId="48" fillId="32" borderId="0" applyNumberFormat="0" applyBorder="0">
      <alignment horizontal="left"/>
    </xf>
    <xf numFmtId="0" fontId="49" fillId="0" borderId="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41" fontId="2" fillId="0" borderId="0" applyFont="0" applyFill="0" applyBorder="0" applyAlignment="0" applyProtection="0"/>
    <xf numFmtId="41"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7" fontId="50" fillId="0" borderId="0" applyFill="0" applyBorder="0">
      <alignment horizontal="left"/>
    </xf>
    <xf numFmtId="3" fontId="2" fillId="27" borderId="0">
      <alignment horizontal="left" vertical="top" wrapText="1"/>
    </xf>
    <xf numFmtId="3" fontId="2" fillId="27" borderId="0">
      <alignment horizontal="left" vertical="top" wrapText="1"/>
    </xf>
    <xf numFmtId="208" fontId="2" fillId="27" borderId="0">
      <alignment horizontal="left"/>
    </xf>
    <xf numFmtId="208" fontId="2" fillId="27" borderId="0">
      <alignment horizontal="left"/>
    </xf>
    <xf numFmtId="3" fontId="51" fillId="27" borderId="0">
      <alignment horizontal="left" vertical="top" wrapText="1"/>
    </xf>
    <xf numFmtId="0" fontId="5" fillId="27" borderId="0">
      <alignment horizontal="center"/>
    </xf>
    <xf numFmtId="10" fontId="52" fillId="26" borderId="1" applyNumberFormat="0" applyAlignment="0">
      <alignment horizontal="right"/>
    </xf>
    <xf numFmtId="0" fontId="53" fillId="33" borderId="0"/>
    <xf numFmtId="10" fontId="2" fillId="0" borderId="0"/>
    <xf numFmtId="0" fontId="44" fillId="0" borderId="50"/>
    <xf numFmtId="0" fontId="46" fillId="0" borderId="0" applyFont="0" applyFill="0" applyBorder="0" applyAlignment="0" applyProtection="0">
      <alignment horizontal="right"/>
    </xf>
    <xf numFmtId="0" fontId="46" fillId="0" borderId="0" applyFont="0" applyFill="0" applyBorder="0" applyAlignment="0" applyProtection="0">
      <alignment horizontal="right"/>
    </xf>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209" fontId="2" fillId="0" borderId="0" applyFont="0" applyFill="0" applyBorder="0" applyAlignment="0" applyProtection="0"/>
    <xf numFmtId="0" fontId="54" fillId="0" borderId="0">
      <alignment horizontal="right"/>
    </xf>
    <xf numFmtId="14" fontId="55" fillId="0" borderId="0"/>
    <xf numFmtId="0" fontId="46" fillId="0" borderId="0" applyFont="0" applyFill="0" applyBorder="0" applyAlignment="0" applyProtection="0"/>
    <xf numFmtId="207" fontId="38" fillId="0" borderId="0" applyFont="0" applyFill="0" applyBorder="0" applyProtection="0">
      <alignment horizontal="right"/>
    </xf>
    <xf numFmtId="210" fontId="2" fillId="0" borderId="0" applyFont="0" applyFill="0" applyBorder="0" applyProtection="0">
      <alignment horizontal="left" vertical="top"/>
    </xf>
    <xf numFmtId="14" fontId="2" fillId="0" borderId="0"/>
    <xf numFmtId="211" fontId="2" fillId="0" borderId="0" applyFont="0" applyFill="0" applyBorder="0" applyProtection="0">
      <alignment horizontal="left" vertical="top"/>
    </xf>
    <xf numFmtId="212" fontId="2" fillId="0" borderId="0" applyFont="0" applyFill="0" applyBorder="0" applyProtection="0">
      <alignment horizontal="left" vertical="top"/>
    </xf>
    <xf numFmtId="213" fontId="2" fillId="0" borderId="0" applyFont="0" applyFill="0" applyBorder="0" applyProtection="0">
      <alignment horizontal="left" vertical="top"/>
    </xf>
    <xf numFmtId="214" fontId="2" fillId="0" borderId="0" applyFont="0" applyFill="0" applyBorder="0" applyProtection="0">
      <alignment horizontal="left" vertical="top"/>
    </xf>
    <xf numFmtId="0" fontId="2" fillId="0" borderId="0" applyFont="0" applyFill="0" applyBorder="0" applyAlignment="0" applyProtection="0"/>
    <xf numFmtId="0" fontId="2" fillId="0" borderId="0" applyFont="0" applyFill="0" applyBorder="0" applyAlignment="0" applyProtection="0"/>
    <xf numFmtId="0" fontId="14" fillId="1" borderId="1"/>
    <xf numFmtId="0" fontId="14" fillId="1" borderId="1"/>
    <xf numFmtId="15" fontId="56" fillId="0" borderId="0">
      <alignment horizontal="right"/>
    </xf>
    <xf numFmtId="0" fontId="12" fillId="0" borderId="0">
      <alignment horizontal="right"/>
    </xf>
    <xf numFmtId="215" fontId="2" fillId="0" borderId="0"/>
    <xf numFmtId="0" fontId="46" fillId="0" borderId="51" applyNumberFormat="0" applyFont="0" applyFill="0" applyAlignment="0" applyProtection="0"/>
    <xf numFmtId="216" fontId="2" fillId="0" borderId="0">
      <alignment horizontal="right"/>
    </xf>
    <xf numFmtId="1" fontId="2" fillId="0" borderId="0">
      <alignment horizontal="right"/>
    </xf>
    <xf numFmtId="1" fontId="2" fillId="0" borderId="0">
      <alignment horizontal="right"/>
    </xf>
    <xf numFmtId="217" fontId="2" fillId="0" borderId="0">
      <alignment horizontal="right"/>
    </xf>
    <xf numFmtId="49" fontId="2" fillId="0" borderId="0">
      <alignment horizontal="left"/>
    </xf>
    <xf numFmtId="49" fontId="2" fillId="0" borderId="0">
      <alignment horizontal="right"/>
    </xf>
    <xf numFmtId="218" fontId="2" fillId="0" borderId="0">
      <alignment horizontal="left"/>
    </xf>
    <xf numFmtId="219" fontId="2" fillId="0" borderId="0">
      <alignment horizontal="left"/>
    </xf>
    <xf numFmtId="220" fontId="2" fillId="0" borderId="0">
      <alignment horizontal="left"/>
    </xf>
    <xf numFmtId="0" fontId="57" fillId="0" borderId="0" applyNumberFormat="0" applyFont="0" applyFill="0" applyAlignment="0">
      <protection locked="0"/>
    </xf>
    <xf numFmtId="0" fontId="2" fillId="34" borderId="0"/>
    <xf numFmtId="0" fontId="58" fillId="35" borderId="1">
      <protection locked="0"/>
    </xf>
    <xf numFmtId="37" fontId="21" fillId="36" borderId="0" applyNumberFormat="0" applyBorder="0" applyAlignment="0">
      <protection locked="0"/>
    </xf>
    <xf numFmtId="37" fontId="21" fillId="36" borderId="0" applyNumberFormat="0" applyBorder="0" applyAlignment="0">
      <protection locked="0"/>
    </xf>
    <xf numFmtId="0" fontId="58" fillId="37" borderId="1">
      <protection hidden="1"/>
    </xf>
    <xf numFmtId="0" fontId="53" fillId="0" borderId="0" applyFill="0"/>
    <xf numFmtId="221" fontId="2" fillId="0" borderId="0" applyFon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18" fillId="0" borderId="6" applyNumberFormat="0" applyFill="0" applyBorder="0" applyAlignment="0"/>
    <xf numFmtId="0" fontId="18" fillId="0" borderId="6" applyNumberFormat="0" applyFill="0" applyBorder="0" applyAlignment="0"/>
    <xf numFmtId="38" fontId="38" fillId="0" borderId="0"/>
    <xf numFmtId="222" fontId="2" fillId="0" borderId="0"/>
    <xf numFmtId="0" fontId="46" fillId="0" borderId="0"/>
    <xf numFmtId="0" fontId="46" fillId="0" borderId="0"/>
    <xf numFmtId="0" fontId="61" fillId="0" borderId="0" applyNumberFormat="0" applyFill="0" applyBorder="0" applyAlignment="0" applyProtection="0"/>
    <xf numFmtId="223" fontId="2" fillId="0" borderId="0" applyFont="0" applyFill="0" applyBorder="0" applyAlignment="0" applyProtection="0"/>
    <xf numFmtId="0" fontId="62" fillId="0" borderId="0" applyFont="0" applyFill="0" applyBorder="0" applyAlignment="0" applyProtection="0"/>
    <xf numFmtId="224" fontId="2" fillId="0" borderId="0" applyFont="0" applyFill="0" applyBorder="0" applyAlignment="0" applyProtection="0"/>
    <xf numFmtId="0" fontId="53" fillId="33" borderId="0">
      <alignment horizontal="left"/>
    </xf>
    <xf numFmtId="38" fontId="63" fillId="0" borderId="0" applyNumberFormat="0" applyFill="0" applyBorder="0" applyAlignment="0" applyProtection="0">
      <alignment vertical="top"/>
    </xf>
    <xf numFmtId="0" fontId="44" fillId="0" borderId="0" applyFont="0" applyFill="0" applyBorder="0" applyAlignment="0" applyProtection="0"/>
    <xf numFmtId="0" fontId="64" fillId="10" borderId="0" applyNumberFormat="0" applyBorder="0" applyAlignment="0" applyProtection="0"/>
    <xf numFmtId="0" fontId="64" fillId="10" borderId="0" applyNumberFormat="0" applyBorder="0" applyAlignment="0" applyProtection="0"/>
    <xf numFmtId="38" fontId="14" fillId="38" borderId="0" applyNumberFormat="0" applyBorder="0" applyAlignment="0" applyProtection="0"/>
    <xf numFmtId="0" fontId="5" fillId="39" borderId="13" applyAlignment="0" applyProtection="0"/>
    <xf numFmtId="0" fontId="5" fillId="38" borderId="52"/>
    <xf numFmtId="0" fontId="2" fillId="0" borderId="0"/>
    <xf numFmtId="0" fontId="2" fillId="40" borderId="14" applyNumberFormat="0" applyFont="0" applyBorder="0" applyAlignment="0"/>
    <xf numFmtId="0" fontId="22" fillId="32" borderId="0" applyBorder="0" applyAlignment="0"/>
    <xf numFmtId="0" fontId="46" fillId="0" borderId="0" applyFont="0" applyFill="0" applyBorder="0" applyAlignment="0" applyProtection="0">
      <alignment horizontal="right"/>
    </xf>
    <xf numFmtId="49" fontId="65" fillId="0" borderId="0">
      <alignment horizontal="center"/>
    </xf>
    <xf numFmtId="49" fontId="65" fillId="41" borderId="53">
      <alignment horizontal="center"/>
    </xf>
    <xf numFmtId="0" fontId="66" fillId="0" borderId="0" applyProtection="0">
      <alignment horizontal="right"/>
    </xf>
    <xf numFmtId="0" fontId="67" fillId="0" borderId="22" applyNumberFormat="0" applyAlignment="0" applyProtection="0">
      <alignment horizontal="left" vertical="center"/>
    </xf>
    <xf numFmtId="0" fontId="67" fillId="0" borderId="13">
      <alignment horizontal="left" vertical="center"/>
    </xf>
    <xf numFmtId="0" fontId="5" fillId="0" borderId="0" applyNumberFormat="0" applyFill="0" applyBorder="0" applyAlignment="0"/>
    <xf numFmtId="0" fontId="68" fillId="0" borderId="54" applyNumberFormat="0" applyFill="0" applyAlignment="0" applyProtection="0"/>
    <xf numFmtId="0" fontId="68" fillId="0" borderId="54" applyNumberFormat="0" applyFill="0" applyAlignment="0" applyProtection="0"/>
    <xf numFmtId="0" fontId="69" fillId="0" borderId="55" applyNumberFormat="0" applyFill="0" applyAlignment="0" applyProtection="0"/>
    <xf numFmtId="0" fontId="69" fillId="0" borderId="55" applyNumberFormat="0" applyFill="0" applyAlignment="0" applyProtection="0"/>
    <xf numFmtId="0" fontId="70" fillId="0" borderId="56" applyNumberFormat="0" applyFill="0" applyAlignment="0" applyProtection="0"/>
    <xf numFmtId="0" fontId="70" fillId="0" borderId="56" applyNumberFormat="0" applyFill="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5" fillId="0" borderId="0" applyNumberFormat="0" applyFill="0" applyBorder="0" applyAlignment="0"/>
    <xf numFmtId="0" fontId="71" fillId="32" borderId="0" applyNumberFormat="0" applyBorder="0" applyAlignment="0"/>
    <xf numFmtId="37" fontId="5" fillId="0" borderId="0"/>
    <xf numFmtId="37" fontId="5" fillId="0" borderId="0"/>
    <xf numFmtId="0" fontId="72" fillId="0" borderId="0" applyNumberFormat="0" applyFill="0" applyBorder="0" applyAlignment="0" applyProtection="0">
      <alignment vertical="top"/>
      <protection locked="0"/>
    </xf>
    <xf numFmtId="225" fontId="2" fillId="0" borderId="0"/>
    <xf numFmtId="225" fontId="2" fillId="0" borderId="0"/>
    <xf numFmtId="0" fontId="73" fillId="0" borderId="0"/>
    <xf numFmtId="0" fontId="74" fillId="42" borderId="0" applyNumberFormat="0" applyBorder="0">
      <alignment horizontal="right" vertical="center"/>
    </xf>
    <xf numFmtId="19" fontId="74" fillId="42" borderId="5" applyNumberFormat="0" applyBorder="0">
      <alignment horizontal="left" vertical="center"/>
    </xf>
    <xf numFmtId="2" fontId="75" fillId="28" borderId="0">
      <alignment horizontal="center" vertical="center"/>
    </xf>
    <xf numFmtId="2" fontId="75" fillId="28" borderId="57" applyBorder="0">
      <alignment horizontal="left" vertical="center"/>
    </xf>
    <xf numFmtId="0" fontId="74" fillId="42" borderId="0">
      <alignment horizontal="right" vertical="center"/>
    </xf>
    <xf numFmtId="19" fontId="76" fillId="42" borderId="40" applyNumberFormat="0" applyBorder="0">
      <alignment horizontal="left" vertical="center" indent="1"/>
    </xf>
    <xf numFmtId="2" fontId="77" fillId="28" borderId="25" applyBorder="0">
      <alignment horizontal="left" vertical="center" indent="1"/>
    </xf>
    <xf numFmtId="2" fontId="77" fillId="28" borderId="3" applyBorder="0">
      <alignment horizontal="center" vertical="center"/>
    </xf>
    <xf numFmtId="10" fontId="14" fillId="43" borderId="1" applyNumberFormat="0" applyBorder="0" applyAlignment="0" applyProtection="0"/>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0" fontId="63" fillId="0" borderId="0" applyNumberFormat="0" applyFill="0" applyBorder="0" applyAlignment="0">
      <protection locked="0"/>
    </xf>
    <xf numFmtId="2" fontId="2" fillId="44" borderId="16" applyBorder="0">
      <alignment horizontal="left" vertical="center" indent="1"/>
    </xf>
    <xf numFmtId="2" fontId="2" fillId="44" borderId="16" applyBorder="0">
      <alignment horizontal="left" vertical="center" indent="1"/>
    </xf>
    <xf numFmtId="0" fontId="2" fillId="44" borderId="0">
      <alignment horizontal="right" vertical="center"/>
    </xf>
    <xf numFmtId="0" fontId="2" fillId="44" borderId="0">
      <alignment horizontal="right" vertical="center"/>
    </xf>
    <xf numFmtId="2" fontId="2" fillId="44" borderId="5" applyNumberFormat="0" applyBorder="0">
      <alignment horizontal="right" vertical="center"/>
    </xf>
    <xf numFmtId="2" fontId="2" fillId="44" borderId="5" applyNumberFormat="0" applyBorder="0">
      <alignment horizontal="right" vertical="center"/>
    </xf>
    <xf numFmtId="2" fontId="78" fillId="45" borderId="40" applyBorder="0">
      <alignment horizontal="left" vertical="center" indent="1"/>
    </xf>
    <xf numFmtId="2" fontId="78" fillId="45" borderId="0">
      <alignment horizontal="right" vertical="center"/>
    </xf>
    <xf numFmtId="2" fontId="78" fillId="45" borderId="57" applyBorder="0">
      <alignment horizontal="left" vertical="center"/>
    </xf>
    <xf numFmtId="2" fontId="78" fillId="45" borderId="52" applyBorder="0">
      <alignment horizontal="center" vertical="center"/>
    </xf>
    <xf numFmtId="15" fontId="2" fillId="37" borderId="1" applyNumberFormat="0" applyFont="0" applyAlignment="0">
      <protection locked="0"/>
    </xf>
    <xf numFmtId="226" fontId="2" fillId="0" borderId="0"/>
    <xf numFmtId="19" fontId="76" fillId="46" borderId="58" applyNumberFormat="0" applyBorder="0">
      <alignment horizontal="left" vertical="center"/>
    </xf>
    <xf numFmtId="15" fontId="76" fillId="46" borderId="3" applyNumberFormat="0" applyBorder="0">
      <alignment horizontal="right" vertical="center"/>
    </xf>
    <xf numFmtId="19" fontId="76" fillId="46" borderId="7" applyNumberFormat="0" applyBorder="0">
      <alignment horizontal="right" vertical="center"/>
    </xf>
    <xf numFmtId="2" fontId="77" fillId="47" borderId="59" applyBorder="0">
      <alignment horizontal="left" vertical="center" indent="1"/>
    </xf>
    <xf numFmtId="2" fontId="77" fillId="47" borderId="57" applyNumberFormat="0">
      <alignment horizontal="center" vertical="center"/>
    </xf>
    <xf numFmtId="2" fontId="77" fillId="47" borderId="57" applyNumberFormat="0" applyBorder="0">
      <alignment horizontal="left" vertical="center"/>
    </xf>
    <xf numFmtId="2" fontId="2" fillId="48" borderId="7" applyNumberFormat="0" applyBorder="0">
      <alignment horizontal="right" vertical="center"/>
    </xf>
    <xf numFmtId="2" fontId="2" fillId="48" borderId="7" applyNumberFormat="0" applyBorder="0">
      <alignment horizontal="right" vertical="center"/>
    </xf>
    <xf numFmtId="0" fontId="79" fillId="0" borderId="0"/>
    <xf numFmtId="0" fontId="80" fillId="0" borderId="44" applyNumberFormat="0" applyFill="0" applyBorder="0" applyAlignment="0" applyProtection="0"/>
    <xf numFmtId="206" fontId="2" fillId="0" borderId="0" applyFont="0" applyFill="0" applyBorder="0" applyAlignment="0" applyProtection="0"/>
    <xf numFmtId="227" fontId="2" fillId="0" borderId="0" applyFont="0" applyFill="0" applyBorder="0" applyAlignment="0" applyProtection="0"/>
    <xf numFmtId="0" fontId="81" fillId="43" borderId="1" applyNumberFormat="0" applyBorder="0" applyAlignment="0">
      <alignment horizontal="right"/>
    </xf>
    <xf numFmtId="38" fontId="60" fillId="0" borderId="0" applyNumberFormat="0" applyFill="0" applyBorder="0" applyAlignment="0" applyProtection="0">
      <alignment vertical="top"/>
    </xf>
    <xf numFmtId="38" fontId="82" fillId="0" borderId="0" applyNumberFormat="0" applyFill="0" applyBorder="0" applyAlignment="0" applyProtection="0">
      <alignment vertical="top"/>
    </xf>
    <xf numFmtId="38" fontId="83" fillId="0" borderId="0" applyNumberFormat="0" applyFill="0" applyBorder="0" applyAlignment="0" applyProtection="0">
      <alignment vertical="top"/>
    </xf>
    <xf numFmtId="0" fontId="84" fillId="49" borderId="60" applyNumberFormat="0" applyProtection="0">
      <alignment horizontal="center" vertical="center"/>
    </xf>
    <xf numFmtId="38" fontId="38" fillId="0" borderId="0">
      <alignment horizontal="right"/>
    </xf>
    <xf numFmtId="38" fontId="21" fillId="38" borderId="0" applyNumberFormat="0" applyFont="0" applyBorder="0" applyAlignment="0" applyProtection="0">
      <alignment vertical="top"/>
    </xf>
    <xf numFmtId="38" fontId="21" fillId="41" borderId="0" applyNumberFormat="0" applyFont="0" applyBorder="0" applyAlignment="0" applyProtection="0">
      <alignment vertical="top"/>
    </xf>
    <xf numFmtId="0" fontId="85" fillId="0" borderId="61" applyNumberFormat="0" applyFill="0" applyAlignment="0" applyProtection="0"/>
    <xf numFmtId="0" fontId="85" fillId="0" borderId="61" applyNumberFormat="0" applyFill="0" applyAlignment="0" applyProtection="0"/>
    <xf numFmtId="0" fontId="86" fillId="0" borderId="52"/>
    <xf numFmtId="0" fontId="14" fillId="0" borderId="0"/>
    <xf numFmtId="0" fontId="14" fillId="0" borderId="0"/>
    <xf numFmtId="0" fontId="87" fillId="0" borderId="44">
      <alignment horizontal="left"/>
      <protection locked="0"/>
    </xf>
    <xf numFmtId="0" fontId="14" fillId="38" borderId="0" applyNumberFormat="0"/>
    <xf numFmtId="0" fontId="14" fillId="0" borderId="0"/>
    <xf numFmtId="0" fontId="88" fillId="0" borderId="62">
      <alignment horizontal="left"/>
    </xf>
    <xf numFmtId="0" fontId="12" fillId="0" borderId="63">
      <alignment horizontal="center"/>
    </xf>
    <xf numFmtId="206"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38" fontId="2" fillId="0" borderId="0" applyBorder="0"/>
    <xf numFmtId="38" fontId="2" fillId="0" borderId="0" applyBorder="0"/>
    <xf numFmtId="0" fontId="53" fillId="33" borderId="0">
      <alignment horizontal="left"/>
    </xf>
    <xf numFmtId="228" fontId="2" fillId="0" borderId="0" applyFont="0" applyFill="0" applyBorder="0" applyAlignment="0" applyProtection="0"/>
    <xf numFmtId="229"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38" fontId="22" fillId="32" borderId="0" applyBorder="0" applyAlignment="0"/>
    <xf numFmtId="0" fontId="5" fillId="0" borderId="0" applyNumberFormat="0" applyFill="0" applyBorder="0" applyAlignment="0" applyProtection="0"/>
    <xf numFmtId="4" fontId="2" fillId="27" borderId="1">
      <alignment vertical="top"/>
    </xf>
    <xf numFmtId="4" fontId="2" fillId="27" borderId="1">
      <alignment vertical="top"/>
    </xf>
    <xf numFmtId="14" fontId="2" fillId="27" borderId="1">
      <alignment vertical="top"/>
    </xf>
    <xf numFmtId="14" fontId="2" fillId="27" borderId="1">
      <alignment vertical="top"/>
    </xf>
    <xf numFmtId="230" fontId="2" fillId="27" borderId="1">
      <alignment vertical="top"/>
    </xf>
    <xf numFmtId="230" fontId="2" fillId="27" borderId="1">
      <alignment vertical="top"/>
    </xf>
    <xf numFmtId="4" fontId="43" fillId="47" borderId="1">
      <alignment vertical="top"/>
    </xf>
    <xf numFmtId="231" fontId="43" fillId="47" borderId="1">
      <alignment vertical="top"/>
    </xf>
    <xf numFmtId="0" fontId="46" fillId="0" borderId="0" applyFont="0" applyFill="0" applyBorder="0" applyAlignment="0" applyProtection="0">
      <alignment horizontal="right"/>
    </xf>
    <xf numFmtId="0" fontId="89" fillId="7" borderId="0" applyNumberFormat="0" applyBorder="0" applyAlignment="0" applyProtection="0"/>
    <xf numFmtId="0" fontId="89" fillId="7" borderId="0" applyNumberFormat="0" applyBorder="0" applyAlignment="0" applyProtection="0"/>
    <xf numFmtId="0" fontId="90" fillId="38" borderId="64" applyNumberFormat="0" applyFont="0" applyFill="0" applyAlignment="0" applyProtection="0">
      <alignment horizontal="center"/>
    </xf>
    <xf numFmtId="0" fontId="2" fillId="0" borderId="0" applyNumberFormat="0" applyFont="0" applyFill="0" applyBorder="0" applyAlignment="0"/>
    <xf numFmtId="37" fontId="91" fillId="0" borderId="0"/>
    <xf numFmtId="232" fontId="92" fillId="0" borderId="0"/>
    <xf numFmtId="0" fontId="2" fillId="0" borderId="0">
      <alignment horizontal="left" wrapText="1"/>
    </xf>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1"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1" fillId="0" borderId="0"/>
    <xf numFmtId="0" fontId="1"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1" fillId="0" borderId="0"/>
    <xf numFmtId="0" fontId="1"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1" fillId="0" borderId="0"/>
    <xf numFmtId="0" fontId="1"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10" fillId="0" borderId="0"/>
    <xf numFmtId="0" fontId="10" fillId="0" borderId="0"/>
    <xf numFmtId="0" fontId="10"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1" fillId="0" borderId="0"/>
    <xf numFmtId="0" fontId="2" fillId="0" borderId="0">
      <alignment horizontal="left" wrapText="1"/>
    </xf>
    <xf numFmtId="0" fontId="2" fillId="0" borderId="0">
      <alignment horizontal="left" wrapText="1"/>
    </xf>
    <xf numFmtId="0" fontId="14" fillId="0" borderId="0"/>
    <xf numFmtId="0" fontId="2" fillId="50" borderId="65" applyNumberFormat="0" applyFont="0" applyAlignment="0" applyProtection="0"/>
    <xf numFmtId="0" fontId="2" fillId="50" borderId="65" applyNumberFormat="0" applyFont="0" applyAlignment="0" applyProtection="0"/>
    <xf numFmtId="0" fontId="93" fillId="0" borderId="44" applyNumberFormat="0" applyFill="0" applyBorder="0" applyAlignment="0" applyProtection="0">
      <alignment horizontal="left"/>
      <protection locked="0"/>
    </xf>
    <xf numFmtId="37" fontId="2" fillId="0" borderId="0"/>
    <xf numFmtId="0" fontId="14" fillId="26" borderId="1" applyNumberFormat="0" applyAlignment="0"/>
    <xf numFmtId="0" fontId="5" fillId="51" borderId="6" applyNumberFormat="0" applyBorder="0">
      <alignment horizontal="left" vertical="center"/>
    </xf>
    <xf numFmtId="2" fontId="5" fillId="51" borderId="57" applyNumberFormat="0" applyBorder="0">
      <alignment horizontal="left" vertical="center"/>
    </xf>
    <xf numFmtId="2" fontId="78" fillId="45" borderId="21" applyNumberFormat="0" applyBorder="0">
      <alignment horizontal="left" vertical="center"/>
    </xf>
    <xf numFmtId="2" fontId="78" fillId="45" borderId="57" applyNumberFormat="0" applyBorder="0">
      <alignment horizontal="left" vertical="center"/>
    </xf>
    <xf numFmtId="0" fontId="94" fillId="52" borderId="66" applyNumberFormat="0" applyBorder="0" applyAlignment="0">
      <alignment horizontal="center"/>
      <protection hidden="1"/>
    </xf>
    <xf numFmtId="0" fontId="95" fillId="0" borderId="66" applyNumberFormat="0" applyBorder="0" applyAlignment="0">
      <alignment horizontal="center"/>
      <protection locked="0"/>
    </xf>
    <xf numFmtId="0" fontId="96" fillId="30" borderId="67" applyNumberFormat="0" applyAlignment="0" applyProtection="0"/>
    <xf numFmtId="0" fontId="96" fillId="30" borderId="67" applyNumberFormat="0" applyAlignment="0" applyProtection="0"/>
    <xf numFmtId="19" fontId="2" fillId="53" borderId="44" applyNumberFormat="0" applyBorder="0">
      <alignment horizontal="left" vertical="center" indent="1"/>
    </xf>
    <xf numFmtId="19" fontId="2" fillId="53" borderId="44" applyNumberFormat="0" applyBorder="0">
      <alignment horizontal="left" vertical="center" indent="1"/>
    </xf>
    <xf numFmtId="0" fontId="2" fillId="53" borderId="0">
      <alignment horizontal="right" vertical="center"/>
    </xf>
    <xf numFmtId="0" fontId="2" fillId="53" borderId="0">
      <alignment horizontal="right" vertical="center"/>
    </xf>
    <xf numFmtId="19" fontId="2" fillId="53" borderId="7" applyNumberFormat="0" applyBorder="0">
      <alignment horizontal="right" vertical="center"/>
    </xf>
    <xf numFmtId="19" fontId="2" fillId="53" borderId="7" applyNumberFormat="0" applyBorder="0">
      <alignment horizontal="right" vertical="center"/>
    </xf>
    <xf numFmtId="2" fontId="97" fillId="54" borderId="25" applyBorder="0">
      <alignment horizontal="left" vertical="center" indent="1"/>
    </xf>
    <xf numFmtId="2" fontId="97" fillId="54" borderId="0">
      <alignment horizontal="center" vertical="center"/>
    </xf>
    <xf numFmtId="2" fontId="97" fillId="54" borderId="68">
      <alignment horizontal="left" vertical="center"/>
    </xf>
    <xf numFmtId="38" fontId="21" fillId="55" borderId="0" applyNumberFormat="0" applyFont="0" applyBorder="0" applyAlignment="0" applyProtection="0">
      <alignment vertical="top"/>
    </xf>
    <xf numFmtId="0" fontId="98" fillId="0" borderId="0" applyFill="0" applyBorder="0" applyProtection="0">
      <alignment horizontal="left"/>
    </xf>
    <xf numFmtId="0" fontId="99" fillId="0" borderId="0" applyFill="0" applyBorder="0" applyProtection="0">
      <alignment horizontal="left"/>
    </xf>
    <xf numFmtId="1" fontId="100" fillId="0" borderId="0" applyProtection="0">
      <alignment horizontal="right" vertical="center"/>
    </xf>
    <xf numFmtId="0" fontId="101" fillId="56" borderId="52">
      <alignment horizontal="center"/>
    </xf>
    <xf numFmtId="9" fontId="2" fillId="0" borderId="0" applyFont="0" applyFill="0" applyBorder="0" applyAlignment="0" applyProtection="0"/>
    <xf numFmtId="10"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233" fontId="38" fillId="0" borderId="0" applyFont="0" applyFill="0" applyBorder="0" applyProtection="0">
      <alignment horizontal="right"/>
    </xf>
    <xf numFmtId="233" fontId="38" fillId="0" borderId="0" applyFont="0" applyFill="0" applyBorder="0" applyProtection="0">
      <alignment horizontal="right"/>
    </xf>
    <xf numFmtId="234" fontId="2" fillId="0" borderId="0" applyFont="0" applyFill="0" applyBorder="0" applyAlignment="0" applyProtection="0"/>
    <xf numFmtId="10" fontId="2" fillId="0" borderId="69" applyFont="0" applyFill="0" applyBorder="0" applyAlignment="0" applyProtection="0"/>
    <xf numFmtId="10" fontId="2" fillId="0" borderId="69" applyFont="0" applyFill="0" applyBorder="0" applyAlignment="0" applyProtection="0"/>
    <xf numFmtId="235" fontId="2" fillId="0" borderId="0" applyFont="0" applyFill="0" applyBorder="0" applyAlignment="0" applyProtection="0">
      <alignment vertical="top"/>
    </xf>
    <xf numFmtId="236" fontId="102" fillId="57" borderId="0" applyNumberFormat="0" applyBorder="0">
      <alignment horizontal="right" vertical="center"/>
    </xf>
    <xf numFmtId="236" fontId="102" fillId="57" borderId="0" applyNumberFormat="0" applyBorder="0">
      <alignment horizontal="right" vertical="center"/>
    </xf>
    <xf numFmtId="0" fontId="103" fillId="58" borderId="52" applyNumberFormat="0">
      <alignment horizontal="center" vertical="center"/>
    </xf>
    <xf numFmtId="0" fontId="103" fillId="58" borderId="0" applyNumberFormat="0" applyBorder="0">
      <alignment horizontal="left" vertical="center" indent="1"/>
    </xf>
    <xf numFmtId="237" fontId="2" fillId="0" borderId="0"/>
    <xf numFmtId="38" fontId="104" fillId="0" borderId="0" applyNumberFormat="0" applyFill="0" applyBorder="0" applyAlignment="0" applyProtection="0">
      <alignment vertical="top"/>
    </xf>
    <xf numFmtId="0" fontId="105" fillId="59" borderId="0">
      <alignment horizontal="center"/>
      <protection locked="0"/>
    </xf>
    <xf numFmtId="238" fontId="38" fillId="0" borderId="0" applyFont="0" applyFill="0" applyBorder="0" applyProtection="0">
      <alignment horizontal="right"/>
    </xf>
    <xf numFmtId="0" fontId="106" fillId="0" borderId="0" applyNumberFormat="0" applyFont="0" applyFill="0" applyBorder="0" applyAlignment="0" applyProtection="0">
      <alignment horizontal="left"/>
    </xf>
    <xf numFmtId="15" fontId="106" fillId="0" borderId="0" applyFont="0" applyFill="0" applyBorder="0" applyAlignment="0" applyProtection="0"/>
    <xf numFmtId="4" fontId="106" fillId="0" borderId="0" applyFont="0" applyFill="0" applyBorder="0" applyAlignment="0" applyProtection="0"/>
    <xf numFmtId="0" fontId="107" fillId="0" borderId="9">
      <alignment horizontal="center"/>
    </xf>
    <xf numFmtId="3" fontId="106" fillId="0" borderId="0" applyFont="0" applyFill="0" applyBorder="0" applyAlignment="0" applyProtection="0"/>
    <xf numFmtId="0" fontId="106" fillId="60" borderId="0" applyNumberFormat="0" applyFont="0" applyBorder="0" applyAlignment="0" applyProtection="0"/>
    <xf numFmtId="0" fontId="108" fillId="0" borderId="25" applyBorder="0"/>
    <xf numFmtId="0" fontId="109" fillId="0" borderId="0"/>
    <xf numFmtId="3" fontId="110" fillId="0" borderId="70">
      <alignment horizontal="center"/>
      <protection locked="0"/>
    </xf>
    <xf numFmtId="0" fontId="22" fillId="32" borderId="0" applyBorder="0" applyAlignment="0"/>
    <xf numFmtId="239" fontId="111" fillId="61" borderId="0">
      <alignment horizontal="center" vertical="center"/>
    </xf>
    <xf numFmtId="0" fontId="2" fillId="0" borderId="0"/>
    <xf numFmtId="203" fontId="36" fillId="0" borderId="0"/>
    <xf numFmtId="38" fontId="112" fillId="0" borderId="0">
      <alignment horizontal="center"/>
    </xf>
    <xf numFmtId="0" fontId="22" fillId="62" borderId="1"/>
    <xf numFmtId="38" fontId="113" fillId="35" borderId="0" applyNumberFormat="0" applyBorder="0" applyAlignment="0" applyProtection="0">
      <alignment vertical="top"/>
    </xf>
    <xf numFmtId="0" fontId="114" fillId="0" borderId="19"/>
    <xf numFmtId="38" fontId="106" fillId="0" borderId="0" applyFont="0" applyFill="0" applyBorder="0" applyAlignment="0" applyProtection="0"/>
    <xf numFmtId="240" fontId="2" fillId="0" borderId="0" applyFont="0" applyFill="0" applyBorder="0" applyAlignment="0" applyProtection="0"/>
    <xf numFmtId="241" fontId="2" fillId="0" borderId="0" applyFont="0" applyFill="0" applyBorder="0" applyAlignment="0" applyProtection="0"/>
    <xf numFmtId="0" fontId="21" fillId="63" borderId="0" applyNumberFormat="0" applyFont="0" applyBorder="0" applyAlignment="0" applyProtection="0"/>
    <xf numFmtId="0" fontId="21" fillId="63" borderId="0" applyNumberFormat="0" applyFont="0" applyBorder="0" applyAlignment="0" applyProtection="0"/>
    <xf numFmtId="0" fontId="115" fillId="64" borderId="0"/>
    <xf numFmtId="242" fontId="116" fillId="52" borderId="0">
      <alignment horizontal="center" vertical="center"/>
      <protection locked="0"/>
    </xf>
    <xf numFmtId="0" fontId="2" fillId="0" borderId="0" applyNumberFormat="0" applyFont="0" applyFill="0" applyBorder="0" applyAlignment="0" applyProtection="0"/>
    <xf numFmtId="0" fontId="22" fillId="56" borderId="0" applyNumberFormat="0" applyBorder="0" applyAlignment="0" applyProtection="0"/>
    <xf numFmtId="0" fontId="2" fillId="0" borderId="0" applyNumberFormat="0" applyFont="0" applyFill="0" applyBorder="0" applyAlignment="0" applyProtection="0"/>
    <xf numFmtId="0" fontId="22" fillId="56" borderId="0" applyNumberFormat="0" applyBorder="0" applyAlignment="0" applyProtection="0"/>
    <xf numFmtId="0" fontId="2" fillId="43" borderId="0" applyNumberFormat="0" applyAlignment="0" applyProtection="0"/>
    <xf numFmtId="0" fontId="2" fillId="43" borderId="0" applyNumberFormat="0" applyAlignment="0" applyProtection="0"/>
    <xf numFmtId="3" fontId="2" fillId="0" borderId="0" applyNumberFormat="0" applyFont="0" applyFill="0" applyBorder="0" applyAlignment="0" applyProtection="0"/>
    <xf numFmtId="3" fontId="2" fillId="0" borderId="0" applyNumberFormat="0" applyFont="0" applyFill="0" applyBorder="0" applyAlignment="0" applyProtection="0"/>
    <xf numFmtId="0" fontId="22" fillId="56"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3" fontId="2" fillId="0" borderId="0" applyNumberFormat="0" applyFont="0" applyFill="0" applyBorder="0" applyAlignment="0" applyProtection="0"/>
    <xf numFmtId="3" fontId="2" fillId="0" borderId="0" applyNumberFormat="0" applyFont="0" applyFill="0" applyBorder="0" applyAlignment="0" applyProtection="0"/>
    <xf numFmtId="0" fontId="2" fillId="65" borderId="0" applyNumberFormat="0" applyBorder="0" applyAlignment="0" applyProtection="0"/>
    <xf numFmtId="0" fontId="2" fillId="65" borderId="0" applyNumberFormat="0" applyBorder="0" applyAlignment="0" applyProtection="0"/>
    <xf numFmtId="0" fontId="22" fillId="65" borderId="0" applyNumberFormat="0" applyBorder="0" applyAlignment="0" applyProtection="0"/>
    <xf numFmtId="3" fontId="2" fillId="0" borderId="0" applyNumberFormat="0" applyFont="0" applyFill="0" applyBorder="0" applyAlignment="0" applyProtection="0"/>
    <xf numFmtId="3" fontId="2" fillId="0" borderId="0" applyNumberFormat="0" applyFont="0" applyFill="0" applyBorder="0" applyAlignment="0" applyProtection="0"/>
    <xf numFmtId="3" fontId="22" fillId="66" borderId="0" applyNumberFormat="0" applyBorder="0" applyAlignment="0" applyProtection="0"/>
    <xf numFmtId="3" fontId="22" fillId="66" borderId="0" applyNumberFormat="0" applyBorder="0" applyAlignment="0" applyProtection="0"/>
    <xf numFmtId="3" fontId="2" fillId="0" borderId="0" applyNumberFormat="0" applyFont="0" applyFill="0" applyBorder="0" applyAlignment="0" applyProtection="0"/>
    <xf numFmtId="3" fontId="2" fillId="0" borderId="0" applyNumberFormat="0" applyFont="0" applyFill="0" applyBorder="0" applyAlignment="0" applyProtection="0"/>
    <xf numFmtId="3" fontId="22" fillId="67" borderId="0" applyNumberFormat="0" applyBorder="0" applyAlignment="0" applyProtection="0"/>
    <xf numFmtId="3" fontId="22" fillId="67" borderId="0" applyNumberFormat="0" applyBorder="0" applyAlignment="0" applyProtection="0"/>
    <xf numFmtId="0" fontId="2" fillId="0" borderId="0" applyFont="0" applyFill="0" applyBorder="0" applyAlignment="0" applyProtection="0"/>
    <xf numFmtId="3" fontId="2" fillId="38" borderId="0" applyFont="0" applyBorder="0" applyAlignment="0" applyProtection="0"/>
    <xf numFmtId="0" fontId="2" fillId="67" borderId="0" applyNumberFormat="0" applyFont="0" applyBorder="0" applyAlignment="0" applyProtection="0"/>
    <xf numFmtId="4" fontId="2" fillId="38" borderId="0" applyFont="0" applyBorder="0" applyAlignment="0" applyProtection="0"/>
    <xf numFmtId="0" fontId="106" fillId="0" borderId="0"/>
    <xf numFmtId="0" fontId="2" fillId="28" borderId="0"/>
    <xf numFmtId="15" fontId="2" fillId="0" borderId="0" applyFont="0" applyFill="0" applyBorder="0" applyAlignment="0" applyProtection="0"/>
    <xf numFmtId="15" fontId="2" fillId="0" borderId="0" applyFont="0" applyFill="0" applyBorder="0" applyAlignment="0" applyProtection="0"/>
    <xf numFmtId="3" fontId="2" fillId="38" borderId="13" applyBorder="0"/>
    <xf numFmtId="0" fontId="2" fillId="0" borderId="0">
      <alignment horizontal="left" wrapText="1"/>
    </xf>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41"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41"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0" fontId="117" fillId="0" borderId="71" applyNumberFormat="0" applyAlignment="0" applyProtection="0">
      <alignment horizontal="left" vertical="top"/>
    </xf>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41"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206" fontId="2" fillId="0" borderId="0" applyFont="0" applyFill="0" applyBorder="0" applyAlignment="0" applyProtection="0"/>
    <xf numFmtId="0" fontId="99" fillId="0" borderId="0"/>
    <xf numFmtId="0" fontId="99" fillId="0" borderId="0"/>
    <xf numFmtId="37" fontId="23" fillId="0" borderId="15" applyNumberFormat="0" applyFont="0" applyFill="0" applyAlignment="0"/>
    <xf numFmtId="2" fontId="118" fillId="68" borderId="6" applyNumberFormat="0" applyFill="0" applyBorder="0" applyAlignment="0">
      <alignment horizontal="center"/>
      <protection locked="0"/>
    </xf>
    <xf numFmtId="0" fontId="119" fillId="0" borderId="71" applyNumberFormat="0" applyAlignment="0" applyProtection="0"/>
    <xf numFmtId="0" fontId="117" fillId="0" borderId="71" applyNumberFormat="0" applyAlignment="0" applyProtection="0">
      <alignment horizontal="left" vertical="top"/>
    </xf>
    <xf numFmtId="0" fontId="120" fillId="0" borderId="0" applyNumberFormat="0" applyProtection="0">
      <alignment horizontal="left" vertical="top"/>
    </xf>
    <xf numFmtId="0" fontId="2" fillId="0" borderId="0" applyNumberFormat="0" applyFont="0" applyAlignment="0" applyProtection="0"/>
    <xf numFmtId="0" fontId="120" fillId="0" borderId="0" applyNumberFormat="0" applyFill="0" applyBorder="0" applyProtection="0"/>
    <xf numFmtId="0" fontId="121" fillId="0" borderId="0" applyNumberFormat="0" applyFill="0" applyBorder="0" applyProtection="0">
      <alignment vertical="top"/>
    </xf>
    <xf numFmtId="0" fontId="122" fillId="0" borderId="13" applyNumberFormat="0" applyProtection="0">
      <alignment horizontal="left" vertical="top"/>
    </xf>
    <xf numFmtId="0" fontId="122" fillId="0" borderId="13" applyNumberFormat="0" applyProtection="0">
      <alignment horizontal="right" vertical="top"/>
    </xf>
    <xf numFmtId="0" fontId="117" fillId="0" borderId="0" applyNumberFormat="0" applyProtection="0">
      <alignment horizontal="left" vertical="top"/>
    </xf>
    <xf numFmtId="0" fontId="117" fillId="0" borderId="0" applyNumberFormat="0" applyProtection="0">
      <alignment horizontal="right" vertical="top"/>
    </xf>
    <xf numFmtId="0" fontId="119" fillId="0" borderId="0" applyNumberFormat="0" applyProtection="0">
      <alignment horizontal="left" vertical="top"/>
    </xf>
    <xf numFmtId="0" fontId="119" fillId="0" borderId="0" applyNumberFormat="0" applyProtection="0">
      <alignment horizontal="right" vertical="top"/>
    </xf>
    <xf numFmtId="0" fontId="2" fillId="0" borderId="72" applyNumberFormat="0" applyFont="0" applyAlignment="0" applyProtection="0"/>
    <xf numFmtId="0" fontId="2" fillId="0" borderId="73" applyNumberFormat="0" applyFont="0" applyAlignment="0" applyProtection="0"/>
    <xf numFmtId="0" fontId="2" fillId="0" borderId="74" applyNumberFormat="0" applyFont="0" applyAlignment="0" applyProtection="0"/>
    <xf numFmtId="10" fontId="123" fillId="0" borderId="0" applyNumberFormat="0" applyFill="0" applyBorder="0" applyProtection="0">
      <alignment horizontal="right" vertical="top"/>
    </xf>
    <xf numFmtId="0" fontId="117" fillId="0" borderId="13" applyNumberFormat="0" applyFill="0" applyAlignment="0" applyProtection="0"/>
    <xf numFmtId="0" fontId="119" fillId="0" borderId="15" applyNumberFormat="0" applyFont="0" applyFill="0" applyAlignment="0" applyProtection="0">
      <alignment horizontal="left" vertical="top"/>
    </xf>
    <xf numFmtId="0" fontId="117" fillId="0" borderId="2" applyNumberFormat="0" applyFill="0" applyAlignment="0" applyProtection="0">
      <alignment vertical="top"/>
    </xf>
    <xf numFmtId="0" fontId="2" fillId="0" borderId="0"/>
    <xf numFmtId="0" fontId="95" fillId="0" borderId="0" applyFill="0" applyBorder="0" applyProtection="0">
      <alignment horizontal="center" vertical="center"/>
    </xf>
    <xf numFmtId="0" fontId="124" fillId="0" borderId="0" applyBorder="0" applyProtection="0">
      <alignment vertical="center"/>
    </xf>
    <xf numFmtId="0" fontId="124" fillId="0" borderId="2" applyBorder="0" applyProtection="0">
      <alignment horizontal="right" vertical="center"/>
    </xf>
    <xf numFmtId="0" fontId="125" fillId="69" borderId="0" applyBorder="0" applyProtection="0">
      <alignment horizontal="centerContinuous" vertical="center"/>
    </xf>
    <xf numFmtId="0" fontId="125" fillId="70" borderId="2" applyBorder="0" applyProtection="0">
      <alignment horizontal="centerContinuous" vertical="center"/>
    </xf>
    <xf numFmtId="0" fontId="86" fillId="0" borderId="0" applyBorder="0" applyProtection="0">
      <alignment horizontal="left"/>
    </xf>
    <xf numFmtId="0" fontId="86" fillId="0" borderId="0" applyBorder="0" applyProtection="0">
      <alignment horizontal="left"/>
    </xf>
    <xf numFmtId="0" fontId="95" fillId="0" borderId="0" applyFill="0" applyBorder="0" applyProtection="0"/>
    <xf numFmtId="0" fontId="126" fillId="0" borderId="0" applyFill="0" applyBorder="0" applyProtection="0">
      <alignment horizontal="left"/>
    </xf>
    <xf numFmtId="0" fontId="127" fillId="0" borderId="25" applyFill="0" applyBorder="0" applyProtection="0">
      <alignment horizontal="left" vertical="top"/>
    </xf>
    <xf numFmtId="2" fontId="2" fillId="71" borderId="57" applyNumberFormat="0" applyBorder="0">
      <alignment horizontal="right" vertical="center"/>
    </xf>
    <xf numFmtId="2" fontId="2" fillId="71" borderId="57" applyNumberFormat="0" applyBorder="0">
      <alignment horizontal="right" vertical="center"/>
    </xf>
    <xf numFmtId="2" fontId="2" fillId="71" borderId="0">
      <alignment horizontal="right" vertical="center"/>
    </xf>
    <xf numFmtId="2" fontId="2" fillId="71" borderId="0">
      <alignment horizontal="right" vertical="center"/>
    </xf>
    <xf numFmtId="2" fontId="78" fillId="63" borderId="52">
      <alignment horizontal="center" vertical="center"/>
    </xf>
    <xf numFmtId="2" fontId="78" fillId="63" borderId="0" applyNumberFormat="0" applyBorder="0">
      <alignment horizontal="left" vertical="center"/>
    </xf>
    <xf numFmtId="2" fontId="78" fillId="63" borderId="52">
      <alignment horizontal="center" vertical="center"/>
    </xf>
    <xf numFmtId="243" fontId="2" fillId="0" borderId="0"/>
    <xf numFmtId="0" fontId="128" fillId="0" borderId="0"/>
    <xf numFmtId="0" fontId="129" fillId="0" borderId="0"/>
    <xf numFmtId="20" fontId="21" fillId="0" borderId="0" applyFont="0" applyFill="0" applyBorder="0" applyAlignment="0" applyProtection="0">
      <alignment vertical="top"/>
    </xf>
    <xf numFmtId="21" fontId="21" fillId="0" borderId="0" applyFont="0" applyFill="0" applyBorder="0" applyAlignment="0" applyProtection="0">
      <alignment vertical="top"/>
    </xf>
    <xf numFmtId="0" fontId="130" fillId="0" borderId="0"/>
    <xf numFmtId="0" fontId="131" fillId="0" borderId="0" applyNumberFormat="0" applyFill="0" applyBorder="0" applyAlignment="0" applyProtection="0"/>
    <xf numFmtId="0" fontId="131" fillId="0" borderId="0" applyNumberFormat="0" applyFill="0" applyBorder="0" applyAlignment="0" applyProtection="0"/>
    <xf numFmtId="0" fontId="132" fillId="0" borderId="0">
      <alignment horizontal="center"/>
    </xf>
    <xf numFmtId="38" fontId="33" fillId="38" borderId="0" applyAlignment="0">
      <alignment vertical="top" wrapText="1"/>
    </xf>
    <xf numFmtId="0" fontId="133" fillId="0" borderId="14"/>
    <xf numFmtId="0" fontId="134" fillId="30" borderId="44"/>
    <xf numFmtId="0" fontId="135" fillId="0" borderId="75" applyNumberFormat="0" applyFill="0" applyAlignment="0" applyProtection="0"/>
    <xf numFmtId="0" fontId="135" fillId="0" borderId="75" applyNumberFormat="0" applyFill="0" applyAlignment="0" applyProtection="0"/>
    <xf numFmtId="38" fontId="38" fillId="0" borderId="76">
      <alignment horizontal="right"/>
    </xf>
    <xf numFmtId="0" fontId="136" fillId="38" borderId="0" applyNumberFormat="0" applyFont="0" applyBorder="0" applyAlignment="0" applyProtection="0">
      <alignment horizontal="left"/>
    </xf>
    <xf numFmtId="0" fontId="137" fillId="55" borderId="0" applyNumberFormat="0" applyBorder="0"/>
    <xf numFmtId="0" fontId="2" fillId="0" borderId="14" applyNumberFormat="0" applyBorder="0"/>
    <xf numFmtId="38" fontId="138" fillId="0" borderId="0" applyNumberFormat="0" applyFill="0" applyBorder="0" applyAlignment="0" applyProtection="0">
      <alignment vertical="top"/>
    </xf>
    <xf numFmtId="0" fontId="62" fillId="0" borderId="6" applyNumberFormat="0" applyBorder="0">
      <protection locked="0"/>
    </xf>
    <xf numFmtId="37" fontId="139" fillId="70" borderId="0"/>
    <xf numFmtId="37" fontId="140" fillId="0" borderId="2">
      <alignment horizontal="center"/>
    </xf>
    <xf numFmtId="2" fontId="139" fillId="70" borderId="0" applyNumberFormat="0" applyFill="0" applyBorder="0" applyAlignment="0" applyProtection="0"/>
    <xf numFmtId="244" fontId="141" fillId="70" borderId="0" applyNumberFormat="0" applyFill="0" applyBorder="0" applyAlignment="0" applyProtection="0"/>
    <xf numFmtId="37" fontId="142" fillId="72" borderId="0" applyNumberFormat="0" applyFill="0" applyBorder="0" applyAlignment="0"/>
    <xf numFmtId="0" fontId="143" fillId="32" borderId="0" applyNumberFormat="0" applyBorder="0" applyAlignment="0"/>
    <xf numFmtId="214" fontId="2" fillId="0" borderId="0"/>
    <xf numFmtId="42" fontId="2" fillId="0" borderId="0" applyFont="0" applyFill="0" applyBorder="0" applyAlignment="0" applyProtection="0"/>
    <xf numFmtId="44"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38" fontId="144" fillId="73" borderId="0" applyNumberFormat="0" applyBorder="0" applyAlignment="0" applyProtection="0">
      <alignment vertical="top"/>
    </xf>
    <xf numFmtId="0" fontId="145" fillId="0" borderId="0" applyNumberFormat="0" applyFill="0" applyBorder="0" applyAlignment="0" applyProtection="0"/>
    <xf numFmtId="0" fontId="145" fillId="0" borderId="0" applyNumberFormat="0" applyFill="0" applyBorder="0" applyAlignment="0" applyProtection="0"/>
    <xf numFmtId="38" fontId="106" fillId="68" borderId="64" applyNumberFormat="0" applyFont="0" applyAlignment="0"/>
    <xf numFmtId="38" fontId="106" fillId="68" borderId="64" applyNumberFormat="0" applyFont="0" applyAlignment="0"/>
    <xf numFmtId="204" fontId="21" fillId="0" borderId="0" applyNumberFormat="0" applyFont="0" applyFill="0" applyBorder="0" applyProtection="0">
      <alignment vertical="top" wrapText="1"/>
    </xf>
    <xf numFmtId="245" fontId="21" fillId="0" borderId="0" applyFont="0" applyFill="0" applyBorder="0" applyAlignment="0" applyProtection="0"/>
    <xf numFmtId="0" fontId="5" fillId="0" borderId="77" applyNumberFormat="0"/>
    <xf numFmtId="14" fontId="21" fillId="0" borderId="0" applyFont="0" applyFill="0" applyBorder="0" applyProtection="0"/>
    <xf numFmtId="14" fontId="21" fillId="0" borderId="0" applyFont="0" applyFill="0" applyBorder="0" applyProtection="0"/>
    <xf numFmtId="207" fontId="38" fillId="0" borderId="0" applyFont="0" applyFill="0" applyBorder="0" applyProtection="0">
      <alignment horizontal="right"/>
    </xf>
    <xf numFmtId="0" fontId="53" fillId="0" borderId="0"/>
    <xf numFmtId="38" fontId="21" fillId="57" borderId="0" applyNumberFormat="0" applyFont="0" applyBorder="0" applyAlignment="0" applyProtection="0">
      <alignment horizontal="right" vertical="top"/>
    </xf>
    <xf numFmtId="246" fontId="2" fillId="0" borderId="0" applyFont="0" applyFill="0" applyBorder="0" applyAlignment="0" applyProtection="0">
      <alignment vertical="top" wrapText="1"/>
    </xf>
    <xf numFmtId="38" fontId="21" fillId="0" borderId="0" applyFont="0" applyFill="0" applyBorder="0" applyAlignment="0" applyProtection="0">
      <alignment horizontal="right" vertical="top"/>
    </xf>
    <xf numFmtId="0" fontId="13" fillId="0" borderId="0" applyNumberFormat="0" applyFill="0" applyBorder="0" applyProtection="0">
      <alignment horizontal="right" vertical="top" shrinkToFit="1"/>
      <protection locked="0"/>
    </xf>
    <xf numFmtId="0" fontId="2" fillId="0" borderId="0"/>
    <xf numFmtId="49" fontId="146" fillId="0" borderId="0">
      <alignment vertical="center"/>
    </xf>
    <xf numFmtId="49" fontId="65" fillId="0" borderId="0">
      <alignment horizontal="center"/>
    </xf>
    <xf numFmtId="49" fontId="65" fillId="41" borderId="78">
      <alignment horizontal="center"/>
    </xf>
    <xf numFmtId="216" fontId="147" fillId="0" borderId="0" applyFont="0" applyFill="0" applyBorder="0" applyAlignment="0" applyProtection="0"/>
    <xf numFmtId="216" fontId="147" fillId="0" borderId="53" applyFont="0" applyFill="0" applyAlignment="0" applyProtection="0"/>
    <xf numFmtId="247" fontId="147" fillId="0" borderId="0" applyFont="0" applyFill="0" applyBorder="0" applyAlignment="0" applyProtection="0"/>
    <xf numFmtId="247" fontId="147" fillId="0" borderId="53" applyFont="0" applyFill="0" applyAlignment="0" applyProtection="0"/>
    <xf numFmtId="217" fontId="147" fillId="0" borderId="0" applyFont="0" applyFill="0" applyBorder="0" applyAlignment="0" applyProtection="0"/>
    <xf numFmtId="217" fontId="147" fillId="0" borderId="53" applyFont="0" applyFill="0" applyAlignment="0" applyProtection="0"/>
    <xf numFmtId="49" fontId="147" fillId="0" borderId="0"/>
    <xf numFmtId="49" fontId="147" fillId="0" borderId="53"/>
    <xf numFmtId="49" fontId="147" fillId="0" borderId="0">
      <alignment horizontal="center"/>
    </xf>
    <xf numFmtId="49" fontId="147" fillId="0" borderId="53">
      <alignment horizontal="center"/>
    </xf>
    <xf numFmtId="248" fontId="147" fillId="0" borderId="0"/>
    <xf numFmtId="248" fontId="147" fillId="0" borderId="53"/>
    <xf numFmtId="38" fontId="147" fillId="0" borderId="53" applyFont="0" applyFill="0" applyAlignment="0" applyProtection="0"/>
    <xf numFmtId="40" fontId="147" fillId="0" borderId="53" applyFont="0" applyFill="0" applyAlignment="0" applyProtection="0"/>
    <xf numFmtId="38" fontId="148" fillId="0" borderId="0" applyFont="0" applyFill="0" applyBorder="0" applyAlignment="0" applyProtection="0"/>
    <xf numFmtId="0" fontId="147" fillId="0" borderId="53"/>
    <xf numFmtId="0" fontId="148" fillId="0" borderId="0"/>
    <xf numFmtId="0" fontId="147" fillId="0" borderId="0">
      <alignment horizontal="center"/>
    </xf>
    <xf numFmtId="0" fontId="147" fillId="0" borderId="53">
      <alignment horizontal="center"/>
    </xf>
    <xf numFmtId="0" fontId="149" fillId="0" borderId="0"/>
    <xf numFmtId="9" fontId="149" fillId="0" borderId="0" applyFont="0" applyFill="0" applyBorder="0" applyAlignment="0" applyProtection="0"/>
  </cellStyleXfs>
  <cellXfs count="153">
    <xf numFmtId="0" fontId="0" fillId="0" borderId="0" xfId="0"/>
    <xf numFmtId="0" fontId="0" fillId="0" borderId="0" xfId="0" applyProtection="1">
      <protection locked="0"/>
    </xf>
    <xf numFmtId="0" fontId="5" fillId="0" borderId="0" xfId="1" applyFont="1" applyBorder="1" applyAlignment="1" applyProtection="1">
      <alignment vertical="top"/>
      <protection locked="0"/>
    </xf>
    <xf numFmtId="0" fontId="4" fillId="0" borderId="0" xfId="1" applyBorder="1" applyAlignment="1" applyProtection="1">
      <alignment vertical="top" wrapText="1"/>
      <protection locked="0"/>
    </xf>
    <xf numFmtId="0" fontId="7" fillId="0" borderId="0" xfId="1" applyFont="1" applyFill="1" applyBorder="1" applyAlignment="1" applyProtection="1">
      <alignment vertical="top" wrapText="1"/>
      <protection locked="0"/>
    </xf>
    <xf numFmtId="0" fontId="0" fillId="0" borderId="0" xfId="0" applyBorder="1" applyProtection="1">
      <protection locked="0"/>
    </xf>
    <xf numFmtId="0" fontId="7" fillId="0" borderId="0" xfId="1" applyFont="1" applyBorder="1" applyAlignment="1" applyProtection="1">
      <alignment vertical="top" wrapText="1"/>
      <protection locked="0"/>
    </xf>
    <xf numFmtId="0" fontId="0" fillId="4" borderId="3" xfId="0" applyFill="1" applyBorder="1" applyProtection="1">
      <protection locked="0"/>
    </xf>
    <xf numFmtId="0" fontId="5" fillId="4" borderId="4" xfId="1" applyFont="1" applyFill="1" applyBorder="1" applyAlignment="1" applyProtection="1">
      <alignment vertical="top"/>
      <protection locked="0"/>
    </xf>
    <xf numFmtId="0" fontId="4" fillId="4" borderId="4" xfId="1" applyFill="1" applyBorder="1" applyAlignment="1" applyProtection="1">
      <alignment vertical="top" wrapText="1"/>
      <protection locked="0"/>
    </xf>
    <xf numFmtId="0" fontId="7" fillId="4" borderId="5" xfId="1" applyFont="1" applyFill="1" applyBorder="1" applyAlignment="1" applyProtection="1">
      <alignment vertical="top" wrapText="1"/>
      <protection locked="0"/>
    </xf>
    <xf numFmtId="0" fontId="5" fillId="4" borderId="0" xfId="1" applyFont="1" applyFill="1" applyBorder="1" applyAlignment="1" applyProtection="1">
      <alignment horizontal="left" vertical="top"/>
      <protection locked="0"/>
    </xf>
    <xf numFmtId="0" fontId="0" fillId="5" borderId="1" xfId="0" applyFill="1" applyBorder="1" applyAlignment="1" applyProtection="1">
      <alignment horizontal="center" vertical="top"/>
      <protection locked="0"/>
    </xf>
    <xf numFmtId="0" fontId="4" fillId="4" borderId="0" xfId="1" applyFill="1" applyBorder="1" applyAlignment="1" applyProtection="1">
      <alignment vertical="top" wrapText="1"/>
      <protection locked="0"/>
    </xf>
    <xf numFmtId="0" fontId="7" fillId="4" borderId="7" xfId="1" applyFont="1" applyFill="1" applyBorder="1" applyAlignment="1" applyProtection="1">
      <alignment vertical="top" wrapText="1"/>
      <protection locked="0"/>
    </xf>
    <xf numFmtId="0" fontId="0" fillId="4" borderId="6" xfId="0" applyFill="1" applyBorder="1" applyProtection="1">
      <protection locked="0"/>
    </xf>
    <xf numFmtId="0" fontId="4" fillId="4" borderId="0" xfId="1" applyFill="1" applyBorder="1" applyAlignment="1" applyProtection="1">
      <alignment horizontal="right" vertical="top" wrapText="1"/>
      <protection locked="0"/>
    </xf>
    <xf numFmtId="0" fontId="5" fillId="4" borderId="0" xfId="1" applyFont="1" applyFill="1" applyBorder="1" applyAlignment="1" applyProtection="1">
      <alignment horizontal="left" vertical="top" wrapText="1"/>
      <protection locked="0"/>
    </xf>
    <xf numFmtId="0" fontId="5" fillId="4" borderId="7" xfId="1" applyFont="1" applyFill="1" applyBorder="1" applyAlignment="1" applyProtection="1">
      <alignment horizontal="right" vertical="top" wrapText="1"/>
      <protection locked="0"/>
    </xf>
    <xf numFmtId="0" fontId="4" fillId="4" borderId="2" xfId="1" applyFill="1" applyBorder="1" applyAlignment="1" applyProtection="1">
      <alignment horizontal="right" vertical="top" wrapText="1"/>
      <protection locked="0"/>
    </xf>
    <xf numFmtId="0" fontId="0" fillId="4" borderId="8" xfId="0" applyFill="1" applyBorder="1" applyProtection="1">
      <protection locked="0"/>
    </xf>
    <xf numFmtId="0" fontId="5" fillId="4" borderId="9" xfId="1" applyFont="1" applyFill="1" applyBorder="1" applyAlignment="1" applyProtection="1">
      <alignment horizontal="right" vertical="top"/>
      <protection locked="0"/>
    </xf>
    <xf numFmtId="0" fontId="4" fillId="4" borderId="9" xfId="1" applyFill="1" applyBorder="1" applyAlignment="1" applyProtection="1">
      <alignment horizontal="right" vertical="top" wrapText="1"/>
      <protection locked="0"/>
    </xf>
    <xf numFmtId="0" fontId="0" fillId="4" borderId="9" xfId="0" applyFill="1" applyBorder="1" applyAlignment="1" applyProtection="1">
      <alignment vertical="top"/>
      <protection locked="0"/>
    </xf>
    <xf numFmtId="0" fontId="5" fillId="4" borderId="10" xfId="1" applyFont="1" applyFill="1" applyBorder="1" applyAlignment="1" applyProtection="1">
      <alignment horizontal="right" vertical="top" wrapText="1"/>
      <protection locked="0"/>
    </xf>
    <xf numFmtId="0" fontId="5" fillId="0" borderId="0" xfId="1" applyFont="1" applyFill="1" applyBorder="1" applyAlignment="1" applyProtection="1">
      <alignment horizontal="right" vertical="top"/>
      <protection locked="0"/>
    </xf>
    <xf numFmtId="0" fontId="4" fillId="0" borderId="0" xfId="1" applyFill="1" applyBorder="1" applyAlignment="1" applyProtection="1">
      <alignment horizontal="right" vertical="top" wrapText="1"/>
      <protection locked="0"/>
    </xf>
    <xf numFmtId="0" fontId="0" fillId="0" borderId="0" xfId="0" applyFill="1" applyBorder="1" applyAlignment="1" applyProtection="1">
      <alignment vertical="top"/>
      <protection locked="0"/>
    </xf>
    <xf numFmtId="0" fontId="5" fillId="0" borderId="0" xfId="1" applyFont="1" applyFill="1" applyBorder="1" applyAlignment="1" applyProtection="1">
      <alignment horizontal="right" vertical="top" wrapText="1"/>
      <protection locked="0"/>
    </xf>
    <xf numFmtId="0" fontId="5" fillId="0" borderId="0" xfId="0" applyFont="1" applyFill="1" applyBorder="1" applyAlignment="1" applyProtection="1">
      <alignment horizontal="left" vertical="top"/>
      <protection locked="0"/>
    </xf>
    <xf numFmtId="0" fontId="0" fillId="0" borderId="0" xfId="0" applyFill="1" applyBorder="1" applyAlignment="1" applyProtection="1">
      <alignment horizontal="left" vertical="top"/>
      <protection locked="0"/>
    </xf>
    <xf numFmtId="0" fontId="0" fillId="0" borderId="0" xfId="0" applyFill="1" applyProtection="1">
      <protection locked="0"/>
    </xf>
    <xf numFmtId="0" fontId="7" fillId="0" borderId="0" xfId="0" applyFont="1" applyFill="1" applyBorder="1" applyProtection="1"/>
    <xf numFmtId="0" fontId="6" fillId="2" borderId="33" xfId="0" applyFont="1" applyFill="1" applyBorder="1" applyAlignment="1" applyProtection="1">
      <alignment horizontal="left" vertical="top" wrapText="1"/>
      <protection locked="0"/>
    </xf>
    <xf numFmtId="0" fontId="4" fillId="4" borderId="2" xfId="1" applyFill="1" applyBorder="1" applyAlignment="1" applyProtection="1">
      <alignment horizontal="left" vertical="top" wrapText="1"/>
      <protection locked="0"/>
    </xf>
    <xf numFmtId="14" fontId="4" fillId="4" borderId="2" xfId="1" applyNumberFormat="1" applyFont="1" applyFill="1" applyBorder="1" applyAlignment="1" applyProtection="1">
      <alignment horizontal="left" vertical="top" wrapText="1"/>
      <protection locked="0"/>
    </xf>
    <xf numFmtId="0" fontId="7" fillId="0" borderId="0" xfId="0" applyFont="1" applyAlignment="1" applyProtection="1">
      <protection locked="0"/>
    </xf>
    <xf numFmtId="0" fontId="0" fillId="0" borderId="0" xfId="0" applyAlignment="1" applyProtection="1">
      <alignment wrapText="1"/>
      <protection locked="0"/>
    </xf>
    <xf numFmtId="0" fontId="6" fillId="2" borderId="31" xfId="0" applyFont="1" applyFill="1" applyBorder="1" applyAlignment="1" applyProtection="1">
      <alignment horizontal="left" vertical="top" wrapText="1"/>
      <protection locked="0"/>
    </xf>
    <xf numFmtId="0" fontId="6" fillId="2" borderId="32" xfId="0" applyFont="1" applyFill="1" applyBorder="1" applyAlignment="1" applyProtection="1">
      <alignment horizontal="left" vertical="top" wrapText="1"/>
      <protection locked="0"/>
    </xf>
    <xf numFmtId="0" fontId="0" fillId="0" borderId="0" xfId="0" applyAlignment="1" applyProtection="1">
      <alignment horizontal="left"/>
      <protection locked="0"/>
    </xf>
    <xf numFmtId="0" fontId="6" fillId="2" borderId="1" xfId="2" applyFont="1" applyFill="1" applyBorder="1" applyAlignment="1" applyProtection="1">
      <alignment horizontal="center" vertical="top"/>
      <protection locked="0"/>
    </xf>
    <xf numFmtId="0" fontId="6" fillId="2" borderId="26" xfId="2" applyFont="1" applyFill="1" applyBorder="1" applyAlignment="1" applyProtection="1">
      <alignment horizontal="center" vertical="top" wrapText="1"/>
      <protection locked="0"/>
    </xf>
    <xf numFmtId="0" fontId="2" fillId="4" borderId="2" xfId="1" applyFont="1" applyFill="1" applyBorder="1" applyAlignment="1" applyProtection="1">
      <alignment horizontal="left" vertical="top"/>
      <protection locked="0"/>
    </xf>
    <xf numFmtId="0" fontId="3" fillId="0" borderId="26" xfId="0" applyFont="1" applyFill="1" applyBorder="1" applyAlignment="1" applyProtection="1">
      <alignment horizontal="center" vertical="center"/>
      <protection locked="0"/>
    </xf>
    <xf numFmtId="0" fontId="5" fillId="0" borderId="26" xfId="0" applyFont="1" applyFill="1" applyBorder="1" applyAlignment="1" applyProtection="1">
      <alignment horizontal="center" vertical="center"/>
      <protection locked="0"/>
    </xf>
    <xf numFmtId="0" fontId="5" fillId="0" borderId="28" xfId="0" applyFont="1" applyFill="1" applyBorder="1" applyAlignment="1" applyProtection="1">
      <alignment horizontal="center" vertical="center"/>
      <protection locked="0"/>
    </xf>
    <xf numFmtId="0" fontId="0" fillId="0" borderId="0" xfId="0" applyFill="1" applyBorder="1" applyAlignment="1" applyProtection="1">
      <alignment horizontal="center"/>
      <protection locked="0"/>
    </xf>
    <xf numFmtId="0" fontId="0" fillId="0" borderId="0" xfId="0" applyFill="1" applyBorder="1" applyProtection="1">
      <protection locked="0"/>
    </xf>
    <xf numFmtId="0" fontId="6" fillId="2" borderId="24" xfId="2" applyFont="1" applyFill="1" applyBorder="1" applyAlignment="1" applyProtection="1">
      <alignment vertical="top"/>
      <protection locked="0"/>
    </xf>
    <xf numFmtId="0" fontId="6" fillId="2" borderId="19" xfId="2" applyFont="1" applyFill="1" applyBorder="1" applyAlignment="1" applyProtection="1">
      <alignment vertical="top"/>
      <protection locked="0"/>
    </xf>
    <xf numFmtId="0" fontId="3" fillId="0" borderId="26" xfId="0" applyFont="1" applyFill="1" applyBorder="1" applyAlignment="1" applyProtection="1">
      <alignment horizontal="center" vertical="center" wrapText="1"/>
      <protection locked="0"/>
    </xf>
    <xf numFmtId="0" fontId="6" fillId="2" borderId="83" xfId="0" applyFont="1" applyFill="1" applyBorder="1" applyAlignment="1" applyProtection="1">
      <alignment horizontal="center" wrapText="1"/>
      <protection locked="0"/>
    </xf>
    <xf numFmtId="0" fontId="9" fillId="0" borderId="28" xfId="0" applyFont="1" applyBorder="1" applyAlignment="1" applyProtection="1">
      <alignment horizontal="center" vertical="top"/>
      <protection locked="0"/>
    </xf>
    <xf numFmtId="0" fontId="0" fillId="0" borderId="26" xfId="0" applyBorder="1" applyAlignment="1" applyProtection="1">
      <alignment horizontal="center"/>
      <protection locked="0"/>
    </xf>
    <xf numFmtId="0" fontId="2" fillId="0" borderId="28" xfId="0" applyFont="1" applyFill="1" applyBorder="1" applyAlignment="1" applyProtection="1">
      <alignment horizontal="center"/>
      <protection locked="0"/>
    </xf>
    <xf numFmtId="0" fontId="149" fillId="74" borderId="0" xfId="2511" applyFill="1" applyAlignment="1">
      <alignment horizontal="center" vertical="center" wrapText="1"/>
    </xf>
    <xf numFmtId="0" fontId="149" fillId="75" borderId="0" xfId="2511" applyFill="1" applyAlignment="1">
      <alignment horizontal="center" vertical="center" wrapText="1"/>
    </xf>
    <xf numFmtId="0" fontId="149" fillId="0" borderId="0" xfId="2511"/>
    <xf numFmtId="0" fontId="150" fillId="0" borderId="0" xfId="2511" applyFont="1" applyAlignment="1">
      <alignment horizontal="right"/>
    </xf>
    <xf numFmtId="0" fontId="149" fillId="0" borderId="0" xfId="2511" applyNumberFormat="1"/>
    <xf numFmtId="249" fontId="0" fillId="0" borderId="0" xfId="2512" applyNumberFormat="1" applyFont="1"/>
    <xf numFmtId="10" fontId="0" fillId="0" borderId="0" xfId="2512" applyNumberFormat="1" applyFont="1"/>
    <xf numFmtId="0" fontId="0" fillId="0" borderId="0" xfId="0" applyAlignment="1" applyProtection="1">
      <protection locked="0"/>
    </xf>
    <xf numFmtId="0" fontId="6" fillId="2" borderId="85" xfId="0" applyFont="1" applyFill="1" applyBorder="1" applyAlignment="1" applyProtection="1">
      <alignment horizontal="center" vertical="top" wrapText="1"/>
      <protection locked="0"/>
    </xf>
    <xf numFmtId="0" fontId="6" fillId="2" borderId="19" xfId="0" applyFont="1" applyFill="1" applyBorder="1" applyAlignment="1" applyProtection="1">
      <alignment horizontal="center" vertical="top" wrapText="1"/>
      <protection locked="0"/>
    </xf>
    <xf numFmtId="0" fontId="6" fillId="2" borderId="84" xfId="0" applyFont="1" applyFill="1" applyBorder="1" applyAlignment="1" applyProtection="1">
      <alignment horizontal="center" vertical="top" wrapText="1"/>
      <protection locked="0"/>
    </xf>
    <xf numFmtId="0" fontId="5" fillId="3" borderId="21" xfId="0" applyFont="1" applyFill="1" applyBorder="1" applyAlignment="1" applyProtection="1">
      <alignment horizontal="center"/>
      <protection locked="0"/>
    </xf>
    <xf numFmtId="0" fontId="5" fillId="3" borderId="22" xfId="0" applyFont="1" applyFill="1" applyBorder="1" applyAlignment="1" applyProtection="1">
      <alignment horizontal="center"/>
      <protection locked="0"/>
    </xf>
    <xf numFmtId="0" fontId="5" fillId="3" borderId="23" xfId="0" applyFont="1" applyFill="1" applyBorder="1" applyAlignment="1" applyProtection="1">
      <alignment horizontal="center"/>
      <protection locked="0"/>
    </xf>
    <xf numFmtId="0" fontId="6" fillId="2" borderId="24" xfId="0" applyFont="1" applyFill="1" applyBorder="1" applyAlignment="1" applyProtection="1">
      <alignment horizontal="center" vertical="center"/>
      <protection locked="0"/>
    </xf>
    <xf numFmtId="0" fontId="6" fillId="2" borderId="19" xfId="0" applyFont="1" applyFill="1" applyBorder="1" applyAlignment="1" applyProtection="1">
      <alignment horizontal="center" vertical="center"/>
      <protection locked="0"/>
    </xf>
    <xf numFmtId="0" fontId="6" fillId="2" borderId="84" xfId="0" applyFont="1" applyFill="1" applyBorder="1" applyAlignment="1" applyProtection="1">
      <alignment horizontal="center" vertical="center"/>
      <protection locked="0"/>
    </xf>
    <xf numFmtId="0" fontId="0" fillId="0" borderId="81" xfId="0" applyBorder="1" applyAlignment="1" applyProtection="1">
      <alignment horizontal="center" vertical="top" wrapText="1"/>
      <protection locked="0"/>
    </xf>
    <xf numFmtId="0" fontId="0" fillId="0" borderId="38" xfId="0" applyBorder="1" applyAlignment="1" applyProtection="1">
      <alignment horizontal="center" vertical="top" wrapText="1"/>
      <protection locked="0"/>
    </xf>
    <xf numFmtId="0" fontId="0" fillId="0" borderId="39" xfId="0" applyBorder="1" applyAlignment="1" applyProtection="1">
      <alignment horizontal="center" vertical="top" wrapText="1"/>
      <protection locked="0"/>
    </xf>
    <xf numFmtId="0" fontId="5" fillId="4" borderId="11" xfId="0" applyFont="1" applyFill="1" applyBorder="1" applyAlignment="1" applyProtection="1">
      <alignment horizontal="left" vertical="top" wrapText="1"/>
      <protection locked="0"/>
    </xf>
    <xf numFmtId="0" fontId="5" fillId="4" borderId="13" xfId="0" applyFont="1" applyFill="1" applyBorder="1" applyAlignment="1" applyProtection="1">
      <alignment horizontal="left" vertical="top" wrapText="1"/>
      <protection locked="0"/>
    </xf>
    <xf numFmtId="0" fontId="5" fillId="4" borderId="80" xfId="0" applyFont="1" applyFill="1" applyBorder="1" applyAlignment="1" applyProtection="1">
      <alignment horizontal="left" vertical="top" wrapText="1"/>
      <protection locked="0"/>
    </xf>
    <xf numFmtId="0" fontId="0" fillId="0" borderId="13" xfId="0" applyBorder="1" applyAlignment="1">
      <alignment horizontal="left" vertical="top" wrapText="1"/>
    </xf>
    <xf numFmtId="0" fontId="0" fillId="0" borderId="80" xfId="0" applyBorder="1" applyAlignment="1">
      <alignment horizontal="left" vertical="top" wrapText="1"/>
    </xf>
    <xf numFmtId="0" fontId="5" fillId="4" borderId="86" xfId="0" applyFont="1" applyFill="1" applyBorder="1" applyAlignment="1" applyProtection="1">
      <alignment horizontal="left" vertical="top" wrapText="1"/>
      <protection locked="0"/>
    </xf>
    <xf numFmtId="0" fontId="5" fillId="4" borderId="2" xfId="0" applyFont="1" applyFill="1" applyBorder="1" applyAlignment="1" applyProtection="1">
      <alignment horizontal="left" vertical="top" wrapText="1"/>
      <protection locked="0"/>
    </xf>
    <xf numFmtId="0" fontId="5" fillId="4" borderId="18" xfId="0" applyFont="1" applyFill="1" applyBorder="1" applyAlignment="1" applyProtection="1">
      <alignment horizontal="left" vertical="top" wrapText="1"/>
      <protection locked="0"/>
    </xf>
    <xf numFmtId="0" fontId="5" fillId="4" borderId="87" xfId="0" applyFont="1" applyFill="1" applyBorder="1" applyAlignment="1" applyProtection="1">
      <alignment horizontal="left" vertical="top" wrapText="1"/>
      <protection locked="0"/>
    </xf>
    <xf numFmtId="0" fontId="0" fillId="0" borderId="12" xfId="0" applyBorder="1" applyAlignment="1">
      <alignment horizontal="left" vertical="top" wrapText="1"/>
    </xf>
    <xf numFmtId="0" fontId="5" fillId="4" borderId="37" xfId="0" applyFont="1" applyFill="1" applyBorder="1" applyAlignment="1" applyProtection="1">
      <alignment horizontal="left" vertical="top"/>
      <protection locked="0"/>
    </xf>
    <xf numFmtId="0" fontId="5" fillId="4" borderId="38" xfId="0" applyFont="1" applyFill="1" applyBorder="1" applyAlignment="1" applyProtection="1">
      <alignment horizontal="left" vertical="top"/>
      <protection locked="0"/>
    </xf>
    <xf numFmtId="0" fontId="5" fillId="4" borderId="39" xfId="0" applyFont="1" applyFill="1" applyBorder="1" applyAlignment="1" applyProtection="1">
      <alignment horizontal="left" vertical="top"/>
      <protection locked="0"/>
    </xf>
    <xf numFmtId="0" fontId="2" fillId="0" borderId="81" xfId="0" applyFont="1" applyFill="1" applyBorder="1" applyAlignment="1" applyProtection="1">
      <alignment horizontal="left" vertical="top" wrapText="1"/>
      <protection locked="0"/>
    </xf>
    <xf numFmtId="0" fontId="2" fillId="0" borderId="38" xfId="0" applyFont="1" applyFill="1" applyBorder="1" applyAlignment="1" applyProtection="1">
      <alignment horizontal="left" vertical="top" wrapText="1"/>
      <protection locked="0"/>
    </xf>
    <xf numFmtId="0" fontId="2" fillId="0" borderId="39" xfId="0" applyFont="1" applyFill="1" applyBorder="1" applyAlignment="1" applyProtection="1">
      <alignment horizontal="left" vertical="top" wrapText="1"/>
      <protection locked="0"/>
    </xf>
    <xf numFmtId="0" fontId="2" fillId="0" borderId="11" xfId="0" applyFont="1" applyFill="1" applyBorder="1" applyAlignment="1" applyProtection="1">
      <alignment horizontal="left" vertical="top" wrapText="1"/>
      <protection locked="0"/>
    </xf>
    <xf numFmtId="0" fontId="2" fillId="0" borderId="13" xfId="0" applyFont="1" applyFill="1" applyBorder="1" applyAlignment="1" applyProtection="1">
      <alignment horizontal="left" vertical="top" wrapText="1"/>
      <protection locked="0"/>
    </xf>
    <xf numFmtId="0" fontId="2" fillId="0" borderId="80" xfId="0" applyFont="1" applyFill="1" applyBorder="1" applyAlignment="1" applyProtection="1">
      <alignment horizontal="left" vertical="top" wrapText="1"/>
      <protection locked="0"/>
    </xf>
    <xf numFmtId="0" fontId="0" fillId="0" borderId="11" xfId="0" applyBorder="1" applyAlignment="1" applyProtection="1">
      <alignment horizontal="left" vertical="top"/>
      <protection locked="0"/>
    </xf>
    <xf numFmtId="0" fontId="0" fillId="0" borderId="13" xfId="0" applyBorder="1" applyAlignment="1" applyProtection="1">
      <alignment horizontal="left" vertical="top"/>
      <protection locked="0"/>
    </xf>
    <xf numFmtId="0" fontId="0" fillId="0" borderId="80" xfId="0" applyBorder="1" applyAlignment="1" applyProtection="1">
      <alignment horizontal="left" vertical="top"/>
      <protection locked="0"/>
    </xf>
    <xf numFmtId="0" fontId="2" fillId="0" borderId="81" xfId="0" applyFont="1" applyBorder="1" applyAlignment="1" applyProtection="1">
      <alignment horizontal="left" vertical="top"/>
      <protection locked="0"/>
    </xf>
    <xf numFmtId="0" fontId="0" fillId="0" borderId="38" xfId="0" applyBorder="1" applyAlignment="1">
      <alignment horizontal="left" vertical="top"/>
    </xf>
    <xf numFmtId="0" fontId="0" fillId="0" borderId="39" xfId="0" applyBorder="1" applyAlignment="1">
      <alignment horizontal="left" vertical="top"/>
    </xf>
    <xf numFmtId="0" fontId="5" fillId="5" borderId="14" xfId="1" applyFont="1" applyFill="1" applyBorder="1" applyAlignment="1" applyProtection="1">
      <alignment horizontal="left" vertical="center"/>
      <protection locked="0"/>
    </xf>
    <xf numFmtId="0" fontId="5" fillId="5" borderId="15" xfId="1" applyFont="1" applyFill="1" applyBorder="1" applyAlignment="1" applyProtection="1">
      <alignment horizontal="left" vertical="center"/>
      <protection locked="0"/>
    </xf>
    <xf numFmtId="0" fontId="5" fillId="5" borderId="16" xfId="1" applyFont="1" applyFill="1" applyBorder="1" applyAlignment="1" applyProtection="1">
      <alignment horizontal="left" vertical="center"/>
      <protection locked="0"/>
    </xf>
    <xf numFmtId="0" fontId="5" fillId="5" borderId="17" xfId="1" applyFont="1" applyFill="1" applyBorder="1" applyAlignment="1" applyProtection="1">
      <alignment horizontal="left" vertical="center"/>
      <protection locked="0"/>
    </xf>
    <xf numFmtId="0" fontId="5" fillId="5" borderId="2" xfId="1" applyFont="1" applyFill="1" applyBorder="1" applyAlignment="1" applyProtection="1">
      <alignment horizontal="left" vertical="center"/>
      <protection locked="0"/>
    </xf>
    <xf numFmtId="0" fontId="5" fillId="5" borderId="18" xfId="1" applyFont="1" applyFill="1" applyBorder="1" applyAlignment="1" applyProtection="1">
      <alignment horizontal="left" vertical="center"/>
      <protection locked="0"/>
    </xf>
    <xf numFmtId="0" fontId="6" fillId="2" borderId="82" xfId="2" applyFont="1" applyFill="1" applyBorder="1" applyAlignment="1" applyProtection="1">
      <alignment horizontal="center" vertical="top"/>
      <protection locked="0"/>
    </xf>
    <xf numFmtId="0" fontId="6" fillId="2" borderId="5" xfId="2" applyFont="1" applyFill="1" applyBorder="1" applyAlignment="1" applyProtection="1">
      <alignment horizontal="center" vertical="top"/>
      <protection locked="0"/>
    </xf>
    <xf numFmtId="0" fontId="9" fillId="0" borderId="88" xfId="0" applyFont="1" applyBorder="1" applyAlignment="1" applyProtection="1">
      <alignment horizontal="center" vertical="center" wrapText="1"/>
      <protection locked="0"/>
    </xf>
    <xf numFmtId="0" fontId="9" fillId="0" borderId="10" xfId="0" applyFont="1" applyBorder="1" applyAlignment="1" applyProtection="1">
      <alignment horizontal="center" vertical="center" wrapText="1"/>
      <protection locked="0"/>
    </xf>
    <xf numFmtId="0" fontId="6" fillId="2" borderId="3" xfId="0" applyFont="1" applyFill="1" applyBorder="1" applyAlignment="1" applyProtection="1">
      <alignment horizontal="center" vertical="top" wrapText="1"/>
      <protection locked="0"/>
    </xf>
    <xf numFmtId="0" fontId="6" fillId="2" borderId="4" xfId="0" applyFont="1" applyFill="1" applyBorder="1" applyAlignment="1" applyProtection="1">
      <alignment horizontal="center" vertical="top" wrapText="1"/>
      <protection locked="0"/>
    </xf>
    <xf numFmtId="0" fontId="6" fillId="2" borderId="5" xfId="0" applyFont="1" applyFill="1" applyBorder="1" applyAlignment="1" applyProtection="1">
      <alignment horizontal="center" vertical="top" wrapText="1"/>
      <protection locked="0"/>
    </xf>
    <xf numFmtId="0" fontId="5" fillId="0" borderId="11" xfId="0" applyFont="1" applyFill="1" applyBorder="1" applyAlignment="1" applyProtection="1">
      <alignment horizontal="left" vertical="top" wrapText="1"/>
      <protection locked="0"/>
    </xf>
    <xf numFmtId="0" fontId="5" fillId="0" borderId="13" xfId="0" applyFont="1" applyFill="1" applyBorder="1" applyAlignment="1" applyProtection="1">
      <alignment horizontal="left" vertical="top" wrapText="1"/>
      <protection locked="0"/>
    </xf>
    <xf numFmtId="0" fontId="5" fillId="0" borderId="86" xfId="0" applyFont="1" applyFill="1" applyBorder="1" applyAlignment="1" applyProtection="1">
      <alignment horizontal="left" vertical="top" wrapText="1"/>
      <protection locked="0"/>
    </xf>
    <xf numFmtId="0" fontId="5" fillId="0" borderId="2" xfId="0" applyFont="1" applyFill="1" applyBorder="1" applyAlignment="1" applyProtection="1">
      <alignment horizontal="left" vertical="top" wrapText="1"/>
      <protection locked="0"/>
    </xf>
    <xf numFmtId="0" fontId="5" fillId="0" borderId="18" xfId="0" applyFont="1" applyFill="1" applyBorder="1" applyAlignment="1" applyProtection="1">
      <alignment horizontal="left" vertical="top" wrapText="1"/>
      <protection locked="0"/>
    </xf>
    <xf numFmtId="0" fontId="5" fillId="0" borderId="87" xfId="0" applyFont="1" applyFill="1" applyBorder="1" applyAlignment="1" applyProtection="1">
      <alignment horizontal="left" vertical="top" wrapText="1"/>
      <protection locked="0"/>
    </xf>
    <xf numFmtId="0" fontId="0" fillId="0" borderId="13" xfId="0" applyFill="1" applyBorder="1" applyAlignment="1">
      <alignment horizontal="left" vertical="top" wrapText="1"/>
    </xf>
    <xf numFmtId="0" fontId="5" fillId="0" borderId="37" xfId="0" applyFont="1" applyFill="1" applyBorder="1" applyAlignment="1" applyProtection="1">
      <alignment horizontal="left" vertical="top" wrapText="1"/>
      <protection locked="0"/>
    </xf>
    <xf numFmtId="0" fontId="5" fillId="0" borderId="38" xfId="0" applyFont="1" applyFill="1" applyBorder="1" applyAlignment="1" applyProtection="1">
      <alignment horizontal="left" vertical="top" wrapText="1"/>
      <protection locked="0"/>
    </xf>
    <xf numFmtId="0" fontId="3" fillId="0" borderId="1" xfId="0" applyFont="1" applyFill="1" applyBorder="1" applyAlignment="1" applyProtection="1">
      <alignment horizontal="center" wrapText="1"/>
      <protection locked="0"/>
    </xf>
    <xf numFmtId="0" fontId="0" fillId="0" borderId="27" xfId="0" applyBorder="1" applyAlignment="1">
      <alignment horizontal="center" wrapText="1"/>
    </xf>
    <xf numFmtId="0" fontId="11" fillId="0" borderId="11" xfId="0" applyFont="1" applyFill="1" applyBorder="1" applyAlignment="1" applyProtection="1">
      <alignment horizontal="left" vertical="top" wrapText="1"/>
      <protection locked="0"/>
    </xf>
    <xf numFmtId="0" fontId="11" fillId="0" borderId="13" xfId="0" applyFont="1" applyFill="1" applyBorder="1" applyAlignment="1" applyProtection="1">
      <alignment horizontal="left" vertical="top" wrapText="1"/>
      <protection locked="0"/>
    </xf>
    <xf numFmtId="0" fontId="11" fillId="0" borderId="80" xfId="0" applyFont="1" applyFill="1" applyBorder="1" applyAlignment="1" applyProtection="1">
      <alignment horizontal="left" vertical="top" wrapText="1"/>
      <protection locked="0"/>
    </xf>
    <xf numFmtId="0" fontId="6" fillId="2" borderId="79" xfId="0" applyFont="1" applyFill="1" applyBorder="1" applyAlignment="1" applyProtection="1">
      <alignment horizontal="center" vertical="top" wrapText="1"/>
      <protection locked="0"/>
    </xf>
    <xf numFmtId="0" fontId="6" fillId="2" borderId="34" xfId="0" applyFont="1" applyFill="1" applyBorder="1" applyAlignment="1" applyProtection="1">
      <alignment horizontal="center" vertical="top" wrapText="1"/>
      <protection locked="0"/>
    </xf>
    <xf numFmtId="0" fontId="6" fillId="2" borderId="35" xfId="0" applyFont="1" applyFill="1" applyBorder="1" applyAlignment="1" applyProtection="1">
      <alignment horizontal="center" vertical="top" wrapText="1"/>
      <protection locked="0"/>
    </xf>
    <xf numFmtId="0" fontId="2" fillId="0" borderId="1" xfId="1" applyFont="1" applyBorder="1" applyAlignment="1" applyProtection="1">
      <alignment horizontal="left" vertical="top" wrapText="1"/>
      <protection locked="0"/>
    </xf>
    <xf numFmtId="0" fontId="4" fillId="0" borderId="1" xfId="1" applyBorder="1" applyAlignment="1" applyProtection="1">
      <alignment horizontal="left" vertical="top" wrapText="1"/>
      <protection locked="0"/>
    </xf>
    <xf numFmtId="0" fontId="4" fillId="0" borderId="27" xfId="1" applyBorder="1" applyAlignment="1" applyProtection="1">
      <alignment horizontal="left" vertical="top" wrapText="1"/>
      <protection locked="0"/>
    </xf>
    <xf numFmtId="0" fontId="8" fillId="2" borderId="25" xfId="0" applyFont="1" applyFill="1" applyBorder="1" applyAlignment="1" applyProtection="1">
      <alignment horizontal="center" vertical="center"/>
      <protection locked="0"/>
    </xf>
    <xf numFmtId="0" fontId="8" fillId="2" borderId="0" xfId="0" applyFont="1" applyFill="1" applyBorder="1" applyAlignment="1" applyProtection="1">
      <alignment horizontal="center" vertical="center"/>
      <protection locked="0"/>
    </xf>
    <xf numFmtId="0" fontId="2" fillId="0" borderId="34" xfId="1" applyFont="1" applyBorder="1" applyAlignment="1" applyProtection="1">
      <alignment horizontal="left" vertical="top" wrapText="1"/>
      <protection locked="0"/>
    </xf>
    <xf numFmtId="0" fontId="4" fillId="0" borderId="34" xfId="1" applyBorder="1" applyAlignment="1" applyProtection="1">
      <alignment horizontal="left" vertical="top" wrapText="1"/>
      <protection locked="0"/>
    </xf>
    <xf numFmtId="0" fontId="4" fillId="0" borderId="35" xfId="1" applyBorder="1" applyAlignment="1" applyProtection="1">
      <alignment horizontal="left" vertical="top" wrapText="1"/>
      <protection locked="0"/>
    </xf>
    <xf numFmtId="14" fontId="4" fillId="0" borderId="20" xfId="1" applyNumberFormat="1" applyFill="1" applyBorder="1" applyAlignment="1" applyProtection="1">
      <alignment horizontal="left" vertical="top" wrapText="1"/>
      <protection locked="0"/>
    </xf>
    <xf numFmtId="0" fontId="4" fillId="0" borderId="20" xfId="1" applyFill="1" applyBorder="1" applyAlignment="1" applyProtection="1">
      <alignment horizontal="left" vertical="top" wrapText="1"/>
      <protection locked="0"/>
    </xf>
    <xf numFmtId="0" fontId="4" fillId="0" borderId="36" xfId="1" applyFill="1" applyBorder="1" applyAlignment="1" applyProtection="1">
      <alignment horizontal="left" vertical="top" wrapText="1"/>
      <protection locked="0"/>
    </xf>
    <xf numFmtId="0" fontId="2" fillId="0" borderId="29" xfId="1" applyFont="1" applyBorder="1" applyAlignment="1" applyProtection="1">
      <alignment horizontal="left" vertical="top" wrapText="1"/>
      <protection locked="0"/>
    </xf>
    <xf numFmtId="0" fontId="4" fillId="0" borderId="29" xfId="1" applyBorder="1" applyAlignment="1" applyProtection="1">
      <alignment horizontal="left" vertical="top" wrapText="1"/>
      <protection locked="0"/>
    </xf>
    <xf numFmtId="0" fontId="4" fillId="0" borderId="30" xfId="1" applyBorder="1" applyAlignment="1" applyProtection="1">
      <alignment horizontal="left" vertical="top" wrapText="1"/>
      <protection locked="0"/>
    </xf>
    <xf numFmtId="0" fontId="2" fillId="0" borderId="1" xfId="1" applyFont="1" applyFill="1" applyBorder="1" applyAlignment="1" applyProtection="1">
      <alignment horizontal="left" vertical="top" wrapText="1"/>
      <protection locked="0"/>
    </xf>
    <xf numFmtId="0" fontId="4" fillId="0" borderId="1" xfId="1" applyFill="1" applyBorder="1" applyAlignment="1" applyProtection="1">
      <alignment horizontal="left" vertical="top" wrapText="1"/>
      <protection locked="0"/>
    </xf>
    <xf numFmtId="0" fontId="4" fillId="0" borderId="27" xfId="1" applyFill="1" applyBorder="1" applyAlignment="1" applyProtection="1">
      <alignment horizontal="left" vertical="top" wrapText="1"/>
      <protection locked="0"/>
    </xf>
    <xf numFmtId="0" fontId="0" fillId="0" borderId="28" xfId="0" applyBorder="1" applyAlignment="1" applyProtection="1">
      <alignment horizontal="center" vertical="center"/>
      <protection locked="0"/>
    </xf>
    <xf numFmtId="0" fontId="2" fillId="0" borderId="29" xfId="0" applyFont="1" applyBorder="1" applyAlignment="1" applyProtection="1">
      <alignment vertical="center"/>
      <protection locked="0"/>
    </xf>
    <xf numFmtId="0" fontId="2" fillId="0" borderId="81" xfId="0" applyFont="1" applyBorder="1" applyAlignment="1" applyProtection="1">
      <alignment horizontal="left" vertical="center" wrapText="1"/>
      <protection locked="0"/>
    </xf>
    <xf numFmtId="0" fontId="2" fillId="0" borderId="89" xfId="0" applyFont="1" applyBorder="1" applyAlignment="1" applyProtection="1">
      <alignment horizontal="left" vertical="center" wrapText="1"/>
      <protection locked="0"/>
    </xf>
    <xf numFmtId="0" fontId="2" fillId="5" borderId="29" xfId="0" applyFont="1" applyFill="1" applyBorder="1" applyAlignment="1" applyProtection="1">
      <alignment horizontal="center" vertical="center"/>
      <protection locked="0"/>
    </xf>
  </cellXfs>
  <cellStyles count="2513">
    <cellStyle name="_ heading$" xfId="5"/>
    <cellStyle name="_ heading%" xfId="6"/>
    <cellStyle name="_ heading£" xfId="7"/>
    <cellStyle name="_ heading¥" xfId="8"/>
    <cellStyle name="_ heading€" xfId="9"/>
    <cellStyle name="_ headingx" xfId="10"/>
    <cellStyle name="_ scratch" xfId="11"/>
    <cellStyle name="_%(SignOnly)" xfId="12"/>
    <cellStyle name="_%(SignSpaceOnly)" xfId="13"/>
    <cellStyle name="_~3364576" xfId="14"/>
    <cellStyle name="_~temp~705547512a" xfId="15"/>
    <cellStyle name="_~temp~705547512a_1" xfId="16"/>
    <cellStyle name="_0.0[1space]" xfId="17"/>
    <cellStyle name="_0.0[2space]" xfId="18"/>
    <cellStyle name="_0.0[3space]" xfId="19"/>
    <cellStyle name="_0.0[4space]" xfId="20"/>
    <cellStyle name="_0.00[1space]" xfId="21"/>
    <cellStyle name="_0.00[2space]" xfId="22"/>
    <cellStyle name="_0.00[3space]" xfId="23"/>
    <cellStyle name="_0.00[4space]" xfId="24"/>
    <cellStyle name="_0[1space]" xfId="25"/>
    <cellStyle name="_0[1space] 2" xfId="26"/>
    <cellStyle name="_0[2space]" xfId="27"/>
    <cellStyle name="_0[2space] 2" xfId="28"/>
    <cellStyle name="_0[3space]" xfId="29"/>
    <cellStyle name="_0[3space] 2" xfId="30"/>
    <cellStyle name="_0[4space]" xfId="31"/>
    <cellStyle name="_0[4space] 2" xfId="32"/>
    <cellStyle name="_03-01 TO-risk" xfId="33"/>
    <cellStyle name="_03-03 TO-riskindex" xfId="34"/>
    <cellStyle name="_03-07 TO-riskindex" xfId="35"/>
    <cellStyle name="_03-15-06 MIP vs C1" xfId="36"/>
    <cellStyle name="_03-23 Naomi CRF pricing (3)" xfId="37"/>
    <cellStyle name="_04.23.04" xfId="38"/>
    <cellStyle name="_04-06 TO-risk" xfId="39"/>
    <cellStyle name="_05-03 TO-risk" xfId="40"/>
    <cellStyle name="_06-28 TO risk v1" xfId="41"/>
    <cellStyle name="_08-09 Single-Name Risk Global (No CDO2)" xfId="42"/>
    <cellStyle name="_08-15 Single-Name Risk Global" xfId="43"/>
    <cellStyle name="_08-15 Single-Name Risk Global - xcdo2" xfId="44"/>
    <cellStyle name="_09-03 Single Name Risk Processed" xfId="45"/>
    <cellStyle name="_1 MBIA" xfId="46"/>
    <cellStyle name="_10-04 Samovar and Siberia" xfId="47"/>
    <cellStyle name="_10-10-05 Single-Name Risk Global - xcdo2" xfId="48"/>
    <cellStyle name="_1st Time OTTD" xfId="49"/>
    <cellStyle name="_2 Indy6" xfId="50"/>
    <cellStyle name="_2006-10-05 portfolio optimization v4" xfId="51"/>
    <cellStyle name="_3 Vandy Dunhill" xfId="52"/>
    <cellStyle name="_4-6 and 5-7" xfId="53"/>
    <cellStyle name="_4-6 and 5-7 2" xfId="54"/>
    <cellStyle name="_6 Chotin" xfId="55"/>
    <cellStyle name="_6 Portfolios to Archeus (07-29-04)" xfId="56"/>
    <cellStyle name="_8 TCW" xfId="57"/>
    <cellStyle name="_801 Adj WARF" xfId="58"/>
    <cellStyle name="_801 Adj WARF 2" xfId="59"/>
    <cellStyle name="_A" xfId="60"/>
    <cellStyle name="_A Wint AAA" xfId="61"/>
    <cellStyle name="_A.Save" xfId="62"/>
    <cellStyle name="_Abracadabra &amp; Co." xfId="63"/>
    <cellStyle name="_ABTRI Corr Risk - Jan 16 2006" xfId="64"/>
    <cellStyle name="_Aggregate Risk Summary v8" xfId="65"/>
    <cellStyle name="_AIG and Blackrock CSOs-highest spread credits and subordination analysis" xfId="66"/>
    <cellStyle name="_AIG and Blackrock CSOs-highest spread credits and subordination analysis 2" xfId="67"/>
    <cellStyle name="_ALL OTTD TO DATE as of Q2 '08" xfId="68"/>
    <cellStyle name="_Anderson Valley" xfId="69"/>
    <cellStyle name="_Anderson Valley 2" xfId="70"/>
    <cellStyle name="_AndersonValley A Bermuda" xfId="71"/>
    <cellStyle name="_AndersonValley A Bermuda 2" xfId="72"/>
    <cellStyle name="_As of 06-30-08 " xfId="73"/>
    <cellStyle name="_As of 06-30-08  2" xfId="74"/>
    <cellStyle name="_As of 06-30-08 _Star Life" xfId="75"/>
    <cellStyle name="_As of 06-30-08 _Star Life 2" xfId="76"/>
    <cellStyle name="_As of 09-30-08" xfId="77"/>
    <cellStyle name="_As of 09-30-08 2" xfId="78"/>
    <cellStyle name="_Assets" xfId="79"/>
    <cellStyle name="_Assets_Bespoke CC" xfId="80"/>
    <cellStyle name="_Assets_Bespoke CC 2" xfId="81"/>
    <cellStyle name="_Assets_CDS" xfId="82"/>
    <cellStyle name="_Assets_CDS 2" xfId="83"/>
    <cellStyle name="_Assets_Indicative Universe" xfId="84"/>
    <cellStyle name="_Assets_Sheet1" xfId="85"/>
    <cellStyle name="_Assets_Sheet1 2" xfId="86"/>
    <cellStyle name="_Assets_Trade" xfId="87"/>
    <cellStyle name="_Assets_Trade 2" xfId="88"/>
    <cellStyle name="_Assets_Trades" xfId="89"/>
    <cellStyle name="_Assets_Trades 2" xfId="90"/>
    <cellStyle name="_ATG1 - CTD4 conversion" xfId="91"/>
    <cellStyle name="_ATG5_JPG1trfr" xfId="92"/>
    <cellStyle name="_B Vandy2" xfId="93"/>
    <cellStyle name="_Baa2BBB" xfId="94"/>
    <cellStyle name="_Base Corr Risk (5-13-05)" xfId="95"/>
    <cellStyle name="_BasketPricerAddin" xfId="96"/>
    <cellStyle name="_BCC Curves" xfId="97"/>
    <cellStyle name="_Bd" xfId="98"/>
    <cellStyle name="_Bespoke CC" xfId="99"/>
    <cellStyle name="_Bespoke CC_1" xfId="100"/>
    <cellStyle name="_Bespoke CC_1 2" xfId="101"/>
    <cellStyle name="_Bespoke CDS" xfId="102"/>
    <cellStyle name="_Bespoke CDS 2" xfId="103"/>
    <cellStyle name="_Bespoke CDS_1" xfId="104"/>
    <cellStyle name="_Bespoke Pricer (Bank of Tokyo)" xfId="105"/>
    <cellStyle name="_Bespoke Pricer (Calyon LSS)" xfId="106"/>
    <cellStyle name="_Best Porfolio Set" xfId="107"/>
    <cellStyle name="_Bloomberg Data" xfId="108"/>
    <cellStyle name="_BM#1" xfId="109"/>
    <cellStyle name="_BM#1 2" xfId="110"/>
    <cellStyle name="_BM#2" xfId="111"/>
    <cellStyle name="_BM#2_2DCorrelator-new" xfId="112"/>
    <cellStyle name="_BM#2_Analysis" xfId="113"/>
    <cellStyle name="_BM#2_BasketPricer" xfId="114"/>
    <cellStyle name="_BM#2_BasketPricer0627" xfId="115"/>
    <cellStyle name="_BM#2_BasketPricerAddin" xfId="116"/>
    <cellStyle name="_BM#2_BasketPricerAddin 2" xfId="117"/>
    <cellStyle name="_BM#2_BasketPricerAddinAnindya" xfId="118"/>
    <cellStyle name="_BM#2_BasketPricerAddinAnindya 2" xfId="119"/>
    <cellStyle name="_BM#2_BasketPricerTemplate_CDO" xfId="120"/>
    <cellStyle name="_BM#2_BasketPricerTemplate_CDO 2" xfId="121"/>
    <cellStyle name="_BM#2_BasketPricerTemplate_CDO_blank" xfId="122"/>
    <cellStyle name="_BM#2_BasketPricerTemplate_CDO_blank 2" xfId="123"/>
    <cellStyle name="_BM#2_BasketPricerTemplate_CDS" xfId="124"/>
    <cellStyle name="_BM#2_BasketPricerTemplate_CDS 2" xfId="125"/>
    <cellStyle name="_BM#2_BasketPricerTemplate_DefaultPV" xfId="126"/>
    <cellStyle name="_BM#2_BasketPricerTemplate_DefaultPV 2" xfId="127"/>
    <cellStyle name="_BM#2_BasketPricerTemplate_FlexHedge" xfId="128"/>
    <cellStyle name="_BM#2_BasketPricerTemplate_FlexHedge 2" xfId="129"/>
    <cellStyle name="_BM#2_BasketPricerTemplate_Help" xfId="130"/>
    <cellStyle name="_BM#2_BasketPricerTemplate_Help 2" xfId="131"/>
    <cellStyle name="_BM#2_cdo" xfId="132"/>
    <cellStyle name="_BM#2_cdo 2" xfId="133"/>
    <cellStyle name="_BM#2_cdo2oneplus" xfId="134"/>
    <cellStyle name="_BM#2_cdo2oneplus 2" xfId="135"/>
    <cellStyle name="_BM#2_CDX 10Y" xfId="136"/>
    <cellStyle name="_BM#2_CDX 5Y" xfId="137"/>
    <cellStyle name="_BM#2_Copy of BasketPricerAddin" xfId="138"/>
    <cellStyle name="_BM#2_Copy of BasketPricerAddin 2" xfId="139"/>
    <cellStyle name="_BM#2_Copy of BasketPricerAddin_13_07_05" xfId="140"/>
    <cellStyle name="_BM#2_Copy of BasketPricerAddin_13_07_05 2" xfId="141"/>
    <cellStyle name="_BM#2_Corr Marks" xfId="142"/>
    <cellStyle name="_BM#2_Corr Marks 2" xfId="143"/>
    <cellStyle name="_BM#2_Correlation" xfId="144"/>
    <cellStyle name="_BM#2_Correlation Mapping" xfId="145"/>
    <cellStyle name="_BM#2_D_5yr" xfId="146"/>
    <cellStyle name="_BM#2_D_5yr 2" xfId="147"/>
    <cellStyle name="_BM#2_gridData" xfId="148"/>
    <cellStyle name="_BM#2_New BasketPricerAddin" xfId="149"/>
    <cellStyle name="_BM#2_New BasketPricerAddin 2" xfId="150"/>
    <cellStyle name="_BM#2_ReadOnly-0-Rev-26-BasketPricer" xfId="151"/>
    <cellStyle name="_BM#2_ReadOnly-3-Rev-20-1DCorrelator-new" xfId="152"/>
    <cellStyle name="_BM1" xfId="153"/>
    <cellStyle name="_BM15" xfId="154"/>
    <cellStyle name="_BM16" xfId="155"/>
    <cellStyle name="_BM16 (5yr)" xfId="156"/>
    <cellStyle name="_BM19" xfId="157"/>
    <cellStyle name="_BM20" xfId="158"/>
    <cellStyle name="_BM21 (draft)" xfId="159"/>
    <cellStyle name="_BM21 Spds Dltas 22 JUN06" xfId="160"/>
    <cellStyle name="_BM22_20060124" xfId="161"/>
    <cellStyle name="_BM22_20060124 2" xfId="162"/>
    <cellStyle name="_BM23 Spds Dltas 1 MAR06" xfId="163"/>
    <cellStyle name="_BM26" xfId="164"/>
    <cellStyle name="_BM26 Spds Dltas 16 MAR06" xfId="165"/>
    <cellStyle name="_BM26 Spds Dltas 7 JUN06" xfId="166"/>
    <cellStyle name="_BM27" xfId="167"/>
    <cellStyle name="_BM27 (2)" xfId="168"/>
    <cellStyle name="_BM29 Spds Dltas 23 JUN06" xfId="169"/>
    <cellStyle name="_BM29 Spds Dltas 31 MAR06" xfId="170"/>
    <cellStyle name="_BM3" xfId="171"/>
    <cellStyle name="_BM31 Spds Dltas 24 JUL06" xfId="172"/>
    <cellStyle name="_BM35 Spds Dltas 7 JUN06" xfId="173"/>
    <cellStyle name="_BM36 Spds Dltas 6 JUL06" xfId="174"/>
    <cellStyle name="_BM37 Spds Dltas 8 JUN06" xfId="175"/>
    <cellStyle name="_BM39" xfId="176"/>
    <cellStyle name="_BM39 Spds Dltas 29 JUN06" xfId="177"/>
    <cellStyle name="_BM40 Spds Dltas 20 JUL06" xfId="178"/>
    <cellStyle name="_BM41 Spds Dltas 25 JUL06" xfId="179"/>
    <cellStyle name="_BM42" xfId="180"/>
    <cellStyle name="_BM42 Spds Dltas 25 JUL06" xfId="181"/>
    <cellStyle name="_BM6" xfId="182"/>
    <cellStyle name="_BM7" xfId="183"/>
    <cellStyle name="_BM8" xfId="184"/>
    <cellStyle name="_BMCA28" xfId="185"/>
    <cellStyle name="_BMCA28_1" xfId="186"/>
    <cellStyle name="_BMCA28_1 2" xfId="187"/>
    <cellStyle name="_BMSS Master v1" xfId="188"/>
    <cellStyle name="_Bond &amp; Swap Data" xfId="189"/>
    <cellStyle name="_BondSheet" xfId="190"/>
    <cellStyle name="_Book1" xfId="191"/>
    <cellStyle name="_Book11" xfId="192"/>
    <cellStyle name="_Book2" xfId="193"/>
    <cellStyle name="_Book5" xfId="194"/>
    <cellStyle name="_Brooklands" xfId="195"/>
    <cellStyle name="_Brooklands Simple" xfId="196"/>
    <cellStyle name="_BSAM Forward Tranche Pricer" xfId="197"/>
    <cellStyle name="_by trade" xfId="198"/>
    <cellStyle name="_by trade 2" xfId="199"/>
    <cellStyle name="_C.Loader" xfId="200"/>
    <cellStyle name="_Ca" xfId="201"/>
    <cellStyle name="_Cashflow Projection for Ares ELIS_Request to JPMorgan Chase 2004-0802" xfId="202"/>
    <cellStyle name="_Cashflow Projection for Ares ELIS_Request to JPMorgan Chase 2004-0802 2" xfId="203"/>
    <cellStyle name="_CDO Matrix" xfId="204"/>
    <cellStyle name="_CDO Portfolio" xfId="205"/>
    <cellStyle name="_CDO Portfolio 2" xfId="206"/>
    <cellStyle name="_CDO Portfolio_Items not included" xfId="207"/>
    <cellStyle name="_CDO^2" xfId="208"/>
    <cellStyle name="_cdo2oneplus" xfId="209"/>
    <cellStyle name="_cdo2oneplus 2" xfId="210"/>
    <cellStyle name="_CDOonCDO 2Factor v 1.0 01.19.05" xfId="211"/>
    <cellStyle name="_CDS" xfId="212"/>
    <cellStyle name="_CDS_1" xfId="213"/>
    <cellStyle name="_CDS_1 2" xfId="214"/>
    <cellStyle name="_CDX" xfId="215"/>
    <cellStyle name="_CDX 10Y" xfId="216"/>
    <cellStyle name="_CDX 2" xfId="217"/>
    <cellStyle name="_CDX 3" xfId="218"/>
    <cellStyle name="_CDX 4" xfId="219"/>
    <cellStyle name="_CDX 5" xfId="220"/>
    <cellStyle name="_CDX 5Y" xfId="221"/>
    <cellStyle name="_CDX 6" xfId="222"/>
    <cellStyle name="_CDX 7" xfId="223"/>
    <cellStyle name="_CDX 8" xfId="224"/>
    <cellStyle name="_CDX 9" xfId="225"/>
    <cellStyle name="_CDX HY 3" xfId="226"/>
    <cellStyle name="_CDXH" xfId="227"/>
    <cellStyle name="_CDXH 2" xfId="228"/>
    <cellStyle name="_CDXL" xfId="229"/>
    <cellStyle name="_CDXL 2" xfId="230"/>
    <cellStyle name="_Cf" xfId="231"/>
    <cellStyle name="_CIG portfolio II_ISIN (3) (4)" xfId="232"/>
    <cellStyle name="_COB 10-Feb-06 Single Name Risk Processed" xfId="233"/>
    <cellStyle name="_COB 12-Dec-05 Single Name Risk xCDO2" xfId="234"/>
    <cellStyle name="_COB 16-Dec-05 Global Single Name Risk v1" xfId="235"/>
    <cellStyle name="_Collateral Detail+Summary" xfId="236"/>
    <cellStyle name="_Collateral Detail+Summary 2" xfId="237"/>
    <cellStyle name="_Comma" xfId="238"/>
    <cellStyle name="_Comma_Fortune 250 Porfolio" xfId="239"/>
    <cellStyle name="_Comma_GetCurveDataByTicker" xfId="240"/>
    <cellStyle name="_Conversion Sheet" xfId="241"/>
    <cellStyle name="_Copy of BM Ref Obs for MS" xfId="242"/>
    <cellStyle name="_Copy of Portfolios to Archeus 6-3-04 (2)" xfId="243"/>
    <cellStyle name="_Corp_Portfolio" xfId="244"/>
    <cellStyle name="_Corp_Portfolio 2" xfId="245"/>
    <cellStyle name="_Corr Marks" xfId="246"/>
    <cellStyle name="_Corr Marks 2" xfId="247"/>
    <cellStyle name="_Corr Risk" xfId="248"/>
    <cellStyle name="_Correlation Adjustments" xfId="249"/>
    <cellStyle name="_Correlation Mapping" xfId="250"/>
    <cellStyle name="_Correlation Matrix" xfId="251"/>
    <cellStyle name="_Correlation P&amp;L v122_10042007" xfId="252"/>
    <cellStyle name="_Correlation P&amp;L v122_10042007 2" xfId="253"/>
    <cellStyle name="_Correlation Position" xfId="254"/>
    <cellStyle name="_country" xfId="255"/>
    <cellStyle name="_Credit Matrix" xfId="256"/>
    <cellStyle name="_CreditBonds" xfId="257"/>
    <cellStyle name="_Creditski 27-Feb-02 eod_my2" xfId="258"/>
    <cellStyle name="_CSV Menu" xfId="259"/>
    <cellStyle name="_CtrySheet" xfId="260"/>
    <cellStyle name="_Currency" xfId="261"/>
    <cellStyle name="_Currency_All Transactions" xfId="262"/>
    <cellStyle name="_Currency_Fortune 250 Porfolio" xfId="263"/>
    <cellStyle name="_Currency_GetCurveDataByTicker" xfId="264"/>
    <cellStyle name="_CurrencySpace" xfId="265"/>
    <cellStyle name="_CurrencySpace_Fortune 250 Porfolio" xfId="266"/>
    <cellStyle name="_CurrencySpace_GetCurveDataByTicker" xfId="267"/>
    <cellStyle name="_curves" xfId="268"/>
    <cellStyle name="_Curves_1" xfId="269"/>
    <cellStyle name="_Curves_1 2" xfId="270"/>
    <cellStyle name="_DA" xfId="271"/>
    <cellStyle name="_Data" xfId="272"/>
    <cellStyle name="_Data_1" xfId="273"/>
    <cellStyle name="_DATA_STS" xfId="274"/>
    <cellStyle name="_DATA_STS_1" xfId="275"/>
    <cellStyle name="_Deal #10" xfId="276"/>
    <cellStyle name="_Delta Preprocessor" xfId="277"/>
    <cellStyle name="_Ea" xfId="278"/>
    <cellStyle name="_EDS .08_AA" xfId="279"/>
    <cellStyle name="_EDS combined" xfId="280"/>
    <cellStyle name="_EDS v0.2" xfId="281"/>
    <cellStyle name="_Element Tranches" xfId="282"/>
    <cellStyle name="_ems10223_my" xfId="283"/>
    <cellStyle name="_eq scratch" xfId="284"/>
    <cellStyle name="_Euro" xfId="285"/>
    <cellStyle name="_Example 1" xfId="286"/>
    <cellStyle name="_Exceptions" xfId="287"/>
    <cellStyle name="_Extracted_Stuff" xfId="288"/>
    <cellStyle name="_F Lakes3" xfId="289"/>
    <cellStyle name="_Factor Exposure" xfId="290"/>
    <cellStyle name="_FinalResult" xfId="291"/>
    <cellStyle name="_FinalResult 2" xfId="292"/>
    <cellStyle name="_FinalResult_20070705" xfId="293"/>
    <cellStyle name="_FinalResult_20070705 2" xfId="294"/>
    <cellStyle name="_fitch ind lookup" xfId="295"/>
    <cellStyle name="_Fitch_CDO_Beta_Model" xfId="296"/>
    <cellStyle name="_Fitch_CDO_Beta_Model 2" xfId="297"/>
    <cellStyle name="_Fitch_MATRIX" xfId="298"/>
    <cellStyle name="_Fitch_MATRIX 2" xfId="299"/>
    <cellStyle name="_Fitch_VECTOR_Model" xfId="300"/>
    <cellStyle name="_Fitch_VECTOR_Model 2" xfId="301"/>
    <cellStyle name="_Fitch_VECTOR_Model_Asset Amortization Schedule" xfId="302"/>
    <cellStyle name="_Fitch_VECTOR_Model_Asset Amortization Schedule 2" xfId="303"/>
    <cellStyle name="_Fitch_VECTOR_Model_Correlation Adjustments" xfId="304"/>
    <cellStyle name="_Fitch_VECTOR_Model_Correlation Adjustments 2" xfId="305"/>
    <cellStyle name="_Fitch_VECTOR_Model_Correlation Matrix" xfId="306"/>
    <cellStyle name="_Fitch_VECTOR_Model_Correlation Matrix 2" xfId="307"/>
    <cellStyle name="_Fitch_VECTOR_Model_Country Distribution" xfId="308"/>
    <cellStyle name="_Fitch_VECTOR_Model_Country Distribution 2" xfId="309"/>
    <cellStyle name="_Fitch_VECTOR_Model_Credit Matrix" xfId="310"/>
    <cellStyle name="_Fitch_VECTOR_Model_Credit Matrix 2" xfId="311"/>
    <cellStyle name="_Fitch_VECTOR_Model_Demonstration" xfId="312"/>
    <cellStyle name="_Fitch_VECTOR_Model_Demonstration 2" xfId="313"/>
    <cellStyle name="_Fitch_VECTOR_Model_Factor Exposure" xfId="314"/>
    <cellStyle name="_Fitch_VECTOR_Model_Factor Exposure 2" xfId="315"/>
    <cellStyle name="_Fitch_VECTOR_Model_Fitch_VECTOR_Model_2.3.26" xfId="316"/>
    <cellStyle name="_Fitch_VECTOR_Model_Fitch_VECTOR_Model_2.3.26 2" xfId="317"/>
    <cellStyle name="_Fitch_VECTOR_Model_Fitch_VECTOR_Model_2.3.28" xfId="318"/>
    <cellStyle name="_Fitch_VECTOR_Model_Fitch_VECTOR_Model_2.3.28 2" xfId="319"/>
    <cellStyle name="_Fitch_VECTOR_Model_Fitch_VECTOR_Model_3.0" xfId="320"/>
    <cellStyle name="_Fitch_VECTOR_Model_Fitch_VECTOR_Model_3.0 2" xfId="321"/>
    <cellStyle name="_Fitch_VECTOR_Model_Fitch_VECTOR_Model_3.0.45" xfId="322"/>
    <cellStyle name="_Fitch_VECTOR_Model_Fitch_VECTOR_Model_3.0.45 2" xfId="323"/>
    <cellStyle name="_Fitch_VECTOR_Model_Fitch_VECTOR_Model_VE.3.2.24.MC" xfId="324"/>
    <cellStyle name="_Fitch_VECTOR_Model_Fitch_VECTOR_Model_VE.3.2.24.MC 2" xfId="325"/>
    <cellStyle name="_Fitch_VECTOR_Model_Fitch_VECTOR_Model_VE.MC.1.4.4" xfId="326"/>
    <cellStyle name="_Fitch_VECTOR_Model_Fitch_VECTOR_Model_VE.MC.1.4.4 2" xfId="327"/>
    <cellStyle name="_Fitch_VECTOR_Model_Industry Mapping" xfId="328"/>
    <cellStyle name="_Fitch_VECTOR_Model_Industry Mapping 2" xfId="329"/>
    <cellStyle name="_Fitch_VECTOR_Model_Portfolio Definition" xfId="330"/>
    <cellStyle name="_Fitch_VECTOR_Model_Portfolio Definition 2" xfId="331"/>
    <cellStyle name="_Fitch_VECTOR_Model_Recovery Rates" xfId="332"/>
    <cellStyle name="_Fitch_VECTOR_Model_Recovery Rates 2" xfId="333"/>
    <cellStyle name="_Fitch_VECTOR_Model_Reference Obligations" xfId="334"/>
    <cellStyle name="_Fitch_VECTOR_Model_Reference Obligations 2" xfId="335"/>
    <cellStyle name="_Fitch_VECTOR_Model_stats" xfId="336"/>
    <cellStyle name="_Fitch_VECTOR_Model_stats 2" xfId="337"/>
    <cellStyle name="_Fitch_VECTOR_Model_VE_LossDist.3.2.30.PLD.1.1b" xfId="338"/>
    <cellStyle name="_Fitch_VECTOR_Model_VE_LossDist.3.2.30.PLD.1.1b 2" xfId="339"/>
    <cellStyle name="_Fitch_VECTOR_Model_VECTOR Output" xfId="340"/>
    <cellStyle name="_Fitch_VECTOR_Model_VECTOR Output 2" xfId="341"/>
    <cellStyle name="_FRNs" xfId="342"/>
    <cellStyle name="_getdata" xfId="343"/>
    <cellStyle name="_Global DiSC 2" xfId="344"/>
    <cellStyle name="_Global DiSC 2 2" xfId="345"/>
    <cellStyle name="_Global Macro Risk" xfId="346"/>
    <cellStyle name="_Global Summary" xfId="347"/>
    <cellStyle name="_Graph" xfId="348"/>
    <cellStyle name="_Graph 2" xfId="349"/>
    <cellStyle name="_GS7.5" xfId="350"/>
    <cellStyle name="_GS7.5 2" xfId="351"/>
    <cellStyle name="_H-" xfId="352"/>
    <cellStyle name="_Heading" xfId="353"/>
    <cellStyle name="_Hedges" xfId="354"/>
    <cellStyle name="_Hh" xfId="355"/>
    <cellStyle name="_Highlight" xfId="356"/>
    <cellStyle name="_HYDI" xfId="357"/>
    <cellStyle name="_ID Mapping" xfId="358"/>
    <cellStyle name="_IG3 - 3yr" xfId="359"/>
    <cellStyle name="_Index Correlation Calibrator 20051018" xfId="360"/>
    <cellStyle name="_In-Progress" xfId="361"/>
    <cellStyle name="_Inputs" xfId="362"/>
    <cellStyle name="_Inputs 2" xfId="363"/>
    <cellStyle name="_Inputs_Bespoke CDS" xfId="364"/>
    <cellStyle name="_Inputs_Bespoke CDS 2" xfId="365"/>
    <cellStyle name="_Inputs_Worksheet" xfId="366"/>
    <cellStyle name="_Irina Final" xfId="367"/>
    <cellStyle name="_IRSs" xfId="368"/>
    <cellStyle name="_Items not included" xfId="369"/>
    <cellStyle name="_Items not included 2" xfId="370"/>
    <cellStyle name="_itraxx S3 - 10yr" xfId="371"/>
    <cellStyle name="_itraxx S3 - 5yr" xfId="372"/>
    <cellStyle name="_junk" xfId="373"/>
    <cellStyle name="_LatAm" xfId="374"/>
    <cellStyle name="_libor" xfId="375"/>
    <cellStyle name="_libor curve" xfId="376"/>
    <cellStyle name="_Lookup" xfId="377"/>
    <cellStyle name="_Main" xfId="378"/>
    <cellStyle name="_main_1" xfId="379"/>
    <cellStyle name="_main_1 2" xfId="380"/>
    <cellStyle name="_man swaps" xfId="381"/>
    <cellStyle name="_manual" xfId="382"/>
    <cellStyle name="_Manual Tkts" xfId="383"/>
    <cellStyle name="_March_22_04Optimiser_Bob12" xfId="384"/>
    <cellStyle name="_March_22_04Optimiser_xin" xfId="385"/>
    <cellStyle name="_Market" xfId="386"/>
    <cellStyle name="_Master Pofo" xfId="387"/>
    <cellStyle name="_Master Pofo_2DCorrelator-new" xfId="388"/>
    <cellStyle name="_Master Pofo_Analysis" xfId="389"/>
    <cellStyle name="_Master Pofo_BasketPricer" xfId="390"/>
    <cellStyle name="_Master Pofo_BasketPricer0627" xfId="391"/>
    <cellStyle name="_Master Pofo_BasketPricerAddin" xfId="392"/>
    <cellStyle name="_Master Pofo_BasketPricerAddin 2" xfId="393"/>
    <cellStyle name="_Master Pofo_BasketPricerAddinAnindya" xfId="394"/>
    <cellStyle name="_Master Pofo_BasketPricerAddinAnindya 2" xfId="395"/>
    <cellStyle name="_Master Pofo_BasketPricerTemplate_CDO" xfId="396"/>
    <cellStyle name="_Master Pofo_BasketPricerTemplate_CDO 2" xfId="397"/>
    <cellStyle name="_Master Pofo_BasketPricerTemplate_CDO_blank" xfId="398"/>
    <cellStyle name="_Master Pofo_BasketPricerTemplate_CDO_blank 2" xfId="399"/>
    <cellStyle name="_Master Pofo_BasketPricerTemplate_CDS" xfId="400"/>
    <cellStyle name="_Master Pofo_BasketPricerTemplate_CDS 2" xfId="401"/>
    <cellStyle name="_Master Pofo_BasketPricerTemplate_DefaultPV" xfId="402"/>
    <cellStyle name="_Master Pofo_BasketPricerTemplate_DefaultPV 2" xfId="403"/>
    <cellStyle name="_Master Pofo_BasketPricerTemplate_FlexHedge" xfId="404"/>
    <cellStyle name="_Master Pofo_BasketPricerTemplate_FlexHedge 2" xfId="405"/>
    <cellStyle name="_Master Pofo_BasketPricerTemplate_Help" xfId="406"/>
    <cellStyle name="_Master Pofo_BasketPricerTemplate_Help 2" xfId="407"/>
    <cellStyle name="_Master Pofo_cdo" xfId="408"/>
    <cellStyle name="_Master Pofo_cdo 2" xfId="409"/>
    <cellStyle name="_Master Pofo_cdo2oneplus" xfId="410"/>
    <cellStyle name="_Master Pofo_cdo2oneplus 2" xfId="411"/>
    <cellStyle name="_Master Pofo_CDX 10Y" xfId="412"/>
    <cellStyle name="_Master Pofo_CDX 5Y" xfId="413"/>
    <cellStyle name="_Master Pofo_Copy of BasketPricerAddin" xfId="414"/>
    <cellStyle name="_Master Pofo_Copy of BasketPricerAddin 2" xfId="415"/>
    <cellStyle name="_Master Pofo_Copy of BasketPricerAddin_13_07_05" xfId="416"/>
    <cellStyle name="_Master Pofo_Copy of BasketPricerAddin_13_07_05 2" xfId="417"/>
    <cellStyle name="_Master Pofo_Corr Marks" xfId="418"/>
    <cellStyle name="_Master Pofo_Corr Marks 2" xfId="419"/>
    <cellStyle name="_Master Pofo_Correlation" xfId="420"/>
    <cellStyle name="_Master Pofo_Correlation Mapping" xfId="421"/>
    <cellStyle name="_Master Pofo_D_5yr" xfId="422"/>
    <cellStyle name="_Master Pofo_D_5yr 2" xfId="423"/>
    <cellStyle name="_Master Pofo_gridData" xfId="424"/>
    <cellStyle name="_Master Pofo_New BasketPricerAddin" xfId="425"/>
    <cellStyle name="_Master Pofo_New BasketPricerAddin 2" xfId="426"/>
    <cellStyle name="_Master Pofo_ReadOnly-0-Rev-26-BasketPricer" xfId="427"/>
    <cellStyle name="_Master Pofo_ReadOnly-3-Rev-20-1DCorrelator-new" xfId="428"/>
    <cellStyle name="_ME factors" xfId="429"/>
    <cellStyle name="_Midgard" xfId="430"/>
    <cellStyle name="_Midgard 2" xfId="431"/>
    <cellStyle name="_Midgard Hong Kong" xfId="432"/>
    <cellStyle name="_Midgard_Germany" xfId="433"/>
    <cellStyle name="_Midgard_Modified" xfId="434"/>
    <cellStyle name="_Midgard_USA" xfId="435"/>
    <cellStyle name="_MidgardFixedRR" xfId="436"/>
    <cellStyle name="_mir-2000-Nov-03_eod " xfId="437"/>
    <cellStyle name="_misc" xfId="438"/>
    <cellStyle name="_Mixed Pool Trade Template v2.28_MSport" xfId="439"/>
    <cellStyle name="_Moodys Analysis_v3" xfId="440"/>
    <cellStyle name="_moves" xfId="441"/>
    <cellStyle name="_MS6.5" xfId="442"/>
    <cellStyle name="_MS6.5 2" xfId="443"/>
    <cellStyle name="_MTD_Analysis_Oct" xfId="444"/>
    <cellStyle name="_MTD_Analysis_Oct 2" xfId="445"/>
    <cellStyle name="_Multiple" xfId="446"/>
    <cellStyle name="_Multiple_Fortune 250 Porfolio" xfId="447"/>
    <cellStyle name="_Multiple_GetCurveDataByTicker" xfId="448"/>
    <cellStyle name="_MultipleSpace" xfId="449"/>
    <cellStyle name="_MultipleSpace_Fortune 250 Porfolio" xfId="450"/>
    <cellStyle name="_MultipleSpace_GetCurveDataByTicker" xfId="451"/>
    <cellStyle name="_Ne" xfId="452"/>
    <cellStyle name="_New_10yrBespoke_Jan2006_1" xfId="453"/>
    <cellStyle name="_Nf" xfId="454"/>
    <cellStyle name="_Ng" xfId="455"/>
    <cellStyle name="_o trade" xfId="456"/>
    <cellStyle name="_Oa" xfId="457"/>
    <cellStyle name="_Ob" xfId="458"/>
    <cellStyle name="_Oc" xfId="459"/>
    <cellStyle name="_Of" xfId="460"/>
    <cellStyle name="_Off Balance Sheet" xfId="461"/>
    <cellStyle name="_Off-Balance Sheet Bonds" xfId="462"/>
    <cellStyle name="_Old Lane - CDO Tranche" xfId="463"/>
    <cellStyle name="_Old Lane - CDO Tranche 2" xfId="464"/>
    <cellStyle name="_Optimization" xfId="465"/>
    <cellStyle name="_Optimization_1" xfId="466"/>
    <cellStyle name="_Optimization_Bespoke CDS" xfId="467"/>
    <cellStyle name="_optimization_Worksheet" xfId="468"/>
    <cellStyle name="_Options" xfId="469"/>
    <cellStyle name="_Oregano 1" xfId="470"/>
    <cellStyle name="_Oregano 10" xfId="471"/>
    <cellStyle name="_Oregano 2" xfId="472"/>
    <cellStyle name="_Oregano 3" xfId="473"/>
    <cellStyle name="_Oregano 4" xfId="474"/>
    <cellStyle name="_Oregano 5" xfId="475"/>
    <cellStyle name="_Oregano 6" xfId="476"/>
    <cellStyle name="_Oregano 7" xfId="477"/>
    <cellStyle name="_Oregano 8" xfId="478"/>
    <cellStyle name="_Oregano 9" xfId="479"/>
    <cellStyle name="_Original Ratings Table" xfId="480"/>
    <cellStyle name="_Original Ratings Table 2" xfId="481"/>
    <cellStyle name="_Output" xfId="482"/>
    <cellStyle name="_Output 2" xfId="483"/>
    <cellStyle name="_Overseas" xfId="484"/>
    <cellStyle name="_Overseas 2" xfId="485"/>
    <cellStyle name="_Overseas 20080331" xfId="486"/>
    <cellStyle name="_Overseas 20080331 2" xfId="487"/>
    <cellStyle name="_Overview" xfId="488"/>
    <cellStyle name="_Overview 2" xfId="489"/>
    <cellStyle name="_P&amp;L Forecaster" xfId="490"/>
    <cellStyle name="_P&amp;L Forecaster 2" xfId="491"/>
    <cellStyle name="_Pa" xfId="492"/>
    <cellStyle name="_Page 2 (Top Single Name)" xfId="493"/>
    <cellStyle name="_page q 2" xfId="494"/>
    <cellStyle name="_pageO" xfId="495"/>
    <cellStyle name="_PDF Tables" xfId="496"/>
    <cellStyle name="_Percent" xfId="497"/>
    <cellStyle name="_PercentSpace" xfId="498"/>
    <cellStyle name="_Portfolio" xfId="499"/>
    <cellStyle name="_Portfolio 13 to Blue Mountain 02-23-04" xfId="500"/>
    <cellStyle name="_Portfolio Comp" xfId="501"/>
    <cellStyle name="_Portfolio Definition" xfId="502"/>
    <cellStyle name="_Portfolio Definition 2" xfId="503"/>
    <cellStyle name="_Portfolio Definition_1" xfId="504"/>
    <cellStyle name="_Portfolio Definition_Asset Amortization Schedule" xfId="505"/>
    <cellStyle name="_Portfolio Definition_Asset Amortization Schedule 2" xfId="506"/>
    <cellStyle name="_Portfolio Definition_Correlation Adjustments" xfId="507"/>
    <cellStyle name="_Portfolio Definition_Correlation Adjustments 2" xfId="508"/>
    <cellStyle name="_Portfolio Definition_Correlation Matrix" xfId="509"/>
    <cellStyle name="_Portfolio Definition_Correlation Matrix 2" xfId="510"/>
    <cellStyle name="_Portfolio Definition_Country Distribution" xfId="511"/>
    <cellStyle name="_Portfolio Definition_Country Distribution 2" xfId="512"/>
    <cellStyle name="_Portfolio Definition_Credit Matrix" xfId="513"/>
    <cellStyle name="_Portfolio Definition_Credit Matrix 2" xfId="514"/>
    <cellStyle name="_Portfolio Definition_Demonstration" xfId="515"/>
    <cellStyle name="_Portfolio Definition_Demonstration 2" xfId="516"/>
    <cellStyle name="_Portfolio Definition_Factor Exposure" xfId="517"/>
    <cellStyle name="_Portfolio Definition_Factor Exposure 2" xfId="518"/>
    <cellStyle name="_Portfolio Definition_Fitch_VECTOR_Model_2.3.26" xfId="519"/>
    <cellStyle name="_Portfolio Definition_Fitch_VECTOR_Model_2.3.26 2" xfId="520"/>
    <cellStyle name="_Portfolio Definition_Fitch_VECTOR_Model_2.3.28" xfId="521"/>
    <cellStyle name="_Portfolio Definition_Fitch_VECTOR_Model_2.3.28 2" xfId="522"/>
    <cellStyle name="_Portfolio Definition_Fitch_VECTOR_Model_3.0" xfId="523"/>
    <cellStyle name="_Portfolio Definition_Fitch_VECTOR_Model_3.0 2" xfId="524"/>
    <cellStyle name="_Portfolio Definition_Fitch_VECTOR_Model_3.0.45" xfId="525"/>
    <cellStyle name="_Portfolio Definition_Fitch_VECTOR_Model_3.0.45 2" xfId="526"/>
    <cellStyle name="_Portfolio Definition_Fitch_VECTOR_Model_VE.3.2.24.MC" xfId="527"/>
    <cellStyle name="_Portfolio Definition_Fitch_VECTOR_Model_VE.3.2.24.MC 2" xfId="528"/>
    <cellStyle name="_Portfolio Definition_Fitch_VECTOR_Model_VE.MC.1.4.4" xfId="529"/>
    <cellStyle name="_Portfolio Definition_Fitch_VECTOR_Model_VE.MC.1.4.4 2" xfId="530"/>
    <cellStyle name="_Portfolio Definition_Industry Mapping" xfId="531"/>
    <cellStyle name="_Portfolio Definition_Industry Mapping 2" xfId="532"/>
    <cellStyle name="_Portfolio Definition_Portfolio Definition" xfId="533"/>
    <cellStyle name="_Portfolio Definition_Portfolio Definition 2" xfId="534"/>
    <cellStyle name="_Portfolio Definition_Recovery Rates" xfId="535"/>
    <cellStyle name="_Portfolio Definition_Recovery Rates 2" xfId="536"/>
    <cellStyle name="_Portfolio Definition_Reference Obligations" xfId="537"/>
    <cellStyle name="_Portfolio Definition_Reference Obligations 2" xfId="538"/>
    <cellStyle name="_Portfolio Definition_stats" xfId="539"/>
    <cellStyle name="_Portfolio Definition_stats 2" xfId="540"/>
    <cellStyle name="_Portfolio Definition_VECTOR Output" xfId="541"/>
    <cellStyle name="_Portfolio Definition_VECTOR Output 2" xfId="542"/>
    <cellStyle name="_Portfolio Summary" xfId="543"/>
    <cellStyle name="_Portfolio to OL (01-24-08)" xfId="544"/>
    <cellStyle name="_Portfolio with Deltas" xfId="545"/>
    <cellStyle name="_Portfolio(s)" xfId="546"/>
    <cellStyle name="_Portfolio(s) 2" xfId="547"/>
    <cellStyle name="_Portfolio_1" xfId="548"/>
    <cellStyle name="_Portfolio_2" xfId="549"/>
    <cellStyle name="_Portfolio_2Q 09 CDO Overview " xfId="550"/>
    <cellStyle name="_Portfolio_2Q 09 CDO Overview  2" xfId="551"/>
    <cellStyle name="_Portfolio_2Q09 EITF Summary 06.09.09" xfId="552"/>
    <cellStyle name="_Portfolio_2Q09 EITF Summary 06.09.09 2" xfId="553"/>
    <cellStyle name="_Portfolio_Combined Final" xfId="554"/>
    <cellStyle name="_Portfolio_Combined Final 2" xfId="555"/>
    <cellStyle name="_Portfolio_Defaults by Deal" xfId="556"/>
    <cellStyle name="_Portfolio_Defaults by Deal 2" xfId="557"/>
    <cellStyle name="_Portfolio_IN" xfId="558"/>
    <cellStyle name="_Portfolio_Maces2007-23 -2Q-EITF" xfId="559"/>
    <cellStyle name="_Portfolio_Maces2007-23 -2Q-EITF 2" xfId="560"/>
    <cellStyle name="_Portfolio_Sheet1" xfId="561"/>
    <cellStyle name="_Portfolio_Summary" xfId="562"/>
    <cellStyle name="_Portfolio_USD Summary" xfId="563"/>
    <cellStyle name="_Portfolio_WARF Notching" xfId="564"/>
    <cellStyle name="_Portfolio_WARF Notching 2" xfId="565"/>
    <cellStyle name="_portfolioOverview v1.2" xfId="566"/>
    <cellStyle name="_Preparation_Min" xfId="567"/>
    <cellStyle name="_Pricer" xfId="568"/>
    <cellStyle name="_Pricer (Archeus ML Axe)" xfId="569"/>
    <cellStyle name="_Pricer (CDX6)" xfId="570"/>
    <cellStyle name="_Pricer (RiverCapital)" xfId="571"/>
    <cellStyle name="_pricing" xfId="572"/>
    <cellStyle name="_Pricing_4-6 and 5-7" xfId="573"/>
    <cellStyle name="_Pricing_Aggregate Risk Summary v8" xfId="574"/>
    <cellStyle name="_Pricing_BaseCorrelationTemplate v4" xfId="575"/>
    <cellStyle name="_Pricing_BC" xfId="576"/>
    <cellStyle name="_Pricing_BC INPUT" xfId="577"/>
    <cellStyle name="_Pricing_BC1" xfId="578"/>
    <cellStyle name="_Pricing_BC2" xfId="579"/>
    <cellStyle name="_Pricing_BC3" xfId="580"/>
    <cellStyle name="_Pricing_BC4" xfId="581"/>
    <cellStyle name="_Pricing_Bespoke CDS" xfId="582"/>
    <cellStyle name="_Pricing_by trade" xfId="583"/>
    <cellStyle name="_Pricing_CDO Surveillance List_20090930_DRAFT (2)" xfId="584"/>
    <cellStyle name="_Pricing_CDS" xfId="585"/>
    <cellStyle name="_Pricing_CDS_1" xfId="586"/>
    <cellStyle name="_Pricing_CDSSpreadOverwrite" xfId="587"/>
    <cellStyle name="_Pricing_Curves" xfId="588"/>
    <cellStyle name="_Pricing_Data" xfId="589"/>
    <cellStyle name="_Pricing_FinalResult" xfId="590"/>
    <cellStyle name="_Pricing_FinalResult_20070705" xfId="591"/>
    <cellStyle name="_Pricing_GetBaseCorrelationFromQuantifi v3" xfId="592"/>
    <cellStyle name="_Pricing_Graph" xfId="593"/>
    <cellStyle name="_Pricing_GS7.5" xfId="594"/>
    <cellStyle name="_Pricing_HY6" xfId="595"/>
    <cellStyle name="_Pricing_HY7" xfId="596"/>
    <cellStyle name="_Pricing_HY8" xfId="597"/>
    <cellStyle name="_Pricing_ID Mapping" xfId="598"/>
    <cellStyle name="_Pricing_IG6" xfId="599"/>
    <cellStyle name="_Pricing_IG7" xfId="600"/>
    <cellStyle name="_Pricing_IG8" xfId="601"/>
    <cellStyle name="_Pricing_Input" xfId="602"/>
    <cellStyle name="_Pricing_Input_Bespoke CDS" xfId="603"/>
    <cellStyle name="_Pricing_Input_CDS" xfId="604"/>
    <cellStyle name="_Pricing_Input_CDS_1" xfId="605"/>
    <cellStyle name="_Pricing_Input_Curves" xfId="606"/>
    <cellStyle name="_Pricing_Input_Data" xfId="607"/>
    <cellStyle name="_Pricing_Input_FinalResult" xfId="608"/>
    <cellStyle name="_Pricing_Input_FinalResult_20070705" xfId="609"/>
    <cellStyle name="_Pricing_Input_Graph" xfId="610"/>
    <cellStyle name="_Pricing_Input_Input" xfId="611"/>
    <cellStyle name="_Pricing_Input_moves" xfId="612"/>
    <cellStyle name="_Pricing_Input_MTD_Analysis_Oct" xfId="613"/>
    <cellStyle name="_Pricing_Input_Portfolio to OL (01-24-08)" xfId="614"/>
    <cellStyle name="_Pricing_Input_Portfolio with Deltas" xfId="615"/>
    <cellStyle name="_Pricing_Input_Pricing_Preprocessor" xfId="616"/>
    <cellStyle name="_Pricing_Input_Pricing1_Preprocessor" xfId="617"/>
    <cellStyle name="_Pricing_Input_Pricing2" xfId="618"/>
    <cellStyle name="_Pricing_Input_QR Sens" xfId="619"/>
    <cellStyle name="_Pricing_Input_Securities" xfId="620"/>
    <cellStyle name="_Pricing_Input_Sensitivities" xfId="621"/>
    <cellStyle name="_Pricing_Input_Settings" xfId="622"/>
    <cellStyle name="_Pricing_Input_Sheet1" xfId="623"/>
    <cellStyle name="_Pricing_Input_Sheet1_1" xfId="624"/>
    <cellStyle name="_Pricing_Input_Sheet1_Hedge" xfId="625"/>
    <cellStyle name="_Pricing_Input_Sheet1_moves" xfId="626"/>
    <cellStyle name="_Pricing_Input_Sheet1_Sensitivities" xfId="627"/>
    <cellStyle name="_Pricing_Input_Sheet1_Sheet1" xfId="628"/>
    <cellStyle name="_Pricing_Input_Sheet1_trades" xfId="629"/>
    <cellStyle name="_Pricing_Input_Sheet2" xfId="630"/>
    <cellStyle name="_Pricing_Input_Trade" xfId="631"/>
    <cellStyle name="_Pricing_Input_Trades" xfId="632"/>
    <cellStyle name="_Pricing_Input_UBS daily marks" xfId="633"/>
    <cellStyle name="_Pricing_Input_UBS marks" xfId="634"/>
    <cellStyle name="_Pricing_ML 10yr Mezz" xfId="635"/>
    <cellStyle name="_Pricing_Monaco" xfId="636"/>
    <cellStyle name="_Pricing_moves" xfId="637"/>
    <cellStyle name="_Pricing_MS6.5" xfId="638"/>
    <cellStyle name="_Pricing_MS7-10" xfId="639"/>
    <cellStyle name="_Pricing_MTD_Analysis_Oct" xfId="640"/>
    <cellStyle name="_Pricing_P&amp;L Forecast" xfId="641"/>
    <cellStyle name="_Pricing_P&amp;L Forecaster" xfId="642"/>
    <cellStyle name="_Pricing_Pivot" xfId="643"/>
    <cellStyle name="_Pricing_Portfolio to OL (01-24-08)" xfId="644"/>
    <cellStyle name="_Pricing_Portfolio with Deltas" xfId="645"/>
    <cellStyle name="_Pricing_Preprocessor" xfId="646"/>
    <cellStyle name="_Pricing_Pricing_Preprocessor" xfId="647"/>
    <cellStyle name="_Pricing_Pricing2" xfId="648"/>
    <cellStyle name="_Pricing_qr" xfId="649"/>
    <cellStyle name="_Pricing_QR Sens" xfId="650"/>
    <cellStyle name="_Pricing_report" xfId="651"/>
    <cellStyle name="_Pricing_Securities" xfId="652"/>
    <cellStyle name="_Pricing_sens" xfId="653"/>
    <cellStyle name="_Pricing_Sensitivities" xfId="654"/>
    <cellStyle name="_Pricing_Settings" xfId="655"/>
    <cellStyle name="_Pricing_Settings_BC INPUT" xfId="656"/>
    <cellStyle name="_Pricing_Settings_Settings" xfId="657"/>
    <cellStyle name="_Pricing_Settings_Sheet1" xfId="658"/>
    <cellStyle name="_Pricing_Sheet1" xfId="659"/>
    <cellStyle name="_Pricing_Sheet1_1" xfId="660"/>
    <cellStyle name="_Pricing_Sheet2" xfId="661"/>
    <cellStyle name="_Pricing_Trade" xfId="662"/>
    <cellStyle name="_Pricing_trades" xfId="663"/>
    <cellStyle name="_Pricing_trades_Aggregate Risk Summary v8" xfId="664"/>
    <cellStyle name="_Pricing_Trades_Bespoke CDS" xfId="665"/>
    <cellStyle name="_Pricing_Trades_by trade" xfId="666"/>
    <cellStyle name="_Pricing_Trades_CDS" xfId="667"/>
    <cellStyle name="_Pricing_trades_CDS_Bespoke CDS" xfId="668"/>
    <cellStyle name="_Pricing_trades_CDS_by trade" xfId="669"/>
    <cellStyle name="_Pricing_trades_CDS_Correlation P&amp;L v122_10042007" xfId="670"/>
    <cellStyle name="_Pricing_trades_CDS_Curves" xfId="671"/>
    <cellStyle name="_Pricing_Trades_CDS_Data" xfId="672"/>
    <cellStyle name="_Pricing_Trades_CDS_Delta Preprocessor" xfId="673"/>
    <cellStyle name="_Pricing_trades_CDS_FinalResult" xfId="674"/>
    <cellStyle name="_Pricing_trades_CDS_FinalResult_20070705" xfId="675"/>
    <cellStyle name="_Pricing_trades_CDS_Graph" xfId="676"/>
    <cellStyle name="_Pricing_Trades_CDS_ID Mapping" xfId="677"/>
    <cellStyle name="_Pricing_trades_CDS_Idx Sens" xfId="678"/>
    <cellStyle name="_Pricing_Trades_CDS_moves" xfId="679"/>
    <cellStyle name="_Pricing_trades_CDS_MTD_Analysis_Oct" xfId="680"/>
    <cellStyle name="_Pricing_Trades_CDS_Portfolio to OL (01-24-08)" xfId="681"/>
    <cellStyle name="_Pricing_Trades_CDS_Portfolio with Deltas" xfId="682"/>
    <cellStyle name="_Pricing_Trades_CDS_Pricing_Preprocessor" xfId="683"/>
    <cellStyle name="_Pricing_Trades_CDS_Pricing1" xfId="684"/>
    <cellStyle name="_Pricing_Trades_CDS_Pricing1_Preprocessor" xfId="685"/>
    <cellStyle name="_Pricing_Trades_CDS_Pricing2" xfId="686"/>
    <cellStyle name="_Pricing_Trades_CDS_qr" xfId="687"/>
    <cellStyle name="_Pricing_Trades_CDS_QR Sens" xfId="688"/>
    <cellStyle name="_Pricing_trades_CDS_Securities" xfId="689"/>
    <cellStyle name="_Pricing_Trades_CDS_sens" xfId="690"/>
    <cellStyle name="_Pricing_Trades_CDS_Sensitivities" xfId="691"/>
    <cellStyle name="_Pricing_trades_CDS_Sheet1" xfId="692"/>
    <cellStyle name="_Pricing_Trades_CDS_Sheet1_1" xfId="693"/>
    <cellStyle name="_Pricing_trades_CDS_Sheet1_Hedge" xfId="694"/>
    <cellStyle name="_Pricing_trades_CDS_Sheet1_moves" xfId="695"/>
    <cellStyle name="_Pricing_Trades_CDS_Sheet1_Sensitivities" xfId="696"/>
    <cellStyle name="_Pricing_trades_CDS_Sheet1_trades" xfId="697"/>
    <cellStyle name="_Pricing_trades_CDS_Trade" xfId="698"/>
    <cellStyle name="_Pricing_Trades_CDS_Trades" xfId="699"/>
    <cellStyle name="_Pricing_trades_CDS_UBS daily marks" xfId="700"/>
    <cellStyle name="_Pricing_trades_CDS_UBS marks" xfId="701"/>
    <cellStyle name="_Pricing_Trades_Correlation P&amp;L v122_10042007" xfId="702"/>
    <cellStyle name="_Pricing_Trades_Curves" xfId="703"/>
    <cellStyle name="_Pricing_trades_Data" xfId="704"/>
    <cellStyle name="_Pricing_trades_Delta Preprocessor" xfId="705"/>
    <cellStyle name="_Pricing_Trades_FinalResult" xfId="706"/>
    <cellStyle name="_Pricing_Trades_FinalResult_20070705" xfId="707"/>
    <cellStyle name="_Pricing_Trades_Graph" xfId="708"/>
    <cellStyle name="_Pricing_Trades_GS7.5" xfId="709"/>
    <cellStyle name="_Pricing_trades_ID Mapping" xfId="710"/>
    <cellStyle name="_Pricing_trades_moves" xfId="711"/>
    <cellStyle name="_Pricing_Trades_MS6.5" xfId="712"/>
    <cellStyle name="_Pricing_Trades_MTD_Analysis_Oct" xfId="713"/>
    <cellStyle name="_Pricing_Trades_P&amp;L Forecaster" xfId="714"/>
    <cellStyle name="_Pricing_trades_Portfolio to OL (01-24-08)" xfId="715"/>
    <cellStyle name="_Pricing_trades_Portfolio with Deltas" xfId="716"/>
    <cellStyle name="_Pricing_trades_Pricing" xfId="717"/>
    <cellStyle name="_Pricing_trades_Pricing_Preprocessor" xfId="718"/>
    <cellStyle name="_Pricing_trades_Pricing1" xfId="719"/>
    <cellStyle name="_Pricing_trades_Pricing1_Preprocessor" xfId="720"/>
    <cellStyle name="_Pricing_trades_Pricing2" xfId="721"/>
    <cellStyle name="_Pricing_trades_qr" xfId="722"/>
    <cellStyle name="_Pricing_trades_QR Sens" xfId="723"/>
    <cellStyle name="_Pricing_Trades_Securities" xfId="724"/>
    <cellStyle name="_Pricing_trades_Sensitivities" xfId="725"/>
    <cellStyle name="_Pricing_Trades_Sheet1" xfId="726"/>
    <cellStyle name="_Pricing_trades_Sheet1_1" xfId="727"/>
    <cellStyle name="_Pricing_Trades_Sheet1_Hedge" xfId="728"/>
    <cellStyle name="_Pricing_Trades_Sheet1_moves" xfId="729"/>
    <cellStyle name="_Pricing_trades_Sheet1_Sensitivities" xfId="730"/>
    <cellStyle name="_Pricing_Trades_Sheet1_trades" xfId="731"/>
    <cellStyle name="_Pricing_Trades_Trade" xfId="732"/>
    <cellStyle name="_Pricing_Trades_UBS daily marks" xfId="733"/>
    <cellStyle name="_Pricing_Trades_UBS marks" xfId="734"/>
    <cellStyle name="_Pricing_UBS daily marks" xfId="735"/>
    <cellStyle name="_Pricing_UBS marks" xfId="736"/>
    <cellStyle name="_Pricing_vcmoWrap" xfId="737"/>
    <cellStyle name="_Pricing_Vermont" xfId="738"/>
    <cellStyle name="_Pricing1" xfId="739"/>
    <cellStyle name="_Pricing1_Preprocessor" xfId="740"/>
    <cellStyle name="_Pricing2" xfId="741"/>
    <cellStyle name="_Prp5_ Bond_Prices" xfId="742"/>
    <cellStyle name="_Qa" xfId="743"/>
    <cellStyle name="_Qb" xfId="744"/>
    <cellStyle name="_qr" xfId="745"/>
    <cellStyle name="_QR Sens" xfId="746"/>
    <cellStyle name="_rating" xfId="747"/>
    <cellStyle name="_Rating Agency Model" xfId="748"/>
    <cellStyle name="_ratings" xfId="749"/>
    <cellStyle name="_Raw" xfId="750"/>
    <cellStyle name="_Raw Data" xfId="751"/>
    <cellStyle name="_RecalcBaseCorr" xfId="752"/>
    <cellStyle name="_Recovery Rates" xfId="753"/>
    <cellStyle name="_Re-OTTD" xfId="754"/>
    <cellStyle name="_report" xfId="755"/>
    <cellStyle name="_report 2" xfId="756"/>
    <cellStyle name="_Reuters Strip Curve" xfId="757"/>
    <cellStyle name="_risk" xfId="758"/>
    <cellStyle name="_RISK REPORT 2004-06-14" xfId="759"/>
    <cellStyle name="_RiskMaster" xfId="760"/>
    <cellStyle name="_RiskMaster4" xfId="761"/>
    <cellStyle name="_Rives" xfId="762"/>
    <cellStyle name="_Running dv01" xfId="763"/>
    <cellStyle name="_S&amp;P Quick rating" xfId="764"/>
    <cellStyle name="_S&amp;P Results of BBB" xfId="765"/>
    <cellStyle name="_S&amp;T Sheet" xfId="766"/>
    <cellStyle name="_SCP_Risk_Report_20060908vs20060901 v1" xfId="767"/>
    <cellStyle name="_scratch" xfId="768"/>
    <cellStyle name="_Securities" xfId="769"/>
    <cellStyle name="_Securities 2" xfId="770"/>
    <cellStyle name="_Sensitivities" xfId="771"/>
    <cellStyle name="_setup" xfId="772"/>
    <cellStyle name="_shah4 IG universe revisiting BSAM v5" xfId="773"/>
    <cellStyle name="_shah4 IG universe revisiting BSAM v5 2" xfId="774"/>
    <cellStyle name="_Sheet1" xfId="775"/>
    <cellStyle name="_Sheet1 (2)" xfId="776"/>
    <cellStyle name="_Sheet1 2" xfId="777"/>
    <cellStyle name="_Sheet1 3" xfId="778"/>
    <cellStyle name="_Sheet1 4" xfId="779"/>
    <cellStyle name="_Sheet1 5" xfId="780"/>
    <cellStyle name="_Sheet1 6" xfId="781"/>
    <cellStyle name="_Sheet1 7" xfId="782"/>
    <cellStyle name="_Sheet1 8" xfId="783"/>
    <cellStyle name="_Sheet1 9" xfId="784"/>
    <cellStyle name="_Sheet1_03-01 TO-risk" xfId="785"/>
    <cellStyle name="_Sheet1_03-23 Naomi CRF pricing (3)" xfId="786"/>
    <cellStyle name="_Sheet1_04-06 TO-risk" xfId="787"/>
    <cellStyle name="_Sheet1_05-03 TO-risk" xfId="788"/>
    <cellStyle name="_Sheet1_06-28 TO risk v1" xfId="789"/>
    <cellStyle name="_Sheet1_08-22 New May sheet (BC) (2)" xfId="790"/>
    <cellStyle name="_Sheet1_1" xfId="791"/>
    <cellStyle name="_Sheet1_1_4-6 and 5-7" xfId="792"/>
    <cellStyle name="_Sheet1_1_Aggregate Risk Summary v8" xfId="793"/>
    <cellStyle name="_Sheet1_1_BaseCorrelationTemplate v4" xfId="794"/>
    <cellStyle name="_Sheet1_1_BaseCorrelationTemplate v4 2" xfId="795"/>
    <cellStyle name="_Sheet1_1_BC" xfId="796"/>
    <cellStyle name="_Sheet1_1_BC INPUT" xfId="797"/>
    <cellStyle name="_Sheet1_1_BC1" xfId="798"/>
    <cellStyle name="_Sheet1_1_BC1 2" xfId="799"/>
    <cellStyle name="_Sheet1_1_BC2" xfId="800"/>
    <cellStyle name="_Sheet1_1_BC2 2" xfId="801"/>
    <cellStyle name="_Sheet1_1_BC3" xfId="802"/>
    <cellStyle name="_Sheet1_1_BC3 2" xfId="803"/>
    <cellStyle name="_Sheet1_1_BC4" xfId="804"/>
    <cellStyle name="_Sheet1_1_BC4 2" xfId="805"/>
    <cellStyle name="_Sheet1_1_Bespoke CDS" xfId="806"/>
    <cellStyle name="_Sheet1_1_Bespoke CDS 2" xfId="807"/>
    <cellStyle name="_Sheet1_1_Bespoke CDS_1" xfId="808"/>
    <cellStyle name="_Sheet1_1_BM29 Spds Dltas 31 MAR06" xfId="809"/>
    <cellStyle name="_Sheet1_1_by trade" xfId="810"/>
    <cellStyle name="_Sheet1_1_by trade 2" xfId="811"/>
    <cellStyle name="_Sheet1_1_CDS" xfId="812"/>
    <cellStyle name="_Sheet1_1_CDS_1" xfId="813"/>
    <cellStyle name="_Sheet1_1_CDS_1 2" xfId="814"/>
    <cellStyle name="_Sheet1_1_CDSSpreadOverwrite" xfId="815"/>
    <cellStyle name="_Sheet1_1_CDSSpreadOverwrite 2" xfId="816"/>
    <cellStyle name="_Sheet1_1_Copy of BM Ref Obs for MS" xfId="817"/>
    <cellStyle name="_Sheet1_1_Curves" xfId="818"/>
    <cellStyle name="_Sheet1_1_Curves 2" xfId="819"/>
    <cellStyle name="_Sheet1_1_Data" xfId="820"/>
    <cellStyle name="_Sheet1_1_FinalResult" xfId="821"/>
    <cellStyle name="_Sheet1_1_FinalResult 2" xfId="822"/>
    <cellStyle name="_Sheet1_1_FinalResult_20070705" xfId="823"/>
    <cellStyle name="_Sheet1_1_FinalResult_20070705 2" xfId="824"/>
    <cellStyle name="_Sheet1_1_GetBaseCorrelationFromQuantifi v3" xfId="825"/>
    <cellStyle name="_Sheet1_1_Graph" xfId="826"/>
    <cellStyle name="_Sheet1_1_Graph 2" xfId="827"/>
    <cellStyle name="_Sheet1_1_GS7.5" xfId="828"/>
    <cellStyle name="_Sheet1_1_HY6" xfId="829"/>
    <cellStyle name="_Sheet1_1_HY6 2" xfId="830"/>
    <cellStyle name="_Sheet1_1_HY7" xfId="831"/>
    <cellStyle name="_Sheet1_1_HY7 2" xfId="832"/>
    <cellStyle name="_Sheet1_1_HY8" xfId="833"/>
    <cellStyle name="_Sheet1_1_HY8 2" xfId="834"/>
    <cellStyle name="_Sheet1_1_ID Mapping" xfId="835"/>
    <cellStyle name="_Sheet1_1_IG6" xfId="836"/>
    <cellStyle name="_Sheet1_1_IG6 2" xfId="837"/>
    <cellStyle name="_Sheet1_1_IG7" xfId="838"/>
    <cellStyle name="_Sheet1_1_IG7 2" xfId="839"/>
    <cellStyle name="_Sheet1_1_IG8" xfId="840"/>
    <cellStyle name="_Sheet1_1_IG8 2" xfId="841"/>
    <cellStyle name="_Sheet1_1_Input" xfId="842"/>
    <cellStyle name="_Sheet1_1_Input_Bespoke CDS" xfId="843"/>
    <cellStyle name="_Sheet1_1_Input_Bespoke CDS 2" xfId="844"/>
    <cellStyle name="_Sheet1_1_Input_CDS" xfId="845"/>
    <cellStyle name="_Sheet1_1_Input_CDS_1" xfId="846"/>
    <cellStyle name="_Sheet1_1_Input_CDS_1 2" xfId="847"/>
    <cellStyle name="_Sheet1_1_Input_Curves" xfId="848"/>
    <cellStyle name="_Sheet1_1_Input_Curves 2" xfId="849"/>
    <cellStyle name="_Sheet1_1_Input_Data" xfId="850"/>
    <cellStyle name="_Sheet1_1_Input_FinalResult" xfId="851"/>
    <cellStyle name="_Sheet1_1_Input_FinalResult 2" xfId="852"/>
    <cellStyle name="_Sheet1_1_Input_FinalResult_20070705" xfId="853"/>
    <cellStyle name="_Sheet1_1_Input_FinalResult_20070705 2" xfId="854"/>
    <cellStyle name="_Sheet1_1_Input_Graph" xfId="855"/>
    <cellStyle name="_Sheet1_1_Input_Graph 2" xfId="856"/>
    <cellStyle name="_Sheet1_1_Input_Input" xfId="857"/>
    <cellStyle name="_Sheet1_1_Input_Input 2" xfId="858"/>
    <cellStyle name="_Sheet1_1_Input_moves" xfId="859"/>
    <cellStyle name="_Sheet1_1_Input_MTD_Analysis_Oct" xfId="860"/>
    <cellStyle name="_Sheet1_1_Input_MTD_Analysis_Oct 2" xfId="861"/>
    <cellStyle name="_Sheet1_1_Input_Portfolio to OL (01-24-08)" xfId="862"/>
    <cellStyle name="_Sheet1_1_Input_Portfolio with Deltas" xfId="863"/>
    <cellStyle name="_Sheet1_1_Input_Pricing_Preprocessor" xfId="864"/>
    <cellStyle name="_Sheet1_1_Input_Pricing1_Preprocessor" xfId="865"/>
    <cellStyle name="_Sheet1_1_Input_Pricing2" xfId="866"/>
    <cellStyle name="_Sheet1_1_Input_QR Sens" xfId="867"/>
    <cellStyle name="_Sheet1_1_Input_Securities" xfId="868"/>
    <cellStyle name="_Sheet1_1_Input_Securities 2" xfId="869"/>
    <cellStyle name="_Sheet1_1_Input_Sensitivities" xfId="870"/>
    <cellStyle name="_Sheet1_1_Input_Settings" xfId="871"/>
    <cellStyle name="_Sheet1_1_Input_Settings 2" xfId="872"/>
    <cellStyle name="_Sheet1_1_Input_Sheet1" xfId="873"/>
    <cellStyle name="_Sheet1_1_Input_Sheet1 2" xfId="874"/>
    <cellStyle name="_Sheet1_1_Input_Sheet1_1" xfId="875"/>
    <cellStyle name="_Sheet1_1_Input_Sheet1_Hedge" xfId="876"/>
    <cellStyle name="_Sheet1_1_Input_Sheet1_Hedge 2" xfId="877"/>
    <cellStyle name="_Sheet1_1_Input_Sheet1_moves" xfId="878"/>
    <cellStyle name="_Sheet1_1_Input_Sheet1_moves 2" xfId="879"/>
    <cellStyle name="_Sheet1_1_Input_Sheet1_Sensitivities" xfId="880"/>
    <cellStyle name="_Sheet1_1_Input_Sheet1_Sheet1" xfId="881"/>
    <cellStyle name="_Sheet1_1_Input_Sheet1_trades" xfId="882"/>
    <cellStyle name="_Sheet1_1_Input_Sheet1_trades 2" xfId="883"/>
    <cellStyle name="_Sheet1_1_Input_Sheet2" xfId="884"/>
    <cellStyle name="_Sheet1_1_Input_Trade" xfId="885"/>
    <cellStyle name="_Sheet1_1_Input_Trade 2" xfId="886"/>
    <cellStyle name="_Sheet1_1_Input_Trades" xfId="887"/>
    <cellStyle name="_Sheet1_1_Input_UBS daily marks" xfId="888"/>
    <cellStyle name="_Sheet1_1_Input_UBS daily marks 2" xfId="889"/>
    <cellStyle name="_Sheet1_1_Input_UBS marks" xfId="890"/>
    <cellStyle name="_Sheet1_1_Input_UBS marks 2" xfId="891"/>
    <cellStyle name="_Sheet1_1_ML 10yr Mezz" xfId="892"/>
    <cellStyle name="_Sheet1_1_Monaco" xfId="893"/>
    <cellStyle name="_Sheet1_1_moves" xfId="894"/>
    <cellStyle name="_Sheet1_1_MS6.5" xfId="895"/>
    <cellStyle name="_Sheet1_1_MS7-10" xfId="896"/>
    <cellStyle name="_Sheet1_1_MTD_Analysis_Oct" xfId="897"/>
    <cellStyle name="_Sheet1_1_MTD_Analysis_Oct 2" xfId="898"/>
    <cellStyle name="_Sheet1_1_P&amp;L Forecast" xfId="899"/>
    <cellStyle name="_Sheet1_1_P&amp;L Forecast 2" xfId="900"/>
    <cellStyle name="_Sheet1_1_P&amp;L Forecaster" xfId="901"/>
    <cellStyle name="_Sheet1_1_P&amp;L Forecaster 2" xfId="902"/>
    <cellStyle name="_Sheet1_1_Pivot" xfId="903"/>
    <cellStyle name="_Sheet1_1_Pivot 2" xfId="904"/>
    <cellStyle name="_Sheet1_1_Portfolio to OL (01-24-08)" xfId="905"/>
    <cellStyle name="_Sheet1_1_Portfolio with Deltas" xfId="906"/>
    <cellStyle name="_Sheet1_1_Pricing_Preprocessor" xfId="907"/>
    <cellStyle name="_Sheet1_1_Pricing2" xfId="908"/>
    <cellStyle name="_Sheet1_1_qr" xfId="909"/>
    <cellStyle name="_Sheet1_1_QR Sens" xfId="910"/>
    <cellStyle name="_Sheet1_1_report" xfId="911"/>
    <cellStyle name="_Sheet1_1_report 2" xfId="912"/>
    <cellStyle name="_Sheet1_1_Securities" xfId="913"/>
    <cellStyle name="_Sheet1_1_Securities 2" xfId="914"/>
    <cellStyle name="_Sheet1_1_sens" xfId="915"/>
    <cellStyle name="_Sheet1_1_sens 2" xfId="916"/>
    <cellStyle name="_Sheet1_1_Sensitivities" xfId="917"/>
    <cellStyle name="_Sheet1_1_Settings" xfId="918"/>
    <cellStyle name="_Sheet1_1_Settings_BC INPUT" xfId="919"/>
    <cellStyle name="_Sheet1_1_Settings_BC INPUT 2" xfId="920"/>
    <cellStyle name="_Sheet1_1_Settings_Settings" xfId="921"/>
    <cellStyle name="_Sheet1_1_Settings_Settings 2" xfId="922"/>
    <cellStyle name="_Sheet1_1_Settings_Sheet1" xfId="923"/>
    <cellStyle name="_Sheet1_1_Settings_Sheet1 2" xfId="924"/>
    <cellStyle name="_Sheet1_1_Sheet1" xfId="925"/>
    <cellStyle name="_Sheet1_1_Sheet1_1" xfId="926"/>
    <cellStyle name="_Sheet1_1_Sheet1_1 2" xfId="927"/>
    <cellStyle name="_Sheet1_1_Sheet2" xfId="928"/>
    <cellStyle name="_Sheet1_1_Trade" xfId="929"/>
    <cellStyle name="_Sheet1_1_Trade 2" xfId="930"/>
    <cellStyle name="_Sheet1_1_trades" xfId="931"/>
    <cellStyle name="_Sheet1_1_trades 2" xfId="932"/>
    <cellStyle name="_Sheet1_1_trades_Aggregate Risk Summary v8" xfId="933"/>
    <cellStyle name="_Sheet1_1_trades_Aggregate Risk Summary v8 2" xfId="934"/>
    <cellStyle name="_Sheet1_1_Trades_Bespoke CDS" xfId="935"/>
    <cellStyle name="_Sheet1_1_Trades_by trade" xfId="936"/>
    <cellStyle name="_Sheet1_1_Trades_CDS" xfId="937"/>
    <cellStyle name="_Sheet1_1_trades_CDS_Bespoke CDS" xfId="938"/>
    <cellStyle name="_Sheet1_1_trades_CDS_Bespoke CDS 2" xfId="939"/>
    <cellStyle name="_Sheet1_1_trades_CDS_by trade" xfId="940"/>
    <cellStyle name="_Sheet1_1_trades_CDS_by trade 2" xfId="941"/>
    <cellStyle name="_Sheet1_1_trades_CDS_Correlation P&amp;L v122_10042007" xfId="942"/>
    <cellStyle name="_Sheet1_1_trades_CDS_Correlation P&amp;L v122_10042007 2" xfId="943"/>
    <cellStyle name="_Sheet1_1_trades_CDS_Curves" xfId="944"/>
    <cellStyle name="_Sheet1_1_trades_CDS_Curves 2" xfId="945"/>
    <cellStyle name="_Sheet1_1_Trades_CDS_Data" xfId="946"/>
    <cellStyle name="_Sheet1_1_Trades_CDS_Delta Preprocessor" xfId="947"/>
    <cellStyle name="_Sheet1_1_trades_CDS_FinalResult" xfId="948"/>
    <cellStyle name="_Sheet1_1_trades_CDS_FinalResult 2" xfId="949"/>
    <cellStyle name="_Sheet1_1_trades_CDS_FinalResult_20070705" xfId="950"/>
    <cellStyle name="_Sheet1_1_trades_CDS_FinalResult_20070705 2" xfId="951"/>
    <cellStyle name="_Sheet1_1_trades_CDS_Graph" xfId="952"/>
    <cellStyle name="_Sheet1_1_trades_CDS_Graph 2" xfId="953"/>
    <cellStyle name="_Sheet1_1_Trades_CDS_ID Mapping" xfId="954"/>
    <cellStyle name="_Sheet1_1_trades_CDS_Idx Sens" xfId="955"/>
    <cellStyle name="_Sheet1_1_trades_CDS_Idx Sens 2" xfId="956"/>
    <cellStyle name="_Sheet1_1_Trades_CDS_moves" xfId="957"/>
    <cellStyle name="_Sheet1_1_trades_CDS_MTD_Analysis_Oct" xfId="958"/>
    <cellStyle name="_Sheet1_1_trades_CDS_MTD_Analysis_Oct 2" xfId="959"/>
    <cellStyle name="_Sheet1_1_Trades_CDS_Portfolio to OL (01-24-08)" xfId="960"/>
    <cellStyle name="_Sheet1_1_Trades_CDS_Portfolio with Deltas" xfId="961"/>
    <cellStyle name="_Sheet1_1_Trades_CDS_Pricing_Preprocessor" xfId="962"/>
    <cellStyle name="_Sheet1_1_Trades_CDS_Pricing1" xfId="963"/>
    <cellStyle name="_Sheet1_1_Trades_CDS_Pricing1_Preprocessor" xfId="964"/>
    <cellStyle name="_Sheet1_1_Trades_CDS_Pricing2" xfId="965"/>
    <cellStyle name="_Sheet1_1_Trades_CDS_qr" xfId="966"/>
    <cellStyle name="_Sheet1_1_Trades_CDS_QR Sens" xfId="967"/>
    <cellStyle name="_Sheet1_1_trades_CDS_Securities" xfId="968"/>
    <cellStyle name="_Sheet1_1_trades_CDS_Securities 2" xfId="969"/>
    <cellStyle name="_Sheet1_1_Trades_CDS_sens" xfId="970"/>
    <cellStyle name="_Sheet1_1_Trades_CDS_Sensitivities" xfId="971"/>
    <cellStyle name="_Sheet1_1_trades_CDS_Sheet1" xfId="972"/>
    <cellStyle name="_Sheet1_1_trades_CDS_Sheet1 2" xfId="973"/>
    <cellStyle name="_Sheet1_1_Trades_CDS_Sheet1_1" xfId="974"/>
    <cellStyle name="_Sheet1_1_trades_CDS_Sheet1_Hedge" xfId="975"/>
    <cellStyle name="_Sheet1_1_trades_CDS_Sheet1_Hedge 2" xfId="976"/>
    <cellStyle name="_Sheet1_1_trades_CDS_Sheet1_moves" xfId="977"/>
    <cellStyle name="_Sheet1_1_trades_CDS_Sheet1_moves 2" xfId="978"/>
    <cellStyle name="_Sheet1_1_Trades_CDS_Sheet1_Sensitivities" xfId="979"/>
    <cellStyle name="_Sheet1_1_trades_CDS_Sheet1_trades" xfId="980"/>
    <cellStyle name="_Sheet1_1_trades_CDS_Sheet1_trades 2" xfId="981"/>
    <cellStyle name="_Sheet1_1_trades_CDS_Trade" xfId="982"/>
    <cellStyle name="_Sheet1_1_trades_CDS_Trade 2" xfId="983"/>
    <cellStyle name="_Sheet1_1_Trades_CDS_Trades" xfId="984"/>
    <cellStyle name="_Sheet1_1_trades_CDS_UBS daily marks" xfId="985"/>
    <cellStyle name="_Sheet1_1_trades_CDS_UBS daily marks 2" xfId="986"/>
    <cellStyle name="_Sheet1_1_trades_CDS_UBS marks" xfId="987"/>
    <cellStyle name="_Sheet1_1_trades_CDS_UBS marks 2" xfId="988"/>
    <cellStyle name="_Sheet1_1_Trades_Correlation P&amp;L v122_10042007" xfId="989"/>
    <cellStyle name="_Sheet1_1_Trades_Curves" xfId="990"/>
    <cellStyle name="_Sheet1_1_trades_Data" xfId="991"/>
    <cellStyle name="_Sheet1_1_trades_Data 2" xfId="992"/>
    <cellStyle name="_Sheet1_1_trades_Delta Preprocessor" xfId="993"/>
    <cellStyle name="_Sheet1_1_trades_Delta Preprocessor 2" xfId="994"/>
    <cellStyle name="_Sheet1_1_Trades_FinalResult" xfId="995"/>
    <cellStyle name="_Sheet1_1_Trades_FinalResult_20070705" xfId="996"/>
    <cellStyle name="_Sheet1_1_Trades_Graph" xfId="997"/>
    <cellStyle name="_Sheet1_1_Trades_GS7.5" xfId="998"/>
    <cellStyle name="_Sheet1_1_trades_ID Mapping" xfId="999"/>
    <cellStyle name="_Sheet1_1_trades_ID Mapping 2" xfId="1000"/>
    <cellStyle name="_Sheet1_1_trades_moves" xfId="1001"/>
    <cellStyle name="_Sheet1_1_trades_moves 2" xfId="1002"/>
    <cellStyle name="_Sheet1_1_Trades_MS6.5" xfId="1003"/>
    <cellStyle name="_Sheet1_1_Trades_MTD_Analysis_Oct" xfId="1004"/>
    <cellStyle name="_Sheet1_1_Trades_P&amp;L Forecaster" xfId="1005"/>
    <cellStyle name="_Sheet1_1_trades_Portfolio to OL (01-24-08)" xfId="1006"/>
    <cellStyle name="_Sheet1_1_trades_Portfolio to OL (01-24-08) 2" xfId="1007"/>
    <cellStyle name="_Sheet1_1_trades_Portfolio with Deltas" xfId="1008"/>
    <cellStyle name="_Sheet1_1_trades_Portfolio with Deltas 2" xfId="1009"/>
    <cellStyle name="_Sheet1_1_trades_Pricing" xfId="1010"/>
    <cellStyle name="_Sheet1_1_trades_Pricing 2" xfId="1011"/>
    <cellStyle name="_Sheet1_1_trades_Pricing_Preprocessor" xfId="1012"/>
    <cellStyle name="_Sheet1_1_trades_Pricing_Preprocessor 2" xfId="1013"/>
    <cellStyle name="_Sheet1_1_trades_Pricing1" xfId="1014"/>
    <cellStyle name="_Sheet1_1_trades_Pricing1 2" xfId="1015"/>
    <cellStyle name="_Sheet1_1_trades_Pricing1_Preprocessor" xfId="1016"/>
    <cellStyle name="_Sheet1_1_trades_Pricing1_Preprocessor 2" xfId="1017"/>
    <cellStyle name="_Sheet1_1_trades_Pricing2" xfId="1018"/>
    <cellStyle name="_Sheet1_1_trades_Pricing2 2" xfId="1019"/>
    <cellStyle name="_Sheet1_1_trades_qr" xfId="1020"/>
    <cellStyle name="_Sheet1_1_trades_qr 2" xfId="1021"/>
    <cellStyle name="_Sheet1_1_trades_QR Sens" xfId="1022"/>
    <cellStyle name="_Sheet1_1_trades_QR Sens 2" xfId="1023"/>
    <cellStyle name="_Sheet1_1_Trades_Securities" xfId="1024"/>
    <cellStyle name="_Sheet1_1_trades_Sensitivities" xfId="1025"/>
    <cellStyle name="_Sheet1_1_trades_Sensitivities 2" xfId="1026"/>
    <cellStyle name="_Sheet1_1_Trades_Sheet1" xfId="1027"/>
    <cellStyle name="_Sheet1_1_trades_Sheet1_1" xfId="1028"/>
    <cellStyle name="_Sheet1_1_trades_Sheet1_1 2" xfId="1029"/>
    <cellStyle name="_Sheet1_1_Trades_Sheet1_Hedge" xfId="1030"/>
    <cellStyle name="_Sheet1_1_Trades_Sheet1_moves" xfId="1031"/>
    <cellStyle name="_Sheet1_1_trades_Sheet1_Sensitivities" xfId="1032"/>
    <cellStyle name="_Sheet1_1_trades_Sheet1_Sensitivities 2" xfId="1033"/>
    <cellStyle name="_Sheet1_1_Trades_Sheet1_trades" xfId="1034"/>
    <cellStyle name="_Sheet1_1_Trades_Trade" xfId="1035"/>
    <cellStyle name="_Sheet1_1_Trades_UBS daily marks" xfId="1036"/>
    <cellStyle name="_Sheet1_1_Trades_UBS marks" xfId="1037"/>
    <cellStyle name="_Sheet1_1_UBS daily marks" xfId="1038"/>
    <cellStyle name="_Sheet1_1_UBS daily marks 2" xfId="1039"/>
    <cellStyle name="_Sheet1_1_UBS marks" xfId="1040"/>
    <cellStyle name="_Sheet1_1_UBS marks 2" xfId="1041"/>
    <cellStyle name="_Sheet1_1_Vermont" xfId="1042"/>
    <cellStyle name="_Sheet1_10-04 Samovar and Siberia" xfId="1043"/>
    <cellStyle name="_Sheet1_2" xfId="1044"/>
    <cellStyle name="_Sheet1_2 2" xfId="1045"/>
    <cellStyle name="_Sheet1_20060206_Pricer" xfId="1046"/>
    <cellStyle name="_Sheet1_20061703_Pricer(Antonin Portfolio)v2" xfId="1047"/>
    <cellStyle name="_Sheet1_2DCorrelator-new" xfId="1048"/>
    <cellStyle name="_Sheet1_3" xfId="1049"/>
    <cellStyle name="_Sheet1_ABTRI Corr Risk - Jan 16 2006" xfId="1050"/>
    <cellStyle name="_Sheet1_Analysis" xfId="1051"/>
    <cellStyle name="_Sheet1_BasketPricer" xfId="1052"/>
    <cellStyle name="_Sheet1_BasketPricer0627" xfId="1053"/>
    <cellStyle name="_Sheet1_BasketPricerAddin" xfId="1054"/>
    <cellStyle name="_Sheet1_BasketPricerAddin 2" xfId="1055"/>
    <cellStyle name="_Sheet1_BasketPricerAddinAnindya" xfId="1056"/>
    <cellStyle name="_Sheet1_BasketPricerAddinAnindya 2" xfId="1057"/>
    <cellStyle name="_Sheet1_BasketPricerTemplate_CDO" xfId="1058"/>
    <cellStyle name="_Sheet1_BasketPricerTemplate_CDO 2" xfId="1059"/>
    <cellStyle name="_Sheet1_BasketPricerTemplate_CDO_blank" xfId="1060"/>
    <cellStyle name="_Sheet1_BasketPricerTemplate_CDO_blank 2" xfId="1061"/>
    <cellStyle name="_Sheet1_BasketPricerTemplate_CDS" xfId="1062"/>
    <cellStyle name="_Sheet1_BasketPricerTemplate_CDS 2" xfId="1063"/>
    <cellStyle name="_Sheet1_BasketPricerTemplate_DefaultPV" xfId="1064"/>
    <cellStyle name="_Sheet1_BasketPricerTemplate_DefaultPV 2" xfId="1065"/>
    <cellStyle name="_Sheet1_BasketPricerTemplate_FlexHedge" xfId="1066"/>
    <cellStyle name="_Sheet1_BasketPricerTemplate_FlexHedge 2" xfId="1067"/>
    <cellStyle name="_Sheet1_BasketPricerTemplate_Help" xfId="1068"/>
    <cellStyle name="_Sheet1_BasketPricerTemplate_Help 2" xfId="1069"/>
    <cellStyle name="_Sheet1_Bespoke CC" xfId="1070"/>
    <cellStyle name="_Sheet1_Bespoke CDS" xfId="1071"/>
    <cellStyle name="_Sheet1_Bespoke CDS 2" xfId="1072"/>
    <cellStyle name="_Sheet1_Bespoke Pricer (Calyon LSS)" xfId="1073"/>
    <cellStyle name="_Sheet1_BespokePricer_20060119" xfId="1074"/>
    <cellStyle name="_Sheet1_BSAM Forward Tranche Pricer" xfId="1075"/>
    <cellStyle name="_Sheet1_BSAM Forward Tranche Pricer 2" xfId="1076"/>
    <cellStyle name="_Sheet1_cdo" xfId="1077"/>
    <cellStyle name="_Sheet1_cdo 2" xfId="1078"/>
    <cellStyle name="_Sheet1_cdo2oneplus" xfId="1079"/>
    <cellStyle name="_Sheet1_cdo2oneplus 2" xfId="1080"/>
    <cellStyle name="_Sheet1_CDS" xfId="1081"/>
    <cellStyle name="_Sheet1_CDX 10Y" xfId="1082"/>
    <cellStyle name="_Sheet1_CDX 5Y" xfId="1083"/>
    <cellStyle name="_Sheet1_Copy of BasketPricerAddin" xfId="1084"/>
    <cellStyle name="_Sheet1_Copy of BasketPricerAddin 2" xfId="1085"/>
    <cellStyle name="_Sheet1_Copy of BasketPricerAddin_13_07_05" xfId="1086"/>
    <cellStyle name="_Sheet1_Copy of BasketPricerAddin_13_07_05 2" xfId="1087"/>
    <cellStyle name="_Sheet1_Corr Marks" xfId="1088"/>
    <cellStyle name="_Sheet1_Corr Marks 2" xfId="1089"/>
    <cellStyle name="_Sheet1_corr notional equiv. (all)" xfId="1090"/>
    <cellStyle name="_Sheet1_Correlation" xfId="1091"/>
    <cellStyle name="_Sheet1_Correlation Mapping" xfId="1092"/>
    <cellStyle name="_Sheet1_CurveBuild" xfId="1093"/>
    <cellStyle name="_Sheet1_CurveBuild (2)" xfId="1094"/>
    <cellStyle name="_Sheet1_D_5yr" xfId="1095"/>
    <cellStyle name="_Sheet1_D_5yr 2" xfId="1096"/>
    <cellStyle name="_Sheet1_DATA_STS" xfId="1097"/>
    <cellStyle name="_Sheet1_gridData" xfId="1098"/>
    <cellStyle name="_Sheet1_Index Correlation Calibrator 20051018" xfId="1099"/>
    <cellStyle name="_Sheet1_Index Correlation Calibrator 20051018 2" xfId="1100"/>
    <cellStyle name="_Sheet1_Indicative Portfolio" xfId="1101"/>
    <cellStyle name="_Sheet1_Indicative Universe" xfId="1102"/>
    <cellStyle name="_Sheet1_Inputs&amp;Results" xfId="1103"/>
    <cellStyle name="_Sheet1_Inputs&amp;Results 2" xfId="1104"/>
    <cellStyle name="_Sheet1_New BasketPricerAddin" xfId="1105"/>
    <cellStyle name="_Sheet1_New BasketPricerAddin 2" xfId="1106"/>
    <cellStyle name="_Sheet1_Page 1" xfId="1107"/>
    <cellStyle name="_Sheet1_Page 1 (Main)" xfId="1108"/>
    <cellStyle name="_Sheet1_page 4" xfId="1109"/>
    <cellStyle name="_Sheet1_page 4 (Corr. Risk)" xfId="1110"/>
    <cellStyle name="_Sheet1_PDF Tables" xfId="1111"/>
    <cellStyle name="_Sheet1_Portfolio" xfId="1112"/>
    <cellStyle name="_Sheet1_Pricer" xfId="1113"/>
    <cellStyle name="_Sheet1_Pricer (Archeus ML Axe)" xfId="1114"/>
    <cellStyle name="_Sheet1_Pricer (BM#20)" xfId="1115"/>
    <cellStyle name="_Sheet1_Pricer (BM#20) 2" xfId="1116"/>
    <cellStyle name="_Sheet1_Pricer (RiverCapital)" xfId="1117"/>
    <cellStyle name="_Sheet1_Pricer (RiverCapital) 2" xfId="1118"/>
    <cellStyle name="_Sheet1_Pricer_20060206_Pricer" xfId="1119"/>
    <cellStyle name="_Sheet1_Pricer_20060206_Pricer 2" xfId="1120"/>
    <cellStyle name="_Sheet1_Pricer_20061703_Pricer(Antonin Portfolio)v2" xfId="1121"/>
    <cellStyle name="_Sheet1_Pricer_20061703_Pricer(Antonin Portfolio)v2 2" xfId="1122"/>
    <cellStyle name="_Sheet1_Pricer_BespokePricer_20060119" xfId="1123"/>
    <cellStyle name="_Sheet1_Pricer_BespokePricer_20060119 2" xfId="1124"/>
    <cellStyle name="_Sheet1_Pricer_CurveBuild" xfId="1125"/>
    <cellStyle name="_Sheet1_Pricer_CurveBuild (2)" xfId="1126"/>
    <cellStyle name="_Sheet1_Pricer_CurveBuild (2) 2" xfId="1127"/>
    <cellStyle name="_Sheet1_Pricer_CurveBuild 2" xfId="1128"/>
    <cellStyle name="_Sheet1_Pricer_CurveBuild 3" xfId="1129"/>
    <cellStyle name="_Sheet1_Pricer_CurveBuild 4" xfId="1130"/>
    <cellStyle name="_Sheet1_Pricer_CurveBuild 5" xfId="1131"/>
    <cellStyle name="_Sheet1_Pricer_CurveBuild 6" xfId="1132"/>
    <cellStyle name="_Sheet1_Pricer_CurveBuild 7" xfId="1133"/>
    <cellStyle name="_Sheet1_Pricer_CurveBuild 8" xfId="1134"/>
    <cellStyle name="_Sheet1_Pricer_CurveBuild 9" xfId="1135"/>
    <cellStyle name="_Sheet1_Pricer_Inputs&amp;Results" xfId="1136"/>
    <cellStyle name="_Sheet1_Pricer_PricerForAlex" xfId="1137"/>
    <cellStyle name="_Sheet1_Pricer_PricerForAlex 2" xfId="1138"/>
    <cellStyle name="_Sheet1_Pricer_PricerNew" xfId="1139"/>
    <cellStyle name="_Sheet1_Pricer_PricerNew 2" xfId="1140"/>
    <cellStyle name="_Sheet1_Pricer_PricerPort1" xfId="1141"/>
    <cellStyle name="_Sheet1_Pricer_PricerPort1 2" xfId="1142"/>
    <cellStyle name="_Sheet1_Pricer_PricerPort4" xfId="1143"/>
    <cellStyle name="_Sheet1_Pricer_PricerPort4 2" xfId="1144"/>
    <cellStyle name="_Sheet1_Pricer_PricingOutput" xfId="1145"/>
    <cellStyle name="_Sheet1_Pricer_PricingOutput 2" xfId="1146"/>
    <cellStyle name="_Sheet1_Pricer_Universe Info" xfId="1147"/>
    <cellStyle name="_Sheet1_Pricer_Universe Info 2" xfId="1148"/>
    <cellStyle name="_Sheet1_PricerForAlex" xfId="1149"/>
    <cellStyle name="_Sheet1_PricerNew" xfId="1150"/>
    <cellStyle name="_Sheet1_PricerPort1" xfId="1151"/>
    <cellStyle name="_Sheet1_PricerPort4" xfId="1152"/>
    <cellStyle name="_Sheet1_PricingOutput" xfId="1153"/>
    <cellStyle name="_Sheet1_rating" xfId="1154"/>
    <cellStyle name="_Sheet1_rating 2" xfId="1155"/>
    <cellStyle name="_Sheet1_ReadOnly-0-Rev-26-BasketPricer" xfId="1156"/>
    <cellStyle name="_Sheet1_ReadOnly-3-Rev-20-1DCorrelator-new" xfId="1157"/>
    <cellStyle name="_Sheet1_RecalcBaseCorr" xfId="1158"/>
    <cellStyle name="_Sheet1_RecalcBaseCorr 2" xfId="1159"/>
    <cellStyle name="_Sheet1_S&amp;P" xfId="1160"/>
    <cellStyle name="_Sheet1_S&amp;P Quick rating" xfId="1161"/>
    <cellStyle name="_Sheet1_S&amp;P Quick rating 2" xfId="1162"/>
    <cellStyle name="_Sheet1_Sheet1" xfId="1163"/>
    <cellStyle name="_Sheet1_Std Tranches Weekly Change - ROUNDING True 11-Sep-2006" xfId="1164"/>
    <cellStyle name="_Sheet1_Trade" xfId="1165"/>
    <cellStyle name="_Sheet1_Trades" xfId="1166"/>
    <cellStyle name="_Sheet1_Universe Info" xfId="1167"/>
    <cellStyle name="_Sheet1_WindTunnel_CDO" xfId="1168"/>
    <cellStyle name="_Sheet1_WindTunnel_CDO0627" xfId="1169"/>
    <cellStyle name="_Sheet1_Worksheet" xfId="1170"/>
    <cellStyle name="_Sheet2" xfId="1171"/>
    <cellStyle name="_Sheet2 2" xfId="1172"/>
    <cellStyle name="_Sheet2_Bespoke CC" xfId="1173"/>
    <cellStyle name="_Sheet2_CDS" xfId="1174"/>
    <cellStyle name="_Sheet2_Indicative Universe" xfId="1175"/>
    <cellStyle name="_Sheet2_Sheet1" xfId="1176"/>
    <cellStyle name="_Sheet2_Trade" xfId="1177"/>
    <cellStyle name="_Sheet2_Trades" xfId="1178"/>
    <cellStyle name="_Sheet2_Worksheet" xfId="1179"/>
    <cellStyle name="_Sheet3" xfId="1180"/>
    <cellStyle name="_Sheet3 2" xfId="1181"/>
    <cellStyle name="_Sheet3_1" xfId="1182"/>
    <cellStyle name="_Sheet3_Bespoke CC" xfId="1183"/>
    <cellStyle name="_Sheet3_BM29 Spds Dltas 31 MAR06" xfId="1184"/>
    <cellStyle name="_Sheet3_BM31 Spds Dltas 24 JUL06" xfId="1185"/>
    <cellStyle name="_Sheet3_BM40 Spds Dltas 20 JUL06" xfId="1186"/>
    <cellStyle name="_Sheet3_BM41 Spds Dltas 25 JUL06" xfId="1187"/>
    <cellStyle name="_Sheet3_BM42 Spds Dltas 25 JUL06" xfId="1188"/>
    <cellStyle name="_Sheet3_CDS" xfId="1189"/>
    <cellStyle name="_Sheet3_Copy of BM Ref Obs for MS" xfId="1190"/>
    <cellStyle name="_Sheet3_Indicative Universe" xfId="1191"/>
    <cellStyle name="_Sheet3_Sheet1" xfId="1192"/>
    <cellStyle name="_Sheet3_Trade" xfId="1193"/>
    <cellStyle name="_Sheet3_Trades" xfId="1194"/>
    <cellStyle name="_Sheet3_Worksheet" xfId="1195"/>
    <cellStyle name="_Sheet4" xfId="1196"/>
    <cellStyle name="_Sheet6" xfId="1197"/>
    <cellStyle name="_Sheet8" xfId="1198"/>
    <cellStyle name="_Single Name Processed" xfId="1199"/>
    <cellStyle name="_Single Name Risk Processed COB 03-Apr-06" xfId="1200"/>
    <cellStyle name="_Single Name Risk Processed COB 04-Feb-06" xfId="1201"/>
    <cellStyle name="_Single Name Risk Processed COB 04-Feb-06 Revised v2" xfId="1202"/>
    <cellStyle name="_Single Name Risk Processed COB 06-Mar-06" xfId="1203"/>
    <cellStyle name="_Single Name Risk Processed COB 07-Feb-06" xfId="1204"/>
    <cellStyle name="_Single Name Risk Processed COB 07-July-06 v1" xfId="1205"/>
    <cellStyle name="_Single Name Risk Processed COB 10-Feb-06 v2" xfId="1206"/>
    <cellStyle name="_Single Name Risk Processed COB 17-Feb-06" xfId="1207"/>
    <cellStyle name="_Single Name Risk Processed COB 24-Feb-06" xfId="1208"/>
    <cellStyle name="_Single Name Risk Processed COB 30-June-06" xfId="1209"/>
    <cellStyle name="_Single-Name Risk Template" xfId="1210"/>
    <cellStyle name="_SN" xfId="1211"/>
    <cellStyle name="_SN Sens" xfId="1212"/>
    <cellStyle name="_SN Sens 2" xfId="1213"/>
    <cellStyle name="_SpecialBonds" xfId="1214"/>
    <cellStyle name="_SpreadAdjust" xfId="1215"/>
    <cellStyle name="_SpreadTable" xfId="1216"/>
    <cellStyle name="_Star Life" xfId="1217"/>
    <cellStyle name="_SubHeading" xfId="1218"/>
    <cellStyle name="_Summary" xfId="1219"/>
    <cellStyle name="_SYN FX" xfId="1220"/>
    <cellStyle name="_TabExport" xfId="1221"/>
    <cellStyle name="_Table" xfId="1222"/>
    <cellStyle name="_TableHead" xfId="1223"/>
    <cellStyle name="_TableRowHead" xfId="1224"/>
    <cellStyle name="_Tables" xfId="1225"/>
    <cellStyle name="_TableSuperHead" xfId="1226"/>
    <cellStyle name="_Top 10" xfId="1227"/>
    <cellStyle name="_trac arb" xfId="1228"/>
    <cellStyle name="_TracxNA1" xfId="1229"/>
    <cellStyle name="_TracxNA1 2" xfId="1230"/>
    <cellStyle name="_Trade" xfId="1231"/>
    <cellStyle name="_Trade 2" xfId="1232"/>
    <cellStyle name="_Trade_1" xfId="1233"/>
    <cellStyle name="_Trade_1 2" xfId="1234"/>
    <cellStyle name="_Trade_BaseCorrelationTemplate v4" xfId="1235"/>
    <cellStyle name="_Trade_BaseCorrelationTemplate v4 2" xfId="1236"/>
    <cellStyle name="_Trade_BC" xfId="1237"/>
    <cellStyle name="_Trade_BC 2" xfId="1238"/>
    <cellStyle name="_Trade_BC INPUT" xfId="1239"/>
    <cellStyle name="_Trade_BC1" xfId="1240"/>
    <cellStyle name="_Trade_BC1 2" xfId="1241"/>
    <cellStyle name="_Trade_BC2" xfId="1242"/>
    <cellStyle name="_Trade_BC2 2" xfId="1243"/>
    <cellStyle name="_Trade_Bespoke CC" xfId="1244"/>
    <cellStyle name="_Trade_Bespoke CC 2" xfId="1245"/>
    <cellStyle name="_Trade_Bespoke CDS" xfId="1246"/>
    <cellStyle name="_Trade_BondScore" xfId="1247"/>
    <cellStyle name="_Trade_BondScore 2" xfId="1248"/>
    <cellStyle name="_Trade_by name" xfId="1249"/>
    <cellStyle name="_Trade_by trade" xfId="1250"/>
    <cellStyle name="_Trade_CDS" xfId="1251"/>
    <cellStyle name="_Trade_CDS_Bespoke CDS" xfId="1252"/>
    <cellStyle name="_Trade_CDS_Bespoke CDS 2" xfId="1253"/>
    <cellStyle name="_Trade_CDS_by trade" xfId="1254"/>
    <cellStyle name="_Trade_CDS_by trade 2" xfId="1255"/>
    <cellStyle name="_Trade_CDS_Correlation P&amp;L v122_10042007" xfId="1256"/>
    <cellStyle name="_Trade_CDS_Correlation P&amp;L v122_10042007 2" xfId="1257"/>
    <cellStyle name="_Trade_CDS_Curves" xfId="1258"/>
    <cellStyle name="_Trade_CDS_Curves 2" xfId="1259"/>
    <cellStyle name="_Trade_CDS_Data" xfId="1260"/>
    <cellStyle name="_Trade_CDS_Delta Preprocessor" xfId="1261"/>
    <cellStyle name="_Trade_CDS_FinalResult" xfId="1262"/>
    <cellStyle name="_Trade_CDS_FinalResult 2" xfId="1263"/>
    <cellStyle name="_Trade_CDS_FinalResult_20070705" xfId="1264"/>
    <cellStyle name="_Trade_CDS_FinalResult_20070705 2" xfId="1265"/>
    <cellStyle name="_Trade_CDS_Graph" xfId="1266"/>
    <cellStyle name="_Trade_CDS_Graph 2" xfId="1267"/>
    <cellStyle name="_Trade_CDS_ID Mapping" xfId="1268"/>
    <cellStyle name="_Trade_CDS_Idx Sens" xfId="1269"/>
    <cellStyle name="_Trade_CDS_Idx Sens 2" xfId="1270"/>
    <cellStyle name="_Trade_CDS_moves" xfId="1271"/>
    <cellStyle name="_Trade_CDS_MTD_Analysis_Oct" xfId="1272"/>
    <cellStyle name="_Trade_CDS_MTD_Analysis_Oct 2" xfId="1273"/>
    <cellStyle name="_Trade_CDS_Portfolio to OL (01-24-08)" xfId="1274"/>
    <cellStyle name="_Trade_CDS_Portfolio with Deltas" xfId="1275"/>
    <cellStyle name="_Trade_CDS_Pricing_Preprocessor" xfId="1276"/>
    <cellStyle name="_Trade_CDS_Pricing1" xfId="1277"/>
    <cellStyle name="_Trade_CDS_Pricing1_Preprocessor" xfId="1278"/>
    <cellStyle name="_Trade_CDS_Pricing2" xfId="1279"/>
    <cellStyle name="_Trade_CDS_qr" xfId="1280"/>
    <cellStyle name="_Trade_CDS_QR Sens" xfId="1281"/>
    <cellStyle name="_Trade_CDS_Securities" xfId="1282"/>
    <cellStyle name="_Trade_CDS_Securities 2" xfId="1283"/>
    <cellStyle name="_Trade_CDS_sens" xfId="1284"/>
    <cellStyle name="_Trade_CDS_Sensitivities" xfId="1285"/>
    <cellStyle name="_Trade_CDS_Sheet1" xfId="1286"/>
    <cellStyle name="_Trade_CDS_Sheet1 2" xfId="1287"/>
    <cellStyle name="_Trade_CDS_Sheet1_1" xfId="1288"/>
    <cellStyle name="_Trade_CDS_Sheet1_Hedge" xfId="1289"/>
    <cellStyle name="_Trade_CDS_Sheet1_Hedge 2" xfId="1290"/>
    <cellStyle name="_Trade_CDS_Sheet1_moves" xfId="1291"/>
    <cellStyle name="_Trade_CDS_Sheet1_moves 2" xfId="1292"/>
    <cellStyle name="_Trade_CDS_Sheet1_Sensitivities" xfId="1293"/>
    <cellStyle name="_Trade_CDS_Sheet1_trades" xfId="1294"/>
    <cellStyle name="_Trade_CDS_Sheet1_trades 2" xfId="1295"/>
    <cellStyle name="_Trade_CDS_Trade" xfId="1296"/>
    <cellStyle name="_Trade_CDS_Trade 2" xfId="1297"/>
    <cellStyle name="_Trade_CDS_Trades" xfId="1298"/>
    <cellStyle name="_Trade_CDS_UBS daily marks" xfId="1299"/>
    <cellStyle name="_Trade_CDS_UBS daily marks 2" xfId="1300"/>
    <cellStyle name="_Trade_CDS_UBS marks" xfId="1301"/>
    <cellStyle name="_Trade_CDS_UBS marks 2" xfId="1302"/>
    <cellStyle name="_Trade_Correlation P&amp;L v122_10042007" xfId="1303"/>
    <cellStyle name="_Trade_Curves" xfId="1304"/>
    <cellStyle name="_Trade_Data" xfId="1305"/>
    <cellStyle name="_Trade_Data 2" xfId="1306"/>
    <cellStyle name="_Trade_Delta Preprocessor" xfId="1307"/>
    <cellStyle name="_Trade_Delta Preprocessor 2" xfId="1308"/>
    <cellStyle name="_Trade_Graph" xfId="1309"/>
    <cellStyle name="_Trade_ID Mapping" xfId="1310"/>
    <cellStyle name="_Trade_ID Mapping 2" xfId="1311"/>
    <cellStyle name="_Trade_Index CC" xfId="1312"/>
    <cellStyle name="_Trade_Index CC 2" xfId="1313"/>
    <cellStyle name="_Trade_Input" xfId="1314"/>
    <cellStyle name="_Trade_Input_1" xfId="1315"/>
    <cellStyle name="_Trade_Input_1 2" xfId="1316"/>
    <cellStyle name="_Trade_Input_Bespoke CDS" xfId="1317"/>
    <cellStyle name="_Trade_Input_Bespoke CDS 2" xfId="1318"/>
    <cellStyle name="_Trade_Input_CDS" xfId="1319"/>
    <cellStyle name="_Trade_Input_CDS_1" xfId="1320"/>
    <cellStyle name="_Trade_Input_CDS_1 2" xfId="1321"/>
    <cellStyle name="_Trade_Input_Curves" xfId="1322"/>
    <cellStyle name="_Trade_Input_Curves 2" xfId="1323"/>
    <cellStyle name="_Trade_Input_Data" xfId="1324"/>
    <cellStyle name="_Trade_Input_FinalResult" xfId="1325"/>
    <cellStyle name="_Trade_Input_FinalResult 2" xfId="1326"/>
    <cellStyle name="_Trade_Input_FinalResult_20070705" xfId="1327"/>
    <cellStyle name="_Trade_Input_FinalResult_20070705 2" xfId="1328"/>
    <cellStyle name="_Trade_Input_Graph" xfId="1329"/>
    <cellStyle name="_Trade_Input_Graph 2" xfId="1330"/>
    <cellStyle name="_Trade_Input_Input" xfId="1331"/>
    <cellStyle name="_Trade_Input_Input 2" xfId="1332"/>
    <cellStyle name="_Trade_Input_moves" xfId="1333"/>
    <cellStyle name="_Trade_Input_MTD_Analysis_Oct" xfId="1334"/>
    <cellStyle name="_Trade_Input_MTD_Analysis_Oct 2" xfId="1335"/>
    <cellStyle name="_Trade_Input_Portfolio to OL (01-24-08)" xfId="1336"/>
    <cellStyle name="_Trade_Input_Portfolio with Deltas" xfId="1337"/>
    <cellStyle name="_Trade_Input_Pricing_Preprocessor" xfId="1338"/>
    <cellStyle name="_Trade_Input_Pricing1_Preprocessor" xfId="1339"/>
    <cellStyle name="_Trade_Input_Pricing2" xfId="1340"/>
    <cellStyle name="_Trade_Input_QR Sens" xfId="1341"/>
    <cellStyle name="_Trade_Input_Securities" xfId="1342"/>
    <cellStyle name="_Trade_Input_Securities 2" xfId="1343"/>
    <cellStyle name="_Trade_Input_Sensitivities" xfId="1344"/>
    <cellStyle name="_Trade_Input_Settings" xfId="1345"/>
    <cellStyle name="_Trade_Input_Settings 2" xfId="1346"/>
    <cellStyle name="_Trade_Input_Sheet1" xfId="1347"/>
    <cellStyle name="_Trade_Input_Sheet1 2" xfId="1348"/>
    <cellStyle name="_Trade_Input_Sheet1_1" xfId="1349"/>
    <cellStyle name="_Trade_Input_Sheet1_Hedge" xfId="1350"/>
    <cellStyle name="_Trade_Input_Sheet1_Hedge 2" xfId="1351"/>
    <cellStyle name="_Trade_Input_Sheet1_moves" xfId="1352"/>
    <cellStyle name="_Trade_Input_Sheet1_moves 2" xfId="1353"/>
    <cellStyle name="_Trade_Input_Sheet1_Sensitivities" xfId="1354"/>
    <cellStyle name="_Trade_Input_Sheet1_Sheet1" xfId="1355"/>
    <cellStyle name="_Trade_Input_Sheet1_trades" xfId="1356"/>
    <cellStyle name="_Trade_Input_Sheet1_trades 2" xfId="1357"/>
    <cellStyle name="_Trade_Input_Sheet2" xfId="1358"/>
    <cellStyle name="_Trade_Input_Trade" xfId="1359"/>
    <cellStyle name="_Trade_Input_Trade 2" xfId="1360"/>
    <cellStyle name="_Trade_Input_Trades" xfId="1361"/>
    <cellStyle name="_Trade_Input_UBS daily marks" xfId="1362"/>
    <cellStyle name="_Trade_Input_UBS daily marks 2" xfId="1363"/>
    <cellStyle name="_Trade_Input_UBS marks" xfId="1364"/>
    <cellStyle name="_Trade_Input_UBS marks 2" xfId="1365"/>
    <cellStyle name="_Trade_moves" xfId="1366"/>
    <cellStyle name="_Trade_moves 2" xfId="1367"/>
    <cellStyle name="_Trade_MTD_Analysis_Oct" xfId="1368"/>
    <cellStyle name="_Trade_Portfolio to OL (01-24-08)" xfId="1369"/>
    <cellStyle name="_Trade_Portfolio to OL (01-24-08) 2" xfId="1370"/>
    <cellStyle name="_Trade_Portfolio with Deltas" xfId="1371"/>
    <cellStyle name="_Trade_Portfolio with Deltas 2" xfId="1372"/>
    <cellStyle name="_Trade_Pricing_Preprocessor" xfId="1373"/>
    <cellStyle name="_Trade_Pricing_Preprocessor 2" xfId="1374"/>
    <cellStyle name="_Trade_Pricing1" xfId="1375"/>
    <cellStyle name="_Trade_Pricing1 2" xfId="1376"/>
    <cellStyle name="_Trade_Pricing1_Preprocessor" xfId="1377"/>
    <cellStyle name="_Trade_Pricing1_Preprocessor 2" xfId="1378"/>
    <cellStyle name="_Trade_Pricing2" xfId="1379"/>
    <cellStyle name="_Trade_Pricing2 2" xfId="1380"/>
    <cellStyle name="_Trade_qr" xfId="1381"/>
    <cellStyle name="_Trade_qr 2" xfId="1382"/>
    <cellStyle name="_Trade_QR Sens" xfId="1383"/>
    <cellStyle name="_Trade_QR Sens 2" xfId="1384"/>
    <cellStyle name="_Trade_Securities" xfId="1385"/>
    <cellStyle name="_Trade_Securities 2" xfId="1386"/>
    <cellStyle name="_Trade_Securities_1" xfId="1387"/>
    <cellStyle name="_Trade_sens" xfId="1388"/>
    <cellStyle name="_Trade_sens 2" xfId="1389"/>
    <cellStyle name="_Trade_Sensitivities" xfId="1390"/>
    <cellStyle name="_Trade_Sensitivities 2" xfId="1391"/>
    <cellStyle name="_Trade_Sheet1" xfId="1392"/>
    <cellStyle name="_Trade_Sheet1_1" xfId="1393"/>
    <cellStyle name="_Trade_Sheet1_1 2" xfId="1394"/>
    <cellStyle name="_Trade_Sheet1_Hedge" xfId="1395"/>
    <cellStyle name="_Trade_Sheet1_moves" xfId="1396"/>
    <cellStyle name="_Trade_Sheet1_Sensitivities" xfId="1397"/>
    <cellStyle name="_Trade_Sheet1_Sensitivities 2" xfId="1398"/>
    <cellStyle name="_Trade_Sheet1_trades" xfId="1399"/>
    <cellStyle name="_Trade_Sheet2" xfId="1400"/>
    <cellStyle name="_Trade_Tr Sens" xfId="1401"/>
    <cellStyle name="_Trade_Tr Sens 2" xfId="1402"/>
    <cellStyle name="_Trade_Trade" xfId="1403"/>
    <cellStyle name="_Trade_Trade_1" xfId="1404"/>
    <cellStyle name="_Trade_Trade_1 2" xfId="1405"/>
    <cellStyle name="_Trade_Trades" xfId="1406"/>
    <cellStyle name="_Trade_Trades 2" xfId="1407"/>
    <cellStyle name="_Trade_UBS daily marks" xfId="1408"/>
    <cellStyle name="_Trade_UBS marks" xfId="1409"/>
    <cellStyle name="_TradeDump" xfId="1410"/>
    <cellStyle name="_Trades" xfId="1411"/>
    <cellStyle name="_Trades 2" xfId="1412"/>
    <cellStyle name="_trades_Aggregate Risk Summary v8" xfId="1413"/>
    <cellStyle name="_trades_Aggregate Risk Summary v8 2" xfId="1414"/>
    <cellStyle name="_Trades_Bespoke CDS" xfId="1415"/>
    <cellStyle name="_Trades_Bespoke CDS_1" xfId="1416"/>
    <cellStyle name="_Trades_Bespoke CDS_1 2" xfId="1417"/>
    <cellStyle name="_Trades_by trade" xfId="1418"/>
    <cellStyle name="_Trades_CDS" xfId="1419"/>
    <cellStyle name="_trades_CDS_Bespoke CDS" xfId="1420"/>
    <cellStyle name="_trades_CDS_Bespoke CDS 2" xfId="1421"/>
    <cellStyle name="_trades_CDS_by trade" xfId="1422"/>
    <cellStyle name="_trades_CDS_by trade 2" xfId="1423"/>
    <cellStyle name="_trades_CDS_Correlation P&amp;L v122_10042007" xfId="1424"/>
    <cellStyle name="_trades_CDS_Correlation P&amp;L v122_10042007 2" xfId="1425"/>
    <cellStyle name="_trades_CDS_Curves" xfId="1426"/>
    <cellStyle name="_trades_CDS_Curves 2" xfId="1427"/>
    <cellStyle name="_Trades_CDS_Data" xfId="1428"/>
    <cellStyle name="_Trades_CDS_Delta Preprocessor" xfId="1429"/>
    <cellStyle name="_trades_CDS_FinalResult" xfId="1430"/>
    <cellStyle name="_trades_CDS_FinalResult 2" xfId="1431"/>
    <cellStyle name="_trades_CDS_FinalResult_20070705" xfId="1432"/>
    <cellStyle name="_trades_CDS_FinalResult_20070705 2" xfId="1433"/>
    <cellStyle name="_trades_CDS_Graph" xfId="1434"/>
    <cellStyle name="_trades_CDS_Graph 2" xfId="1435"/>
    <cellStyle name="_Trades_CDS_ID Mapping" xfId="1436"/>
    <cellStyle name="_trades_CDS_Idx Sens" xfId="1437"/>
    <cellStyle name="_trades_CDS_Idx Sens 2" xfId="1438"/>
    <cellStyle name="_Trades_CDS_moves" xfId="1439"/>
    <cellStyle name="_trades_CDS_MTD_Analysis_Oct" xfId="1440"/>
    <cellStyle name="_trades_CDS_MTD_Analysis_Oct 2" xfId="1441"/>
    <cellStyle name="_Trades_CDS_Portfolio to OL (01-24-08)" xfId="1442"/>
    <cellStyle name="_Trades_CDS_Portfolio with Deltas" xfId="1443"/>
    <cellStyle name="_Trades_CDS_Pricing_Preprocessor" xfId="1444"/>
    <cellStyle name="_Trades_CDS_Pricing1" xfId="1445"/>
    <cellStyle name="_Trades_CDS_Pricing1_Preprocessor" xfId="1446"/>
    <cellStyle name="_Trades_CDS_Pricing2" xfId="1447"/>
    <cellStyle name="_Trades_CDS_qr" xfId="1448"/>
    <cellStyle name="_Trades_CDS_QR Sens" xfId="1449"/>
    <cellStyle name="_trades_CDS_Securities" xfId="1450"/>
    <cellStyle name="_trades_CDS_Securities 2" xfId="1451"/>
    <cellStyle name="_Trades_CDS_sens" xfId="1452"/>
    <cellStyle name="_Trades_CDS_Sensitivities" xfId="1453"/>
    <cellStyle name="_trades_CDS_Sheet1" xfId="1454"/>
    <cellStyle name="_trades_CDS_Sheet1 2" xfId="1455"/>
    <cellStyle name="_Trades_CDS_Sheet1_1" xfId="1456"/>
    <cellStyle name="_trades_CDS_Sheet1_Hedge" xfId="1457"/>
    <cellStyle name="_trades_CDS_Sheet1_Hedge 2" xfId="1458"/>
    <cellStyle name="_trades_CDS_Sheet1_moves" xfId="1459"/>
    <cellStyle name="_trades_CDS_Sheet1_moves 2" xfId="1460"/>
    <cellStyle name="_Trades_CDS_Sheet1_Sensitivities" xfId="1461"/>
    <cellStyle name="_trades_CDS_Sheet1_trades" xfId="1462"/>
    <cellStyle name="_trades_CDS_Sheet1_trades 2" xfId="1463"/>
    <cellStyle name="_trades_CDS_Trade" xfId="1464"/>
    <cellStyle name="_trades_CDS_Trade 2" xfId="1465"/>
    <cellStyle name="_Trades_CDS_Trades" xfId="1466"/>
    <cellStyle name="_trades_CDS_UBS daily marks" xfId="1467"/>
    <cellStyle name="_trades_CDS_UBS daily marks 2" xfId="1468"/>
    <cellStyle name="_trades_CDS_UBS marks" xfId="1469"/>
    <cellStyle name="_trades_CDS_UBS marks 2" xfId="1470"/>
    <cellStyle name="_Trades_Correlation P&amp;L v122_10042007" xfId="1471"/>
    <cellStyle name="_Trades_Curves" xfId="1472"/>
    <cellStyle name="_trades_Data" xfId="1473"/>
    <cellStyle name="_trades_Data 2" xfId="1474"/>
    <cellStyle name="_trades_Delta Preprocessor" xfId="1475"/>
    <cellStyle name="_trades_Delta Preprocessor 2" xfId="1476"/>
    <cellStyle name="_Trades_FinalResult" xfId="1477"/>
    <cellStyle name="_Trades_FinalResult_20070705" xfId="1478"/>
    <cellStyle name="_Trades_Graph" xfId="1479"/>
    <cellStyle name="_Trades_GS7.5" xfId="1480"/>
    <cellStyle name="_trades_ID Mapping" xfId="1481"/>
    <cellStyle name="_trades_ID Mapping 2" xfId="1482"/>
    <cellStyle name="_trades_moves" xfId="1483"/>
    <cellStyle name="_trades_moves 2" xfId="1484"/>
    <cellStyle name="_Trades_MS6.5" xfId="1485"/>
    <cellStyle name="_Trades_MTD_Analysis_Oct" xfId="1486"/>
    <cellStyle name="_Trades_P&amp;L Forecaster" xfId="1487"/>
    <cellStyle name="_trades_Portfolio to OL (01-24-08)" xfId="1488"/>
    <cellStyle name="_trades_Portfolio to OL (01-24-08) 2" xfId="1489"/>
    <cellStyle name="_trades_Portfolio with Deltas" xfId="1490"/>
    <cellStyle name="_trades_Portfolio with Deltas 2" xfId="1491"/>
    <cellStyle name="_trades_Pricing" xfId="1492"/>
    <cellStyle name="_trades_Pricing 2" xfId="1493"/>
    <cellStyle name="_trades_Pricing_Preprocessor" xfId="1494"/>
    <cellStyle name="_trades_Pricing_Preprocessor 2" xfId="1495"/>
    <cellStyle name="_trades_Pricing1" xfId="1496"/>
    <cellStyle name="_trades_Pricing1 2" xfId="1497"/>
    <cellStyle name="_trades_Pricing1_Preprocessor" xfId="1498"/>
    <cellStyle name="_trades_Pricing1_Preprocessor 2" xfId="1499"/>
    <cellStyle name="_trades_Pricing2" xfId="1500"/>
    <cellStyle name="_trades_Pricing2 2" xfId="1501"/>
    <cellStyle name="_trades_qr" xfId="1502"/>
    <cellStyle name="_trades_qr 2" xfId="1503"/>
    <cellStyle name="_trades_QR Sens" xfId="1504"/>
    <cellStyle name="_trades_QR Sens 2" xfId="1505"/>
    <cellStyle name="_Trades_Securities" xfId="1506"/>
    <cellStyle name="_trades_Sensitivities" xfId="1507"/>
    <cellStyle name="_trades_Sensitivities 2" xfId="1508"/>
    <cellStyle name="_Trades_Sheet1" xfId="1509"/>
    <cellStyle name="_trades_Sheet1_1" xfId="1510"/>
    <cellStyle name="_trades_Sheet1_1 2" xfId="1511"/>
    <cellStyle name="_Trades_Sheet1_Hedge" xfId="1512"/>
    <cellStyle name="_Trades_Sheet1_moves" xfId="1513"/>
    <cellStyle name="_trades_Sheet1_Sensitivities" xfId="1514"/>
    <cellStyle name="_trades_Sheet1_Sensitivities 2" xfId="1515"/>
    <cellStyle name="_Trades_Sheet1_trades" xfId="1516"/>
    <cellStyle name="_Trades_Trade" xfId="1517"/>
    <cellStyle name="_Trades_UBS daily marks" xfId="1518"/>
    <cellStyle name="_Trades_UBS marks" xfId="1519"/>
    <cellStyle name="_trades_Worksheet" xfId="1520"/>
    <cellStyle name="_trades_Worksheet 2" xfId="1521"/>
    <cellStyle name="_Tranche2 (2)" xfId="1522"/>
    <cellStyle name="_TURKEYBALANCESHEET" xfId="1523"/>
    <cellStyle name="_UBS daily marks" xfId="1524"/>
    <cellStyle name="_UBS daily marks 2" xfId="1525"/>
    <cellStyle name="_UBS marks" xfId="1526"/>
    <cellStyle name="_UBS marks 2" xfId="1527"/>
    <cellStyle name="_Underlying Deal MegaMuncher 1.2.1" xfId="1528"/>
    <cellStyle name="_Upfront dv01" xfId="1529"/>
    <cellStyle name="_v6 Coast index-based xover ratings optimization 21-mar-2005" xfId="1530"/>
    <cellStyle name="_Vanilla Risk v2.5" xfId="1531"/>
    <cellStyle name="_vcmoWrap" xfId="1532"/>
    <cellStyle name="_VECTOR Output" xfId="1533"/>
    <cellStyle name="_WindTunnel_CDO" xfId="1534"/>
    <cellStyle name="_WindTunnel_CDO0627" xfId="1535"/>
    <cellStyle name="_WorldCupIII 061906" xfId="1536"/>
    <cellStyle name="_WorldCupIII 061906 2" xfId="1537"/>
    <cellStyle name="_Xx" xfId="1538"/>
    <cellStyle name="_Xx_~temp~705547512a" xfId="1539"/>
    <cellStyle name="_Xx_fastrack_sheet" xfId="1540"/>
    <cellStyle name="_Xx_FTA Data" xfId="1541"/>
    <cellStyle name="_Xx_O" xfId="1542"/>
    <cellStyle name="_Xy" xfId="1543"/>
    <cellStyle name="_Ya" xfId="1544"/>
    <cellStyle name="_Ya_1" xfId="1545"/>
    <cellStyle name="_Yn" xfId="1546"/>
    <cellStyle name="_Z_FRONT" xfId="1547"/>
    <cellStyle name="_Zz" xfId="1548"/>
    <cellStyle name="£ BP" xfId="1549"/>
    <cellStyle name="¥ JY" xfId="1550"/>
    <cellStyle name="=C:\WINNT35\SYSTEM32\COMMAND.COM" xfId="1551"/>
    <cellStyle name="•W€_NewOriginal100" xfId="1552"/>
    <cellStyle name="1dp" xfId="1553"/>
    <cellStyle name="20% - Accent1 2" xfId="1554"/>
    <cellStyle name="20% - Accent1 3" xfId="1555"/>
    <cellStyle name="20% - Accent2 2" xfId="1556"/>
    <cellStyle name="20% - Accent2 3" xfId="1557"/>
    <cellStyle name="20% - Accent3 2" xfId="1558"/>
    <cellStyle name="20% - Accent3 3" xfId="1559"/>
    <cellStyle name="20% - Accent4 2" xfId="1560"/>
    <cellStyle name="20% - Accent4 3" xfId="1561"/>
    <cellStyle name="20% - Accent5 2" xfId="1562"/>
    <cellStyle name="20% - Accent5 3" xfId="1563"/>
    <cellStyle name="20% - Accent6 2" xfId="1564"/>
    <cellStyle name="20% - Accent6 3" xfId="1565"/>
    <cellStyle name="2dp" xfId="1566"/>
    <cellStyle name="3dp" xfId="1567"/>
    <cellStyle name="40% - Accent1 2" xfId="1568"/>
    <cellStyle name="40% - Accent1 3" xfId="1569"/>
    <cellStyle name="40% - Accent2 2" xfId="1570"/>
    <cellStyle name="40% - Accent2 3" xfId="1571"/>
    <cellStyle name="40% - Accent3 2" xfId="1572"/>
    <cellStyle name="40% - Accent3 3" xfId="1573"/>
    <cellStyle name="40% - Accent4 2" xfId="1574"/>
    <cellStyle name="40% - Accent4 3" xfId="1575"/>
    <cellStyle name="40% - Accent5 2" xfId="1576"/>
    <cellStyle name="40% - Accent5 3" xfId="1577"/>
    <cellStyle name="40% - Accent6 2" xfId="1578"/>
    <cellStyle name="40% - Accent6 3" xfId="1579"/>
    <cellStyle name="4dp" xfId="1580"/>
    <cellStyle name="60% - Accent1 2" xfId="1581"/>
    <cellStyle name="60% - Accent1 3" xfId="1582"/>
    <cellStyle name="60% - Accent2 2" xfId="1583"/>
    <cellStyle name="60% - Accent2 3" xfId="1584"/>
    <cellStyle name="60% - Accent3 2" xfId="1585"/>
    <cellStyle name="60% - Accent3 3" xfId="1586"/>
    <cellStyle name="60% - Accent4 2" xfId="1587"/>
    <cellStyle name="60% - Accent4 3" xfId="1588"/>
    <cellStyle name="60% - Accent5 2" xfId="1589"/>
    <cellStyle name="60% - Accent5 3" xfId="1590"/>
    <cellStyle name="60% - Accent6 2" xfId="1591"/>
    <cellStyle name="60% - Accent6 3" xfId="1592"/>
    <cellStyle name="8dp" xfId="1593"/>
    <cellStyle name="a/c" xfId="1594"/>
    <cellStyle name="Accent1 2" xfId="1595"/>
    <cellStyle name="Accent1 3" xfId="1596"/>
    <cellStyle name="Accent2 2" xfId="1597"/>
    <cellStyle name="Accent2 3" xfId="1598"/>
    <cellStyle name="Accent3 2" xfId="1599"/>
    <cellStyle name="Accent3 3" xfId="1600"/>
    <cellStyle name="Accent4 2" xfId="1601"/>
    <cellStyle name="Accent4 3" xfId="1602"/>
    <cellStyle name="Accent5 2" xfId="1603"/>
    <cellStyle name="Accent5 3" xfId="1604"/>
    <cellStyle name="Accent6 2" xfId="1605"/>
    <cellStyle name="Accent6 3" xfId="1606"/>
    <cellStyle name="ALIB Output" xfId="1607"/>
    <cellStyle name="AminPageHeading" xfId="1608"/>
    <cellStyle name="AppSvrCode" xfId="1609"/>
    <cellStyle name="Array" xfId="1610"/>
    <cellStyle name="AskSide" xfId="1611"/>
    <cellStyle name="AutoFormat Options" xfId="1612"/>
    <cellStyle name="b0let" xfId="1613"/>
    <cellStyle name="back" xfId="1614"/>
    <cellStyle name="Background" xfId="1615"/>
    <cellStyle name="Bad 2" xfId="1616"/>
    <cellStyle name="Bad 3" xfId="1617"/>
    <cellStyle name="BidSide" xfId="1618"/>
    <cellStyle name="black" xfId="1619"/>
    <cellStyle name="BlankedZeros" xfId="1620"/>
    <cellStyle name="BlankedZeros 2" xfId="1621"/>
    <cellStyle name="Body" xfId="1622"/>
    <cellStyle name="Bold" xfId="1623"/>
    <cellStyle name="Bold 2" xfId="1624"/>
    <cellStyle name="Bold/Border" xfId="1625"/>
    <cellStyle name="Bol-Data" xfId="1626"/>
    <cellStyle name="bolet" xfId="1627"/>
    <cellStyle name="Boletim" xfId="1628"/>
    <cellStyle name="Border" xfId="1629"/>
    <cellStyle name="Border Heavy" xfId="1630"/>
    <cellStyle name="Border Thin" xfId="1631"/>
    <cellStyle name="bullet" xfId="1632"/>
    <cellStyle name="Calculation 2" xfId="1633"/>
    <cellStyle name="Calculation 3" xfId="1634"/>
    <cellStyle name="Changed" xfId="1635"/>
    <cellStyle name="Check" xfId="1636"/>
    <cellStyle name="Check Cell 2" xfId="1637"/>
    <cellStyle name="Check Cell 3" xfId="1638"/>
    <cellStyle name="code" xfId="1639"/>
    <cellStyle name="Colourless" xfId="1640"/>
    <cellStyle name="Comma  - Style1" xfId="1641"/>
    <cellStyle name="Comma  - Style2" xfId="1642"/>
    <cellStyle name="Comma  - Style3" xfId="1643"/>
    <cellStyle name="Comma  - Style4" xfId="1644"/>
    <cellStyle name="Comma  - Style5" xfId="1645"/>
    <cellStyle name="Comma  - Style6" xfId="1646"/>
    <cellStyle name="Comma  - Style7" xfId="1647"/>
    <cellStyle name="Comma  - Style8" xfId="1648"/>
    <cellStyle name="Comma 0" xfId="1649"/>
    <cellStyle name="Comma 10" xfId="1650"/>
    <cellStyle name="Comma 11" xfId="1651"/>
    <cellStyle name="Comma 12" xfId="1652"/>
    <cellStyle name="Comma 13" xfId="1653"/>
    <cellStyle name="Comma 14" xfId="1654"/>
    <cellStyle name="Comma 15" xfId="1655"/>
    <cellStyle name="Comma 16" xfId="1656"/>
    <cellStyle name="Comma 17" xfId="1657"/>
    <cellStyle name="Comma 18" xfId="1658"/>
    <cellStyle name="Comma 19" xfId="1659"/>
    <cellStyle name="Comma 2" xfId="1660"/>
    <cellStyle name="Comma 20" xfId="1661"/>
    <cellStyle name="Comma 21" xfId="1662"/>
    <cellStyle name="Comma 22" xfId="1663"/>
    <cellStyle name="Comma 23" xfId="1664"/>
    <cellStyle name="Comma 24" xfId="1665"/>
    <cellStyle name="Comma 25" xfId="1666"/>
    <cellStyle name="Comma 26" xfId="1667"/>
    <cellStyle name="Comma 27" xfId="1668"/>
    <cellStyle name="Comma 28" xfId="1669"/>
    <cellStyle name="Comma 29" xfId="1670"/>
    <cellStyle name="Comma 3" xfId="1671"/>
    <cellStyle name="Comma 30" xfId="1672"/>
    <cellStyle name="Comma 30 2" xfId="1673"/>
    <cellStyle name="Comma 31" xfId="1674"/>
    <cellStyle name="Comma 32" xfId="1675"/>
    <cellStyle name="Comma 33" xfId="1676"/>
    <cellStyle name="Comma 34" xfId="1677"/>
    <cellStyle name="Comma 35" xfId="1678"/>
    <cellStyle name="Comma 36" xfId="1679"/>
    <cellStyle name="Comma 37" xfId="1680"/>
    <cellStyle name="Comma 38" xfId="1681"/>
    <cellStyle name="Comma 39" xfId="1682"/>
    <cellStyle name="Comma 4" xfId="1683"/>
    <cellStyle name="Comma 40" xfId="1684"/>
    <cellStyle name="Comma 41" xfId="1685"/>
    <cellStyle name="Comma 42" xfId="1686"/>
    <cellStyle name="Comma 43" xfId="1687"/>
    <cellStyle name="Comma 44" xfId="1688"/>
    <cellStyle name="Comma 45" xfId="1689"/>
    <cellStyle name="Comma 46" xfId="1690"/>
    <cellStyle name="Comma 46 2" xfId="1691"/>
    <cellStyle name="Comma 47" xfId="1692"/>
    <cellStyle name="Comma 48" xfId="1693"/>
    <cellStyle name="Comma 49" xfId="1694"/>
    <cellStyle name="Comma 5" xfId="1695"/>
    <cellStyle name="Comma 50" xfId="1696"/>
    <cellStyle name="Comma 51" xfId="3"/>
    <cellStyle name="Comma 56" xfId="1697"/>
    <cellStyle name="Comma 6" xfId="1698"/>
    <cellStyle name="Comma 7" xfId="1699"/>
    <cellStyle name="Comma 8" xfId="1700"/>
    <cellStyle name="Comma 9" xfId="1701"/>
    <cellStyle name="Comma0" xfId="1702"/>
    <cellStyle name="comment" xfId="1703"/>
    <cellStyle name="comment2" xfId="1704"/>
    <cellStyle name="COMMENTS" xfId="1705"/>
    <cellStyle name="Commg [0]_FOP1&amp;L_PLN0309_NewBrazil3007.xls Chart 2" xfId="1706"/>
    <cellStyle name="Commɡ [0]_FOP1&amp;L_PLN0309_NewBrazil3007.xls Chart 2" xfId="1707"/>
    <cellStyle name="Commg [0]_FOP1&amp;L_PLN0309_NewBrazil3007.xls Chart 2_LAPROP PC ED 22-aug-01srb" xfId="1708"/>
    <cellStyle name="Commɡ [0]_FOP1&amp;L_PLN0309_NewBrazil3007.xls Chart 2_LAPROP PC ED 22-aug-01srb" xfId="1709"/>
    <cellStyle name="Commg [0]_FOP1&amp;L_PLN0309_NewBrazil3007.xls Chart 2_NACHO PC ED 31-AUG-01" xfId="1710"/>
    <cellStyle name="Commɡ [0]_FOP1&amp;L_PLN0309_NewBrazil3007.xls Chart 2_NACHO PC ED 31-AUG-01" xfId="1711"/>
    <cellStyle name="Commg [0]_FOP1&amp;L_PLN0309_NewBrazil3007.xls Chart 2_NACHO PC ED 31-AUG-01_~temp~705547512a" xfId="1712"/>
    <cellStyle name="Commɡ [0]_FOP1&amp;L_PLN0309_NewBrazil3007.xls Chart 2_NACHO PC ED 31-AUG-01_~temp~705547512a" xfId="1713"/>
    <cellStyle name="CompanyName" xfId="1714"/>
    <cellStyle name="ConfirmationBody" xfId="1715"/>
    <cellStyle name="ConfirmationBody 2" xfId="1716"/>
    <cellStyle name="ConfirmationBodyDate" xfId="1717"/>
    <cellStyle name="ConfirmationBodyDate 2" xfId="1718"/>
    <cellStyle name="ConfirmationBodyLeft" xfId="1719"/>
    <cellStyle name="ConfirmationTitle" xfId="1720"/>
    <cellStyle name="Constant (do not change)" xfId="1721"/>
    <cellStyle name="Contract" xfId="1722"/>
    <cellStyle name="Convergence" xfId="1723"/>
    <cellStyle name="Curren - Style2" xfId="1724"/>
    <cellStyle name="Currency 0" xfId="1725"/>
    <cellStyle name="Currency 2" xfId="1726"/>
    <cellStyle name="Currency 3" xfId="1727"/>
    <cellStyle name="Currency 4" xfId="1728"/>
    <cellStyle name="Currency 5" xfId="1729"/>
    <cellStyle name="Currency0" xfId="1730"/>
    <cellStyle name="dash" xfId="1731"/>
    <cellStyle name="Date" xfId="1732"/>
    <cellStyle name="Date Aligned" xfId="1733"/>
    <cellStyle name="Date_2006-03-28 Portfolio 6 Summary" xfId="1734"/>
    <cellStyle name="Date-day" xfId="1735"/>
    <cellStyle name="DateFormat" xfId="1736"/>
    <cellStyle name="Date-month" xfId="1737"/>
    <cellStyle name="Date-short" xfId="1738"/>
    <cellStyle name="Date-weekday" xfId="1739"/>
    <cellStyle name="Date-year" xfId="1740"/>
    <cellStyle name="Dezimal [0]_Compiling Utility Macros" xfId="1741"/>
    <cellStyle name="Dezimal_Compiling Utility Macros" xfId="1742"/>
    <cellStyle name="Dialog" xfId="1743"/>
    <cellStyle name="Dialog 2" xfId="1744"/>
    <cellStyle name="documentation data" xfId="1745"/>
    <cellStyle name="documentation titles" xfId="1746"/>
    <cellStyle name="Dollar" xfId="1747"/>
    <cellStyle name="Dotted Line" xfId="1748"/>
    <cellStyle name="DS 0" xfId="1749"/>
    <cellStyle name="DS 1" xfId="1750"/>
    <cellStyle name="DS 2" xfId="1751"/>
    <cellStyle name="DS 3" xfId="1752"/>
    <cellStyle name="DS 4" xfId="1753"/>
    <cellStyle name="DS 5" xfId="1754"/>
    <cellStyle name="DS 6" xfId="1755"/>
    <cellStyle name="DS 7" xfId="1756"/>
    <cellStyle name="DS 8" xfId="1757"/>
    <cellStyle name="Editable" xfId="1758"/>
    <cellStyle name="EditableStyle" xfId="1759"/>
    <cellStyle name="Eingabefeld" xfId="1760"/>
    <cellStyle name="Entry" xfId="1761"/>
    <cellStyle name="Entry 2" xfId="1762"/>
    <cellStyle name="Ergebnisfeld" xfId="1763"/>
    <cellStyle name="Error Detection" xfId="1764"/>
    <cellStyle name="Euro" xfId="1765"/>
    <cellStyle name="Explanatory Text 2" xfId="1766"/>
    <cellStyle name="Explanatory Text 3" xfId="1767"/>
    <cellStyle name="EY House" xfId="1768"/>
    <cellStyle name="Feed" xfId="1769"/>
    <cellStyle name="Feed 2" xfId="1770"/>
    <cellStyle name="FirstNumbers_Avg_BS " xfId="1771"/>
    <cellStyle name="Fixed" xfId="1772"/>
    <cellStyle name="footnote" xfId="1773"/>
    <cellStyle name="footnote 2" xfId="1774"/>
    <cellStyle name="footnote2" xfId="1775"/>
    <cellStyle name="FullTime" xfId="1776"/>
    <cellStyle name="FullTimeBrief" xfId="1777"/>
    <cellStyle name="FX Rate" xfId="1778"/>
    <cellStyle name="Gallons" xfId="1779"/>
    <cellStyle name="Gas" xfId="1780"/>
    <cellStyle name="General" xfId="1781"/>
    <cellStyle name="Good 2" xfId="1782"/>
    <cellStyle name="Good 3" xfId="1783"/>
    <cellStyle name="Grey" xfId="1784"/>
    <cellStyle name="GreybarHeader" xfId="1785"/>
    <cellStyle name="GroupTitles" xfId="1786"/>
    <cellStyle name="gs]_x000d__x000a_UNDELETE.DLL=Y:.\MSTOOLS.DLL_x000d__x000a_Window=20,-12,954,547, , ,1_x000d__x000a_dir1=630,0,945,426,-1,-1,1,30,201,1905,181,F:\" xfId="1787"/>
    <cellStyle name="gunz" xfId="1788"/>
    <cellStyle name="handle" xfId="1789"/>
    <cellStyle name="Hard Percent" xfId="1790"/>
    <cellStyle name="Header" xfId="1791"/>
    <cellStyle name="Header (罫線付)" xfId="1792"/>
    <cellStyle name="Header_Holdings " xfId="1793"/>
    <cellStyle name="Header1" xfId="1794"/>
    <cellStyle name="Header2" xfId="1795"/>
    <cellStyle name="Heading" xfId="1796"/>
    <cellStyle name="Heading 1 2" xfId="1797"/>
    <cellStyle name="Heading 1 3" xfId="1798"/>
    <cellStyle name="Heading 2 2" xfId="1799"/>
    <cellStyle name="Heading 2 3" xfId="1800"/>
    <cellStyle name="Heading 3 2" xfId="1801"/>
    <cellStyle name="Heading 3 3" xfId="1802"/>
    <cellStyle name="Heading 4 2" xfId="1803"/>
    <cellStyle name="Heading 4 3" xfId="1804"/>
    <cellStyle name="Heading 5" xfId="1805"/>
    <cellStyle name="hidden" xfId="1806"/>
    <cellStyle name="hotlinks" xfId="1807"/>
    <cellStyle name="hotlinks 2" xfId="1808"/>
    <cellStyle name="Hyperlink 2" xfId="1809"/>
    <cellStyle name="ICENumberStyle" xfId="1810"/>
    <cellStyle name="ICENumberStyle 2" xfId="1811"/>
    <cellStyle name="implemented" xfId="1812"/>
    <cellStyle name="InfoDataColumn" xfId="1813"/>
    <cellStyle name="InfoDataRow" xfId="1814"/>
    <cellStyle name="InfoLabelColumn" xfId="1815"/>
    <cellStyle name="InfoLabelRow" xfId="1816"/>
    <cellStyle name="InfolDataColumn" xfId="1817"/>
    <cellStyle name="InformationalData" xfId="1818"/>
    <cellStyle name="InformationalLabel" xfId="1819"/>
    <cellStyle name="InformationalLabelTop" xfId="1820"/>
    <cellStyle name="Input [yellow]" xfId="1821"/>
    <cellStyle name="Input 10" xfId="1822"/>
    <cellStyle name="Input 11" xfId="1823"/>
    <cellStyle name="Input 12" xfId="1824"/>
    <cellStyle name="Input 13" xfId="1825"/>
    <cellStyle name="Input 14" xfId="1826"/>
    <cellStyle name="Input 15" xfId="1827"/>
    <cellStyle name="Input 16" xfId="1828"/>
    <cellStyle name="Input 17" xfId="1829"/>
    <cellStyle name="Input 18" xfId="1830"/>
    <cellStyle name="Input 19" xfId="1831"/>
    <cellStyle name="Input 2" xfId="1832"/>
    <cellStyle name="Input 20" xfId="1833"/>
    <cellStyle name="Input 21" xfId="1834"/>
    <cellStyle name="Input 22" xfId="1835"/>
    <cellStyle name="Input 23" xfId="1836"/>
    <cellStyle name="Input 24" xfId="1837"/>
    <cellStyle name="Input 25" xfId="1838"/>
    <cellStyle name="Input 26" xfId="1839"/>
    <cellStyle name="Input 27" xfId="1840"/>
    <cellStyle name="Input 28" xfId="1841"/>
    <cellStyle name="Input 29" xfId="1842"/>
    <cellStyle name="Input 3" xfId="1843"/>
    <cellStyle name="Input 30" xfId="1844"/>
    <cellStyle name="Input 31" xfId="1845"/>
    <cellStyle name="Input 32" xfId="1846"/>
    <cellStyle name="Input 33" xfId="1847"/>
    <cellStyle name="Input 34" xfId="1848"/>
    <cellStyle name="Input 35" xfId="1849"/>
    <cellStyle name="Input 36" xfId="1850"/>
    <cellStyle name="Input 37" xfId="1851"/>
    <cellStyle name="Input 38" xfId="1852"/>
    <cellStyle name="Input 39" xfId="1853"/>
    <cellStyle name="Input 4" xfId="1854"/>
    <cellStyle name="Input 40" xfId="1855"/>
    <cellStyle name="Input 41" xfId="1856"/>
    <cellStyle name="Input 42" xfId="1857"/>
    <cellStyle name="Input 43" xfId="1858"/>
    <cellStyle name="Input 44" xfId="1859"/>
    <cellStyle name="Input 45" xfId="1860"/>
    <cellStyle name="Input 46" xfId="1861"/>
    <cellStyle name="Input 47" xfId="1862"/>
    <cellStyle name="Input 48" xfId="1863"/>
    <cellStyle name="Input 49" xfId="1864"/>
    <cellStyle name="Input 5" xfId="1865"/>
    <cellStyle name="Input 6" xfId="1866"/>
    <cellStyle name="Input 7" xfId="1867"/>
    <cellStyle name="Input 8" xfId="1868"/>
    <cellStyle name="Input 9" xfId="1869"/>
    <cellStyle name="InputData" xfId="1870"/>
    <cellStyle name="InputData 2" xfId="1871"/>
    <cellStyle name="InputDataColumn" xfId="1872"/>
    <cellStyle name="InputDataColumn 2" xfId="1873"/>
    <cellStyle name="InputDataRow" xfId="1874"/>
    <cellStyle name="InputDataRow 2" xfId="1875"/>
    <cellStyle name="InputLabel" xfId="1876"/>
    <cellStyle name="InputLabelColumn" xfId="1877"/>
    <cellStyle name="InputLabelRow" xfId="1878"/>
    <cellStyle name="InputLabelTop" xfId="1879"/>
    <cellStyle name="Inputs" xfId="1880"/>
    <cellStyle name="Integer" xfId="1881"/>
    <cellStyle name="IntermediateData" xfId="1882"/>
    <cellStyle name="IntermediateDataColumn" xfId="1883"/>
    <cellStyle name="IntermediateDataRow" xfId="1884"/>
    <cellStyle name="IntermediateLabel" xfId="1885"/>
    <cellStyle name="IntermediateLabelColumn" xfId="1886"/>
    <cellStyle name="IntermediateLabelRow" xfId="1887"/>
    <cellStyle name="InvalidCell" xfId="1888"/>
    <cellStyle name="InvalidCell 2" xfId="1889"/>
    <cellStyle name="ItalicHeader" xfId="1890"/>
    <cellStyle name="JG" xfId="1891"/>
    <cellStyle name="Komma [0]_Fees &amp; Expenses" xfId="1892"/>
    <cellStyle name="Komma_Fees &amp; Expenses" xfId="1893"/>
    <cellStyle name="Label" xfId="1894"/>
    <cellStyle name="Large12" xfId="1895"/>
    <cellStyle name="Large14" xfId="1896"/>
    <cellStyle name="Large16" xfId="1897"/>
    <cellStyle name="light_green_column" xfId="1898"/>
    <cellStyle name="LineNumbers_Avg_BS " xfId="1899"/>
    <cellStyle name="Link in" xfId="1900"/>
    <cellStyle name="Link out" xfId="1901"/>
    <cellStyle name="Linked Cell 2" xfId="1902"/>
    <cellStyle name="Linked Cell 3" xfId="1903"/>
    <cellStyle name="Macro Header" xfId="1904"/>
    <cellStyle name="Macro Text" xfId="1905"/>
    <cellStyle name="Macro Text 2" xfId="1906"/>
    <cellStyle name="MacroCode" xfId="1907"/>
    <cellStyle name="McForm" xfId="1908"/>
    <cellStyle name="McFormBody" xfId="1909"/>
    <cellStyle name="MCNewReport" xfId="1910"/>
    <cellStyle name="MCReport" xfId="1911"/>
    <cellStyle name="Migliaia (0)_RiepilogoNQ" xfId="1912"/>
    <cellStyle name="Milliers [0]_Basis" xfId="1913"/>
    <cellStyle name="Milliers_Basis" xfId="1914"/>
    <cellStyle name="mir" xfId="1915"/>
    <cellStyle name="mir 2" xfId="1916"/>
    <cellStyle name="MMBTU's" xfId="1917"/>
    <cellStyle name="Moeda [0]_B4-9902ia" xfId="1918"/>
    <cellStyle name="Moeda_B4-9902ia" xfId="1919"/>
    <cellStyle name="Monétaire [0]_Basis" xfId="1920"/>
    <cellStyle name="Monétaire_Basis" xfId="1921"/>
    <cellStyle name="money" xfId="1922"/>
    <cellStyle name="MS_COL_STYLE" xfId="1923"/>
    <cellStyle name="MTMBody" xfId="1924"/>
    <cellStyle name="MTMBody 2" xfId="1925"/>
    <cellStyle name="MTMBodyDate" xfId="1926"/>
    <cellStyle name="MTMBodyDate 2" xfId="1927"/>
    <cellStyle name="MTMBodyDateAndTime" xfId="1928"/>
    <cellStyle name="MTMBodyDateAndTime 2" xfId="1929"/>
    <cellStyle name="MTMTotal" xfId="1930"/>
    <cellStyle name="MTMTotalUSD" xfId="1931"/>
    <cellStyle name="Multiple" xfId="1932"/>
    <cellStyle name="Neutral 2" xfId="1933"/>
    <cellStyle name="Neutral 3" xfId="1934"/>
    <cellStyle name="NEW" xfId="1935"/>
    <cellStyle name="NewSheet" xfId="1936"/>
    <cellStyle name="no dec" xfId="1937"/>
    <cellStyle name="Normal" xfId="0" builtinId="0"/>
    <cellStyle name="Normal - Style1" xfId="1938"/>
    <cellStyle name="Normal 10" xfId="1939"/>
    <cellStyle name="Normal 11" xfId="1940"/>
    <cellStyle name="Normal 12" xfId="1941"/>
    <cellStyle name="Normal 13" xfId="1942"/>
    <cellStyle name="Normal 14" xfId="1943"/>
    <cellStyle name="Normal 14 2" xfId="1944"/>
    <cellStyle name="Normal 15" xfId="1945"/>
    <cellStyle name="Normal 15 2" xfId="1946"/>
    <cellStyle name="Normal 16" xfId="1947"/>
    <cellStyle name="Normal 16 2" xfId="1948"/>
    <cellStyle name="Normal 17" xfId="1949"/>
    <cellStyle name="Normal 18" xfId="1950"/>
    <cellStyle name="Normal 18 2" xfId="1951"/>
    <cellStyle name="Normal 19" xfId="1952"/>
    <cellStyle name="Normal 19 2" xfId="1953"/>
    <cellStyle name="Normal 2" xfId="1"/>
    <cellStyle name="Normal 2 2" xfId="1954"/>
    <cellStyle name="Normal 2 3" xfId="4"/>
    <cellStyle name="Normal 20" xfId="1955"/>
    <cellStyle name="Normal 20 2" xfId="1956"/>
    <cellStyle name="Normal 21" xfId="1957"/>
    <cellStyle name="Normal 21 2" xfId="1958"/>
    <cellStyle name="Normal 22" xfId="1959"/>
    <cellStyle name="Normal 22 2" xfId="1960"/>
    <cellStyle name="Normal 23" xfId="1961"/>
    <cellStyle name="Normal 23 2" xfId="1962"/>
    <cellStyle name="Normal 24" xfId="1963"/>
    <cellStyle name="Normal 24 2" xfId="1964"/>
    <cellStyle name="Normal 25" xfId="1965"/>
    <cellStyle name="Normal 25 2" xfId="1966"/>
    <cellStyle name="Normal 26" xfId="1967"/>
    <cellStyle name="Normal 26 2" xfId="1968"/>
    <cellStyle name="Normal 27" xfId="1969"/>
    <cellStyle name="Normal 27 2" xfId="1970"/>
    <cellStyle name="Normal 28" xfId="1971"/>
    <cellStyle name="Normal 28 2" xfId="1972"/>
    <cellStyle name="Normal 29" xfId="1973"/>
    <cellStyle name="Normal 29 2" xfId="1974"/>
    <cellStyle name="Normal 3" xfId="1975"/>
    <cellStyle name="Normal 3 2" xfId="1976"/>
    <cellStyle name="Normal 30" xfId="1977"/>
    <cellStyle name="Normal 30 2" xfId="1978"/>
    <cellStyle name="Normal 31" xfId="1979"/>
    <cellStyle name="Normal 31 2" xfId="1980"/>
    <cellStyle name="Normal 32" xfId="1981"/>
    <cellStyle name="Normal 32 2" xfId="1982"/>
    <cellStyle name="Normal 33" xfId="1983"/>
    <cellStyle name="Normal 33 2" xfId="1984"/>
    <cellStyle name="Normal 34" xfId="1985"/>
    <cellStyle name="Normal 34 2" xfId="1986"/>
    <cellStyle name="Normal 35" xfId="1987"/>
    <cellStyle name="Normal 35 2" xfId="1988"/>
    <cellStyle name="Normal 36" xfId="1989"/>
    <cellStyle name="Normal 36 2" xfId="1990"/>
    <cellStyle name="Normal 37" xfId="1991"/>
    <cellStyle name="Normal 37 2" xfId="1992"/>
    <cellStyle name="Normal 38" xfId="1993"/>
    <cellStyle name="Normal 38 2" xfId="1994"/>
    <cellStyle name="Normal 39" xfId="1995"/>
    <cellStyle name="Normal 4" xfId="1996"/>
    <cellStyle name="Normal 40" xfId="1997"/>
    <cellStyle name="Normal 41" xfId="1998"/>
    <cellStyle name="Normal 42" xfId="1999"/>
    <cellStyle name="Normal 43" xfId="2000"/>
    <cellStyle name="Normal 44" xfId="2001"/>
    <cellStyle name="Normal 45" xfId="2002"/>
    <cellStyle name="Normal 46" xfId="2003"/>
    <cellStyle name="Normal 47" xfId="2004"/>
    <cellStyle name="Normal 48" xfId="2005"/>
    <cellStyle name="Normal 49" xfId="2006"/>
    <cellStyle name="Normal 5" xfId="2007"/>
    <cellStyle name="Normal 5 2" xfId="2008"/>
    <cellStyle name="Normal 50" xfId="2009"/>
    <cellStyle name="Normal 51" xfId="2010"/>
    <cellStyle name="Normal 52" xfId="2011"/>
    <cellStyle name="Normal 53" xfId="2012"/>
    <cellStyle name="Normal 54" xfId="2013"/>
    <cellStyle name="Normal 55" xfId="2014"/>
    <cellStyle name="Normal 56" xfId="2015"/>
    <cellStyle name="Normal 56 2" xfId="2016"/>
    <cellStyle name="Normal 57" xfId="2017"/>
    <cellStyle name="Normal 58" xfId="2018"/>
    <cellStyle name="Normal 59" xfId="2019"/>
    <cellStyle name="Normal 6" xfId="2020"/>
    <cellStyle name="Normal 60" xfId="2021"/>
    <cellStyle name="Normal 61" xfId="2022"/>
    <cellStyle name="Normal 62" xfId="2023"/>
    <cellStyle name="Normal 63" xfId="2024"/>
    <cellStyle name="Normal 64" xfId="2025"/>
    <cellStyle name="Normal 65" xfId="2026"/>
    <cellStyle name="Normal 66" xfId="2027"/>
    <cellStyle name="Normal 67" xfId="2028"/>
    <cellStyle name="Normal 68" xfId="2029"/>
    <cellStyle name="Normal 69" xfId="2030"/>
    <cellStyle name="Normal 7" xfId="2031"/>
    <cellStyle name="Normal 70" xfId="2032"/>
    <cellStyle name="Normal 71" xfId="2"/>
    <cellStyle name="Normal 72" xfId="2511"/>
    <cellStyle name="Normal 8" xfId="2033"/>
    <cellStyle name="Normal 9" xfId="2034"/>
    <cellStyle name="Normale_DB LOTTI CM Torino (PPMM)" xfId="2035"/>
    <cellStyle name="Note 2" xfId="2036"/>
    <cellStyle name="Note 3" xfId="2037"/>
    <cellStyle name="Notes" xfId="2038"/>
    <cellStyle name="NumberFormat" xfId="2039"/>
    <cellStyle name="Object" xfId="2040"/>
    <cellStyle name="ObjectDataColumn" xfId="2041"/>
    <cellStyle name="ObjectDataRow" xfId="2042"/>
    <cellStyle name="ObjectLabelColumn" xfId="2043"/>
    <cellStyle name="ObjectLabelRow" xfId="2044"/>
    <cellStyle name="OptionPricerGreyed" xfId="2045"/>
    <cellStyle name="OptionPricerVisible" xfId="2046"/>
    <cellStyle name="Output 2" xfId="2047"/>
    <cellStyle name="Output 3" xfId="2048"/>
    <cellStyle name="OutputData" xfId="2049"/>
    <cellStyle name="OutputData 2" xfId="2050"/>
    <cellStyle name="OutputDataColumn" xfId="2051"/>
    <cellStyle name="OutputDataColumn 2" xfId="2052"/>
    <cellStyle name="OutputDataRow" xfId="2053"/>
    <cellStyle name="OutputDataRow 2" xfId="2054"/>
    <cellStyle name="OutputLabel" xfId="2055"/>
    <cellStyle name="OutputLabelColumn" xfId="2056"/>
    <cellStyle name="OutputLabelRow" xfId="2057"/>
    <cellStyle name="Outstanding" xfId="2058"/>
    <cellStyle name="Page Heading Large" xfId="2059"/>
    <cellStyle name="Page Heading Small" xfId="2060"/>
    <cellStyle name="Page Number" xfId="2061"/>
    <cellStyle name="PanelLabel" xfId="2062"/>
    <cellStyle name="Percent [0]" xfId="2063"/>
    <cellStyle name="Percent [2]" xfId="2064"/>
    <cellStyle name="Percent 2" xfId="2065"/>
    <cellStyle name="Percent 2 2" xfId="2066"/>
    <cellStyle name="Percent 3" xfId="2067"/>
    <cellStyle name="Percent 3 2" xfId="2068"/>
    <cellStyle name="Percent 4" xfId="2512"/>
    <cellStyle name="Percent Hard" xfId="2069"/>
    <cellStyle name="Percent Hard 2" xfId="2070"/>
    <cellStyle name="Percent1" xfId="2071"/>
    <cellStyle name="percent2" xfId="2072"/>
    <cellStyle name="percent2 2" xfId="2073"/>
    <cellStyle name="Percent4" xfId="2074"/>
    <cellStyle name="PersonalDataColumn" xfId="2075"/>
    <cellStyle name="PersonalDataRow" xfId="2076"/>
    <cellStyle name="PersonalLabelColumn" xfId="2077"/>
    <cellStyle name="PersonalLabelRow" xfId="2078"/>
    <cellStyle name="Pivot Table" xfId="2079"/>
    <cellStyle name="Power" xfId="2080"/>
    <cellStyle name="Price" xfId="2081"/>
    <cellStyle name="Prozent_Katonah IV Ramp-up Print 1-9-03" xfId="2082"/>
    <cellStyle name="PSChar" xfId="2083"/>
    <cellStyle name="PSDate" xfId="2084"/>
    <cellStyle name="PSDec" xfId="2085"/>
    <cellStyle name="PSHeading" xfId="2086"/>
    <cellStyle name="PSInt" xfId="2087"/>
    <cellStyle name="PSSpacer" xfId="2088"/>
    <cellStyle name="RangeName" xfId="2089"/>
    <cellStyle name="red" xfId="2090"/>
    <cellStyle name="ReserveStyle" xfId="2091"/>
    <cellStyle name="reset" xfId="2092"/>
    <cellStyle name="result" xfId="2093"/>
    <cellStyle name="ri" xfId="2094"/>
    <cellStyle name="rodape" xfId="2095"/>
    <cellStyle name="RoundingPrecision_Avg_BS " xfId="2096"/>
    <cellStyle name="Rubrique" xfId="2097"/>
    <cellStyle name="SBZero" xfId="2098"/>
    <cellStyle name="ScotchRule" xfId="2099"/>
    <cellStyle name="Sep. milhar [0]" xfId="2100"/>
    <cellStyle name="Separador de milhares [0]_B4-9902ia" xfId="2101"/>
    <cellStyle name="Separador de milhares_B4-9902ia" xfId="2102"/>
    <cellStyle name="Shaded" xfId="2103"/>
    <cellStyle name="Shaded 2" xfId="2104"/>
    <cellStyle name="Sheet_Title" xfId="2105"/>
    <cellStyle name="spreads" xfId="2106"/>
    <cellStyle name="src_1" xfId="2107"/>
    <cellStyle name="SS Col Hdr" xfId="2108"/>
    <cellStyle name="SS Dim 1 Blank" xfId="2109"/>
    <cellStyle name="SS Dim 1 Title" xfId="2110"/>
    <cellStyle name="SS Dim 1 Value" xfId="2111"/>
    <cellStyle name="SS Dim 1 Value 2" xfId="2112"/>
    <cellStyle name="SS Dim 2 Blank" xfId="2113"/>
    <cellStyle name="SS Dim 2 Blank 2" xfId="2114"/>
    <cellStyle name="SS Dim 2 Title" xfId="2115"/>
    <cellStyle name="SS Dim 2 Value" xfId="2116"/>
    <cellStyle name="SS Dim 2 Value 2" xfId="2117"/>
    <cellStyle name="SS Dim 3 Blank" xfId="2118"/>
    <cellStyle name="SS Dim 3 Blank 2" xfId="2119"/>
    <cellStyle name="SS Dim 3 Title" xfId="2120"/>
    <cellStyle name="SS Dim 3 Title 2" xfId="2121"/>
    <cellStyle name="SS Dim 3 Value" xfId="2122"/>
    <cellStyle name="SS Dim 4 Blank" xfId="2123"/>
    <cellStyle name="SS Dim 4 Blank 2" xfId="2124"/>
    <cellStyle name="SS Dim 4 Title" xfId="2125"/>
    <cellStyle name="SS Dim 4 Value" xfId="2126"/>
    <cellStyle name="SS Dim 5 Blank" xfId="2127"/>
    <cellStyle name="SS Dim 5 Blank 2" xfId="2128"/>
    <cellStyle name="SS Dim 5 Title" xfId="2129"/>
    <cellStyle name="SS Dim 5 Value" xfId="2130"/>
    <cellStyle name="SS Other Measure" xfId="2131"/>
    <cellStyle name="SS Sum Measure" xfId="2132"/>
    <cellStyle name="SS Unbound Dim" xfId="2133"/>
    <cellStyle name="SS WAvg Measure" xfId="2134"/>
    <cellStyle name="Standaard_laroux" xfId="2135"/>
    <cellStyle name="Standard_Anpassen der Amortisation" xfId="2136"/>
    <cellStyle name="StandardDate" xfId="2137"/>
    <cellStyle name="StandardDate 2" xfId="2138"/>
    <cellStyle name="standardnumber" xfId="2139"/>
    <cellStyle name="Style 1" xfId="2140"/>
    <cellStyle name="Style 10" xfId="2141"/>
    <cellStyle name="Style 100" xfId="2142"/>
    <cellStyle name="Style 101" xfId="2143"/>
    <cellStyle name="Style 102" xfId="2144"/>
    <cellStyle name="Style 103" xfId="2145"/>
    <cellStyle name="Style 104" xfId="2146"/>
    <cellStyle name="Style 105" xfId="2147"/>
    <cellStyle name="Style 106" xfId="2148"/>
    <cellStyle name="Style 107" xfId="2149"/>
    <cellStyle name="Style 108" xfId="2150"/>
    <cellStyle name="Style 109" xfId="2151"/>
    <cellStyle name="Style 11" xfId="2152"/>
    <cellStyle name="Style 110" xfId="2153"/>
    <cellStyle name="Style 111" xfId="2154"/>
    <cellStyle name="Style 112" xfId="2155"/>
    <cellStyle name="Style 113" xfId="2156"/>
    <cellStyle name="Style 114" xfId="2157"/>
    <cellStyle name="Style 115" xfId="2158"/>
    <cellStyle name="Style 116" xfId="2159"/>
    <cellStyle name="Style 117" xfId="2160"/>
    <cellStyle name="Style 118" xfId="2161"/>
    <cellStyle name="Style 119" xfId="2162"/>
    <cellStyle name="Style 12" xfId="2163"/>
    <cellStyle name="Style 120" xfId="2164"/>
    <cellStyle name="Style 121" xfId="2165"/>
    <cellStyle name="Style 122" xfId="2166"/>
    <cellStyle name="Style 123" xfId="2167"/>
    <cellStyle name="Style 124" xfId="2168"/>
    <cellStyle name="Style 125" xfId="2169"/>
    <cellStyle name="Style 126" xfId="2170"/>
    <cellStyle name="Style 127" xfId="2171"/>
    <cellStyle name="Style 128" xfId="2172"/>
    <cellStyle name="Style 129" xfId="2173"/>
    <cellStyle name="Style 13" xfId="2174"/>
    <cellStyle name="Style 130" xfId="2175"/>
    <cellStyle name="Style 131" xfId="2176"/>
    <cellStyle name="Style 132" xfId="2177"/>
    <cellStyle name="Style 133" xfId="2178"/>
    <cellStyle name="Style 134" xfId="2179"/>
    <cellStyle name="Style 135" xfId="2180"/>
    <cellStyle name="Style 136" xfId="2181"/>
    <cellStyle name="Style 137" xfId="2182"/>
    <cellStyle name="Style 138" xfId="2183"/>
    <cellStyle name="Style 139" xfId="2184"/>
    <cellStyle name="Style 14" xfId="2185"/>
    <cellStyle name="Style 140" xfId="2186"/>
    <cellStyle name="Style 141" xfId="2187"/>
    <cellStyle name="Style 142" xfId="2188"/>
    <cellStyle name="Style 143" xfId="2189"/>
    <cellStyle name="Style 144" xfId="2190"/>
    <cellStyle name="Style 145" xfId="2191"/>
    <cellStyle name="Style 146" xfId="2192"/>
    <cellStyle name="Style 147" xfId="2193"/>
    <cellStyle name="Style 148" xfId="2194"/>
    <cellStyle name="Style 149" xfId="2195"/>
    <cellStyle name="Style 15" xfId="2196"/>
    <cellStyle name="Style 150" xfId="2197"/>
    <cellStyle name="Style 151" xfId="2198"/>
    <cellStyle name="Style 152" xfId="2199"/>
    <cellStyle name="Style 153" xfId="2200"/>
    <cellStyle name="Style 154" xfId="2201"/>
    <cellStyle name="Style 155" xfId="2202"/>
    <cellStyle name="Style 156" xfId="2203"/>
    <cellStyle name="Style 157" xfId="2204"/>
    <cellStyle name="Style 158" xfId="2205"/>
    <cellStyle name="Style 159" xfId="2206"/>
    <cellStyle name="Style 16" xfId="2207"/>
    <cellStyle name="Style 160" xfId="2208"/>
    <cellStyle name="Style 161" xfId="2209"/>
    <cellStyle name="Style 162" xfId="2210"/>
    <cellStyle name="Style 163" xfId="2211"/>
    <cellStyle name="Style 164" xfId="2212"/>
    <cellStyle name="Style 165" xfId="2213"/>
    <cellStyle name="Style 166" xfId="2214"/>
    <cellStyle name="Style 167" xfId="2215"/>
    <cellStyle name="Style 168" xfId="2216"/>
    <cellStyle name="Style 169" xfId="2217"/>
    <cellStyle name="Style 17" xfId="2218"/>
    <cellStyle name="Style 170" xfId="2219"/>
    <cellStyle name="Style 171" xfId="2220"/>
    <cellStyle name="Style 172" xfId="2221"/>
    <cellStyle name="Style 173" xfId="2222"/>
    <cellStyle name="Style 174" xfId="2223"/>
    <cellStyle name="Style 175" xfId="2224"/>
    <cellStyle name="Style 176" xfId="2225"/>
    <cellStyle name="Style 177" xfId="2226"/>
    <cellStyle name="Style 178" xfId="2227"/>
    <cellStyle name="Style 179" xfId="2228"/>
    <cellStyle name="Style 18" xfId="2229"/>
    <cellStyle name="Style 180" xfId="2230"/>
    <cellStyle name="Style 181" xfId="2231"/>
    <cellStyle name="Style 182" xfId="2232"/>
    <cellStyle name="Style 183" xfId="2233"/>
    <cellStyle name="Style 184" xfId="2234"/>
    <cellStyle name="Style 185" xfId="2235"/>
    <cellStyle name="Style 186" xfId="2236"/>
    <cellStyle name="Style 187" xfId="2237"/>
    <cellStyle name="Style 188" xfId="2238"/>
    <cellStyle name="Style 189" xfId="2239"/>
    <cellStyle name="Style 19" xfId="2240"/>
    <cellStyle name="Style 190" xfId="2241"/>
    <cellStyle name="Style 191" xfId="2242"/>
    <cellStyle name="Style 192" xfId="2243"/>
    <cellStyle name="Style 193" xfId="2244"/>
    <cellStyle name="Style 194" xfId="2245"/>
    <cellStyle name="Style 195" xfId="2246"/>
    <cellStyle name="Style 196" xfId="2247"/>
    <cellStyle name="Style 197" xfId="2248"/>
    <cellStyle name="Style 198" xfId="2249"/>
    <cellStyle name="Style 199" xfId="2250"/>
    <cellStyle name="Style 2" xfId="2251"/>
    <cellStyle name="Style 20" xfId="2252"/>
    <cellStyle name="Style 200" xfId="2253"/>
    <cellStyle name="Style 201" xfId="2254"/>
    <cellStyle name="Style 202" xfId="2255"/>
    <cellStyle name="Style 203" xfId="2256"/>
    <cellStyle name="Style 204" xfId="2257"/>
    <cellStyle name="Style 205" xfId="2258"/>
    <cellStyle name="Style 206" xfId="2259"/>
    <cellStyle name="Style 207" xfId="2260"/>
    <cellStyle name="Style 208" xfId="2261"/>
    <cellStyle name="Style 209" xfId="2262"/>
    <cellStyle name="Style 21" xfId="2263"/>
    <cellStyle name="Style 210" xfId="2264"/>
    <cellStyle name="Style 211" xfId="2265"/>
    <cellStyle name="Style 212" xfId="2266"/>
    <cellStyle name="Style 213" xfId="2267"/>
    <cellStyle name="Style 214" xfId="2268"/>
    <cellStyle name="Style 215" xfId="2269"/>
    <cellStyle name="Style 216" xfId="2270"/>
    <cellStyle name="Style 217" xfId="2271"/>
    <cellStyle name="Style 218" xfId="2272"/>
    <cellStyle name="Style 219" xfId="2273"/>
    <cellStyle name="Style 22" xfId="2274"/>
    <cellStyle name="Style 220" xfId="2275"/>
    <cellStyle name="Style 221" xfId="2276"/>
    <cellStyle name="Style 222" xfId="2277"/>
    <cellStyle name="Style 223" xfId="2278"/>
    <cellStyle name="Style 224" xfId="2279"/>
    <cellStyle name="Style 225" xfId="2280"/>
    <cellStyle name="Style 226" xfId="2281"/>
    <cellStyle name="Style 227" xfId="2282"/>
    <cellStyle name="Style 228" xfId="2283"/>
    <cellStyle name="Style 229" xfId="2284"/>
    <cellStyle name="Style 23" xfId="2285"/>
    <cellStyle name="Style 230" xfId="2286"/>
    <cellStyle name="Style 231" xfId="2287"/>
    <cellStyle name="Style 232" xfId="2288"/>
    <cellStyle name="Style 233" xfId="2289"/>
    <cellStyle name="Style 234" xfId="2290"/>
    <cellStyle name="Style 235" xfId="2291"/>
    <cellStyle name="Style 236" xfId="2292"/>
    <cellStyle name="Style 237" xfId="2293"/>
    <cellStyle name="Style 238" xfId="2294"/>
    <cellStyle name="Style 239" xfId="2295"/>
    <cellStyle name="Style 24" xfId="2296"/>
    <cellStyle name="Style 240" xfId="2297"/>
    <cellStyle name="Style 241" xfId="2298"/>
    <cellStyle name="Style 242" xfId="2299"/>
    <cellStyle name="Style 243" xfId="2300"/>
    <cellStyle name="Style 244" xfId="2301"/>
    <cellStyle name="Style 245" xfId="2302"/>
    <cellStyle name="Style 246" xfId="2303"/>
    <cellStyle name="Style 247" xfId="2304"/>
    <cellStyle name="Style 248" xfId="2305"/>
    <cellStyle name="Style 249" xfId="2306"/>
    <cellStyle name="Style 25" xfId="2307"/>
    <cellStyle name="Style 250" xfId="2308"/>
    <cellStyle name="Style 251" xfId="2309"/>
    <cellStyle name="Style 252" xfId="2310"/>
    <cellStyle name="Style 253" xfId="2311"/>
    <cellStyle name="Style 254" xfId="2312"/>
    <cellStyle name="Style 255" xfId="2313"/>
    <cellStyle name="Style 256" xfId="2314"/>
    <cellStyle name="Style 257" xfId="2315"/>
    <cellStyle name="Style 258" xfId="2316"/>
    <cellStyle name="Style 259" xfId="2317"/>
    <cellStyle name="Style 26" xfId="2318"/>
    <cellStyle name="Style 260" xfId="2319"/>
    <cellStyle name="Style 27" xfId="2320"/>
    <cellStyle name="Style 28" xfId="2321"/>
    <cellStyle name="Style 29" xfId="2322"/>
    <cellStyle name="Style 3" xfId="2323"/>
    <cellStyle name="Style 30" xfId="2324"/>
    <cellStyle name="Style 31" xfId="2325"/>
    <cellStyle name="Style 32" xfId="2326"/>
    <cellStyle name="Style 33" xfId="2327"/>
    <cellStyle name="Style 34" xfId="2328"/>
    <cellStyle name="Style 35" xfId="2329"/>
    <cellStyle name="Style 36" xfId="2330"/>
    <cellStyle name="Style 37" xfId="2331"/>
    <cellStyle name="Style 38" xfId="2332"/>
    <cellStyle name="Style 39" xfId="2333"/>
    <cellStyle name="Style 4" xfId="2334"/>
    <cellStyle name="Style 40" xfId="2335"/>
    <cellStyle name="Style 41" xfId="2336"/>
    <cellStyle name="Style 42" xfId="2337"/>
    <cellStyle name="Style 43" xfId="2338"/>
    <cellStyle name="Style 44" xfId="2339"/>
    <cellStyle name="Style 45" xfId="2340"/>
    <cellStyle name="Style 46" xfId="2341"/>
    <cellStyle name="Style 47" xfId="2342"/>
    <cellStyle name="Style 48" xfId="2343"/>
    <cellStyle name="Style 49" xfId="2344"/>
    <cellStyle name="Style 5" xfId="2345"/>
    <cellStyle name="Style 50" xfId="2346"/>
    <cellStyle name="Style 51" xfId="2347"/>
    <cellStyle name="Style 52" xfId="2348"/>
    <cellStyle name="Style 53" xfId="2349"/>
    <cellStyle name="Style 54" xfId="2350"/>
    <cellStyle name="Style 55" xfId="2351"/>
    <cellStyle name="Style 56" xfId="2352"/>
    <cellStyle name="Style 57" xfId="2353"/>
    <cellStyle name="Style 58" xfId="2354"/>
    <cellStyle name="Style 59" xfId="2355"/>
    <cellStyle name="Style 6" xfId="2356"/>
    <cellStyle name="Style 60" xfId="2357"/>
    <cellStyle name="Style 61" xfId="2358"/>
    <cellStyle name="Style 62" xfId="2359"/>
    <cellStyle name="Style 63" xfId="2360"/>
    <cellStyle name="Style 64" xfId="2361"/>
    <cellStyle name="Style 65" xfId="2362"/>
    <cellStyle name="Style 66" xfId="2363"/>
    <cellStyle name="Style 67" xfId="2364"/>
    <cellStyle name="Style 68" xfId="2365"/>
    <cellStyle name="Style 69" xfId="2366"/>
    <cellStyle name="Style 7" xfId="2367"/>
    <cellStyle name="Style 70" xfId="2368"/>
    <cellStyle name="Style 71" xfId="2369"/>
    <cellStyle name="Style 72" xfId="2370"/>
    <cellStyle name="Style 73" xfId="2371"/>
    <cellStyle name="Style 74" xfId="2372"/>
    <cellStyle name="Style 75" xfId="2373"/>
    <cellStyle name="Style 76" xfId="2374"/>
    <cellStyle name="Style 77" xfId="2375"/>
    <cellStyle name="Style 78" xfId="2376"/>
    <cellStyle name="Style 79" xfId="2377"/>
    <cellStyle name="Style 8" xfId="2378"/>
    <cellStyle name="Style 80" xfId="2379"/>
    <cellStyle name="Style 81" xfId="2380"/>
    <cellStyle name="Style 82" xfId="2381"/>
    <cellStyle name="Style 83" xfId="2382"/>
    <cellStyle name="Style 84" xfId="2383"/>
    <cellStyle name="Style 85" xfId="2384"/>
    <cellStyle name="Style 86" xfId="2385"/>
    <cellStyle name="Style 87" xfId="2386"/>
    <cellStyle name="Style 88" xfId="2387"/>
    <cellStyle name="Style 89" xfId="2388"/>
    <cellStyle name="Style 9" xfId="2389"/>
    <cellStyle name="Style 90" xfId="2390"/>
    <cellStyle name="Style 91" xfId="2391"/>
    <cellStyle name="Style 92" xfId="2392"/>
    <cellStyle name="Style 93" xfId="2393"/>
    <cellStyle name="Style 94" xfId="2394"/>
    <cellStyle name="Style 95" xfId="2395"/>
    <cellStyle name="Style 96" xfId="2396"/>
    <cellStyle name="Style 97" xfId="2397"/>
    <cellStyle name="Style 98" xfId="2398"/>
    <cellStyle name="Style 99" xfId="2399"/>
    <cellStyle name="Subtitle" xfId="2400"/>
    <cellStyle name="Subtitle 2" xfId="2401"/>
    <cellStyle name="sum" xfId="2402"/>
    <cellStyle name="swaptn" xfId="2403"/>
    <cellStyle name="swpBody01" xfId="2404"/>
    <cellStyle name="swpBodyFirstCol" xfId="2405"/>
    <cellStyle name="swpCaption" xfId="2406"/>
    <cellStyle name="swpClear" xfId="2407"/>
    <cellStyle name="swpHBBookTitle" xfId="2408"/>
    <cellStyle name="swpHBChapterTitle" xfId="2409"/>
    <cellStyle name="swpHead01" xfId="2410"/>
    <cellStyle name="swpHead01R" xfId="2411"/>
    <cellStyle name="swpHead02" xfId="2412"/>
    <cellStyle name="swpHead02R" xfId="2413"/>
    <cellStyle name="swpHead03" xfId="2414"/>
    <cellStyle name="swpHead03R" xfId="2415"/>
    <cellStyle name="swpHeadBraL" xfId="2416"/>
    <cellStyle name="swpHeadBraM" xfId="2417"/>
    <cellStyle name="swpHeadBraR" xfId="2418"/>
    <cellStyle name="swpTag" xfId="2419"/>
    <cellStyle name="swpTotals" xfId="2420"/>
    <cellStyle name="swpTotalsNo" xfId="2421"/>
    <cellStyle name="swpTotalsTotal" xfId="2422"/>
    <cellStyle name="Table 3" xfId="2423"/>
    <cellStyle name="Table Col Head" xfId="2424"/>
    <cellStyle name="Table Head" xfId="2425"/>
    <cellStyle name="Table Head Aligned" xfId="2426"/>
    <cellStyle name="Table Head Blue" xfId="2427"/>
    <cellStyle name="Table Head Green" xfId="2428"/>
    <cellStyle name="Table Heading" xfId="2429"/>
    <cellStyle name="Table Heading 2" xfId="2430"/>
    <cellStyle name="Table Sub Head" xfId="2431"/>
    <cellStyle name="Table Title" xfId="2432"/>
    <cellStyle name="Table Units" xfId="2433"/>
    <cellStyle name="TableDataColumn" xfId="2434"/>
    <cellStyle name="TableDataColumn 2" xfId="2435"/>
    <cellStyle name="TableDataRow" xfId="2436"/>
    <cellStyle name="TableDataRow 2" xfId="2437"/>
    <cellStyle name="TableLabelColumn" xfId="2438"/>
    <cellStyle name="TableLabelRow" xfId="2439"/>
    <cellStyle name="TableLabelTop" xfId="2440"/>
    <cellStyle name="Test" xfId="2441"/>
    <cellStyle name="text" xfId="2442"/>
    <cellStyle name="text2" xfId="2443"/>
    <cellStyle name="Time-minutes" xfId="2444"/>
    <cellStyle name="Time-seconds" xfId="2445"/>
    <cellStyle name="Title 2" xfId="2446"/>
    <cellStyle name="Title 3" xfId="2447"/>
    <cellStyle name="Title 4" xfId="2448"/>
    <cellStyle name="title2" xfId="2449"/>
    <cellStyle name="Titles" xfId="2450"/>
    <cellStyle name="Titulo" xfId="2451"/>
    <cellStyle name="TopGrey" xfId="2452"/>
    <cellStyle name="Total 2" xfId="2453"/>
    <cellStyle name="Total 3" xfId="2454"/>
    <cellStyle name="TotalNumbers_Avg_BS " xfId="2455"/>
    <cellStyle name="toto" xfId="2456"/>
    <cellStyle name="Trade_Title" xfId="2457"/>
    <cellStyle name="TradeData_Data" xfId="2458"/>
    <cellStyle name="Transportation" xfId="2459"/>
    <cellStyle name="TypeIn" xfId="2460"/>
    <cellStyle name="UBOLD" xfId="2461"/>
    <cellStyle name="underlineHeading_Avg_BS " xfId="2462"/>
    <cellStyle name="unpro" xfId="2463"/>
    <cellStyle name="UNPROBLD" xfId="2464"/>
    <cellStyle name="unprobold" xfId="2465"/>
    <cellStyle name="unprotected" xfId="2466"/>
    <cellStyle name="us" xfId="2467"/>
    <cellStyle name="Valuta [0]_Fees &amp; Expenses" xfId="2468"/>
    <cellStyle name="Valuta_Fees &amp; Expenses" xfId="2469"/>
    <cellStyle name="Währung [0]_Compiling Utility Macros" xfId="2470"/>
    <cellStyle name="Währung_Compiling Utility Macros" xfId="2471"/>
    <cellStyle name="Warning" xfId="2472"/>
    <cellStyle name="Warning Text 2" xfId="2473"/>
    <cellStyle name="Warning Text 3" xfId="2474"/>
    <cellStyle name="Window" xfId="2475"/>
    <cellStyle name="Window 2" xfId="2476"/>
    <cellStyle name="Wrapped" xfId="2477"/>
    <cellStyle name="xrate" xfId="2478"/>
    <cellStyle name="xy" xfId="2479"/>
    <cellStyle name="Y2K Compliant Date Fmt" xfId="2480"/>
    <cellStyle name="Y2K Compliant Date Fmt 2" xfId="2481"/>
    <cellStyle name="Year" xfId="2482"/>
    <cellStyle name="Years" xfId="2483"/>
    <cellStyle name="Yesterday" xfId="2484"/>
    <cellStyle name="Zero suppress" xfId="2485"/>
    <cellStyle name="zpatchnumbers" xfId="2486"/>
    <cellStyle name="Гиперссылка_RMFXRateSensit" xfId="2487"/>
    <cellStyle name="Обычный_RMDeltaEquivAssetFlows" xfId="2488"/>
    <cellStyle name="タイトル" xfId="2489"/>
    <cellStyle name="ヘッダー" xfId="2490"/>
    <cellStyle name="ヘッダー (罫線付)" xfId="2491"/>
    <cellStyle name="小数点 [0.000]" xfId="2492"/>
    <cellStyle name="小数点 [0.000](罫線付)" xfId="2493"/>
    <cellStyle name="小数点 [0.00000]" xfId="2494"/>
    <cellStyle name="小数点 [0.00000](罫線付)" xfId="2495"/>
    <cellStyle name="小数点 [0.0000000]" xfId="2496"/>
    <cellStyle name="小数点 [0.0000000](罫線付)" xfId="2497"/>
    <cellStyle name="文字列" xfId="2498"/>
    <cellStyle name="文字列 (罫線付)" xfId="2499"/>
    <cellStyle name="文字列中央" xfId="2500"/>
    <cellStyle name="文字列中央 (罫線付)" xfId="2501"/>
    <cellStyle name="日付" xfId="2502"/>
    <cellStyle name="日付 (罫線付)" xfId="2503"/>
    <cellStyle name="桁区切り (罫線付)" xfId="2504"/>
    <cellStyle name="桁区切り [0.00](罫線付)" xfId="2505"/>
    <cellStyle name="桁区切り_hrdswap" xfId="2506"/>
    <cellStyle name="標準 (罫線付)" xfId="2507"/>
    <cellStyle name="標準_hrdswap" xfId="2508"/>
    <cellStyle name="標準中央" xfId="2509"/>
    <cellStyle name="標準中央 (罫線付)" xfId="2510"/>
  </cellStyles>
  <dxfs count="8">
    <dxf>
      <font>
        <b/>
        <i val="0"/>
        <color rgb="FFFF0000"/>
      </font>
      <fill>
        <patternFill>
          <bgColor rgb="FFFFC000"/>
        </patternFill>
      </fill>
    </dxf>
    <dxf>
      <font>
        <b/>
        <i val="0"/>
        <color rgb="FFFF0000"/>
      </font>
      <fill>
        <patternFill>
          <bgColor rgb="FFFFC000"/>
        </patternFill>
      </fill>
    </dxf>
    <dxf>
      <font>
        <b/>
        <i val="0"/>
        <color rgb="FFFF0000"/>
      </font>
    </dxf>
    <dxf>
      <font>
        <b/>
        <i val="0"/>
        <color rgb="FFFF0000"/>
      </font>
      <fill>
        <patternFill>
          <bgColor rgb="FFFFC000"/>
        </patternFill>
      </fill>
    </dxf>
    <dxf>
      <font>
        <b val="0"/>
        <i val="0"/>
        <color auto="1"/>
      </font>
      <fill>
        <patternFill>
          <bgColor rgb="FF92D050"/>
        </patternFill>
      </fill>
    </dxf>
    <dxf>
      <font>
        <b/>
        <i val="0"/>
        <color rgb="FFFF0000"/>
      </font>
      <fill>
        <patternFill>
          <bgColor rgb="FFFFC000"/>
        </patternFill>
      </fill>
    </dxf>
    <dxf>
      <font>
        <b/>
        <i val="0"/>
        <color rgb="FFFF0000"/>
      </font>
    </dxf>
    <dxf>
      <font>
        <b/>
        <i val="0"/>
        <color rgb="FFFF0000"/>
      </font>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N62"/>
  <sheetViews>
    <sheetView showGridLines="0" tabSelected="1" topLeftCell="B16" zoomScale="90" zoomScaleNormal="90" workbookViewId="0">
      <selection activeCell="C50" sqref="C50:K50"/>
    </sheetView>
  </sheetViews>
  <sheetFormatPr defaultColWidth="9.109375" defaultRowHeight="13.2"/>
  <cols>
    <col min="1" max="1" width="3.77734375" style="1" customWidth="1"/>
    <col min="2" max="2" width="11" style="1" customWidth="1"/>
    <col min="3" max="3" width="41.5546875" style="1" customWidth="1"/>
    <col min="4" max="4" width="21.33203125" style="1" customWidth="1"/>
    <col min="5" max="5" width="15.6640625" style="1" customWidth="1"/>
    <col min="6" max="9" width="12.44140625" style="1" customWidth="1"/>
    <col min="10" max="10" width="14.88671875" style="1" customWidth="1"/>
    <col min="11" max="11" width="24.5546875" style="1" customWidth="1"/>
    <col min="12" max="13" width="9.109375" style="1"/>
    <col min="14" max="14" width="28.44140625" style="1" customWidth="1"/>
    <col min="15" max="16384" width="9.109375" style="1"/>
  </cols>
  <sheetData>
    <row r="1" spans="2:14">
      <c r="D1" s="32" t="s">
        <v>11</v>
      </c>
    </row>
    <row r="2" spans="2:14">
      <c r="D2" s="32" t="s">
        <v>12</v>
      </c>
    </row>
    <row r="3" spans="2:14">
      <c r="D3" s="36" t="s">
        <v>17</v>
      </c>
    </row>
    <row r="4" spans="2:14" ht="17.399999999999999">
      <c r="B4" s="134" t="s">
        <v>15</v>
      </c>
      <c r="C4" s="135"/>
      <c r="D4" s="135"/>
      <c r="E4" s="135"/>
      <c r="F4" s="135"/>
      <c r="G4" s="135"/>
      <c r="H4" s="135"/>
      <c r="I4" s="135"/>
      <c r="J4" s="135"/>
      <c r="K4" s="135"/>
    </row>
    <row r="5" spans="2:14" ht="13.8" thickBot="1">
      <c r="C5" s="40"/>
      <c r="D5" s="40"/>
      <c r="E5" s="40"/>
      <c r="F5" s="40"/>
      <c r="G5" s="40"/>
      <c r="H5" s="40"/>
      <c r="I5" s="40"/>
      <c r="J5" s="40"/>
      <c r="K5" s="40"/>
      <c r="L5" s="37"/>
      <c r="M5" s="37"/>
      <c r="N5" s="37"/>
    </row>
    <row r="6" spans="2:14" s="37" customFormat="1" ht="12.75" customHeight="1">
      <c r="C6" s="38" t="s">
        <v>27</v>
      </c>
      <c r="D6" s="136" t="s">
        <v>30</v>
      </c>
      <c r="E6" s="137"/>
      <c r="F6" s="137"/>
      <c r="G6" s="137"/>
      <c r="H6" s="137"/>
      <c r="I6" s="137"/>
      <c r="J6" s="138"/>
    </row>
    <row r="7" spans="2:14" s="37" customFormat="1" ht="12.75" customHeight="1">
      <c r="C7" s="39" t="s">
        <v>26</v>
      </c>
      <c r="D7" s="131"/>
      <c r="E7" s="132"/>
      <c r="F7" s="132"/>
      <c r="G7" s="132"/>
      <c r="H7" s="132"/>
      <c r="I7" s="132"/>
      <c r="J7" s="133"/>
    </row>
    <row r="8" spans="2:14" s="37" customFormat="1">
      <c r="C8" s="39" t="s">
        <v>16</v>
      </c>
      <c r="D8" s="139">
        <v>43109</v>
      </c>
      <c r="E8" s="140"/>
      <c r="F8" s="140"/>
      <c r="G8" s="140"/>
      <c r="H8" s="140"/>
      <c r="I8" s="140"/>
      <c r="J8" s="141"/>
    </row>
    <row r="9" spans="2:14" s="37" customFormat="1" ht="12.75" customHeight="1">
      <c r="C9" s="39" t="s">
        <v>21</v>
      </c>
      <c r="D9" s="131" t="s">
        <v>48</v>
      </c>
      <c r="E9" s="132"/>
      <c r="F9" s="132"/>
      <c r="G9" s="132"/>
      <c r="H9" s="132"/>
      <c r="I9" s="132"/>
      <c r="J9" s="133"/>
    </row>
    <row r="10" spans="2:14" s="37" customFormat="1" ht="12.75" customHeight="1">
      <c r="C10" s="39" t="s">
        <v>23</v>
      </c>
      <c r="D10" s="131" t="s">
        <v>49</v>
      </c>
      <c r="E10" s="132"/>
      <c r="F10" s="132"/>
      <c r="G10" s="132"/>
      <c r="H10" s="132"/>
      <c r="I10" s="132"/>
      <c r="J10" s="133"/>
    </row>
    <row r="11" spans="2:14" s="37" customFormat="1" ht="52.8" customHeight="1">
      <c r="C11" s="39" t="s">
        <v>24</v>
      </c>
      <c r="D11" s="131" t="s">
        <v>423</v>
      </c>
      <c r="E11" s="132"/>
      <c r="F11" s="132"/>
      <c r="G11" s="132"/>
      <c r="H11" s="132"/>
      <c r="I11" s="132"/>
      <c r="J11" s="133"/>
    </row>
    <row r="12" spans="2:14" s="37" customFormat="1" ht="12.75" customHeight="1">
      <c r="C12" s="39" t="s">
        <v>25</v>
      </c>
      <c r="D12" s="131"/>
      <c r="E12" s="132"/>
      <c r="F12" s="132"/>
      <c r="G12" s="132"/>
      <c r="H12" s="132"/>
      <c r="I12" s="132"/>
      <c r="J12" s="133"/>
    </row>
    <row r="13" spans="2:14" s="37" customFormat="1" ht="27" customHeight="1">
      <c r="C13" s="39" t="s">
        <v>28</v>
      </c>
      <c r="D13" s="131"/>
      <c r="E13" s="132"/>
      <c r="F13" s="132"/>
      <c r="G13" s="132"/>
      <c r="H13" s="132"/>
      <c r="I13" s="132"/>
      <c r="J13" s="133"/>
      <c r="L13" s="63"/>
    </row>
    <row r="14" spans="2:14" s="37" customFormat="1">
      <c r="C14" s="39" t="s">
        <v>14</v>
      </c>
      <c r="D14" s="131" t="s">
        <v>51</v>
      </c>
      <c r="E14" s="132"/>
      <c r="F14" s="132"/>
      <c r="G14" s="132"/>
      <c r="H14" s="132"/>
      <c r="I14" s="132"/>
      <c r="J14" s="133"/>
    </row>
    <row r="15" spans="2:14" s="37" customFormat="1" ht="12.75" customHeight="1">
      <c r="C15" s="39" t="s">
        <v>22</v>
      </c>
      <c r="D15" s="145" t="s">
        <v>47</v>
      </c>
      <c r="E15" s="146"/>
      <c r="F15" s="146"/>
      <c r="G15" s="146"/>
      <c r="H15" s="146"/>
      <c r="I15" s="146"/>
      <c r="J15" s="147"/>
    </row>
    <row r="16" spans="2:14" s="37" customFormat="1">
      <c r="C16" s="39" t="s">
        <v>4</v>
      </c>
      <c r="D16" s="131" t="s">
        <v>31</v>
      </c>
      <c r="E16" s="132"/>
      <c r="F16" s="132"/>
      <c r="G16" s="132"/>
      <c r="H16" s="132"/>
      <c r="I16" s="132"/>
      <c r="J16" s="133"/>
    </row>
    <row r="17" spans="2:11" s="37" customFormat="1">
      <c r="C17" s="39" t="s">
        <v>7</v>
      </c>
      <c r="D17" s="131" t="s">
        <v>32</v>
      </c>
      <c r="E17" s="132"/>
      <c r="F17" s="132"/>
      <c r="G17" s="132"/>
      <c r="H17" s="132"/>
      <c r="I17" s="132"/>
      <c r="J17" s="133"/>
    </row>
    <row r="18" spans="2:11" s="37" customFormat="1" ht="13.8" thickBot="1">
      <c r="B18" s="4"/>
      <c r="C18" s="33" t="s">
        <v>5</v>
      </c>
      <c r="D18" s="142" t="s">
        <v>33</v>
      </c>
      <c r="E18" s="143"/>
      <c r="F18" s="143"/>
      <c r="G18" s="143"/>
      <c r="H18" s="143"/>
      <c r="I18" s="143"/>
      <c r="J18" s="144"/>
    </row>
    <row r="19" spans="2:11">
      <c r="C19" s="2"/>
      <c r="D19" s="3"/>
      <c r="E19" s="3"/>
      <c r="F19" s="3"/>
      <c r="G19" s="3"/>
      <c r="H19" s="3"/>
      <c r="I19" s="3"/>
      <c r="J19" s="4"/>
      <c r="K19" s="5"/>
    </row>
    <row r="20" spans="2:11" ht="12.75" customHeight="1" thickBot="1">
      <c r="C20" s="2"/>
      <c r="D20" s="3"/>
      <c r="E20" s="3"/>
      <c r="F20" s="3"/>
      <c r="G20" s="3"/>
      <c r="H20" s="3"/>
      <c r="I20" s="3"/>
      <c r="J20" s="6"/>
      <c r="K20" s="5"/>
    </row>
    <row r="21" spans="2:11" ht="7.5" customHeight="1">
      <c r="B21" s="7"/>
      <c r="C21" s="8"/>
      <c r="D21" s="9"/>
      <c r="E21" s="9"/>
      <c r="F21" s="9"/>
      <c r="G21" s="9"/>
      <c r="H21" s="9"/>
      <c r="I21" s="9"/>
      <c r="J21" s="10"/>
      <c r="K21" s="5"/>
    </row>
    <row r="22" spans="2:11">
      <c r="B22" s="15"/>
      <c r="C22" s="11" t="s">
        <v>3</v>
      </c>
      <c r="D22" s="11"/>
      <c r="E22" s="12" t="s">
        <v>11</v>
      </c>
      <c r="F22" s="13"/>
      <c r="G22" s="13"/>
      <c r="H22" s="13"/>
      <c r="I22" s="13"/>
      <c r="J22" s="14"/>
      <c r="K22" s="5"/>
    </row>
    <row r="23" spans="2:11">
      <c r="B23" s="15"/>
      <c r="C23" s="11"/>
      <c r="D23" s="13"/>
      <c r="E23" s="13"/>
      <c r="F23" s="13"/>
      <c r="G23" s="13"/>
      <c r="H23" s="13"/>
      <c r="I23" s="13"/>
      <c r="J23" s="14"/>
      <c r="K23" s="5"/>
    </row>
    <row r="24" spans="2:11">
      <c r="B24" s="15"/>
      <c r="C24" s="101" t="s">
        <v>63</v>
      </c>
      <c r="D24" s="102"/>
      <c r="E24" s="102"/>
      <c r="F24" s="102"/>
      <c r="G24" s="102"/>
      <c r="H24" s="102"/>
      <c r="I24" s="103"/>
      <c r="J24" s="14"/>
      <c r="K24" s="5"/>
    </row>
    <row r="25" spans="2:11" ht="27" customHeight="1">
      <c r="B25" s="15"/>
      <c r="C25" s="104"/>
      <c r="D25" s="105"/>
      <c r="E25" s="105"/>
      <c r="F25" s="105"/>
      <c r="G25" s="105"/>
      <c r="H25" s="105"/>
      <c r="I25" s="106"/>
      <c r="J25" s="14"/>
      <c r="K25" s="5"/>
    </row>
    <row r="26" spans="2:11">
      <c r="B26" s="15"/>
      <c r="C26" s="11"/>
      <c r="D26" s="16"/>
      <c r="E26" s="16"/>
      <c r="F26" s="16"/>
      <c r="G26" s="16"/>
      <c r="H26" s="16"/>
      <c r="I26" s="17"/>
      <c r="J26" s="14"/>
      <c r="K26" s="5"/>
    </row>
    <row r="27" spans="2:11">
      <c r="B27" s="15"/>
      <c r="C27" s="43" t="s">
        <v>64</v>
      </c>
      <c r="D27" s="34"/>
      <c r="E27" s="13"/>
      <c r="F27" s="13"/>
      <c r="G27" s="35">
        <v>43109</v>
      </c>
      <c r="H27" s="17"/>
      <c r="I27" s="13"/>
      <c r="J27" s="14"/>
      <c r="K27" s="5"/>
    </row>
    <row r="28" spans="2:11">
      <c r="B28" s="15"/>
      <c r="C28" s="11" t="s">
        <v>18</v>
      </c>
      <c r="D28" s="16"/>
      <c r="E28" s="16"/>
      <c r="F28" s="16"/>
      <c r="G28" s="17" t="s">
        <v>0</v>
      </c>
      <c r="H28" s="17"/>
      <c r="I28" s="16"/>
      <c r="J28" s="18"/>
      <c r="K28" s="5"/>
    </row>
    <row r="29" spans="2:11">
      <c r="B29" s="15"/>
      <c r="C29" s="11"/>
      <c r="D29" s="16"/>
      <c r="E29" s="16"/>
      <c r="F29" s="16"/>
      <c r="G29" s="17"/>
      <c r="H29" s="17"/>
      <c r="I29" s="16"/>
      <c r="J29" s="18"/>
      <c r="K29" s="5"/>
    </row>
    <row r="30" spans="2:11">
      <c r="B30" s="15"/>
      <c r="C30" s="43" t="s">
        <v>50</v>
      </c>
      <c r="D30" s="19"/>
      <c r="E30" s="16"/>
      <c r="F30" s="16"/>
      <c r="G30" s="35"/>
      <c r="H30" s="17"/>
      <c r="I30" s="16"/>
      <c r="J30" s="18"/>
      <c r="K30" s="5"/>
    </row>
    <row r="31" spans="2:11">
      <c r="B31" s="15"/>
      <c r="C31" s="11" t="s">
        <v>19</v>
      </c>
      <c r="D31" s="16"/>
      <c r="E31" s="16"/>
      <c r="F31" s="16"/>
      <c r="G31" s="17" t="s">
        <v>0</v>
      </c>
      <c r="H31" s="17"/>
      <c r="I31" s="16"/>
      <c r="J31" s="18"/>
    </row>
    <row r="32" spans="2:11" ht="7.5" customHeight="1" thickBot="1">
      <c r="B32" s="20"/>
      <c r="C32" s="21"/>
      <c r="D32" s="22"/>
      <c r="E32" s="22"/>
      <c r="F32" s="22"/>
      <c r="G32" s="22"/>
      <c r="H32" s="22"/>
      <c r="I32" s="23"/>
      <c r="J32" s="24"/>
    </row>
    <row r="33" spans="2:11" ht="12.75" customHeight="1" thickBot="1">
      <c r="C33" s="25"/>
      <c r="D33" s="26"/>
      <c r="E33" s="26"/>
      <c r="F33" s="26"/>
      <c r="G33" s="26"/>
      <c r="H33" s="26"/>
      <c r="I33" s="27"/>
      <c r="J33" s="28"/>
    </row>
    <row r="34" spans="2:11" ht="12.75" customHeight="1">
      <c r="B34" s="111" t="s">
        <v>20</v>
      </c>
      <c r="C34" s="112"/>
      <c r="D34" s="112"/>
      <c r="E34" s="112"/>
      <c r="F34" s="112"/>
      <c r="G34" s="112"/>
      <c r="H34" s="112"/>
      <c r="I34" s="112"/>
      <c r="J34" s="112"/>
      <c r="K34" s="112"/>
    </row>
    <row r="35" spans="2:11" ht="31.5" customHeight="1">
      <c r="B35" s="116" t="s">
        <v>53</v>
      </c>
      <c r="C35" s="117"/>
      <c r="D35" s="117"/>
      <c r="E35" s="118"/>
      <c r="F35" s="114" t="s">
        <v>54</v>
      </c>
      <c r="G35" s="115"/>
      <c r="H35" s="79"/>
      <c r="I35" s="79"/>
      <c r="J35" s="79"/>
      <c r="K35" s="85"/>
    </row>
    <row r="36" spans="2:11" ht="32.4" customHeight="1">
      <c r="B36" s="119" t="s">
        <v>424</v>
      </c>
      <c r="C36" s="120"/>
      <c r="D36" s="120"/>
      <c r="E36" s="85"/>
      <c r="F36" s="114" t="s">
        <v>55</v>
      </c>
      <c r="G36" s="115"/>
      <c r="H36" s="79"/>
      <c r="I36" s="79"/>
      <c r="J36" s="79"/>
      <c r="K36" s="85"/>
    </row>
    <row r="37" spans="2:11" ht="38.25" customHeight="1" thickBot="1">
      <c r="B37" s="121" t="s">
        <v>66</v>
      </c>
      <c r="C37" s="122"/>
      <c r="D37" s="122"/>
      <c r="E37" s="122"/>
      <c r="F37" s="122"/>
      <c r="G37" s="122"/>
      <c r="H37" s="122"/>
      <c r="I37" s="122"/>
      <c r="J37" s="122"/>
      <c r="K37" s="122"/>
    </row>
    <row r="38" spans="2:11" ht="12.75" customHeight="1" thickBot="1">
      <c r="C38" s="25"/>
      <c r="D38" s="26"/>
      <c r="E38" s="26"/>
      <c r="F38" s="26"/>
      <c r="G38" s="26"/>
      <c r="H38" s="26"/>
      <c r="I38" s="27"/>
      <c r="J38" s="28"/>
    </row>
    <row r="39" spans="2:11" ht="13.5" customHeight="1">
      <c r="B39" s="111" t="s">
        <v>8</v>
      </c>
      <c r="C39" s="112"/>
      <c r="D39" s="112"/>
      <c r="E39" s="112"/>
      <c r="F39" s="112"/>
      <c r="G39" s="112"/>
      <c r="H39" s="112"/>
      <c r="I39" s="112"/>
      <c r="J39" s="112"/>
      <c r="K39" s="113"/>
    </row>
    <row r="40" spans="2:11" ht="37.200000000000003" customHeight="1">
      <c r="B40" s="81" t="s">
        <v>52</v>
      </c>
      <c r="C40" s="82"/>
      <c r="D40" s="82"/>
      <c r="E40" s="83"/>
      <c r="F40" s="76" t="s">
        <v>56</v>
      </c>
      <c r="G40" s="77"/>
      <c r="H40" s="77"/>
      <c r="I40" s="77"/>
      <c r="J40" s="77"/>
      <c r="K40" s="78"/>
    </row>
    <row r="41" spans="2:11" ht="29.25" customHeight="1">
      <c r="B41" s="84" t="s">
        <v>59</v>
      </c>
      <c r="C41" s="79"/>
      <c r="D41" s="79"/>
      <c r="E41" s="85"/>
      <c r="F41" s="76" t="s">
        <v>57</v>
      </c>
      <c r="G41" s="77"/>
      <c r="H41" s="79"/>
      <c r="I41" s="79"/>
      <c r="J41" s="79"/>
      <c r="K41" s="80"/>
    </row>
    <row r="42" spans="2:11" ht="24.75" customHeight="1" thickBot="1">
      <c r="B42" s="86" t="s">
        <v>58</v>
      </c>
      <c r="C42" s="87"/>
      <c r="D42" s="87"/>
      <c r="E42" s="87"/>
      <c r="F42" s="87"/>
      <c r="G42" s="87"/>
      <c r="H42" s="87"/>
      <c r="I42" s="87"/>
      <c r="J42" s="87"/>
      <c r="K42" s="88"/>
    </row>
    <row r="43" spans="2:11" s="31" customFormat="1" ht="13.8" thickBot="1">
      <c r="B43" s="29"/>
      <c r="C43" s="29"/>
      <c r="D43" s="30"/>
      <c r="E43" s="30"/>
      <c r="F43" s="30"/>
      <c r="G43" s="30"/>
      <c r="H43" s="30"/>
      <c r="I43" s="30"/>
      <c r="J43" s="30"/>
    </row>
    <row r="44" spans="2:11" s="31" customFormat="1">
      <c r="B44" s="128" t="s">
        <v>29</v>
      </c>
      <c r="C44" s="129"/>
      <c r="D44" s="129"/>
      <c r="E44" s="129"/>
      <c r="F44" s="129"/>
      <c r="G44" s="129"/>
      <c r="H44" s="129"/>
      <c r="I44" s="129"/>
      <c r="J44" s="129"/>
      <c r="K44" s="130"/>
    </row>
    <row r="45" spans="2:11" s="31" customFormat="1" ht="13.8">
      <c r="B45" s="44"/>
      <c r="C45" s="123" t="s">
        <v>6</v>
      </c>
      <c r="D45" s="123"/>
      <c r="E45" s="123"/>
      <c r="F45" s="123"/>
      <c r="G45" s="123"/>
      <c r="H45" s="123"/>
      <c r="I45" s="123"/>
      <c r="J45" s="123"/>
      <c r="K45" s="124"/>
    </row>
    <row r="46" spans="2:11" s="31" customFormat="1" ht="40.200000000000003" customHeight="1">
      <c r="B46" s="51" t="s">
        <v>1</v>
      </c>
      <c r="C46" s="125" t="s">
        <v>60</v>
      </c>
      <c r="D46" s="126"/>
      <c r="E46" s="126"/>
      <c r="F46" s="126"/>
      <c r="G46" s="126"/>
      <c r="H46" s="126"/>
      <c r="I46" s="126"/>
      <c r="J46" s="126"/>
      <c r="K46" s="127"/>
    </row>
    <row r="47" spans="2:11" s="31" customFormat="1" ht="72.599999999999994" customHeight="1">
      <c r="B47" s="45" t="s">
        <v>34</v>
      </c>
      <c r="C47" s="92" t="s">
        <v>427</v>
      </c>
      <c r="D47" s="93"/>
      <c r="E47" s="93"/>
      <c r="F47" s="93"/>
      <c r="G47" s="93"/>
      <c r="H47" s="93"/>
      <c r="I47" s="93"/>
      <c r="J47" s="93"/>
      <c r="K47" s="94"/>
    </row>
    <row r="48" spans="2:11" s="31" customFormat="1" ht="208.8" customHeight="1">
      <c r="B48" s="45" t="s">
        <v>35</v>
      </c>
      <c r="C48" s="92" t="s">
        <v>429</v>
      </c>
      <c r="D48" s="93"/>
      <c r="E48" s="93"/>
      <c r="F48" s="93"/>
      <c r="G48" s="93"/>
      <c r="H48" s="93"/>
      <c r="I48" s="93"/>
      <c r="J48" s="93"/>
      <c r="K48" s="94"/>
    </row>
    <row r="49" spans="2:11" s="31" customFormat="1" ht="143.4" customHeight="1">
      <c r="B49" s="45" t="s">
        <v>36</v>
      </c>
      <c r="C49" s="92" t="s">
        <v>430</v>
      </c>
      <c r="D49" s="93"/>
      <c r="E49" s="93"/>
      <c r="F49" s="93"/>
      <c r="G49" s="93"/>
      <c r="H49" s="93"/>
      <c r="I49" s="93"/>
      <c r="J49" s="93"/>
      <c r="K49" s="94"/>
    </row>
    <row r="50" spans="2:11" s="31" customFormat="1" ht="74.400000000000006" customHeight="1" thickBot="1">
      <c r="B50" s="46" t="s">
        <v>421</v>
      </c>
      <c r="C50" s="89" t="s">
        <v>428</v>
      </c>
      <c r="D50" s="90"/>
      <c r="E50" s="90"/>
      <c r="F50" s="90"/>
      <c r="G50" s="90"/>
      <c r="H50" s="90"/>
      <c r="I50" s="90"/>
      <c r="J50" s="90"/>
      <c r="K50" s="91"/>
    </row>
    <row r="51" spans="2:11" s="31" customFormat="1" ht="13.8" thickBot="1">
      <c r="B51" s="29"/>
      <c r="D51" s="30"/>
      <c r="E51" s="30"/>
      <c r="F51" s="30"/>
      <c r="G51" s="30"/>
      <c r="H51" s="30"/>
      <c r="I51" s="30"/>
      <c r="J51" s="30"/>
    </row>
    <row r="52" spans="2:11" s="31" customFormat="1" ht="13.8" thickBot="1">
      <c r="B52" s="67" t="s">
        <v>15</v>
      </c>
      <c r="C52" s="68"/>
      <c r="D52" s="68"/>
      <c r="E52" s="68"/>
      <c r="F52" s="68"/>
      <c r="G52" s="68"/>
      <c r="H52" s="68"/>
      <c r="I52" s="68"/>
      <c r="J52" s="68"/>
      <c r="K52" s="69"/>
    </row>
    <row r="53" spans="2:11">
      <c r="B53" s="42" t="s">
        <v>2</v>
      </c>
      <c r="C53" s="49" t="s">
        <v>61</v>
      </c>
      <c r="D53" s="50"/>
      <c r="E53" s="50"/>
      <c r="F53" s="41" t="s">
        <v>37</v>
      </c>
      <c r="G53" s="41" t="s">
        <v>38</v>
      </c>
      <c r="H53" s="41" t="s">
        <v>39</v>
      </c>
      <c r="I53" s="41" t="s">
        <v>422</v>
      </c>
      <c r="J53" s="107" t="s">
        <v>40</v>
      </c>
      <c r="K53" s="108"/>
    </row>
    <row r="54" spans="2:11" ht="24" customHeight="1" thickBot="1">
      <c r="B54" s="148">
        <v>1</v>
      </c>
      <c r="C54" s="149" t="s">
        <v>62</v>
      </c>
      <c r="D54" s="150" t="s">
        <v>425</v>
      </c>
      <c r="E54" s="151"/>
      <c r="F54" s="152" t="s">
        <v>46</v>
      </c>
      <c r="G54" s="152" t="s">
        <v>46</v>
      </c>
      <c r="H54" s="152" t="s">
        <v>46</v>
      </c>
      <c r="I54" s="152" t="s">
        <v>46</v>
      </c>
      <c r="J54" s="109" t="s">
        <v>426</v>
      </c>
      <c r="K54" s="110"/>
    </row>
    <row r="55" spans="2:11" ht="13.8" thickBot="1">
      <c r="B55" s="47"/>
      <c r="C55" s="48"/>
      <c r="D55" s="48"/>
      <c r="E55" s="47"/>
      <c r="F55" s="47"/>
      <c r="G55" s="47"/>
      <c r="H55" s="47"/>
      <c r="I55" s="47"/>
      <c r="J55" s="47"/>
      <c r="K55" s="47"/>
    </row>
    <row r="56" spans="2:11" ht="12.75" customHeight="1">
      <c r="B56" s="64" t="s">
        <v>41</v>
      </c>
      <c r="C56" s="65"/>
      <c r="D56" s="65"/>
      <c r="E56" s="65"/>
      <c r="F56" s="65"/>
      <c r="G56" s="65"/>
      <c r="H56" s="65"/>
      <c r="I56" s="65"/>
      <c r="J56" s="65"/>
      <c r="K56" s="66"/>
    </row>
    <row r="57" spans="2:11">
      <c r="B57" s="54" t="s">
        <v>42</v>
      </c>
      <c r="C57" s="95" t="s">
        <v>43</v>
      </c>
      <c r="D57" s="96"/>
      <c r="E57" s="96"/>
      <c r="F57" s="96"/>
      <c r="G57" s="96"/>
      <c r="H57" s="96"/>
      <c r="I57" s="96"/>
      <c r="J57" s="96"/>
      <c r="K57" s="97"/>
    </row>
    <row r="58" spans="2:11" ht="13.8" thickBot="1">
      <c r="B58" s="55" t="s">
        <v>45</v>
      </c>
      <c r="C58" s="98" t="s">
        <v>44</v>
      </c>
      <c r="D58" s="99"/>
      <c r="E58" s="99"/>
      <c r="F58" s="99"/>
      <c r="G58" s="99"/>
      <c r="H58" s="99"/>
      <c r="I58" s="99"/>
      <c r="J58" s="99"/>
      <c r="K58" s="100"/>
    </row>
    <row r="59" spans="2:11" ht="13.8" thickBot="1"/>
    <row r="60" spans="2:11" ht="13.8" thickBot="1">
      <c r="B60" s="67" t="s">
        <v>9</v>
      </c>
      <c r="C60" s="68"/>
      <c r="D60" s="68"/>
      <c r="E60" s="68"/>
      <c r="F60" s="68"/>
      <c r="G60" s="68"/>
      <c r="H60" s="68"/>
      <c r="I60" s="68"/>
      <c r="J60" s="68"/>
      <c r="K60" s="69"/>
    </row>
    <row r="61" spans="2:11" ht="56.4" customHeight="1">
      <c r="B61" s="52" t="s">
        <v>65</v>
      </c>
      <c r="C61" s="70" t="s">
        <v>10</v>
      </c>
      <c r="D61" s="71"/>
      <c r="E61" s="71"/>
      <c r="F61" s="71"/>
      <c r="G61" s="71"/>
      <c r="H61" s="71"/>
      <c r="I61" s="71"/>
      <c r="J61" s="71"/>
      <c r="K61" s="72"/>
    </row>
    <row r="62" spans="2:11" ht="13.8" thickBot="1">
      <c r="B62" s="53" t="s">
        <v>13</v>
      </c>
      <c r="C62" s="73"/>
      <c r="D62" s="74"/>
      <c r="E62" s="74"/>
      <c r="F62" s="74"/>
      <c r="G62" s="74"/>
      <c r="H62" s="74"/>
      <c r="I62" s="74"/>
      <c r="J62" s="74"/>
      <c r="K62" s="75"/>
    </row>
  </sheetData>
  <sheetProtection formatCells="0" formatColumns="0" formatRows="0" insertColumns="0" insertRows="0" insertHyperlinks="0" deleteColumns="0" deleteRows="0" sort="0" autoFilter="0" pivotTables="0"/>
  <mergeCells count="44">
    <mergeCell ref="D16:J16"/>
    <mergeCell ref="D17:J17"/>
    <mergeCell ref="D18:J18"/>
    <mergeCell ref="D15:J15"/>
    <mergeCell ref="D12:J12"/>
    <mergeCell ref="D10:J10"/>
    <mergeCell ref="D11:J11"/>
    <mergeCell ref="D13:J13"/>
    <mergeCell ref="D14:J14"/>
    <mergeCell ref="B4:K4"/>
    <mergeCell ref="D6:J6"/>
    <mergeCell ref="D7:J7"/>
    <mergeCell ref="D8:J8"/>
    <mergeCell ref="D9:J9"/>
    <mergeCell ref="C24:I25"/>
    <mergeCell ref="J53:K53"/>
    <mergeCell ref="J54:K54"/>
    <mergeCell ref="B34:K34"/>
    <mergeCell ref="B39:K39"/>
    <mergeCell ref="B52:K52"/>
    <mergeCell ref="F35:K35"/>
    <mergeCell ref="F36:K36"/>
    <mergeCell ref="B35:E35"/>
    <mergeCell ref="B36:E36"/>
    <mergeCell ref="B37:K37"/>
    <mergeCell ref="C45:K45"/>
    <mergeCell ref="C46:K46"/>
    <mergeCell ref="C47:K47"/>
    <mergeCell ref="B44:K44"/>
    <mergeCell ref="C48:K48"/>
    <mergeCell ref="B56:K56"/>
    <mergeCell ref="B60:K60"/>
    <mergeCell ref="C61:K61"/>
    <mergeCell ref="C62:K62"/>
    <mergeCell ref="F40:K40"/>
    <mergeCell ref="F41:K41"/>
    <mergeCell ref="B40:E40"/>
    <mergeCell ref="B41:E41"/>
    <mergeCell ref="B42:K42"/>
    <mergeCell ref="C50:K50"/>
    <mergeCell ref="C49:K49"/>
    <mergeCell ref="C57:K57"/>
    <mergeCell ref="C58:K58"/>
    <mergeCell ref="D54:E54"/>
  </mergeCells>
  <conditionalFormatting sqref="E22">
    <cfRule type="expression" dxfId="7" priority="12" stopIfTrue="1">
      <formula>"""Fail"""</formula>
    </cfRule>
  </conditionalFormatting>
  <conditionalFormatting sqref="E22">
    <cfRule type="cellIs" dxfId="6" priority="11" stopIfTrue="1" operator="equal">
      <formula>"Fail"</formula>
    </cfRule>
  </conditionalFormatting>
  <conditionalFormatting sqref="F54 E55:F55 H55:K55 H54">
    <cfRule type="containsText" dxfId="5" priority="9" operator="containsText" text="E">
      <formula>NOT(ISERROR(SEARCH("E",E54)))</formula>
    </cfRule>
  </conditionalFormatting>
  <conditionalFormatting sqref="E22">
    <cfRule type="cellIs" dxfId="4" priority="5" operator="equal">
      <formula>"Effective"</formula>
    </cfRule>
    <cfRule type="cellIs" dxfId="3" priority="6" operator="equal">
      <formula>"Ineffective"</formula>
    </cfRule>
    <cfRule type="expression" dxfId="2" priority="7" stopIfTrue="1">
      <formula>"""Fail"""</formula>
    </cfRule>
  </conditionalFormatting>
  <conditionalFormatting sqref="I54">
    <cfRule type="containsText" dxfId="1" priority="2" operator="containsText" text="E">
      <formula>NOT(ISERROR(SEARCH("E",I54)))</formula>
    </cfRule>
  </conditionalFormatting>
  <conditionalFormatting sqref="G54:G55">
    <cfRule type="containsText" dxfId="0" priority="1" operator="containsText" text="E">
      <formula>NOT(ISERROR(SEARCH("E",G54)))</formula>
    </cfRule>
  </conditionalFormatting>
  <dataValidations disablePrompts="1" count="1">
    <dataValidation type="list" allowBlank="1" showInputMessage="1" showErrorMessage="1" sqref="E22">
      <formula1>$D$1:$D$3</formula1>
    </dataValidation>
  </dataValidations>
  <pageMargins left="0.7" right="0.7" top="0.75" bottom="0.75" header="0.3" footer="0.3"/>
  <pageSetup scale="72" fitToWidth="10" fitToHeight="10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60"/>
  <sheetViews>
    <sheetView workbookViewId="0">
      <pane ySplit="1" topLeftCell="A128" activePane="bottomLeft" state="frozen"/>
      <selection activeCell="C154" sqref="C154"/>
      <selection pane="bottomLeft" activeCell="A2" sqref="A2:A160"/>
    </sheetView>
  </sheetViews>
  <sheetFormatPr defaultRowHeight="14.4"/>
  <cols>
    <col min="1" max="3" width="8.88671875" style="58"/>
    <col min="4" max="4" width="40.109375" style="58" bestFit="1" customWidth="1"/>
    <col min="5" max="5" width="8.88671875" style="58"/>
    <col min="6" max="6" width="6.88671875" style="58" bestFit="1" customWidth="1"/>
    <col min="7" max="7" width="8.44140625" style="58" bestFit="1" customWidth="1"/>
    <col min="8" max="8" width="10.109375" style="58" bestFit="1" customWidth="1"/>
    <col min="9" max="10" width="11" style="58" bestFit="1" customWidth="1"/>
    <col min="11" max="11" width="12.109375" style="58" bestFit="1" customWidth="1"/>
    <col min="12" max="12" width="2.33203125" style="58" customWidth="1"/>
    <col min="13" max="14" width="8.88671875" style="58"/>
    <col min="15" max="15" width="12.21875" style="58" customWidth="1"/>
    <col min="16" max="16" width="12" style="58" customWidth="1"/>
    <col min="17" max="16384" width="8.88671875" style="58"/>
  </cols>
  <sheetData>
    <row r="1" spans="1:16" ht="43.2">
      <c r="A1" s="56" t="s">
        <v>67</v>
      </c>
      <c r="B1" s="56" t="s">
        <v>68</v>
      </c>
      <c r="C1" s="56" t="s">
        <v>69</v>
      </c>
      <c r="D1" s="56" t="s">
        <v>70</v>
      </c>
      <c r="E1" s="56" t="s">
        <v>71</v>
      </c>
      <c r="F1" s="56" t="s">
        <v>72</v>
      </c>
      <c r="G1" s="56" t="s">
        <v>73</v>
      </c>
      <c r="H1" s="56" t="s">
        <v>74</v>
      </c>
      <c r="I1" s="56" t="s">
        <v>75</v>
      </c>
      <c r="J1" s="56" t="s">
        <v>76</v>
      </c>
      <c r="K1" s="56" t="s">
        <v>77</v>
      </c>
      <c r="L1" s="57" t="s">
        <v>78</v>
      </c>
      <c r="M1" s="56" t="s">
        <v>79</v>
      </c>
      <c r="N1" s="56" t="s">
        <v>80</v>
      </c>
      <c r="O1" s="56" t="s">
        <v>81</v>
      </c>
      <c r="P1" s="56" t="s">
        <v>82</v>
      </c>
    </row>
    <row r="2" spans="1:16">
      <c r="A2" s="59">
        <v>131</v>
      </c>
      <c r="B2" s="58" t="s">
        <v>83</v>
      </c>
      <c r="C2" s="58" t="s">
        <v>84</v>
      </c>
      <c r="D2" s="58" t="s">
        <v>85</v>
      </c>
      <c r="E2" s="58" t="s">
        <v>86</v>
      </c>
      <c r="F2" s="58" t="s">
        <v>86</v>
      </c>
      <c r="H2" s="58" t="s">
        <v>87</v>
      </c>
      <c r="I2" s="60">
        <v>3.6728999999999998</v>
      </c>
      <c r="J2" s="60">
        <v>0.27226</v>
      </c>
      <c r="K2" s="59">
        <v>3.6728999999999998</v>
      </c>
      <c r="M2" s="58" t="str">
        <f>_xlfn.IFNA(VLOOKUP($C2,'Nov13'!$C$1:$J$160,1,FALSE),"Not Found")</f>
        <v>AED</v>
      </c>
      <c r="N2" s="58">
        <f>_xlfn.IFNA(VLOOKUP($C2,'Nov13'!$C$1:$J$160,8,FALSE),"Not Found")</f>
        <v>0.27226</v>
      </c>
      <c r="O2" s="61">
        <f>J2-N2</f>
        <v>0</v>
      </c>
      <c r="P2" s="62">
        <f>O2/N2</f>
        <v>0</v>
      </c>
    </row>
    <row r="3" spans="1:16">
      <c r="A3" s="59">
        <v>219</v>
      </c>
      <c r="B3" s="58" t="s">
        <v>83</v>
      </c>
      <c r="C3" s="58" t="s">
        <v>88</v>
      </c>
      <c r="D3" s="58" t="s">
        <v>89</v>
      </c>
      <c r="E3" s="58" t="s">
        <v>86</v>
      </c>
      <c r="F3" s="58" t="s">
        <v>86</v>
      </c>
      <c r="H3" s="58" t="s">
        <v>87</v>
      </c>
      <c r="I3" s="60">
        <v>68.45</v>
      </c>
      <c r="J3" s="60">
        <v>1.461E-2</v>
      </c>
      <c r="K3" s="59">
        <v>68.45</v>
      </c>
      <c r="M3" s="58" t="str">
        <f>_xlfn.IFNA(VLOOKUP($C3,'Nov13'!$C$1:$J$160,1,FALSE),"Not Found")</f>
        <v>AFN</v>
      </c>
      <c r="N3" s="58">
        <f>_xlfn.IFNA(VLOOKUP($C3,'Nov13'!$C$1:$J$160,8,FALSE),"Not Found")</f>
        <v>1.461E-2</v>
      </c>
      <c r="O3" s="61">
        <f t="shared" ref="O3:O66" si="0">J3-N3</f>
        <v>0</v>
      </c>
      <c r="P3" s="62">
        <f t="shared" ref="P3:P66" si="1">O3/N3</f>
        <v>0</v>
      </c>
    </row>
    <row r="4" spans="1:16">
      <c r="A4" s="59">
        <v>240</v>
      </c>
      <c r="B4" s="58" t="s">
        <v>83</v>
      </c>
      <c r="C4" s="58" t="s">
        <v>90</v>
      </c>
      <c r="D4" s="58" t="s">
        <v>91</v>
      </c>
      <c r="E4" s="58" t="s">
        <v>86</v>
      </c>
      <c r="F4" s="58" t="s">
        <v>86</v>
      </c>
      <c r="H4" s="58" t="s">
        <v>92</v>
      </c>
      <c r="I4" s="60">
        <v>113.565</v>
      </c>
      <c r="J4" s="60">
        <v>8.8100000000000001E-3</v>
      </c>
      <c r="K4" s="59">
        <v>113.565</v>
      </c>
      <c r="M4" s="58" t="str">
        <f>_xlfn.IFNA(VLOOKUP($C4,'Nov13'!$C$1:$J$160,1,FALSE),"Not Found")</f>
        <v>ALL</v>
      </c>
      <c r="N4" s="58">
        <f>_xlfn.IFNA(VLOOKUP($C4,'Nov13'!$C$1:$J$160,8,FALSE),"Not Found")</f>
        <v>8.7399999999999995E-3</v>
      </c>
      <c r="O4" s="61">
        <f t="shared" si="0"/>
        <v>7.0000000000000617E-5</v>
      </c>
      <c r="P4" s="62">
        <f t="shared" si="1"/>
        <v>8.0091533180778746E-3</v>
      </c>
    </row>
    <row r="5" spans="1:16">
      <c r="A5" s="59">
        <v>250</v>
      </c>
      <c r="B5" s="58" t="s">
        <v>83</v>
      </c>
      <c r="C5" s="58" t="s">
        <v>93</v>
      </c>
      <c r="D5" s="58" t="s">
        <v>94</v>
      </c>
      <c r="E5" s="58" t="s">
        <v>86</v>
      </c>
      <c r="F5" s="58" t="s">
        <v>86</v>
      </c>
      <c r="H5" s="58" t="s">
        <v>95</v>
      </c>
      <c r="I5" s="60">
        <v>489</v>
      </c>
      <c r="J5" s="60">
        <v>2.0400000000000001E-3</v>
      </c>
      <c r="K5" s="59">
        <v>489</v>
      </c>
      <c r="M5" s="58" t="str">
        <f>_xlfn.IFNA(VLOOKUP($C5,'Nov13'!$C$1:$J$160,1,FALSE),"Not Found")</f>
        <v>AMD</v>
      </c>
      <c r="N5" s="58">
        <f>_xlfn.IFNA(VLOOKUP($C5,'Nov13'!$C$1:$J$160,8,FALSE),"Not Found")</f>
        <v>2.0500000000000002E-3</v>
      </c>
      <c r="O5" s="61">
        <f t="shared" si="0"/>
        <v>-1.0000000000000026E-5</v>
      </c>
      <c r="P5" s="62">
        <f t="shared" si="1"/>
        <v>-4.878048780487817E-3</v>
      </c>
    </row>
    <row r="6" spans="1:16">
      <c r="A6" s="59">
        <v>58</v>
      </c>
      <c r="B6" s="58" t="s">
        <v>83</v>
      </c>
      <c r="C6" s="58" t="s">
        <v>96</v>
      </c>
      <c r="D6" s="58" t="s">
        <v>97</v>
      </c>
      <c r="E6" s="58" t="s">
        <v>86</v>
      </c>
      <c r="F6" s="58" t="s">
        <v>86</v>
      </c>
      <c r="H6" s="58" t="s">
        <v>87</v>
      </c>
      <c r="I6" s="60">
        <v>1.79</v>
      </c>
      <c r="J6" s="60">
        <v>0.55866000000000005</v>
      </c>
      <c r="K6" s="59">
        <v>1.79</v>
      </c>
      <c r="M6" s="58" t="str">
        <f>_xlfn.IFNA(VLOOKUP($C6,'Nov13'!$C$1:$J$160,1,FALSE),"Not Found")</f>
        <v>ANG</v>
      </c>
      <c r="N6" s="58">
        <f>_xlfn.IFNA(VLOOKUP($C6,'Nov13'!$C$1:$J$160,8,FALSE),"Not Found")</f>
        <v>0.55866000000000005</v>
      </c>
      <c r="O6" s="61">
        <f t="shared" si="0"/>
        <v>0</v>
      </c>
      <c r="P6" s="62">
        <f t="shared" si="1"/>
        <v>0</v>
      </c>
    </row>
    <row r="7" spans="1:16">
      <c r="A7" s="59">
        <v>214</v>
      </c>
      <c r="B7" s="58" t="s">
        <v>83</v>
      </c>
      <c r="C7" s="58" t="s">
        <v>98</v>
      </c>
      <c r="D7" s="58" t="s">
        <v>99</v>
      </c>
      <c r="E7" s="58" t="s">
        <v>86</v>
      </c>
      <c r="F7" s="58" t="s">
        <v>86</v>
      </c>
      <c r="H7" s="58" t="s">
        <v>87</v>
      </c>
      <c r="I7" s="60">
        <v>165.77199999999999</v>
      </c>
      <c r="J7" s="60">
        <v>6.0299999999999998E-3</v>
      </c>
      <c r="K7" s="59">
        <v>165.77199999999999</v>
      </c>
      <c r="M7" s="58" t="str">
        <f>_xlfn.IFNA(VLOOKUP($C7,'Nov13'!$C$1:$J$160,1,FALSE),"Not Found")</f>
        <v>AOA</v>
      </c>
      <c r="N7" s="58">
        <f>_xlfn.IFNA(VLOOKUP($C7,'Nov13'!$C$1:$J$160,8,FALSE),"Not Found")</f>
        <v>6.0299999999999998E-3</v>
      </c>
      <c r="O7" s="61">
        <f t="shared" si="0"/>
        <v>0</v>
      </c>
      <c r="P7" s="62">
        <f t="shared" si="1"/>
        <v>0</v>
      </c>
    </row>
    <row r="8" spans="1:16">
      <c r="A8" s="59">
        <v>177</v>
      </c>
      <c r="B8" s="58" t="s">
        <v>83</v>
      </c>
      <c r="C8" s="58" t="s">
        <v>100</v>
      </c>
      <c r="D8" s="58" t="s">
        <v>101</v>
      </c>
      <c r="E8" s="58" t="s">
        <v>86</v>
      </c>
      <c r="F8" s="58" t="s">
        <v>86</v>
      </c>
      <c r="H8" s="58" t="s">
        <v>87</v>
      </c>
      <c r="I8" s="60">
        <v>17.48</v>
      </c>
      <c r="J8" s="60">
        <v>5.7209999999999997E-2</v>
      </c>
      <c r="K8" s="59">
        <v>17.48</v>
      </c>
      <c r="M8" s="58" t="str">
        <f>_xlfn.IFNA(VLOOKUP($C8,'Nov13'!$C$1:$J$160,1,FALSE),"Not Found")</f>
        <v>ARS</v>
      </c>
      <c r="N8" s="58">
        <f>_xlfn.IFNA(VLOOKUP($C8,'Nov13'!$C$1:$J$160,8,FALSE),"Not Found")</f>
        <v>5.7020000000000001E-2</v>
      </c>
      <c r="O8" s="61">
        <f t="shared" si="0"/>
        <v>1.8999999999999573E-4</v>
      </c>
      <c r="P8" s="62">
        <f t="shared" si="1"/>
        <v>3.3321641529287221E-3</v>
      </c>
    </row>
    <row r="9" spans="1:16">
      <c r="A9" s="59">
        <v>80</v>
      </c>
      <c r="B9" s="58" t="s">
        <v>83</v>
      </c>
      <c r="C9" s="58" t="s">
        <v>102</v>
      </c>
      <c r="D9" s="58" t="s">
        <v>103</v>
      </c>
      <c r="E9" s="58" t="s">
        <v>104</v>
      </c>
      <c r="F9" s="58" t="s">
        <v>86</v>
      </c>
      <c r="H9" s="58" t="s">
        <v>87</v>
      </c>
      <c r="I9" s="60">
        <v>1.30993</v>
      </c>
      <c r="J9" s="60">
        <v>0.76339999999999997</v>
      </c>
      <c r="K9" s="59">
        <v>0.76339999999999997</v>
      </c>
      <c r="M9" s="58" t="str">
        <f>_xlfn.IFNA(VLOOKUP($C9,'Nov13'!$C$1:$J$160,1,FALSE),"Not Found")</f>
        <v>AUD</v>
      </c>
      <c r="N9" s="58">
        <f>_xlfn.IFNA(VLOOKUP($C9,'Nov13'!$C$1:$J$160,8,FALSE),"Not Found")</f>
        <v>0.76254999999999995</v>
      </c>
      <c r="O9" s="61">
        <f t="shared" si="0"/>
        <v>8.5000000000001741E-4</v>
      </c>
      <c r="P9" s="62">
        <f t="shared" si="1"/>
        <v>1.1146810045243164E-3</v>
      </c>
    </row>
    <row r="10" spans="1:16">
      <c r="A10" s="59">
        <v>231</v>
      </c>
      <c r="B10" s="58" t="s">
        <v>83</v>
      </c>
      <c r="C10" s="58" t="s">
        <v>105</v>
      </c>
      <c r="D10" s="58" t="s">
        <v>106</v>
      </c>
      <c r="E10" s="58" t="s">
        <v>86</v>
      </c>
      <c r="F10" s="58" t="s">
        <v>86</v>
      </c>
      <c r="H10" s="58" t="s">
        <v>87</v>
      </c>
      <c r="I10" s="60">
        <v>1.7849999999999999</v>
      </c>
      <c r="J10" s="60">
        <v>0.56022000000000005</v>
      </c>
      <c r="K10" s="59">
        <v>1.7849999999999999</v>
      </c>
      <c r="M10" s="58" t="str">
        <f>_xlfn.IFNA(VLOOKUP($C10,'Nov13'!$C$1:$J$160,1,FALSE),"Not Found")</f>
        <v>AWG</v>
      </c>
      <c r="N10" s="58">
        <f>_xlfn.IFNA(VLOOKUP($C10,'Nov13'!$C$1:$J$160,8,FALSE),"Not Found")</f>
        <v>0.56022000000000005</v>
      </c>
      <c r="O10" s="61">
        <f t="shared" si="0"/>
        <v>0</v>
      </c>
      <c r="P10" s="62">
        <f t="shared" si="1"/>
        <v>0</v>
      </c>
    </row>
    <row r="11" spans="1:16">
      <c r="A11" s="59">
        <v>226</v>
      </c>
      <c r="B11" s="58" t="s">
        <v>83</v>
      </c>
      <c r="C11" s="58" t="s">
        <v>107</v>
      </c>
      <c r="D11" s="58" t="s">
        <v>108</v>
      </c>
      <c r="E11" s="58" t="s">
        <v>86</v>
      </c>
      <c r="F11" s="58" t="s">
        <v>86</v>
      </c>
      <c r="H11" s="58" t="s">
        <v>87</v>
      </c>
      <c r="I11" s="60">
        <v>1.6984999999999999</v>
      </c>
      <c r="J11" s="60">
        <v>0.58875</v>
      </c>
      <c r="K11" s="59">
        <v>1.6984999999999999</v>
      </c>
      <c r="M11" s="58" t="str">
        <f>_xlfn.IFNA(VLOOKUP($C11,'Nov13'!$C$1:$J$160,1,FALSE),"Not Found")</f>
        <v>AZN</v>
      </c>
      <c r="N11" s="58">
        <f>_xlfn.IFNA(VLOOKUP($C11,'Nov13'!$C$1:$J$160,8,FALSE),"Not Found")</f>
        <v>0.58875</v>
      </c>
      <c r="O11" s="61">
        <f t="shared" si="0"/>
        <v>0</v>
      </c>
      <c r="P11" s="62">
        <f t="shared" si="1"/>
        <v>0</v>
      </c>
    </row>
    <row r="12" spans="1:16">
      <c r="A12" s="59">
        <v>239</v>
      </c>
      <c r="B12" s="58" t="s">
        <v>83</v>
      </c>
      <c r="C12" s="58" t="s">
        <v>109</v>
      </c>
      <c r="D12" s="58" t="s">
        <v>110</v>
      </c>
      <c r="E12" s="58" t="s">
        <v>86</v>
      </c>
      <c r="F12" s="58" t="s">
        <v>86</v>
      </c>
      <c r="H12" s="58" t="s">
        <v>111</v>
      </c>
      <c r="I12" s="60">
        <v>1.6825000000000001</v>
      </c>
      <c r="J12" s="60">
        <v>0.59435000000000004</v>
      </c>
      <c r="K12" s="59">
        <v>1.6825000000000001</v>
      </c>
      <c r="M12" s="58" t="str">
        <f>_xlfn.IFNA(VLOOKUP($C12,'Nov13'!$C$1:$J$160,1,FALSE),"Not Found")</f>
        <v>BAM</v>
      </c>
      <c r="N12" s="58">
        <f>_xlfn.IFNA(VLOOKUP($C12,'Nov13'!$C$1:$J$160,8,FALSE),"Not Found")</f>
        <v>0.59140000000000004</v>
      </c>
      <c r="O12" s="61">
        <f t="shared" si="0"/>
        <v>2.9500000000000082E-3</v>
      </c>
      <c r="P12" s="62">
        <f t="shared" si="1"/>
        <v>4.9881636794048157E-3</v>
      </c>
    </row>
    <row r="13" spans="1:16">
      <c r="A13" s="59">
        <v>111</v>
      </c>
      <c r="B13" s="58" t="s">
        <v>83</v>
      </c>
      <c r="C13" s="58" t="s">
        <v>112</v>
      </c>
      <c r="D13" s="58" t="s">
        <v>113</v>
      </c>
      <c r="E13" s="58" t="s">
        <v>86</v>
      </c>
      <c r="F13" s="58" t="s">
        <v>86</v>
      </c>
      <c r="H13" s="58" t="s">
        <v>87</v>
      </c>
      <c r="I13" s="60">
        <v>1.9981</v>
      </c>
      <c r="J13" s="60">
        <v>0.50048000000000004</v>
      </c>
      <c r="K13" s="59">
        <v>1.9981</v>
      </c>
      <c r="M13" s="58" t="str">
        <f>_xlfn.IFNA(VLOOKUP($C13,'Nov13'!$C$1:$J$160,1,FALSE),"Not Found")</f>
        <v>BBD</v>
      </c>
      <c r="N13" s="58">
        <f>_xlfn.IFNA(VLOOKUP($C13,'Nov13'!$C$1:$J$160,8,FALSE),"Not Found")</f>
        <v>0.50048000000000004</v>
      </c>
      <c r="O13" s="61">
        <f t="shared" si="0"/>
        <v>0</v>
      </c>
      <c r="P13" s="62">
        <f t="shared" si="1"/>
        <v>0</v>
      </c>
    </row>
    <row r="14" spans="1:16">
      <c r="A14" s="59">
        <v>133</v>
      </c>
      <c r="B14" s="58" t="s">
        <v>83</v>
      </c>
      <c r="C14" s="58" t="s">
        <v>114</v>
      </c>
      <c r="D14" s="58" t="s">
        <v>115</v>
      </c>
      <c r="E14" s="58" t="s">
        <v>86</v>
      </c>
      <c r="F14" s="58" t="s">
        <v>86</v>
      </c>
      <c r="H14" s="58" t="s">
        <v>87</v>
      </c>
      <c r="I14" s="60">
        <v>83.4</v>
      </c>
      <c r="J14" s="60">
        <v>1.1990000000000001E-2</v>
      </c>
      <c r="K14" s="59">
        <v>83.4</v>
      </c>
      <c r="M14" s="58" t="str">
        <f>_xlfn.IFNA(VLOOKUP($C14,'Nov13'!$C$1:$J$160,1,FALSE),"Not Found")</f>
        <v>BDT</v>
      </c>
      <c r="N14" s="58">
        <f>_xlfn.IFNA(VLOOKUP($C14,'Nov13'!$C$1:$J$160,8,FALSE),"Not Found")</f>
        <v>1.2E-2</v>
      </c>
      <c r="O14" s="61">
        <f t="shared" si="0"/>
        <v>-9.9999999999995925E-6</v>
      </c>
      <c r="P14" s="62">
        <f t="shared" si="1"/>
        <v>-8.3333333333329934E-4</v>
      </c>
    </row>
    <row r="15" spans="1:16">
      <c r="A15" s="59">
        <v>212</v>
      </c>
      <c r="B15" s="58" t="s">
        <v>83</v>
      </c>
      <c r="C15" s="58" t="s">
        <v>116</v>
      </c>
      <c r="D15" s="58" t="s">
        <v>117</v>
      </c>
      <c r="E15" s="58" t="s">
        <v>86</v>
      </c>
      <c r="F15" s="58" t="s">
        <v>86</v>
      </c>
      <c r="H15" s="58" t="s">
        <v>87</v>
      </c>
      <c r="I15" s="60">
        <v>1.66255</v>
      </c>
      <c r="J15" s="60">
        <v>0.60148999999999997</v>
      </c>
      <c r="K15" s="59">
        <v>1.66255</v>
      </c>
      <c r="M15" s="58" t="str">
        <f>_xlfn.IFNA(VLOOKUP($C15,'Nov13'!$C$1:$J$160,1,FALSE),"Not Found")</f>
        <v>BGN</v>
      </c>
      <c r="N15" s="58">
        <f>_xlfn.IFNA(VLOOKUP($C15,'Nov13'!$C$1:$J$160,8,FALSE),"Not Found")</f>
        <v>0.59592999999999996</v>
      </c>
      <c r="O15" s="61">
        <f t="shared" si="0"/>
        <v>5.5600000000000094E-3</v>
      </c>
      <c r="P15" s="62">
        <f t="shared" si="1"/>
        <v>9.3299548604702052E-3</v>
      </c>
    </row>
    <row r="16" spans="1:16">
      <c r="A16" s="59">
        <v>114</v>
      </c>
      <c r="B16" s="58" t="s">
        <v>83</v>
      </c>
      <c r="C16" s="58" t="s">
        <v>118</v>
      </c>
      <c r="D16" s="58" t="s">
        <v>119</v>
      </c>
      <c r="E16" s="58" t="s">
        <v>86</v>
      </c>
      <c r="F16" s="58" t="s">
        <v>86</v>
      </c>
      <c r="H16" s="58" t="s">
        <v>87</v>
      </c>
      <c r="I16" s="60">
        <v>0.37769999999999998</v>
      </c>
      <c r="J16" s="60">
        <v>2.6476000000000002</v>
      </c>
      <c r="K16" s="59">
        <v>0.37769999999999998</v>
      </c>
      <c r="M16" s="58" t="str">
        <f>_xlfn.IFNA(VLOOKUP($C16,'Nov13'!$C$1:$J$160,1,FALSE),"Not Found")</f>
        <v>BHD</v>
      </c>
      <c r="N16" s="58">
        <f>_xlfn.IFNA(VLOOKUP($C16,'Nov13'!$C$1:$J$160,8,FALSE),"Not Found")</f>
        <v>2.6455000000000002</v>
      </c>
      <c r="O16" s="61">
        <f t="shared" si="0"/>
        <v>2.0999999999999908E-3</v>
      </c>
      <c r="P16" s="62">
        <f t="shared" si="1"/>
        <v>7.9380079380079029E-4</v>
      </c>
    </row>
    <row r="17" spans="1:16">
      <c r="A17" s="59">
        <v>57</v>
      </c>
      <c r="B17" s="58" t="s">
        <v>83</v>
      </c>
      <c r="C17" s="58" t="s">
        <v>120</v>
      </c>
      <c r="D17" s="58" t="s">
        <v>121</v>
      </c>
      <c r="E17" s="58" t="s">
        <v>86</v>
      </c>
      <c r="F17" s="58" t="s">
        <v>86</v>
      </c>
      <c r="H17" s="58" t="s">
        <v>87</v>
      </c>
      <c r="I17" s="60">
        <v>1752.9449999999999</v>
      </c>
      <c r="J17" s="60">
        <v>5.6999999999999998E-4</v>
      </c>
      <c r="K17" s="59">
        <v>1752.9449999999999</v>
      </c>
      <c r="M17" s="58" t="str">
        <f>_xlfn.IFNA(VLOOKUP($C17,'Nov13'!$C$1:$J$160,1,FALSE),"Not Found")</f>
        <v>BIF</v>
      </c>
      <c r="N17" s="58">
        <f>_xlfn.IFNA(VLOOKUP($C17,'Nov13'!$C$1:$J$160,8,FALSE),"Not Found")</f>
        <v>5.6999999999999998E-4</v>
      </c>
      <c r="O17" s="61">
        <f t="shared" si="0"/>
        <v>0</v>
      </c>
      <c r="P17" s="62">
        <f t="shared" si="1"/>
        <v>0</v>
      </c>
    </row>
    <row r="18" spans="1:16">
      <c r="A18" s="59">
        <v>118</v>
      </c>
      <c r="B18" s="58" t="s">
        <v>83</v>
      </c>
      <c r="C18" s="58" t="s">
        <v>122</v>
      </c>
      <c r="D18" s="58" t="s">
        <v>123</v>
      </c>
      <c r="E18" s="58" t="s">
        <v>104</v>
      </c>
      <c r="F18" s="58" t="s">
        <v>86</v>
      </c>
      <c r="H18" s="58" t="s">
        <v>87</v>
      </c>
      <c r="I18" s="60">
        <v>1</v>
      </c>
      <c r="J18" s="60">
        <v>1</v>
      </c>
      <c r="K18" s="59">
        <v>1</v>
      </c>
      <c r="M18" s="58" t="str">
        <f>_xlfn.IFNA(VLOOKUP($C18,'Nov13'!$C$1:$J$160,1,FALSE),"Not Found")</f>
        <v>BMD</v>
      </c>
      <c r="N18" s="58">
        <f>_xlfn.IFNA(VLOOKUP($C18,'Nov13'!$C$1:$J$160,8,FALSE),"Not Found")</f>
        <v>1</v>
      </c>
      <c r="O18" s="61">
        <f t="shared" si="0"/>
        <v>0</v>
      </c>
      <c r="P18" s="62">
        <f t="shared" si="1"/>
        <v>0</v>
      </c>
    </row>
    <row r="19" spans="1:16">
      <c r="A19" s="59">
        <v>91</v>
      </c>
      <c r="B19" s="58" t="s">
        <v>83</v>
      </c>
      <c r="C19" s="58" t="s">
        <v>124</v>
      </c>
      <c r="D19" s="58" t="s">
        <v>125</v>
      </c>
      <c r="E19" s="58" t="s">
        <v>86</v>
      </c>
      <c r="F19" s="58" t="s">
        <v>86</v>
      </c>
      <c r="H19" s="58" t="s">
        <v>87</v>
      </c>
      <c r="I19" s="60">
        <v>1.3592500000000001</v>
      </c>
      <c r="J19" s="60">
        <v>0.73570000000000002</v>
      </c>
      <c r="K19" s="59">
        <v>1.3592500000000001</v>
      </c>
      <c r="M19" s="58" t="str">
        <f>_xlfn.IFNA(VLOOKUP($C19,'Nov13'!$C$1:$J$160,1,FALSE),"Not Found")</f>
        <v>BND</v>
      </c>
      <c r="N19" s="58">
        <f>_xlfn.IFNA(VLOOKUP($C19,'Nov13'!$C$1:$J$160,8,FALSE),"Not Found")</f>
        <v>0.73438000000000003</v>
      </c>
      <c r="O19" s="61">
        <f t="shared" si="0"/>
        <v>1.3199999999999878E-3</v>
      </c>
      <c r="P19" s="62">
        <f t="shared" si="1"/>
        <v>1.7974345706582256E-3</v>
      </c>
    </row>
    <row r="20" spans="1:16">
      <c r="A20" s="59">
        <v>167</v>
      </c>
      <c r="B20" s="58" t="s">
        <v>83</v>
      </c>
      <c r="C20" s="58" t="s">
        <v>126</v>
      </c>
      <c r="D20" s="58" t="s">
        <v>127</v>
      </c>
      <c r="E20" s="58" t="s">
        <v>86</v>
      </c>
      <c r="F20" s="58" t="s">
        <v>86</v>
      </c>
      <c r="H20" s="58" t="s">
        <v>87</v>
      </c>
      <c r="I20" s="60">
        <v>6.97</v>
      </c>
      <c r="J20" s="60">
        <v>0.14346999999999999</v>
      </c>
      <c r="K20" s="59">
        <v>6.97</v>
      </c>
      <c r="M20" s="58" t="str">
        <f>_xlfn.IFNA(VLOOKUP($C20,'Nov13'!$C$1:$J$160,1,FALSE),"Not Found")</f>
        <v>BOB</v>
      </c>
      <c r="N20" s="58">
        <f>_xlfn.IFNA(VLOOKUP($C20,'Nov13'!$C$1:$J$160,8,FALSE),"Not Found")</f>
        <v>0.14346999999999999</v>
      </c>
      <c r="O20" s="61">
        <f t="shared" si="0"/>
        <v>0</v>
      </c>
      <c r="P20" s="62">
        <f t="shared" si="1"/>
        <v>0</v>
      </c>
    </row>
    <row r="21" spans="1:16">
      <c r="A21" s="59">
        <v>190</v>
      </c>
      <c r="B21" s="58" t="s">
        <v>83</v>
      </c>
      <c r="C21" s="58" t="s">
        <v>128</v>
      </c>
      <c r="D21" s="58" t="s">
        <v>129</v>
      </c>
      <c r="E21" s="58" t="s">
        <v>86</v>
      </c>
      <c r="F21" s="58" t="s">
        <v>86</v>
      </c>
      <c r="H21" s="58" t="s">
        <v>87</v>
      </c>
      <c r="I21" s="60">
        <v>3.2810000000000001</v>
      </c>
      <c r="J21" s="60">
        <v>0.30479000000000001</v>
      </c>
      <c r="K21" s="59">
        <v>3.2810000000000001</v>
      </c>
      <c r="M21" s="58" t="str">
        <f>_xlfn.IFNA(VLOOKUP($C21,'Nov13'!$C$1:$J$160,1,FALSE),"Not Found")</f>
        <v>BRL</v>
      </c>
      <c r="N21" s="58">
        <f>_xlfn.IFNA(VLOOKUP($C21,'Nov13'!$C$1:$J$160,8,FALSE),"Not Found")</f>
        <v>0.30364000000000002</v>
      </c>
      <c r="O21" s="61">
        <f t="shared" si="0"/>
        <v>1.1499999999999844E-3</v>
      </c>
      <c r="P21" s="62">
        <f t="shared" si="1"/>
        <v>3.7873797918587283E-3</v>
      </c>
    </row>
    <row r="22" spans="1:16">
      <c r="A22" s="59">
        <v>104</v>
      </c>
      <c r="B22" s="58" t="s">
        <v>83</v>
      </c>
      <c r="C22" s="58" t="s">
        <v>130</v>
      </c>
      <c r="D22" s="58" t="s">
        <v>131</v>
      </c>
      <c r="E22" s="58" t="s">
        <v>104</v>
      </c>
      <c r="F22" s="58" t="s">
        <v>86</v>
      </c>
      <c r="H22" s="58" t="s">
        <v>87</v>
      </c>
      <c r="I22" s="60">
        <v>1</v>
      </c>
      <c r="J22" s="60">
        <v>1</v>
      </c>
      <c r="K22" s="59">
        <v>1</v>
      </c>
      <c r="M22" s="58" t="str">
        <f>_xlfn.IFNA(VLOOKUP($C22,'Nov13'!$C$1:$J$160,1,FALSE),"Not Found")</f>
        <v>BSD</v>
      </c>
      <c r="N22" s="58">
        <f>_xlfn.IFNA(VLOOKUP($C22,'Nov13'!$C$1:$J$160,8,FALSE),"Not Found")</f>
        <v>1</v>
      </c>
      <c r="O22" s="61">
        <f t="shared" si="0"/>
        <v>0</v>
      </c>
      <c r="P22" s="62">
        <f t="shared" si="1"/>
        <v>0</v>
      </c>
    </row>
    <row r="23" spans="1:16">
      <c r="A23" s="59">
        <v>251</v>
      </c>
      <c r="B23" s="58" t="s">
        <v>83</v>
      </c>
      <c r="C23" s="58" t="s">
        <v>132</v>
      </c>
      <c r="D23" s="58" t="s">
        <v>133</v>
      </c>
      <c r="E23" s="58" t="s">
        <v>86</v>
      </c>
      <c r="F23" s="58" t="s">
        <v>86</v>
      </c>
      <c r="H23" s="58" t="s">
        <v>95</v>
      </c>
      <c r="I23" s="60">
        <v>65.415000000000006</v>
      </c>
      <c r="J23" s="60">
        <v>1.529E-2</v>
      </c>
      <c r="K23" s="59">
        <v>65.415000000000006</v>
      </c>
      <c r="M23" s="58" t="str">
        <f>_xlfn.IFNA(VLOOKUP($C23,'Nov13'!$C$1:$J$160,1,FALSE),"Not Found")</f>
        <v>BTN</v>
      </c>
      <c r="N23" s="58">
        <f>_xlfn.IFNA(VLOOKUP($C23,'Nov13'!$C$1:$J$160,8,FALSE),"Not Found")</f>
        <v>1.528E-2</v>
      </c>
      <c r="O23" s="61">
        <f t="shared" si="0"/>
        <v>9.9999999999995925E-6</v>
      </c>
      <c r="P23" s="62">
        <f t="shared" si="1"/>
        <v>6.5445026178007808E-4</v>
      </c>
    </row>
    <row r="24" spans="1:16">
      <c r="A24" s="59">
        <v>152</v>
      </c>
      <c r="B24" s="58" t="s">
        <v>83</v>
      </c>
      <c r="C24" s="58" t="s">
        <v>134</v>
      </c>
      <c r="D24" s="58" t="s">
        <v>135</v>
      </c>
      <c r="E24" s="58" t="s">
        <v>104</v>
      </c>
      <c r="F24" s="58" t="s">
        <v>86</v>
      </c>
      <c r="H24" s="58" t="s">
        <v>87</v>
      </c>
      <c r="I24" s="60">
        <v>10.61571</v>
      </c>
      <c r="J24" s="60">
        <v>9.4200000000000006E-2</v>
      </c>
      <c r="K24" s="59">
        <v>9.4200000000000006E-2</v>
      </c>
      <c r="M24" s="58" t="str">
        <f>_xlfn.IFNA(VLOOKUP($C24,'Nov13'!$C$1:$J$160,1,FALSE),"Not Found")</f>
        <v>BWP</v>
      </c>
      <c r="N24" s="58">
        <f>_xlfn.IFNA(VLOOKUP($C24,'Nov13'!$C$1:$J$160,8,FALSE),"Not Found")</f>
        <v>9.3799999999999994E-2</v>
      </c>
      <c r="O24" s="61">
        <f t="shared" si="0"/>
        <v>4.0000000000001146E-4</v>
      </c>
      <c r="P24" s="62">
        <f t="shared" si="1"/>
        <v>4.2643923240939388E-3</v>
      </c>
    </row>
    <row r="25" spans="1:16">
      <c r="A25" s="59">
        <v>248</v>
      </c>
      <c r="B25" s="58" t="s">
        <v>83</v>
      </c>
      <c r="C25" s="58" t="s">
        <v>136</v>
      </c>
      <c r="D25" s="58" t="s">
        <v>137</v>
      </c>
      <c r="E25" s="58" t="s">
        <v>86</v>
      </c>
      <c r="F25" s="58" t="s">
        <v>86</v>
      </c>
      <c r="H25" s="58" t="s">
        <v>138</v>
      </c>
      <c r="I25" s="60">
        <v>2.0070000000000001</v>
      </c>
      <c r="J25" s="60">
        <v>0.49825999999999998</v>
      </c>
      <c r="K25" s="59">
        <v>2.0070000000000001</v>
      </c>
      <c r="M25" s="58" t="str">
        <f>_xlfn.IFNA(VLOOKUP($C25,'Nov13'!$C$1:$J$160,1,FALSE),"Not Found")</f>
        <v>BYN</v>
      </c>
      <c r="N25" s="58">
        <f>_xlfn.IFNA(VLOOKUP($C25,'Nov13'!$C$1:$J$160,8,FALSE),"Not Found")</f>
        <v>0.50163000000000002</v>
      </c>
      <c r="O25" s="61">
        <f t="shared" si="0"/>
        <v>-3.3700000000000396E-3</v>
      </c>
      <c r="P25" s="62">
        <f t="shared" si="1"/>
        <v>-6.7180989972689823E-3</v>
      </c>
    </row>
    <row r="26" spans="1:16">
      <c r="A26" s="59">
        <v>21</v>
      </c>
      <c r="B26" s="58" t="s">
        <v>83</v>
      </c>
      <c r="C26" s="58" t="s">
        <v>139</v>
      </c>
      <c r="D26" s="58" t="s">
        <v>140</v>
      </c>
      <c r="E26" s="58" t="s">
        <v>86</v>
      </c>
      <c r="F26" s="58" t="s">
        <v>86</v>
      </c>
      <c r="H26" s="58" t="s">
        <v>87</v>
      </c>
      <c r="I26" s="60">
        <v>2</v>
      </c>
      <c r="J26" s="60">
        <v>0.5</v>
      </c>
      <c r="K26" s="59">
        <v>2</v>
      </c>
      <c r="M26" s="58" t="str">
        <f>_xlfn.IFNA(VLOOKUP($C26,'Nov13'!$C$1:$J$160,1,FALSE),"Not Found")</f>
        <v>BZD</v>
      </c>
      <c r="N26" s="58">
        <f>_xlfn.IFNA(VLOOKUP($C26,'Nov13'!$C$1:$J$160,8,FALSE),"Not Found")</f>
        <v>0.5</v>
      </c>
      <c r="O26" s="61">
        <f t="shared" si="0"/>
        <v>0</v>
      </c>
      <c r="P26" s="62">
        <f t="shared" si="1"/>
        <v>0</v>
      </c>
    </row>
    <row r="27" spans="1:16">
      <c r="A27" s="59">
        <v>11</v>
      </c>
      <c r="B27" s="58" t="s">
        <v>83</v>
      </c>
      <c r="C27" s="58" t="s">
        <v>141</v>
      </c>
      <c r="D27" s="58" t="s">
        <v>142</v>
      </c>
      <c r="E27" s="58" t="s">
        <v>86</v>
      </c>
      <c r="F27" s="58" t="s">
        <v>86</v>
      </c>
      <c r="H27" s="58" t="s">
        <v>87</v>
      </c>
      <c r="I27" s="60">
        <v>1.2733000000000001</v>
      </c>
      <c r="J27" s="60">
        <v>0.78535999999999995</v>
      </c>
      <c r="K27" s="59">
        <v>1.2733000000000001</v>
      </c>
      <c r="M27" s="58" t="str">
        <f>_xlfn.IFNA(VLOOKUP($C27,'Nov13'!$C$1:$J$160,1,FALSE),"Not Found")</f>
        <v>CAD</v>
      </c>
      <c r="N27" s="58">
        <f>_xlfn.IFNA(VLOOKUP($C27,'Nov13'!$C$1:$J$160,8,FALSE),"Not Found")</f>
        <v>0.78846000000000005</v>
      </c>
      <c r="O27" s="61">
        <f t="shared" si="0"/>
        <v>-3.1000000000001027E-3</v>
      </c>
      <c r="P27" s="62">
        <f t="shared" si="1"/>
        <v>-3.9317149887123032E-3</v>
      </c>
    </row>
    <row r="28" spans="1:16">
      <c r="A28" s="59">
        <v>213</v>
      </c>
      <c r="B28" s="58" t="s">
        <v>83</v>
      </c>
      <c r="C28" s="58" t="s">
        <v>143</v>
      </c>
      <c r="D28" s="58" t="s">
        <v>144</v>
      </c>
      <c r="E28" s="58" t="s">
        <v>86</v>
      </c>
      <c r="F28" s="58" t="s">
        <v>86</v>
      </c>
      <c r="H28" s="58" t="s">
        <v>87</v>
      </c>
      <c r="I28" s="60">
        <v>1562.5</v>
      </c>
      <c r="J28" s="60">
        <v>6.4000000000000005E-4</v>
      </c>
      <c r="K28" s="59">
        <v>1562.5</v>
      </c>
      <c r="M28" s="58" t="str">
        <f>_xlfn.IFNA(VLOOKUP($C28,'Nov13'!$C$1:$J$160,1,FALSE),"Not Found")</f>
        <v>CDF</v>
      </c>
      <c r="N28" s="58">
        <f>_xlfn.IFNA(VLOOKUP($C28,'Nov13'!$C$1:$J$160,8,FALSE),"Not Found")</f>
        <v>6.4000000000000005E-4</v>
      </c>
      <c r="O28" s="61">
        <f t="shared" si="0"/>
        <v>0</v>
      </c>
      <c r="P28" s="62">
        <f t="shared" si="1"/>
        <v>0</v>
      </c>
    </row>
    <row r="29" spans="1:16">
      <c r="A29" s="59">
        <v>24</v>
      </c>
      <c r="B29" s="58" t="s">
        <v>83</v>
      </c>
      <c r="C29" s="58" t="s">
        <v>145</v>
      </c>
      <c r="D29" s="58" t="s">
        <v>146</v>
      </c>
      <c r="E29" s="58" t="s">
        <v>86</v>
      </c>
      <c r="F29" s="58" t="s">
        <v>86</v>
      </c>
      <c r="H29" s="58" t="s">
        <v>87</v>
      </c>
      <c r="I29" s="60">
        <v>0.98960000000000004</v>
      </c>
      <c r="J29" s="60">
        <v>1.01051</v>
      </c>
      <c r="K29" s="59">
        <v>0.98960000000000004</v>
      </c>
      <c r="M29" s="58" t="str">
        <f>_xlfn.IFNA(VLOOKUP($C29,'Nov13'!$C$1:$J$160,1,FALSE),"Not Found")</f>
        <v>CHF</v>
      </c>
      <c r="N29" s="58">
        <f>_xlfn.IFNA(VLOOKUP($C29,'Nov13'!$C$1:$J$160,8,FALSE),"Not Found")</f>
        <v>1.0039199999999999</v>
      </c>
      <c r="O29" s="61">
        <f t="shared" si="0"/>
        <v>6.5900000000000958E-3</v>
      </c>
      <c r="P29" s="62">
        <f t="shared" si="1"/>
        <v>6.5642680691689543E-3</v>
      </c>
    </row>
    <row r="30" spans="1:16">
      <c r="A30" s="59">
        <v>163</v>
      </c>
      <c r="B30" s="58" t="s">
        <v>83</v>
      </c>
      <c r="C30" s="58" t="s">
        <v>147</v>
      </c>
      <c r="D30" s="58" t="s">
        <v>148</v>
      </c>
      <c r="E30" s="58" t="s">
        <v>104</v>
      </c>
      <c r="F30" s="58" t="s">
        <v>86</v>
      </c>
      <c r="H30" s="58" t="s">
        <v>87</v>
      </c>
      <c r="I30" s="60">
        <v>2.3730000000000001E-2</v>
      </c>
      <c r="J30" s="60">
        <v>42.140749999999997</v>
      </c>
      <c r="K30" s="59">
        <v>42.140749999999997</v>
      </c>
      <c r="M30" s="58" t="str">
        <f>_xlfn.IFNA(VLOOKUP($C30,'Nov13'!$C$1:$J$160,1,FALSE),"Not Found")</f>
        <v>CLF</v>
      </c>
      <c r="N30" s="58">
        <f>_xlfn.IFNA(VLOOKUP($C30,'Nov13'!$C$1:$J$160,8,FALSE),"Not Found")</f>
        <v>42.247570000000003</v>
      </c>
      <c r="O30" s="61">
        <f t="shared" si="0"/>
        <v>-0.10682000000000613</v>
      </c>
      <c r="P30" s="62">
        <f t="shared" si="1"/>
        <v>-2.5284294457647181E-3</v>
      </c>
    </row>
    <row r="31" spans="1:16">
      <c r="A31" s="59">
        <v>145</v>
      </c>
      <c r="B31" s="58" t="s">
        <v>83</v>
      </c>
      <c r="C31" s="58" t="s">
        <v>149</v>
      </c>
      <c r="D31" s="58" t="s">
        <v>150</v>
      </c>
      <c r="E31" s="58" t="s">
        <v>86</v>
      </c>
      <c r="F31" s="58" t="s">
        <v>86</v>
      </c>
      <c r="H31" s="58" t="s">
        <v>87</v>
      </c>
      <c r="I31" s="60">
        <v>632.22500000000002</v>
      </c>
      <c r="J31" s="60">
        <v>1.58E-3</v>
      </c>
      <c r="K31" s="59">
        <v>632.22500000000002</v>
      </c>
      <c r="M31" s="58" t="str">
        <f>_xlfn.IFNA(VLOOKUP($C31,'Nov13'!$C$1:$J$160,1,FALSE),"Not Found")</f>
        <v>CLP</v>
      </c>
      <c r="N31" s="58">
        <f>_xlfn.IFNA(VLOOKUP($C31,'Nov13'!$C$1:$J$160,8,FALSE),"Not Found")</f>
        <v>1.5900000000000001E-3</v>
      </c>
      <c r="O31" s="61">
        <f t="shared" si="0"/>
        <v>-1.0000000000000026E-5</v>
      </c>
      <c r="P31" s="62">
        <f t="shared" si="1"/>
        <v>-6.2893081761006449E-3</v>
      </c>
    </row>
    <row r="32" spans="1:16">
      <c r="A32" s="59">
        <v>241</v>
      </c>
      <c r="B32" s="58" t="s">
        <v>83</v>
      </c>
      <c r="C32" s="58" t="s">
        <v>151</v>
      </c>
      <c r="D32" s="58" t="s">
        <v>152</v>
      </c>
      <c r="E32" s="58" t="s">
        <v>86</v>
      </c>
      <c r="F32" s="58" t="s">
        <v>86</v>
      </c>
      <c r="H32" s="58" t="s">
        <v>153</v>
      </c>
      <c r="I32" s="60">
        <v>6.6411499999999997</v>
      </c>
      <c r="J32" s="60">
        <v>0.15057999999999999</v>
      </c>
      <c r="K32" s="59">
        <v>6.6411499999999997</v>
      </c>
      <c r="M32" s="58" t="str">
        <f>_xlfn.IFNA(VLOOKUP($C32,'Nov13'!$C$1:$J$160,1,FALSE),"Not Found")</f>
        <v>CNH</v>
      </c>
      <c r="N32" s="58">
        <f>_xlfn.IFNA(VLOOKUP($C32,'Nov13'!$C$1:$J$160,8,FALSE),"Not Found")</f>
        <v>0.1502</v>
      </c>
      <c r="O32" s="61">
        <f t="shared" si="0"/>
        <v>3.7999999999999146E-4</v>
      </c>
      <c r="P32" s="62">
        <f t="shared" si="1"/>
        <v>2.52996005326226E-3</v>
      </c>
    </row>
    <row r="33" spans="1:16">
      <c r="A33" s="59">
        <v>86</v>
      </c>
      <c r="B33" s="58" t="s">
        <v>83</v>
      </c>
      <c r="C33" s="58" t="s">
        <v>154</v>
      </c>
      <c r="D33" s="58" t="s">
        <v>155</v>
      </c>
      <c r="E33" s="58" t="s">
        <v>86</v>
      </c>
      <c r="F33" s="58" t="s">
        <v>86</v>
      </c>
      <c r="H33" s="58" t="s">
        <v>87</v>
      </c>
      <c r="I33" s="60">
        <v>6.6398999999999999</v>
      </c>
      <c r="J33" s="60">
        <v>0.15060000000000001</v>
      </c>
      <c r="K33" s="59">
        <v>6.6398999999999999</v>
      </c>
      <c r="M33" s="58" t="str">
        <f>_xlfn.IFNA(VLOOKUP($C33,'Nov13'!$C$1:$J$160,1,FALSE),"Not Found")</f>
        <v>CNY</v>
      </c>
      <c r="N33" s="58">
        <f>_xlfn.IFNA(VLOOKUP($C33,'Nov13'!$C$1:$J$160,8,FALSE),"Not Found")</f>
        <v>0.15071999999999999</v>
      </c>
      <c r="O33" s="61">
        <f t="shared" si="0"/>
        <v>-1.1999999999998123E-4</v>
      </c>
      <c r="P33" s="62">
        <f t="shared" si="1"/>
        <v>-7.9617834394892016E-4</v>
      </c>
    </row>
    <row r="34" spans="1:16">
      <c r="A34" s="59">
        <v>4</v>
      </c>
      <c r="B34" s="58" t="s">
        <v>83</v>
      </c>
      <c r="C34" s="58" t="s">
        <v>156</v>
      </c>
      <c r="D34" s="58" t="s">
        <v>157</v>
      </c>
      <c r="E34" s="58" t="s">
        <v>86</v>
      </c>
      <c r="F34" s="58" t="s">
        <v>86</v>
      </c>
      <c r="H34" s="58" t="s">
        <v>87</v>
      </c>
      <c r="I34" s="60">
        <v>3015.4</v>
      </c>
      <c r="J34" s="60">
        <v>3.3E-4</v>
      </c>
      <c r="K34" s="59">
        <v>3015.4</v>
      </c>
      <c r="M34" s="58" t="str">
        <f>_xlfn.IFNA(VLOOKUP($C34,'Nov13'!$C$1:$J$160,1,FALSE),"Not Found")</f>
        <v>COP</v>
      </c>
      <c r="N34" s="58">
        <f>_xlfn.IFNA(VLOOKUP($C34,'Nov13'!$C$1:$J$160,8,FALSE),"Not Found")</f>
        <v>3.3E-4</v>
      </c>
      <c r="O34" s="61">
        <f t="shared" si="0"/>
        <v>0</v>
      </c>
      <c r="P34" s="62">
        <f t="shared" si="1"/>
        <v>0</v>
      </c>
    </row>
    <row r="35" spans="1:16">
      <c r="A35" s="59">
        <v>43</v>
      </c>
      <c r="B35" s="58" t="s">
        <v>83</v>
      </c>
      <c r="C35" s="58" t="s">
        <v>158</v>
      </c>
      <c r="D35" s="58" t="s">
        <v>159</v>
      </c>
      <c r="E35" s="58" t="s">
        <v>86</v>
      </c>
      <c r="F35" s="58" t="s">
        <v>86</v>
      </c>
      <c r="H35" s="58" t="s">
        <v>87</v>
      </c>
      <c r="I35" s="60">
        <v>569.38499999999999</v>
      </c>
      <c r="J35" s="60">
        <v>1.7600000000000001E-3</v>
      </c>
      <c r="K35" s="59">
        <v>569.38499999999999</v>
      </c>
      <c r="M35" s="58" t="str">
        <f>_xlfn.IFNA(VLOOKUP($C35,'Nov13'!$C$1:$J$160,1,FALSE),"Not Found")</f>
        <v>CRC</v>
      </c>
      <c r="N35" s="58">
        <f>_xlfn.IFNA(VLOOKUP($C35,'Nov13'!$C$1:$J$160,8,FALSE),"Not Found")</f>
        <v>1.7600000000000001E-3</v>
      </c>
      <c r="O35" s="61">
        <f t="shared" si="0"/>
        <v>0</v>
      </c>
      <c r="P35" s="62">
        <f t="shared" si="1"/>
        <v>0</v>
      </c>
    </row>
    <row r="36" spans="1:16">
      <c r="A36" s="59">
        <v>2</v>
      </c>
      <c r="B36" s="58" t="s">
        <v>83</v>
      </c>
      <c r="C36" s="58" t="s">
        <v>160</v>
      </c>
      <c r="D36" s="58" t="s">
        <v>161</v>
      </c>
      <c r="E36" s="58" t="s">
        <v>86</v>
      </c>
      <c r="F36" s="58" t="s">
        <v>86</v>
      </c>
      <c r="H36" s="58" t="s">
        <v>87</v>
      </c>
      <c r="I36" s="60">
        <v>24</v>
      </c>
      <c r="J36" s="60">
        <v>4.1669999999999999E-2</v>
      </c>
      <c r="K36" s="59">
        <v>24</v>
      </c>
      <c r="M36" s="58" t="str">
        <f>_xlfn.IFNA(VLOOKUP($C36,'Nov13'!$C$1:$J$160,1,FALSE),"Not Found")</f>
        <v>CUP</v>
      </c>
      <c r="N36" s="58">
        <f>_xlfn.IFNA(VLOOKUP($C36,'Nov13'!$C$1:$J$160,8,FALSE),"Not Found")</f>
        <v>4.1669999999999999E-2</v>
      </c>
      <c r="O36" s="61">
        <f t="shared" si="0"/>
        <v>0</v>
      </c>
      <c r="P36" s="62">
        <f t="shared" si="1"/>
        <v>0</v>
      </c>
    </row>
    <row r="37" spans="1:16">
      <c r="A37" s="59">
        <v>252</v>
      </c>
      <c r="B37" s="58" t="s">
        <v>83</v>
      </c>
      <c r="C37" s="58" t="s">
        <v>162</v>
      </c>
      <c r="D37" s="58" t="s">
        <v>163</v>
      </c>
      <c r="E37" s="58" t="s">
        <v>86</v>
      </c>
      <c r="F37" s="58" t="s">
        <v>86</v>
      </c>
      <c r="H37" s="58" t="s">
        <v>95</v>
      </c>
      <c r="I37" s="60">
        <v>95.18</v>
      </c>
      <c r="J37" s="60">
        <v>1.051E-2</v>
      </c>
      <c r="K37" s="59">
        <v>95.18</v>
      </c>
      <c r="M37" s="58" t="str">
        <f>_xlfn.IFNA(VLOOKUP($C37,'Nov13'!$C$1:$J$160,1,FALSE),"Not Found")</f>
        <v>CVE</v>
      </c>
      <c r="N37" s="58">
        <f>_xlfn.IFNA(VLOOKUP($C37,'Nov13'!$C$1:$J$160,8,FALSE),"Not Found")</f>
        <v>1.047E-2</v>
      </c>
      <c r="O37" s="61">
        <f t="shared" si="0"/>
        <v>4.0000000000000105E-5</v>
      </c>
      <c r="P37" s="62">
        <f t="shared" si="1"/>
        <v>3.8204393505253203E-3</v>
      </c>
    </row>
    <row r="38" spans="1:16">
      <c r="A38" s="59">
        <v>0</v>
      </c>
      <c r="B38" s="58" t="s">
        <v>83</v>
      </c>
      <c r="C38" s="58" t="s">
        <v>162</v>
      </c>
      <c r="D38" s="58" t="s">
        <v>164</v>
      </c>
      <c r="E38" s="58" t="s">
        <v>86</v>
      </c>
      <c r="F38" s="58" t="s">
        <v>104</v>
      </c>
      <c r="H38" s="58" t="s">
        <v>95</v>
      </c>
      <c r="I38" s="60">
        <v>95.18</v>
      </c>
      <c r="J38" s="60">
        <v>1.051E-2</v>
      </c>
      <c r="K38" s="59">
        <v>95.18</v>
      </c>
      <c r="M38" s="58" t="str">
        <f>_xlfn.IFNA(VLOOKUP($C38,'Nov13'!$C$1:$J$160,1,FALSE),"Not Found")</f>
        <v>CVE</v>
      </c>
      <c r="N38" s="58">
        <f>_xlfn.IFNA(VLOOKUP($C38,'Nov13'!$C$1:$J$160,8,FALSE),"Not Found")</f>
        <v>1.047E-2</v>
      </c>
      <c r="O38" s="61">
        <f t="shared" si="0"/>
        <v>4.0000000000000105E-5</v>
      </c>
      <c r="P38" s="62">
        <f t="shared" si="1"/>
        <v>3.8204393505253203E-3</v>
      </c>
    </row>
    <row r="39" spans="1:16">
      <c r="A39" s="59">
        <v>137</v>
      </c>
      <c r="B39" s="58" t="s">
        <v>83</v>
      </c>
      <c r="C39" s="58" t="s">
        <v>165</v>
      </c>
      <c r="D39" s="58" t="s">
        <v>166</v>
      </c>
      <c r="E39" s="58" t="s">
        <v>86</v>
      </c>
      <c r="F39" s="58" t="s">
        <v>86</v>
      </c>
      <c r="H39" s="58" t="s">
        <v>87</v>
      </c>
      <c r="I39" s="60">
        <v>21.742999999999999</v>
      </c>
      <c r="J39" s="60">
        <v>4.5990000000000003E-2</v>
      </c>
      <c r="K39" s="59">
        <v>21.742999999999999</v>
      </c>
      <c r="M39" s="58" t="str">
        <f>_xlfn.IFNA(VLOOKUP($C39,'Nov13'!$C$1:$J$160,1,FALSE),"Not Found")</f>
        <v>CZK</v>
      </c>
      <c r="N39" s="58">
        <f>_xlfn.IFNA(VLOOKUP($C39,'Nov13'!$C$1:$J$160,8,FALSE),"Not Found")</f>
        <v>4.564E-2</v>
      </c>
      <c r="O39" s="61">
        <f t="shared" si="0"/>
        <v>3.5000000000000309E-4</v>
      </c>
      <c r="P39" s="62">
        <f t="shared" si="1"/>
        <v>7.6687116564417854E-3</v>
      </c>
    </row>
    <row r="40" spans="1:16">
      <c r="A40" s="59">
        <v>88</v>
      </c>
      <c r="B40" s="58" t="s">
        <v>83</v>
      </c>
      <c r="C40" s="58" t="s">
        <v>167</v>
      </c>
      <c r="D40" s="58" t="s">
        <v>168</v>
      </c>
      <c r="E40" s="58" t="s">
        <v>86</v>
      </c>
      <c r="F40" s="58" t="s">
        <v>86</v>
      </c>
      <c r="H40" s="58" t="s">
        <v>87</v>
      </c>
      <c r="I40" s="60">
        <v>176.83</v>
      </c>
      <c r="J40" s="60">
        <v>5.6600000000000001E-3</v>
      </c>
      <c r="K40" s="59">
        <v>176.83</v>
      </c>
      <c r="M40" s="58" t="str">
        <f>_xlfn.IFNA(VLOOKUP($C40,'Nov13'!$C$1:$J$160,1,FALSE),"Not Found")</f>
        <v>DJF</v>
      </c>
      <c r="N40" s="58">
        <f>_xlfn.IFNA(VLOOKUP($C40,'Nov13'!$C$1:$J$160,8,FALSE),"Not Found")</f>
        <v>5.6600000000000001E-3</v>
      </c>
      <c r="O40" s="61">
        <f t="shared" si="0"/>
        <v>0</v>
      </c>
      <c r="P40" s="62">
        <f t="shared" si="1"/>
        <v>0</v>
      </c>
    </row>
    <row r="41" spans="1:16">
      <c r="A41" s="59">
        <v>67</v>
      </c>
      <c r="B41" s="58" t="s">
        <v>83</v>
      </c>
      <c r="C41" s="58" t="s">
        <v>169</v>
      </c>
      <c r="D41" s="58" t="s">
        <v>170</v>
      </c>
      <c r="E41" s="58" t="s">
        <v>86</v>
      </c>
      <c r="F41" s="58" t="s">
        <v>86</v>
      </c>
      <c r="H41" s="58" t="s">
        <v>87</v>
      </c>
      <c r="I41" s="60">
        <v>6.3082000000000003</v>
      </c>
      <c r="J41" s="60">
        <v>0.15851999999999999</v>
      </c>
      <c r="K41" s="59">
        <v>6.3082000000000003</v>
      </c>
      <c r="M41" s="58" t="str">
        <f>_xlfn.IFNA(VLOOKUP($C41,'Nov13'!$C$1:$J$160,1,FALSE),"Not Found")</f>
        <v>DKK</v>
      </c>
      <c r="N41" s="58">
        <f>_xlfn.IFNA(VLOOKUP($C41,'Nov13'!$C$1:$J$160,8,FALSE),"Not Found")</f>
        <v>0.15683</v>
      </c>
      <c r="O41" s="61">
        <f t="shared" si="0"/>
        <v>1.6899999999999971E-3</v>
      </c>
      <c r="P41" s="62">
        <f t="shared" si="1"/>
        <v>1.0775999489893497E-2</v>
      </c>
    </row>
    <row r="42" spans="1:16">
      <c r="A42" s="59">
        <v>20</v>
      </c>
      <c r="B42" s="58" t="s">
        <v>83</v>
      </c>
      <c r="C42" s="58" t="s">
        <v>171</v>
      </c>
      <c r="D42" s="58" t="s">
        <v>172</v>
      </c>
      <c r="E42" s="58" t="s">
        <v>86</v>
      </c>
      <c r="F42" s="58" t="s">
        <v>86</v>
      </c>
      <c r="H42" s="58" t="s">
        <v>87</v>
      </c>
      <c r="I42" s="60">
        <v>48.07</v>
      </c>
      <c r="J42" s="60">
        <v>2.0799999999999999E-2</v>
      </c>
      <c r="K42" s="59">
        <v>48.07</v>
      </c>
      <c r="M42" s="58" t="str">
        <f>_xlfn.IFNA(VLOOKUP($C42,'Nov13'!$C$1:$J$160,1,FALSE),"Not Found")</f>
        <v>DOP</v>
      </c>
      <c r="N42" s="58">
        <f>_xlfn.IFNA(VLOOKUP($C42,'Nov13'!$C$1:$J$160,8,FALSE),"Not Found")</f>
        <v>2.0820000000000002E-2</v>
      </c>
      <c r="O42" s="61">
        <f t="shared" si="0"/>
        <v>-2.0000000000002655E-5</v>
      </c>
      <c r="P42" s="62">
        <f t="shared" si="1"/>
        <v>-9.6061479346794688E-4</v>
      </c>
    </row>
    <row r="43" spans="1:16">
      <c r="A43" s="59">
        <v>73</v>
      </c>
      <c r="B43" s="58" t="s">
        <v>83</v>
      </c>
      <c r="C43" s="58" t="s">
        <v>173</v>
      </c>
      <c r="D43" s="58" t="s">
        <v>174</v>
      </c>
      <c r="E43" s="58" t="s">
        <v>86</v>
      </c>
      <c r="F43" s="58" t="s">
        <v>86</v>
      </c>
      <c r="H43" s="58" t="s">
        <v>87</v>
      </c>
      <c r="I43" s="60">
        <v>114.7531</v>
      </c>
      <c r="J43" s="60">
        <v>8.7100000000000007E-3</v>
      </c>
      <c r="K43" s="59">
        <v>114.7531</v>
      </c>
      <c r="M43" s="58" t="str">
        <f>_xlfn.IFNA(VLOOKUP($C43,'Nov13'!$C$1:$J$160,1,FALSE),"Not Found")</f>
        <v>DZD</v>
      </c>
      <c r="N43" s="58">
        <f>_xlfn.IFNA(VLOOKUP($C43,'Nov13'!$C$1:$J$160,8,FALSE),"Not Found")</f>
        <v>8.6899999999999998E-3</v>
      </c>
      <c r="O43" s="61">
        <f t="shared" si="0"/>
        <v>2.000000000000092E-5</v>
      </c>
      <c r="P43" s="62">
        <f t="shared" si="1"/>
        <v>2.3014959723821542E-3</v>
      </c>
    </row>
    <row r="44" spans="1:16">
      <c r="A44" s="59">
        <v>52</v>
      </c>
      <c r="B44" s="58" t="s">
        <v>83</v>
      </c>
      <c r="C44" s="58" t="s">
        <v>175</v>
      </c>
      <c r="D44" s="58" t="s">
        <v>176</v>
      </c>
      <c r="E44" s="58" t="s">
        <v>86</v>
      </c>
      <c r="F44" s="58" t="s">
        <v>86</v>
      </c>
      <c r="H44" s="58" t="s">
        <v>87</v>
      </c>
      <c r="I44" s="60">
        <v>25000</v>
      </c>
      <c r="J44" s="60">
        <v>4.0000000000000003E-5</v>
      </c>
      <c r="K44" s="59">
        <v>25000</v>
      </c>
      <c r="M44" s="58" t="str">
        <f>_xlfn.IFNA(VLOOKUP($C44,'Nov13'!$C$1:$J$160,1,FALSE),"Not Found")</f>
        <v>ECS</v>
      </c>
      <c r="N44" s="58">
        <f>_xlfn.IFNA(VLOOKUP($C44,'Nov13'!$C$1:$J$160,8,FALSE),"Not Found")</f>
        <v>4.0000000000000003E-5</v>
      </c>
      <c r="O44" s="61">
        <f t="shared" si="0"/>
        <v>0</v>
      </c>
      <c r="P44" s="62">
        <f t="shared" si="1"/>
        <v>0</v>
      </c>
    </row>
    <row r="45" spans="1:16">
      <c r="A45" s="59">
        <v>54</v>
      </c>
      <c r="B45" s="58" t="s">
        <v>83</v>
      </c>
      <c r="C45" s="58" t="s">
        <v>177</v>
      </c>
      <c r="D45" s="58" t="s">
        <v>178</v>
      </c>
      <c r="E45" s="58" t="s">
        <v>86</v>
      </c>
      <c r="F45" s="58" t="s">
        <v>86</v>
      </c>
      <c r="H45" s="58" t="s">
        <v>87</v>
      </c>
      <c r="I45" s="60">
        <v>17.66</v>
      </c>
      <c r="J45" s="60">
        <v>5.663E-2</v>
      </c>
      <c r="K45" s="59">
        <v>17.66</v>
      </c>
      <c r="M45" s="58" t="str">
        <f>_xlfn.IFNA(VLOOKUP($C45,'Nov13'!$C$1:$J$160,1,FALSE),"Not Found")</f>
        <v>EGP</v>
      </c>
      <c r="N45" s="58">
        <f>_xlfn.IFNA(VLOOKUP($C45,'Nov13'!$C$1:$J$160,8,FALSE),"Not Found")</f>
        <v>5.6689999999999997E-2</v>
      </c>
      <c r="O45" s="61">
        <f t="shared" si="0"/>
        <v>-5.9999999999997555E-5</v>
      </c>
      <c r="P45" s="62">
        <f t="shared" si="1"/>
        <v>-1.0583877227023737E-3</v>
      </c>
    </row>
    <row r="46" spans="1:16">
      <c r="A46" s="59">
        <v>254</v>
      </c>
      <c r="B46" s="58" t="s">
        <v>83</v>
      </c>
      <c r="C46" s="58" t="s">
        <v>179</v>
      </c>
      <c r="D46" s="58" t="s">
        <v>180</v>
      </c>
      <c r="E46" s="58" t="s">
        <v>86</v>
      </c>
      <c r="F46" s="58" t="s">
        <v>86</v>
      </c>
      <c r="H46" s="58" t="s">
        <v>95</v>
      </c>
      <c r="I46" s="60">
        <v>15.074999999999999</v>
      </c>
      <c r="J46" s="60">
        <v>6.633E-2</v>
      </c>
      <c r="K46" s="59">
        <v>15.074999999999999</v>
      </c>
      <c r="M46" s="58" t="str">
        <f>_xlfn.IFNA(VLOOKUP($C46,'Nov13'!$C$1:$J$160,1,FALSE),"Not Found")</f>
        <v>ERN</v>
      </c>
      <c r="N46" s="58">
        <f>_xlfn.IFNA(VLOOKUP($C46,'Nov13'!$C$1:$J$160,8,FALSE),"Not Found")</f>
        <v>6.633E-2</v>
      </c>
      <c r="O46" s="61">
        <f t="shared" si="0"/>
        <v>0</v>
      </c>
      <c r="P46" s="62">
        <f t="shared" si="1"/>
        <v>0</v>
      </c>
    </row>
    <row r="47" spans="1:16">
      <c r="A47" s="59">
        <v>46</v>
      </c>
      <c r="B47" s="58" t="s">
        <v>83</v>
      </c>
      <c r="C47" s="58" t="s">
        <v>181</v>
      </c>
      <c r="D47" s="58" t="s">
        <v>182</v>
      </c>
      <c r="E47" s="58" t="s">
        <v>86</v>
      </c>
      <c r="F47" s="58" t="s">
        <v>86</v>
      </c>
      <c r="H47" s="58" t="s">
        <v>87</v>
      </c>
      <c r="I47" s="60">
        <v>27.3413</v>
      </c>
      <c r="J47" s="60">
        <v>3.6569999999999998E-2</v>
      </c>
      <c r="K47" s="59">
        <v>27.3413</v>
      </c>
      <c r="M47" s="58" t="str">
        <f>_xlfn.IFNA(VLOOKUP($C47,'Nov13'!$C$1:$J$160,1,FALSE),"Not Found")</f>
        <v>ETB</v>
      </c>
      <c r="N47" s="58">
        <f>_xlfn.IFNA(VLOOKUP($C47,'Nov13'!$C$1:$J$160,8,FALSE),"Not Found")</f>
        <v>3.6569999999999998E-2</v>
      </c>
      <c r="O47" s="61">
        <f t="shared" si="0"/>
        <v>0</v>
      </c>
      <c r="P47" s="62">
        <f t="shared" si="1"/>
        <v>0</v>
      </c>
    </row>
    <row r="48" spans="1:16">
      <c r="A48" s="59">
        <v>207</v>
      </c>
      <c r="B48" s="58" t="s">
        <v>83</v>
      </c>
      <c r="C48" s="58" t="s">
        <v>183</v>
      </c>
      <c r="D48" s="58" t="s">
        <v>184</v>
      </c>
      <c r="E48" s="58" t="s">
        <v>104</v>
      </c>
      <c r="F48" s="58" t="s">
        <v>86</v>
      </c>
      <c r="H48" s="58" t="s">
        <v>87</v>
      </c>
      <c r="I48" s="60">
        <v>0.84789000000000003</v>
      </c>
      <c r="J48" s="60">
        <v>1.1794</v>
      </c>
      <c r="K48" s="59">
        <v>1.1794</v>
      </c>
      <c r="M48" s="58" t="str">
        <f>_xlfn.IFNA(VLOOKUP($C48,'Nov13'!$C$1:$J$160,1,FALSE),"Not Found")</f>
        <v>EUR</v>
      </c>
      <c r="N48" s="58">
        <f>_xlfn.IFNA(VLOOKUP($C48,'Nov13'!$C$1:$J$160,8,FALSE),"Not Found")</f>
        <v>1.16675</v>
      </c>
      <c r="O48" s="61">
        <f t="shared" si="0"/>
        <v>1.265000000000005E-2</v>
      </c>
      <c r="P48" s="62">
        <f t="shared" si="1"/>
        <v>1.0842082708378017E-2</v>
      </c>
    </row>
    <row r="49" spans="1:16">
      <c r="A49" s="59">
        <v>151</v>
      </c>
      <c r="B49" s="58" t="s">
        <v>83</v>
      </c>
      <c r="C49" s="58" t="s">
        <v>185</v>
      </c>
      <c r="D49" s="58" t="s">
        <v>186</v>
      </c>
      <c r="E49" s="58" t="s">
        <v>104</v>
      </c>
      <c r="F49" s="58" t="s">
        <v>86</v>
      </c>
      <c r="H49" s="58" t="s">
        <v>87</v>
      </c>
      <c r="I49" s="60">
        <v>2.0746899999999999</v>
      </c>
      <c r="J49" s="60">
        <v>0.48199999999999998</v>
      </c>
      <c r="K49" s="59">
        <v>0.48199999999999998</v>
      </c>
      <c r="M49" s="58" t="str">
        <f>_xlfn.IFNA(VLOOKUP($C49,'Nov13'!$C$1:$J$160,1,FALSE),"Not Found")</f>
        <v>FJD</v>
      </c>
      <c r="N49" s="58">
        <f>_xlfn.IFNA(VLOOKUP($C49,'Nov13'!$C$1:$J$160,8,FALSE),"Not Found")</f>
        <v>0.48535</v>
      </c>
      <c r="O49" s="61">
        <f t="shared" si="0"/>
        <v>-3.3500000000000196E-3</v>
      </c>
      <c r="P49" s="62">
        <f t="shared" si="1"/>
        <v>-6.9022355001545684E-3</v>
      </c>
    </row>
    <row r="50" spans="1:16">
      <c r="A50" s="59">
        <v>3</v>
      </c>
      <c r="B50" s="58" t="s">
        <v>83</v>
      </c>
      <c r="C50" s="58" t="s">
        <v>187</v>
      </c>
      <c r="D50" s="58" t="s">
        <v>188</v>
      </c>
      <c r="E50" s="58" t="s">
        <v>104</v>
      </c>
      <c r="F50" s="58" t="s">
        <v>86</v>
      </c>
      <c r="H50" s="58" t="s">
        <v>87</v>
      </c>
      <c r="I50" s="60">
        <v>0.75958999999999999</v>
      </c>
      <c r="J50" s="60">
        <v>1.3165</v>
      </c>
      <c r="K50" s="59">
        <v>1.3165</v>
      </c>
      <c r="M50" s="58" t="str">
        <f>_xlfn.IFNA(VLOOKUP($C50,'Nov13'!$C$1:$J$160,1,FALSE),"Not Found")</f>
        <v>GBP</v>
      </c>
      <c r="N50" s="58">
        <f>_xlfn.IFNA(VLOOKUP($C50,'Nov13'!$C$1:$J$160,8,FALSE),"Not Found")</f>
        <v>1.3118000000000001</v>
      </c>
      <c r="O50" s="61">
        <f t="shared" si="0"/>
        <v>4.6999999999999265E-3</v>
      </c>
      <c r="P50" s="62">
        <f t="shared" si="1"/>
        <v>3.58286324134771E-3</v>
      </c>
    </row>
    <row r="51" spans="1:16">
      <c r="A51" s="59">
        <v>225</v>
      </c>
      <c r="B51" s="58" t="s">
        <v>83</v>
      </c>
      <c r="C51" s="58" t="s">
        <v>189</v>
      </c>
      <c r="D51" s="58" t="s">
        <v>190</v>
      </c>
      <c r="E51" s="58" t="s">
        <v>86</v>
      </c>
      <c r="F51" s="58" t="s">
        <v>86</v>
      </c>
      <c r="H51" s="58" t="s">
        <v>87</v>
      </c>
      <c r="I51" s="60">
        <v>2.68</v>
      </c>
      <c r="J51" s="60">
        <v>0.37313000000000002</v>
      </c>
      <c r="K51" s="59">
        <v>2.68</v>
      </c>
      <c r="M51" s="58" t="str">
        <f>_xlfn.IFNA(VLOOKUP($C51,'Nov13'!$C$1:$J$160,1,FALSE),"Not Found")</f>
        <v>GEL</v>
      </c>
      <c r="N51" s="58">
        <f>_xlfn.IFNA(VLOOKUP($C51,'Nov13'!$C$1:$J$160,8,FALSE),"Not Found")</f>
        <v>0.37594</v>
      </c>
      <c r="O51" s="61">
        <f t="shared" si="0"/>
        <v>-2.8099999999999792E-3</v>
      </c>
      <c r="P51" s="62">
        <f t="shared" si="1"/>
        <v>-7.4745970101611405E-3</v>
      </c>
    </row>
    <row r="52" spans="1:16">
      <c r="A52" s="59">
        <v>233</v>
      </c>
      <c r="B52" s="58" t="s">
        <v>83</v>
      </c>
      <c r="C52" s="58" t="s">
        <v>191</v>
      </c>
      <c r="D52" s="58" t="s">
        <v>192</v>
      </c>
      <c r="E52" s="58" t="s">
        <v>86</v>
      </c>
      <c r="F52" s="58" t="s">
        <v>86</v>
      </c>
      <c r="H52" s="58" t="s">
        <v>193</v>
      </c>
      <c r="I52" s="60">
        <v>4.4850000000000003</v>
      </c>
      <c r="J52" s="60">
        <v>0.22297</v>
      </c>
      <c r="K52" s="59">
        <v>4.4850000000000003</v>
      </c>
      <c r="M52" s="58" t="str">
        <f>_xlfn.IFNA(VLOOKUP($C52,'Nov13'!$C$1:$J$160,1,FALSE),"Not Found")</f>
        <v>GHS</v>
      </c>
      <c r="N52" s="58">
        <f>_xlfn.IFNA(VLOOKUP($C52,'Nov13'!$C$1:$J$160,8,FALSE),"Not Found")</f>
        <v>0.22453000000000001</v>
      </c>
      <c r="O52" s="61">
        <f t="shared" si="0"/>
        <v>-1.5600000000000058E-3</v>
      </c>
      <c r="P52" s="62">
        <f t="shared" si="1"/>
        <v>-6.9478466129248018E-3</v>
      </c>
    </row>
    <row r="53" spans="1:16">
      <c r="A53" s="59">
        <v>123</v>
      </c>
      <c r="B53" s="58" t="s">
        <v>83</v>
      </c>
      <c r="C53" s="58" t="s">
        <v>194</v>
      </c>
      <c r="D53" s="58" t="s">
        <v>195</v>
      </c>
      <c r="E53" s="58" t="s">
        <v>104</v>
      </c>
      <c r="F53" s="58" t="s">
        <v>86</v>
      </c>
      <c r="H53" s="58" t="s">
        <v>87</v>
      </c>
      <c r="I53" s="60">
        <v>0.75958999999999999</v>
      </c>
      <c r="J53" s="60">
        <v>1.3165</v>
      </c>
      <c r="K53" s="59">
        <v>1.3165</v>
      </c>
      <c r="M53" s="58" t="str">
        <f>_xlfn.IFNA(VLOOKUP($C53,'Nov13'!$C$1:$J$160,1,FALSE),"Not Found")</f>
        <v>GIP</v>
      </c>
      <c r="N53" s="58">
        <f>_xlfn.IFNA(VLOOKUP($C53,'Nov13'!$C$1:$J$160,8,FALSE),"Not Found")</f>
        <v>1.3118000000000001</v>
      </c>
      <c r="O53" s="61">
        <f t="shared" si="0"/>
        <v>4.6999999999999265E-3</v>
      </c>
      <c r="P53" s="62">
        <f t="shared" si="1"/>
        <v>3.58286324134771E-3</v>
      </c>
    </row>
    <row r="54" spans="1:16">
      <c r="A54" s="59">
        <v>66</v>
      </c>
      <c r="B54" s="58" t="s">
        <v>83</v>
      </c>
      <c r="C54" s="58" t="s">
        <v>196</v>
      </c>
      <c r="D54" s="58" t="s">
        <v>197</v>
      </c>
      <c r="E54" s="58" t="s">
        <v>86</v>
      </c>
      <c r="F54" s="58" t="s">
        <v>86</v>
      </c>
      <c r="H54" s="58" t="s">
        <v>87</v>
      </c>
      <c r="I54" s="60">
        <v>47.85</v>
      </c>
      <c r="J54" s="60">
        <v>2.0899999999999998E-2</v>
      </c>
      <c r="K54" s="59">
        <v>47.85</v>
      </c>
      <c r="M54" s="58" t="str">
        <f>_xlfn.IFNA(VLOOKUP($C54,'Nov13'!$C$1:$J$160,1,FALSE),"Not Found")</f>
        <v>GMD</v>
      </c>
      <c r="N54" s="58">
        <f>_xlfn.IFNA(VLOOKUP($C54,'Nov13'!$C$1:$J$160,8,FALSE),"Not Found")</f>
        <v>2.0899999999999998E-2</v>
      </c>
      <c r="O54" s="61">
        <f t="shared" si="0"/>
        <v>0</v>
      </c>
      <c r="P54" s="62">
        <f t="shared" si="1"/>
        <v>0</v>
      </c>
    </row>
    <row r="55" spans="1:16">
      <c r="A55" s="59">
        <v>65</v>
      </c>
      <c r="B55" s="58" t="s">
        <v>83</v>
      </c>
      <c r="C55" s="58" t="s">
        <v>198</v>
      </c>
      <c r="D55" s="58" t="s">
        <v>199</v>
      </c>
      <c r="E55" s="58" t="s">
        <v>86</v>
      </c>
      <c r="F55" s="58" t="s">
        <v>86</v>
      </c>
      <c r="H55" s="58" t="s">
        <v>87</v>
      </c>
      <c r="I55" s="60">
        <v>9025</v>
      </c>
      <c r="J55" s="60">
        <v>1.1E-4</v>
      </c>
      <c r="K55" s="59">
        <v>9025</v>
      </c>
      <c r="M55" s="58" t="str">
        <f>_xlfn.IFNA(VLOOKUP($C55,'Nov13'!$C$1:$J$160,1,FALSE),"Not Found")</f>
        <v>GNF</v>
      </c>
      <c r="N55" s="58">
        <f>_xlfn.IFNA(VLOOKUP($C55,'Nov13'!$C$1:$J$160,8,FALSE),"Not Found")</f>
        <v>1.1E-4</v>
      </c>
      <c r="O55" s="61">
        <f t="shared" si="0"/>
        <v>0</v>
      </c>
      <c r="P55" s="62">
        <f t="shared" si="1"/>
        <v>0</v>
      </c>
    </row>
    <row r="56" spans="1:16">
      <c r="A56" s="59">
        <v>56</v>
      </c>
      <c r="B56" s="58" t="s">
        <v>83</v>
      </c>
      <c r="C56" s="58" t="s">
        <v>200</v>
      </c>
      <c r="D56" s="58" t="s">
        <v>201</v>
      </c>
      <c r="E56" s="58" t="s">
        <v>86</v>
      </c>
      <c r="F56" s="58" t="s">
        <v>86</v>
      </c>
      <c r="H56" s="58" t="s">
        <v>87</v>
      </c>
      <c r="I56" s="60">
        <v>7.34</v>
      </c>
      <c r="J56" s="60">
        <v>0.13624</v>
      </c>
      <c r="K56" s="59">
        <v>7.34</v>
      </c>
      <c r="M56" s="58" t="str">
        <f>_xlfn.IFNA(VLOOKUP($C56,'Nov13'!$C$1:$J$160,1,FALSE),"Not Found")</f>
        <v>GTQ</v>
      </c>
      <c r="N56" s="58">
        <f>_xlfn.IFNA(VLOOKUP($C56,'Nov13'!$C$1:$J$160,8,FALSE),"Not Found")</f>
        <v>0.13624</v>
      </c>
      <c r="O56" s="61">
        <f t="shared" si="0"/>
        <v>0</v>
      </c>
      <c r="P56" s="62">
        <f t="shared" si="1"/>
        <v>0</v>
      </c>
    </row>
    <row r="57" spans="1:16">
      <c r="A57" s="59">
        <v>106</v>
      </c>
      <c r="B57" s="58" t="s">
        <v>83</v>
      </c>
      <c r="C57" s="58" t="s">
        <v>202</v>
      </c>
      <c r="D57" s="58" t="s">
        <v>203</v>
      </c>
      <c r="E57" s="58" t="s">
        <v>86</v>
      </c>
      <c r="F57" s="58" t="s">
        <v>86</v>
      </c>
      <c r="H57" s="58" t="s">
        <v>87</v>
      </c>
      <c r="I57" s="60">
        <v>207.08</v>
      </c>
      <c r="J57" s="60">
        <v>4.8300000000000001E-3</v>
      </c>
      <c r="K57" s="59">
        <v>207.08</v>
      </c>
      <c r="M57" s="58" t="str">
        <f>_xlfn.IFNA(VLOOKUP($C57,'Nov13'!$C$1:$J$160,1,FALSE),"Not Found")</f>
        <v>GYD</v>
      </c>
      <c r="N57" s="58">
        <f>_xlfn.IFNA(VLOOKUP($C57,'Nov13'!$C$1:$J$160,8,FALSE),"Not Found")</f>
        <v>4.8500000000000001E-3</v>
      </c>
      <c r="O57" s="61">
        <f t="shared" si="0"/>
        <v>-2.0000000000000052E-5</v>
      </c>
      <c r="P57" s="62">
        <f t="shared" si="1"/>
        <v>-4.1237113402061961E-3</v>
      </c>
    </row>
    <row r="58" spans="1:16">
      <c r="A58" s="59">
        <v>48</v>
      </c>
      <c r="B58" s="58" t="s">
        <v>83</v>
      </c>
      <c r="C58" s="58" t="s">
        <v>204</v>
      </c>
      <c r="D58" s="58" t="s">
        <v>205</v>
      </c>
      <c r="E58" s="58" t="s">
        <v>86</v>
      </c>
      <c r="F58" s="58" t="s">
        <v>86</v>
      </c>
      <c r="H58" s="58" t="s">
        <v>87</v>
      </c>
      <c r="I58" s="60">
        <v>7.8026999999999997</v>
      </c>
      <c r="J58" s="60">
        <v>0.12816</v>
      </c>
      <c r="K58" s="59">
        <v>7.8026999999999997</v>
      </c>
      <c r="M58" s="58" t="str">
        <f>_xlfn.IFNA(VLOOKUP($C58,'Nov13'!$C$1:$J$160,1,FALSE),"Not Found")</f>
        <v>HKD</v>
      </c>
      <c r="N58" s="58">
        <f>_xlfn.IFNA(VLOOKUP($C58,'Nov13'!$C$1:$J$160,8,FALSE),"Not Found")</f>
        <v>0.12817000000000001</v>
      </c>
      <c r="O58" s="61">
        <f t="shared" si="0"/>
        <v>-1.0000000000010001E-5</v>
      </c>
      <c r="P58" s="62">
        <f t="shared" si="1"/>
        <v>-7.8021377857610995E-5</v>
      </c>
    </row>
    <row r="59" spans="1:16">
      <c r="A59" s="59">
        <v>64</v>
      </c>
      <c r="B59" s="58" t="s">
        <v>83</v>
      </c>
      <c r="C59" s="58" t="s">
        <v>206</v>
      </c>
      <c r="D59" s="58" t="s">
        <v>207</v>
      </c>
      <c r="E59" s="58" t="s">
        <v>86</v>
      </c>
      <c r="F59" s="58" t="s">
        <v>86</v>
      </c>
      <c r="H59" s="58" t="s">
        <v>87</v>
      </c>
      <c r="I59" s="60">
        <v>23.508299999999998</v>
      </c>
      <c r="J59" s="60">
        <v>4.2540000000000001E-2</v>
      </c>
      <c r="K59" s="59">
        <v>23.508299999999998</v>
      </c>
      <c r="M59" s="58" t="str">
        <f>_xlfn.IFNA(VLOOKUP($C59,'Nov13'!$C$1:$J$160,1,FALSE),"Not Found")</f>
        <v>HNL</v>
      </c>
      <c r="N59" s="58">
        <f>_xlfn.IFNA(VLOOKUP($C59,'Nov13'!$C$1:$J$160,8,FALSE),"Not Found")</f>
        <v>4.2549999999999998E-2</v>
      </c>
      <c r="O59" s="61">
        <f t="shared" si="0"/>
        <v>-9.9999999999961231E-6</v>
      </c>
      <c r="P59" s="62">
        <f t="shared" si="1"/>
        <v>-2.3501762632188305E-4</v>
      </c>
    </row>
    <row r="60" spans="1:16">
      <c r="A60" s="59">
        <v>204</v>
      </c>
      <c r="B60" s="58" t="s">
        <v>83</v>
      </c>
      <c r="C60" s="58" t="s">
        <v>208</v>
      </c>
      <c r="D60" s="58" t="s">
        <v>209</v>
      </c>
      <c r="E60" s="58" t="s">
        <v>86</v>
      </c>
      <c r="F60" s="58" t="s">
        <v>86</v>
      </c>
      <c r="H60" s="58" t="s">
        <v>87</v>
      </c>
      <c r="I60" s="60">
        <v>6.4214000000000002</v>
      </c>
      <c r="J60" s="60">
        <v>0.15573000000000001</v>
      </c>
      <c r="K60" s="59">
        <v>6.4214000000000002</v>
      </c>
      <c r="M60" s="58" t="str">
        <f>_xlfn.IFNA(VLOOKUP($C60,'Nov13'!$C$1:$J$160,1,FALSE),"Not Found")</f>
        <v>HRK</v>
      </c>
      <c r="N60" s="58">
        <f>_xlfn.IFNA(VLOOKUP($C60,'Nov13'!$C$1:$J$160,8,FALSE),"Not Found")</f>
        <v>0.15437999999999999</v>
      </c>
      <c r="O60" s="61">
        <f t="shared" si="0"/>
        <v>1.3500000000000179E-3</v>
      </c>
      <c r="P60" s="62">
        <f t="shared" si="1"/>
        <v>8.7446560435290709E-3</v>
      </c>
    </row>
    <row r="61" spans="1:16">
      <c r="A61" s="59">
        <v>51</v>
      </c>
      <c r="B61" s="58" t="s">
        <v>83</v>
      </c>
      <c r="C61" s="58" t="s">
        <v>210</v>
      </c>
      <c r="D61" s="58" t="s">
        <v>211</v>
      </c>
      <c r="E61" s="58" t="s">
        <v>86</v>
      </c>
      <c r="F61" s="58" t="s">
        <v>86</v>
      </c>
      <c r="H61" s="58" t="s">
        <v>87</v>
      </c>
      <c r="I61" s="60">
        <v>61.649099999999997</v>
      </c>
      <c r="J61" s="60">
        <v>1.6219999999999998E-2</v>
      </c>
      <c r="K61" s="59">
        <v>61.649099999999997</v>
      </c>
      <c r="M61" s="58" t="str">
        <f>_xlfn.IFNA(VLOOKUP($C61,'Nov13'!$C$1:$J$160,1,FALSE),"Not Found")</f>
        <v>HTG</v>
      </c>
      <c r="N61" s="58">
        <f>_xlfn.IFNA(VLOOKUP($C61,'Nov13'!$C$1:$J$160,8,FALSE),"Not Found")</f>
        <v>1.6140000000000002E-2</v>
      </c>
      <c r="O61" s="61">
        <f t="shared" si="0"/>
        <v>7.999999999999674E-5</v>
      </c>
      <c r="P61" s="62">
        <f t="shared" si="1"/>
        <v>4.956629491945275E-3</v>
      </c>
    </row>
    <row r="62" spans="1:16">
      <c r="A62" s="59">
        <v>134</v>
      </c>
      <c r="B62" s="58" t="s">
        <v>83</v>
      </c>
      <c r="C62" s="58" t="s">
        <v>212</v>
      </c>
      <c r="D62" s="58" t="s">
        <v>213</v>
      </c>
      <c r="E62" s="58" t="s">
        <v>86</v>
      </c>
      <c r="F62" s="58" t="s">
        <v>86</v>
      </c>
      <c r="H62" s="58" t="s">
        <v>87</v>
      </c>
      <c r="I62" s="60">
        <v>265.27499999999998</v>
      </c>
      <c r="J62" s="60">
        <v>3.7699999999999999E-3</v>
      </c>
      <c r="K62" s="59">
        <v>265.27499999999998</v>
      </c>
      <c r="M62" s="58" t="str">
        <f>_xlfn.IFNA(VLOOKUP($C62,'Nov13'!$C$1:$J$160,1,FALSE),"Not Found")</f>
        <v>HUF</v>
      </c>
      <c r="N62" s="58">
        <f>_xlfn.IFNA(VLOOKUP($C62,'Nov13'!$C$1:$J$160,8,FALSE),"Not Found")</f>
        <v>3.7399999999999998E-3</v>
      </c>
      <c r="O62" s="61">
        <f t="shared" si="0"/>
        <v>3.0000000000000079E-5</v>
      </c>
      <c r="P62" s="62">
        <f t="shared" si="1"/>
        <v>8.0213903743315725E-3</v>
      </c>
    </row>
    <row r="63" spans="1:16">
      <c r="A63" s="59">
        <v>101</v>
      </c>
      <c r="B63" s="58" t="s">
        <v>83</v>
      </c>
      <c r="C63" s="58" t="s">
        <v>214</v>
      </c>
      <c r="D63" s="58" t="s">
        <v>215</v>
      </c>
      <c r="E63" s="58" t="s">
        <v>86</v>
      </c>
      <c r="F63" s="58" t="s">
        <v>86</v>
      </c>
      <c r="H63" s="58" t="s">
        <v>87</v>
      </c>
      <c r="I63" s="60">
        <v>13553.5</v>
      </c>
      <c r="J63" s="60">
        <v>7.3780000000000002E-5</v>
      </c>
      <c r="K63" s="59">
        <v>13553.5</v>
      </c>
      <c r="M63" s="58" t="str">
        <f>_xlfn.IFNA(VLOOKUP($C63,'Nov13'!$C$1:$J$160,1,FALSE),"Not Found")</f>
        <v>IDR</v>
      </c>
      <c r="N63" s="58">
        <f>_xlfn.IFNA(VLOOKUP($C63,'Nov13'!$C$1:$J$160,8,FALSE),"Not Found")</f>
        <v>7.3789999999999997E-5</v>
      </c>
      <c r="O63" s="61">
        <f t="shared" si="0"/>
        <v>-9.9999999999948221E-9</v>
      </c>
      <c r="P63" s="62">
        <f t="shared" si="1"/>
        <v>-1.3551971811891615E-4</v>
      </c>
    </row>
    <row r="64" spans="1:16">
      <c r="A64" s="59">
        <v>165</v>
      </c>
      <c r="B64" s="58" t="s">
        <v>83</v>
      </c>
      <c r="C64" s="58" t="s">
        <v>216</v>
      </c>
      <c r="D64" s="58" t="s">
        <v>217</v>
      </c>
      <c r="E64" s="58" t="s">
        <v>86</v>
      </c>
      <c r="F64" s="58" t="s">
        <v>86</v>
      </c>
      <c r="H64" s="58" t="s">
        <v>87</v>
      </c>
      <c r="I64" s="60">
        <v>3.5365000000000002</v>
      </c>
      <c r="J64" s="60">
        <v>0.28277000000000002</v>
      </c>
      <c r="K64" s="59">
        <v>3.5365000000000002</v>
      </c>
      <c r="M64" s="58" t="str">
        <f>_xlfn.IFNA(VLOOKUP($C64,'Nov13'!$C$1:$J$160,1,FALSE),"Not Found")</f>
        <v>ILS</v>
      </c>
      <c r="N64" s="58">
        <f>_xlfn.IFNA(VLOOKUP($C64,'Nov13'!$C$1:$J$160,8,FALSE),"Not Found")</f>
        <v>0.28187000000000001</v>
      </c>
      <c r="O64" s="61">
        <f t="shared" si="0"/>
        <v>9.000000000000119E-4</v>
      </c>
      <c r="P64" s="62">
        <f t="shared" si="1"/>
        <v>3.1929612942136866E-3</v>
      </c>
    </row>
    <row r="65" spans="1:16">
      <c r="A65" s="59">
        <v>26</v>
      </c>
      <c r="B65" s="58" t="s">
        <v>83</v>
      </c>
      <c r="C65" s="58" t="s">
        <v>218</v>
      </c>
      <c r="D65" s="58" t="s">
        <v>219</v>
      </c>
      <c r="E65" s="58" t="s">
        <v>86</v>
      </c>
      <c r="F65" s="58" t="s">
        <v>86</v>
      </c>
      <c r="H65" s="58" t="s">
        <v>87</v>
      </c>
      <c r="I65" s="60">
        <v>65.465000000000003</v>
      </c>
      <c r="J65" s="60">
        <v>1.528E-2</v>
      </c>
      <c r="K65" s="59">
        <v>65.465000000000003</v>
      </c>
      <c r="M65" s="58" t="str">
        <f>_xlfn.IFNA(VLOOKUP($C65,'Nov13'!$C$1:$J$160,1,FALSE),"Not Found")</f>
        <v>INR</v>
      </c>
      <c r="N65" s="58">
        <f>_xlfn.IFNA(VLOOKUP($C65,'Nov13'!$C$1:$J$160,8,FALSE),"Not Found")</f>
        <v>1.5270000000000001E-2</v>
      </c>
      <c r="O65" s="61">
        <f t="shared" si="0"/>
        <v>9.9999999999995925E-6</v>
      </c>
      <c r="P65" s="62">
        <f t="shared" si="1"/>
        <v>6.548788474132018E-4</v>
      </c>
    </row>
    <row r="66" spans="1:16">
      <c r="A66" s="59">
        <v>31</v>
      </c>
      <c r="B66" s="58" t="s">
        <v>83</v>
      </c>
      <c r="C66" s="58" t="s">
        <v>220</v>
      </c>
      <c r="D66" s="58" t="s">
        <v>221</v>
      </c>
      <c r="E66" s="58" t="s">
        <v>86</v>
      </c>
      <c r="F66" s="58" t="s">
        <v>86</v>
      </c>
      <c r="H66" s="58" t="s">
        <v>87</v>
      </c>
      <c r="I66" s="60">
        <v>1166</v>
      </c>
      <c r="J66" s="60">
        <v>8.5999999999999998E-4</v>
      </c>
      <c r="K66" s="59">
        <v>1166</v>
      </c>
      <c r="M66" s="58" t="str">
        <f>_xlfn.IFNA(VLOOKUP($C66,'Nov13'!$C$1:$J$160,1,FALSE),"Not Found")</f>
        <v>IQD</v>
      </c>
      <c r="N66" s="58">
        <f>_xlfn.IFNA(VLOOKUP($C66,'Nov13'!$C$1:$J$160,8,FALSE),"Not Found")</f>
        <v>8.5999999999999998E-4</v>
      </c>
      <c r="O66" s="61">
        <f t="shared" si="0"/>
        <v>0</v>
      </c>
      <c r="P66" s="62">
        <f t="shared" si="1"/>
        <v>0</v>
      </c>
    </row>
    <row r="67" spans="1:16">
      <c r="A67" s="59">
        <v>41</v>
      </c>
      <c r="B67" s="58" t="s">
        <v>83</v>
      </c>
      <c r="C67" s="58" t="s">
        <v>222</v>
      </c>
      <c r="D67" s="58" t="s">
        <v>223</v>
      </c>
      <c r="E67" s="58" t="s">
        <v>86</v>
      </c>
      <c r="F67" s="58" t="s">
        <v>86</v>
      </c>
      <c r="H67" s="58" t="s">
        <v>87</v>
      </c>
      <c r="I67" s="60">
        <v>31636</v>
      </c>
      <c r="J67" s="60">
        <v>3.1609999999999997E-5</v>
      </c>
      <c r="K67" s="59">
        <v>31636</v>
      </c>
      <c r="M67" s="58" t="str">
        <f>_xlfn.IFNA(VLOOKUP($C67,'Nov13'!$C$1:$J$160,1,FALSE),"Not Found")</f>
        <v>IRR</v>
      </c>
      <c r="N67" s="58">
        <f>_xlfn.IFNA(VLOOKUP($C67,'Nov13'!$C$1:$J$160,8,FALSE),"Not Found")</f>
        <v>3.1609999999999997E-5</v>
      </c>
      <c r="O67" s="61">
        <f t="shared" ref="O67:O130" si="2">J67-N67</f>
        <v>0</v>
      </c>
      <c r="P67" s="62">
        <f t="shared" ref="P67:P130" si="3">O67/N67</f>
        <v>0</v>
      </c>
    </row>
    <row r="68" spans="1:16">
      <c r="A68" s="59">
        <v>156</v>
      </c>
      <c r="B68" s="58" t="s">
        <v>83</v>
      </c>
      <c r="C68" s="58" t="s">
        <v>224</v>
      </c>
      <c r="D68" s="58" t="s">
        <v>225</v>
      </c>
      <c r="E68" s="58" t="s">
        <v>86</v>
      </c>
      <c r="F68" s="58" t="s">
        <v>86</v>
      </c>
      <c r="H68" s="58" t="s">
        <v>87</v>
      </c>
      <c r="I68" s="60">
        <v>103.065</v>
      </c>
      <c r="J68" s="60">
        <v>9.7000000000000003E-3</v>
      </c>
      <c r="K68" s="59">
        <v>103.065</v>
      </c>
      <c r="M68" s="58" t="str">
        <f>_xlfn.IFNA(VLOOKUP($C68,'Nov13'!$C$1:$J$160,1,FALSE),"Not Found")</f>
        <v>ISK</v>
      </c>
      <c r="N68" s="58">
        <f>_xlfn.IFNA(VLOOKUP($C68,'Nov13'!$C$1:$J$160,8,FALSE),"Not Found")</f>
        <v>9.6399999999999993E-3</v>
      </c>
      <c r="O68" s="61">
        <f t="shared" si="2"/>
        <v>6.0000000000001025E-5</v>
      </c>
      <c r="P68" s="62">
        <f t="shared" si="3"/>
        <v>6.2240663900416009E-3</v>
      </c>
    </row>
    <row r="69" spans="1:16">
      <c r="A69" s="59">
        <v>116</v>
      </c>
      <c r="B69" s="58" t="s">
        <v>83</v>
      </c>
      <c r="C69" s="58" t="s">
        <v>226</v>
      </c>
      <c r="D69" s="58" t="s">
        <v>227</v>
      </c>
      <c r="E69" s="58" t="s">
        <v>86</v>
      </c>
      <c r="F69" s="58" t="s">
        <v>86</v>
      </c>
      <c r="H69" s="58" t="s">
        <v>87</v>
      </c>
      <c r="I69" s="60">
        <v>125.9</v>
      </c>
      <c r="J69" s="60">
        <v>7.9399999999999991E-3</v>
      </c>
      <c r="K69" s="59">
        <v>125.9</v>
      </c>
      <c r="M69" s="58" t="str">
        <f>_xlfn.IFNA(VLOOKUP($C69,'Nov13'!$C$1:$J$160,1,FALSE),"Not Found")</f>
        <v>JMD</v>
      </c>
      <c r="N69" s="58">
        <f>_xlfn.IFNA(VLOOKUP($C69,'Nov13'!$C$1:$J$160,8,FALSE),"Not Found")</f>
        <v>7.8899999999999994E-3</v>
      </c>
      <c r="O69" s="61">
        <f t="shared" si="2"/>
        <v>4.9999999999999697E-5</v>
      </c>
      <c r="P69" s="62">
        <f t="shared" si="3"/>
        <v>6.3371356147021171E-3</v>
      </c>
    </row>
    <row r="70" spans="1:16">
      <c r="A70" s="59">
        <v>92</v>
      </c>
      <c r="B70" s="58" t="s">
        <v>83</v>
      </c>
      <c r="C70" s="58" t="s">
        <v>228</v>
      </c>
      <c r="D70" s="58" t="s">
        <v>229</v>
      </c>
      <c r="E70" s="58" t="s">
        <v>86</v>
      </c>
      <c r="F70" s="58" t="s">
        <v>86</v>
      </c>
      <c r="H70" s="58" t="s">
        <v>87</v>
      </c>
      <c r="I70" s="60">
        <v>0.70899999999999996</v>
      </c>
      <c r="J70" s="60">
        <v>1.4104399999999999</v>
      </c>
      <c r="K70" s="59">
        <v>0.70899999999999996</v>
      </c>
      <c r="M70" s="58" t="str">
        <f>_xlfn.IFNA(VLOOKUP($C70,'Nov13'!$C$1:$J$160,1,FALSE),"Not Found")</f>
        <v>JOD</v>
      </c>
      <c r="N70" s="58">
        <f>_xlfn.IFNA(VLOOKUP($C70,'Nov13'!$C$1:$J$160,8,FALSE),"Not Found")</f>
        <v>1.4104399999999999</v>
      </c>
      <c r="O70" s="61">
        <f t="shared" si="2"/>
        <v>0</v>
      </c>
      <c r="P70" s="62">
        <f t="shared" si="3"/>
        <v>0</v>
      </c>
    </row>
    <row r="71" spans="1:16">
      <c r="A71" s="59">
        <v>77</v>
      </c>
      <c r="B71" s="58" t="s">
        <v>83</v>
      </c>
      <c r="C71" s="58" t="s">
        <v>230</v>
      </c>
      <c r="D71" s="58" t="s">
        <v>231</v>
      </c>
      <c r="E71" s="58" t="s">
        <v>86</v>
      </c>
      <c r="F71" s="58" t="s">
        <v>86</v>
      </c>
      <c r="H71" s="58" t="s">
        <v>87</v>
      </c>
      <c r="I71" s="60">
        <v>113.41500000000001</v>
      </c>
      <c r="J71" s="60">
        <v>8.8199999999999997E-3</v>
      </c>
      <c r="K71" s="59">
        <v>113.41500000000001</v>
      </c>
      <c r="M71" s="58" t="str">
        <f>_xlfn.IFNA(VLOOKUP($C71,'Nov13'!$C$1:$J$160,1,FALSE),"Not Found")</f>
        <v>JPY</v>
      </c>
      <c r="N71" s="58">
        <f>_xlfn.IFNA(VLOOKUP($C71,'Nov13'!$C$1:$J$160,8,FALSE),"Not Found")</f>
        <v>8.8000000000000005E-3</v>
      </c>
      <c r="O71" s="61">
        <f t="shared" si="2"/>
        <v>1.9999999999999185E-5</v>
      </c>
      <c r="P71" s="62">
        <f t="shared" si="3"/>
        <v>2.2727272727271798E-3</v>
      </c>
    </row>
    <row r="72" spans="1:16">
      <c r="A72" s="59">
        <v>122</v>
      </c>
      <c r="B72" s="58" t="s">
        <v>83</v>
      </c>
      <c r="C72" s="58" t="s">
        <v>232</v>
      </c>
      <c r="D72" s="58" t="s">
        <v>233</v>
      </c>
      <c r="E72" s="58" t="s">
        <v>86</v>
      </c>
      <c r="F72" s="58" t="s">
        <v>86</v>
      </c>
      <c r="H72" s="58" t="s">
        <v>87</v>
      </c>
      <c r="I72" s="60">
        <v>103.7</v>
      </c>
      <c r="J72" s="60">
        <v>9.6399999999999993E-3</v>
      </c>
      <c r="K72" s="59">
        <v>103.7</v>
      </c>
      <c r="M72" s="58" t="str">
        <f>_xlfn.IFNA(VLOOKUP($C72,'Nov13'!$C$1:$J$160,1,FALSE),"Not Found")</f>
        <v>KES</v>
      </c>
      <c r="N72" s="58">
        <f>_xlfn.IFNA(VLOOKUP($C72,'Nov13'!$C$1:$J$160,8,FALSE),"Not Found")</f>
        <v>9.6399999999999993E-3</v>
      </c>
      <c r="O72" s="61">
        <f t="shared" si="2"/>
        <v>0</v>
      </c>
      <c r="P72" s="62">
        <f t="shared" si="3"/>
        <v>0</v>
      </c>
    </row>
    <row r="73" spans="1:16">
      <c r="A73" s="59">
        <v>249</v>
      </c>
      <c r="B73" s="58" t="s">
        <v>83</v>
      </c>
      <c r="C73" s="58" t="s">
        <v>234</v>
      </c>
      <c r="D73" s="58" t="s">
        <v>235</v>
      </c>
      <c r="E73" s="58" t="s">
        <v>86</v>
      </c>
      <c r="F73" s="58" t="s">
        <v>86</v>
      </c>
      <c r="H73" s="58" t="s">
        <v>236</v>
      </c>
      <c r="I73" s="60">
        <v>69.73</v>
      </c>
      <c r="J73" s="60">
        <v>1.434E-2</v>
      </c>
      <c r="K73" s="59">
        <v>69.73</v>
      </c>
      <c r="M73" s="58" t="str">
        <f>_xlfn.IFNA(VLOOKUP($C73,'Nov13'!$C$1:$J$160,1,FALSE),"Not Found")</f>
        <v>KGS</v>
      </c>
      <c r="N73" s="58">
        <f>_xlfn.IFNA(VLOOKUP($C73,'Nov13'!$C$1:$J$160,8,FALSE),"Not Found")</f>
        <v>1.434E-2</v>
      </c>
      <c r="O73" s="61">
        <f t="shared" si="2"/>
        <v>0</v>
      </c>
      <c r="P73" s="62">
        <f t="shared" si="3"/>
        <v>0</v>
      </c>
    </row>
    <row r="74" spans="1:16">
      <c r="A74" s="59">
        <v>95</v>
      </c>
      <c r="B74" s="58" t="s">
        <v>83</v>
      </c>
      <c r="C74" s="58" t="s">
        <v>237</v>
      </c>
      <c r="D74" s="58" t="s">
        <v>238</v>
      </c>
      <c r="E74" s="58" t="s">
        <v>86</v>
      </c>
      <c r="F74" s="58" t="s">
        <v>86</v>
      </c>
      <c r="H74" s="58" t="s">
        <v>87</v>
      </c>
      <c r="I74" s="60">
        <v>4050.5</v>
      </c>
      <c r="J74" s="60">
        <v>2.5000000000000001E-4</v>
      </c>
      <c r="K74" s="59">
        <v>4050.5</v>
      </c>
      <c r="M74" s="58" t="str">
        <f>_xlfn.IFNA(VLOOKUP($C74,'Nov13'!$C$1:$J$160,1,FALSE),"Not Found")</f>
        <v>KHR</v>
      </c>
      <c r="N74" s="58">
        <f>_xlfn.IFNA(VLOOKUP($C74,'Nov13'!$C$1:$J$160,8,FALSE),"Not Found")</f>
        <v>2.5000000000000001E-4</v>
      </c>
      <c r="O74" s="61">
        <f t="shared" si="2"/>
        <v>0</v>
      </c>
      <c r="P74" s="62">
        <f t="shared" si="3"/>
        <v>0</v>
      </c>
    </row>
    <row r="75" spans="1:16">
      <c r="A75" s="59">
        <v>253</v>
      </c>
      <c r="B75" s="58" t="s">
        <v>83</v>
      </c>
      <c r="C75" s="58" t="s">
        <v>239</v>
      </c>
      <c r="D75" s="58" t="s">
        <v>240</v>
      </c>
      <c r="E75" s="58" t="s">
        <v>86</v>
      </c>
      <c r="F75" s="58" t="s">
        <v>86</v>
      </c>
      <c r="H75" s="58" t="s">
        <v>95</v>
      </c>
      <c r="I75" s="60">
        <v>424.02</v>
      </c>
      <c r="J75" s="60">
        <v>2.3600000000000001E-3</v>
      </c>
      <c r="K75" s="59">
        <v>424.02</v>
      </c>
      <c r="M75" s="58" t="str">
        <f>_xlfn.IFNA(VLOOKUP($C75,'Nov13'!$C$1:$J$160,1,FALSE),"Not Found")</f>
        <v>KMF</v>
      </c>
      <c r="N75" s="58">
        <f>_xlfn.IFNA(VLOOKUP($C75,'Nov13'!$C$1:$J$160,8,FALSE),"Not Found")</f>
        <v>2.3600000000000001E-3</v>
      </c>
      <c r="O75" s="61">
        <f t="shared" si="2"/>
        <v>0</v>
      </c>
      <c r="P75" s="62">
        <f t="shared" si="3"/>
        <v>0</v>
      </c>
    </row>
    <row r="76" spans="1:16">
      <c r="A76" s="59">
        <v>42</v>
      </c>
      <c r="B76" s="58" t="s">
        <v>83</v>
      </c>
      <c r="C76" s="58" t="s">
        <v>241</v>
      </c>
      <c r="D76" s="58" t="s">
        <v>242</v>
      </c>
      <c r="E76" s="58" t="s">
        <v>86</v>
      </c>
      <c r="F76" s="58" t="s">
        <v>86</v>
      </c>
      <c r="H76" s="58" t="s">
        <v>87</v>
      </c>
      <c r="I76" s="60">
        <v>1118.0999999999999</v>
      </c>
      <c r="J76" s="60">
        <v>8.8999999999999995E-4</v>
      </c>
      <c r="K76" s="59">
        <v>1118.0999999999999</v>
      </c>
      <c r="M76" s="58" t="str">
        <f>_xlfn.IFNA(VLOOKUP($C76,'Nov13'!$C$1:$J$160,1,FALSE),"Not Found")</f>
        <v>KRW</v>
      </c>
      <c r="N76" s="58">
        <f>_xlfn.IFNA(VLOOKUP($C76,'Nov13'!$C$1:$J$160,8,FALSE),"Not Found")</f>
        <v>8.8999999999999995E-4</v>
      </c>
      <c r="O76" s="61">
        <f t="shared" si="2"/>
        <v>0</v>
      </c>
      <c r="P76" s="62">
        <f t="shared" si="3"/>
        <v>0</v>
      </c>
    </row>
    <row r="77" spans="1:16">
      <c r="A77" s="59">
        <v>37</v>
      </c>
      <c r="B77" s="58" t="s">
        <v>83</v>
      </c>
      <c r="C77" s="58" t="s">
        <v>243</v>
      </c>
      <c r="D77" s="58" t="s">
        <v>244</v>
      </c>
      <c r="E77" s="58" t="s">
        <v>86</v>
      </c>
      <c r="F77" s="58" t="s">
        <v>86</v>
      </c>
      <c r="H77" s="58" t="s">
        <v>87</v>
      </c>
      <c r="I77" s="60">
        <v>0.30264999999999997</v>
      </c>
      <c r="J77" s="60">
        <v>3.3041499999999999</v>
      </c>
      <c r="K77" s="59">
        <v>0.30264999999999997</v>
      </c>
      <c r="M77" s="58" t="str">
        <f>_xlfn.IFNA(VLOOKUP($C77,'Nov13'!$C$1:$J$160,1,FALSE),"Not Found")</f>
        <v>KWD</v>
      </c>
      <c r="N77" s="58">
        <f>_xlfn.IFNA(VLOOKUP($C77,'Nov13'!$C$1:$J$160,8,FALSE),"Not Found")</f>
        <v>3.3074300000000001</v>
      </c>
      <c r="O77" s="61">
        <f t="shared" si="2"/>
        <v>-3.2800000000001717E-3</v>
      </c>
      <c r="P77" s="62">
        <f t="shared" si="3"/>
        <v>-9.9170655161263314E-4</v>
      </c>
    </row>
    <row r="78" spans="1:16">
      <c r="A78" s="59">
        <v>141</v>
      </c>
      <c r="B78" s="58" t="s">
        <v>83</v>
      </c>
      <c r="C78" s="58" t="s">
        <v>245</v>
      </c>
      <c r="D78" s="58" t="s">
        <v>246</v>
      </c>
      <c r="E78" s="58" t="s">
        <v>86</v>
      </c>
      <c r="F78" s="58" t="s">
        <v>86</v>
      </c>
      <c r="H78" s="58" t="s">
        <v>87</v>
      </c>
      <c r="I78" s="60">
        <v>0.82</v>
      </c>
      <c r="J78" s="60">
        <v>1.2195100000000001</v>
      </c>
      <c r="K78" s="59">
        <v>0.82</v>
      </c>
      <c r="M78" s="58" t="str">
        <f>_xlfn.IFNA(VLOOKUP($C78,'Nov13'!$C$1:$J$160,1,FALSE),"Not Found")</f>
        <v>KYD</v>
      </c>
      <c r="N78" s="58">
        <f>_xlfn.IFNA(VLOOKUP($C78,'Nov13'!$C$1:$J$160,8,FALSE),"Not Found")</f>
        <v>1.2195100000000001</v>
      </c>
      <c r="O78" s="61">
        <f t="shared" si="2"/>
        <v>0</v>
      </c>
      <c r="P78" s="62">
        <f t="shared" si="3"/>
        <v>0</v>
      </c>
    </row>
    <row r="79" spans="1:16">
      <c r="A79" s="59">
        <v>209</v>
      </c>
      <c r="B79" s="58" t="s">
        <v>83</v>
      </c>
      <c r="C79" s="58" t="s">
        <v>247</v>
      </c>
      <c r="D79" s="58" t="s">
        <v>248</v>
      </c>
      <c r="E79" s="58" t="s">
        <v>86</v>
      </c>
      <c r="F79" s="58" t="s">
        <v>86</v>
      </c>
      <c r="H79" s="58" t="s">
        <v>87</v>
      </c>
      <c r="I79" s="60">
        <v>332.47500000000002</v>
      </c>
      <c r="J79" s="60">
        <v>3.0100000000000001E-3</v>
      </c>
      <c r="K79" s="59">
        <v>332.47500000000002</v>
      </c>
      <c r="M79" s="58" t="str">
        <f>_xlfn.IFNA(VLOOKUP($C79,'Nov13'!$C$1:$J$160,1,FALSE),"Not Found")</f>
        <v>KZT</v>
      </c>
      <c r="N79" s="58">
        <f>_xlfn.IFNA(VLOOKUP($C79,'Nov13'!$C$1:$J$160,8,FALSE),"Not Found")</f>
        <v>3.0000000000000001E-3</v>
      </c>
      <c r="O79" s="61">
        <f t="shared" si="2"/>
        <v>1.0000000000000026E-5</v>
      </c>
      <c r="P79" s="62">
        <f t="shared" si="3"/>
        <v>3.3333333333333422E-3</v>
      </c>
    </row>
    <row r="80" spans="1:16">
      <c r="A80" s="59">
        <v>149</v>
      </c>
      <c r="B80" s="58" t="s">
        <v>83</v>
      </c>
      <c r="C80" s="58" t="s">
        <v>249</v>
      </c>
      <c r="D80" s="58" t="s">
        <v>250</v>
      </c>
      <c r="E80" s="58" t="s">
        <v>86</v>
      </c>
      <c r="F80" s="58" t="s">
        <v>86</v>
      </c>
      <c r="H80" s="58" t="s">
        <v>87</v>
      </c>
      <c r="I80" s="60">
        <v>8326</v>
      </c>
      <c r="J80" s="60">
        <v>1.2E-4</v>
      </c>
      <c r="K80" s="59">
        <v>8326</v>
      </c>
      <c r="M80" s="58" t="str">
        <f>_xlfn.IFNA(VLOOKUP($C80,'Nov13'!$C$1:$J$160,1,FALSE),"Not Found")</f>
        <v>LAK</v>
      </c>
      <c r="N80" s="58">
        <f>_xlfn.IFNA(VLOOKUP($C80,'Nov13'!$C$1:$J$160,8,FALSE),"Not Found")</f>
        <v>1.2E-4</v>
      </c>
      <c r="O80" s="61">
        <f t="shared" si="2"/>
        <v>0</v>
      </c>
      <c r="P80" s="62">
        <f t="shared" si="3"/>
        <v>0</v>
      </c>
    </row>
    <row r="81" spans="1:16">
      <c r="A81" s="59">
        <v>89</v>
      </c>
      <c r="B81" s="58" t="s">
        <v>83</v>
      </c>
      <c r="C81" s="58" t="s">
        <v>251</v>
      </c>
      <c r="D81" s="58" t="s">
        <v>252</v>
      </c>
      <c r="E81" s="58" t="s">
        <v>86</v>
      </c>
      <c r="F81" s="58" t="s">
        <v>86</v>
      </c>
      <c r="H81" s="58" t="s">
        <v>87</v>
      </c>
      <c r="I81" s="60">
        <v>1516</v>
      </c>
      <c r="J81" s="60">
        <v>6.6E-4</v>
      </c>
      <c r="K81" s="59">
        <v>1516</v>
      </c>
      <c r="M81" s="58" t="str">
        <f>_xlfn.IFNA(VLOOKUP($C81,'Nov13'!$C$1:$J$160,1,FALSE),"Not Found")</f>
        <v>LBP</v>
      </c>
      <c r="N81" s="58">
        <f>_xlfn.IFNA(VLOOKUP($C81,'Nov13'!$C$1:$J$160,8,FALSE),"Not Found")</f>
        <v>6.6E-4</v>
      </c>
      <c r="O81" s="61">
        <f t="shared" si="2"/>
        <v>0</v>
      </c>
      <c r="P81" s="62">
        <f t="shared" si="3"/>
        <v>0</v>
      </c>
    </row>
    <row r="82" spans="1:16">
      <c r="A82" s="59">
        <v>76</v>
      </c>
      <c r="B82" s="58" t="s">
        <v>83</v>
      </c>
      <c r="C82" s="58" t="s">
        <v>253</v>
      </c>
      <c r="D82" s="58" t="s">
        <v>254</v>
      </c>
      <c r="E82" s="58" t="s">
        <v>86</v>
      </c>
      <c r="F82" s="58" t="s">
        <v>86</v>
      </c>
      <c r="H82" s="58" t="s">
        <v>87</v>
      </c>
      <c r="I82" s="60">
        <v>153.6</v>
      </c>
      <c r="J82" s="60">
        <v>6.5100000000000002E-3</v>
      </c>
      <c r="K82" s="59">
        <v>153.6</v>
      </c>
      <c r="M82" s="58" t="str">
        <f>_xlfn.IFNA(VLOOKUP($C82,'Nov13'!$C$1:$J$160,1,FALSE),"Not Found")</f>
        <v>LKR</v>
      </c>
      <c r="N82" s="58">
        <f>_xlfn.IFNA(VLOOKUP($C82,'Nov13'!$C$1:$J$160,8,FALSE),"Not Found")</f>
        <v>6.5100000000000002E-3</v>
      </c>
      <c r="O82" s="61">
        <f t="shared" si="2"/>
        <v>0</v>
      </c>
      <c r="P82" s="62">
        <f t="shared" si="3"/>
        <v>0</v>
      </c>
    </row>
    <row r="83" spans="1:16">
      <c r="A83" s="59">
        <v>255</v>
      </c>
      <c r="B83" s="58" t="s">
        <v>83</v>
      </c>
      <c r="C83" s="58" t="s">
        <v>255</v>
      </c>
      <c r="D83" s="58" t="s">
        <v>256</v>
      </c>
      <c r="E83" s="58" t="s">
        <v>86</v>
      </c>
      <c r="F83" s="58" t="s">
        <v>86</v>
      </c>
      <c r="H83" s="58" t="s">
        <v>95</v>
      </c>
      <c r="I83" s="60">
        <v>125.34</v>
      </c>
      <c r="J83" s="60">
        <v>7.9799999999999992E-3</v>
      </c>
      <c r="K83" s="59">
        <v>125.34</v>
      </c>
      <c r="M83" s="58" t="str">
        <f>_xlfn.IFNA(VLOOKUP($C83,'Nov13'!$C$1:$J$160,1,FALSE),"Not Found")</f>
        <v>LRD</v>
      </c>
      <c r="N83" s="58">
        <f>_xlfn.IFNA(VLOOKUP($C83,'Nov13'!$C$1:$J$160,8,FALSE),"Not Found")</f>
        <v>7.9799999999999992E-3</v>
      </c>
      <c r="O83" s="61">
        <f t="shared" si="2"/>
        <v>0</v>
      </c>
      <c r="P83" s="62">
        <f t="shared" si="3"/>
        <v>0</v>
      </c>
    </row>
    <row r="84" spans="1:16">
      <c r="A84" s="59">
        <v>158</v>
      </c>
      <c r="B84" s="58" t="s">
        <v>83</v>
      </c>
      <c r="C84" s="58" t="s">
        <v>257</v>
      </c>
      <c r="D84" s="58" t="s">
        <v>258</v>
      </c>
      <c r="E84" s="58" t="s">
        <v>86</v>
      </c>
      <c r="F84" s="58" t="s">
        <v>86</v>
      </c>
      <c r="H84" s="58" t="s">
        <v>87</v>
      </c>
      <c r="I84" s="60">
        <v>14.390499999999999</v>
      </c>
      <c r="J84" s="60">
        <v>6.9489999999999996E-2</v>
      </c>
      <c r="K84" s="59">
        <v>14.390499999999999</v>
      </c>
      <c r="M84" s="58" t="str">
        <f>_xlfn.IFNA(VLOOKUP($C84,'Nov13'!$C$1:$J$160,1,FALSE),"Not Found")</f>
        <v>LSL</v>
      </c>
      <c r="N84" s="58">
        <f>_xlfn.IFNA(VLOOKUP($C84,'Nov13'!$C$1:$J$160,8,FALSE),"Not Found")</f>
        <v>6.8940000000000001E-2</v>
      </c>
      <c r="O84" s="61">
        <f t="shared" si="2"/>
        <v>5.4999999999999494E-4</v>
      </c>
      <c r="P84" s="62">
        <f t="shared" si="3"/>
        <v>7.9779518421815333E-3</v>
      </c>
    </row>
    <row r="85" spans="1:16">
      <c r="A85" s="59">
        <v>72</v>
      </c>
      <c r="B85" s="58" t="s">
        <v>83</v>
      </c>
      <c r="C85" s="58" t="s">
        <v>259</v>
      </c>
      <c r="D85" s="58" t="s">
        <v>260</v>
      </c>
      <c r="E85" s="58" t="s">
        <v>86</v>
      </c>
      <c r="F85" s="58" t="s">
        <v>86</v>
      </c>
      <c r="H85" s="58" t="s">
        <v>87</v>
      </c>
      <c r="I85" s="60">
        <v>1.3677999999999999</v>
      </c>
      <c r="J85" s="60">
        <v>0.73109999999999997</v>
      </c>
      <c r="K85" s="59">
        <v>1.3677999999999999</v>
      </c>
      <c r="M85" s="58" t="str">
        <f>_xlfn.IFNA(VLOOKUP($C85,'Nov13'!$C$1:$J$160,1,FALSE),"Not Found")</f>
        <v>LYD</v>
      </c>
      <c r="N85" s="58">
        <f>_xlfn.IFNA(VLOOKUP($C85,'Nov13'!$C$1:$J$160,8,FALSE),"Not Found")</f>
        <v>0.73099000000000003</v>
      </c>
      <c r="O85" s="61">
        <f t="shared" si="2"/>
        <v>1.0999999999994348E-4</v>
      </c>
      <c r="P85" s="62">
        <f t="shared" si="3"/>
        <v>1.5048085473117755E-4</v>
      </c>
    </row>
    <row r="86" spans="1:16">
      <c r="A86" s="59">
        <v>44</v>
      </c>
      <c r="B86" s="58" t="s">
        <v>83</v>
      </c>
      <c r="C86" s="58" t="s">
        <v>261</v>
      </c>
      <c r="D86" s="58" t="s">
        <v>262</v>
      </c>
      <c r="E86" s="58" t="s">
        <v>86</v>
      </c>
      <c r="F86" s="58" t="s">
        <v>86</v>
      </c>
      <c r="H86" s="58" t="s">
        <v>87</v>
      </c>
      <c r="I86" s="60">
        <v>9.4393999999999991</v>
      </c>
      <c r="J86" s="60">
        <v>0.10594000000000001</v>
      </c>
      <c r="K86" s="59">
        <v>9.4393999999999991</v>
      </c>
      <c r="M86" s="58" t="str">
        <f>_xlfn.IFNA(VLOOKUP($C86,'Nov13'!$C$1:$J$160,1,FALSE),"Not Found")</f>
        <v>MAD</v>
      </c>
      <c r="N86" s="58">
        <f>_xlfn.IFNA(VLOOKUP($C86,'Nov13'!$C$1:$J$160,8,FALSE),"Not Found")</f>
        <v>0.10537000000000001</v>
      </c>
      <c r="O86" s="61">
        <f t="shared" si="2"/>
        <v>5.7000000000000106E-4</v>
      </c>
      <c r="P86" s="62">
        <f t="shared" si="3"/>
        <v>5.4095093480117781E-3</v>
      </c>
    </row>
    <row r="87" spans="1:16">
      <c r="A87" s="59">
        <v>234</v>
      </c>
      <c r="B87" s="58" t="s">
        <v>83</v>
      </c>
      <c r="C87" s="58" t="s">
        <v>263</v>
      </c>
      <c r="D87" s="58" t="s">
        <v>264</v>
      </c>
      <c r="E87" s="58" t="s">
        <v>86</v>
      </c>
      <c r="F87" s="58" t="s">
        <v>86</v>
      </c>
      <c r="H87" s="58" t="s">
        <v>265</v>
      </c>
      <c r="I87" s="60">
        <v>17.63</v>
      </c>
      <c r="J87" s="60">
        <v>5.672E-2</v>
      </c>
      <c r="K87" s="59">
        <v>17.63</v>
      </c>
      <c r="M87" s="58" t="str">
        <f>_xlfn.IFNA(VLOOKUP($C87,'Nov13'!$C$1:$J$160,1,FALSE),"Not Found")</f>
        <v>MDL</v>
      </c>
      <c r="N87" s="58">
        <f>_xlfn.IFNA(VLOOKUP($C87,'Nov13'!$C$1:$J$160,8,FALSE),"Not Found")</f>
        <v>5.6599999999999998E-2</v>
      </c>
      <c r="O87" s="61">
        <f t="shared" si="2"/>
        <v>1.2000000000000205E-4</v>
      </c>
      <c r="P87" s="62">
        <f t="shared" si="3"/>
        <v>2.12014134275622E-3</v>
      </c>
    </row>
    <row r="88" spans="1:16">
      <c r="A88" s="59">
        <v>227</v>
      </c>
      <c r="B88" s="58" t="s">
        <v>83</v>
      </c>
      <c r="C88" s="58" t="s">
        <v>266</v>
      </c>
      <c r="D88" s="58" t="s">
        <v>267</v>
      </c>
      <c r="E88" s="58" t="s">
        <v>86</v>
      </c>
      <c r="F88" s="58" t="s">
        <v>86</v>
      </c>
      <c r="H88" s="58" t="s">
        <v>87</v>
      </c>
      <c r="I88" s="60">
        <v>3175</v>
      </c>
      <c r="J88" s="60">
        <v>3.1E-4</v>
      </c>
      <c r="K88" s="59">
        <v>3175</v>
      </c>
      <c r="M88" s="58" t="str">
        <f>_xlfn.IFNA(VLOOKUP($C88,'Nov13'!$C$1:$J$160,1,FALSE),"Not Found")</f>
        <v>MGA</v>
      </c>
      <c r="N88" s="58">
        <f>_xlfn.IFNA(VLOOKUP($C88,'Nov13'!$C$1:$J$160,8,FALSE),"Not Found")</f>
        <v>3.1E-4</v>
      </c>
      <c r="O88" s="61">
        <f t="shared" si="2"/>
        <v>0</v>
      </c>
      <c r="P88" s="62">
        <f t="shared" si="3"/>
        <v>0</v>
      </c>
    </row>
    <row r="89" spans="1:16">
      <c r="A89" s="59">
        <v>245</v>
      </c>
      <c r="B89" s="58" t="s">
        <v>83</v>
      </c>
      <c r="C89" s="58" t="s">
        <v>268</v>
      </c>
      <c r="D89" s="58" t="s">
        <v>269</v>
      </c>
      <c r="E89" s="58" t="s">
        <v>86</v>
      </c>
      <c r="F89" s="58" t="s">
        <v>86</v>
      </c>
      <c r="H89" s="58" t="s">
        <v>270</v>
      </c>
      <c r="I89" s="60">
        <v>52.314999999999998</v>
      </c>
      <c r="J89" s="60">
        <v>1.9109999999999999E-2</v>
      </c>
      <c r="K89" s="59">
        <v>52.314999999999998</v>
      </c>
      <c r="M89" s="58" t="str">
        <f>_xlfn.IFNA(VLOOKUP($C89,'Nov13'!$C$1:$J$160,1,FALSE),"Not Found")</f>
        <v>MKD</v>
      </c>
      <c r="N89" s="58">
        <f>_xlfn.IFNA(VLOOKUP($C89,'Nov13'!$C$1:$J$160,8,FALSE),"Not Found")</f>
        <v>1.8929999999999999E-2</v>
      </c>
      <c r="O89" s="61">
        <f t="shared" si="2"/>
        <v>1.799999999999996E-4</v>
      </c>
      <c r="P89" s="62">
        <f t="shared" si="3"/>
        <v>9.5087163232963345E-3</v>
      </c>
    </row>
    <row r="90" spans="1:16">
      <c r="A90" s="59">
        <v>75</v>
      </c>
      <c r="B90" s="58" t="s">
        <v>83</v>
      </c>
      <c r="C90" s="58" t="s">
        <v>271</v>
      </c>
      <c r="D90" s="58" t="s">
        <v>272</v>
      </c>
      <c r="E90" s="58" t="s">
        <v>86</v>
      </c>
      <c r="F90" s="58" t="s">
        <v>86</v>
      </c>
      <c r="H90" s="58" t="s">
        <v>87</v>
      </c>
      <c r="I90" s="60">
        <v>1364</v>
      </c>
      <c r="J90" s="60">
        <v>7.2999999999999996E-4</v>
      </c>
      <c r="K90" s="59">
        <v>1364</v>
      </c>
      <c r="M90" s="58" t="str">
        <f>_xlfn.IFNA(VLOOKUP($C90,'Nov13'!$C$1:$J$160,1,FALSE),"Not Found")</f>
        <v>MMK</v>
      </c>
      <c r="N90" s="58">
        <f>_xlfn.IFNA(VLOOKUP($C90,'Nov13'!$C$1:$J$160,8,FALSE),"Not Found")</f>
        <v>7.2999999999999996E-4</v>
      </c>
      <c r="O90" s="61">
        <f t="shared" si="2"/>
        <v>0</v>
      </c>
      <c r="P90" s="62">
        <f t="shared" si="3"/>
        <v>0</v>
      </c>
    </row>
    <row r="91" spans="1:16">
      <c r="A91" s="59">
        <v>246</v>
      </c>
      <c r="B91" s="58" t="s">
        <v>83</v>
      </c>
      <c r="C91" s="58" t="s">
        <v>273</v>
      </c>
      <c r="D91" s="58" t="s">
        <v>274</v>
      </c>
      <c r="E91" s="58" t="s">
        <v>86</v>
      </c>
      <c r="F91" s="58" t="s">
        <v>86</v>
      </c>
      <c r="H91" s="58" t="s">
        <v>275</v>
      </c>
      <c r="I91" s="60">
        <v>2478.5</v>
      </c>
      <c r="J91" s="60">
        <v>4.0000000000000002E-4</v>
      </c>
      <c r="K91" s="59">
        <v>2478.5</v>
      </c>
      <c r="M91" s="58" t="str">
        <f>_xlfn.IFNA(VLOOKUP($C91,'Nov13'!$C$1:$J$160,1,FALSE),"Not Found")</f>
        <v>MNT</v>
      </c>
      <c r="N91" s="58">
        <f>_xlfn.IFNA(VLOOKUP($C91,'Nov13'!$C$1:$J$160,8,FALSE),"Not Found")</f>
        <v>4.0000000000000002E-4</v>
      </c>
      <c r="O91" s="61">
        <f t="shared" si="2"/>
        <v>0</v>
      </c>
      <c r="P91" s="62">
        <f t="shared" si="3"/>
        <v>0</v>
      </c>
    </row>
    <row r="92" spans="1:16">
      <c r="A92" s="59">
        <v>49</v>
      </c>
      <c r="B92" s="58" t="s">
        <v>83</v>
      </c>
      <c r="C92" s="58" t="s">
        <v>276</v>
      </c>
      <c r="D92" s="58" t="s">
        <v>277</v>
      </c>
      <c r="E92" s="58" t="s">
        <v>86</v>
      </c>
      <c r="F92" s="58" t="s">
        <v>86</v>
      </c>
      <c r="H92" s="58" t="s">
        <v>87</v>
      </c>
      <c r="I92" s="60">
        <v>8.0504999999999995</v>
      </c>
      <c r="J92" s="60">
        <v>0.12422</v>
      </c>
      <c r="K92" s="59">
        <v>8.0504999999999995</v>
      </c>
      <c r="M92" s="58" t="str">
        <f>_xlfn.IFNA(VLOOKUP($C92,'Nov13'!$C$1:$J$160,1,FALSE),"Not Found")</f>
        <v>MOP</v>
      </c>
      <c r="N92" s="58">
        <f>_xlfn.IFNA(VLOOKUP($C92,'Nov13'!$C$1:$J$160,8,FALSE),"Not Found")</f>
        <v>0.12432</v>
      </c>
      <c r="O92" s="61">
        <f t="shared" si="2"/>
        <v>-1.0000000000000286E-4</v>
      </c>
      <c r="P92" s="62">
        <f t="shared" si="3"/>
        <v>-8.0437580437582742E-4</v>
      </c>
    </row>
    <row r="93" spans="1:16">
      <c r="A93" s="59">
        <v>139</v>
      </c>
      <c r="B93" s="58" t="s">
        <v>83</v>
      </c>
      <c r="C93" s="58" t="s">
        <v>278</v>
      </c>
      <c r="D93" s="58" t="s">
        <v>279</v>
      </c>
      <c r="E93" s="58" t="s">
        <v>86</v>
      </c>
      <c r="F93" s="58" t="s">
        <v>86</v>
      </c>
      <c r="H93" s="58" t="s">
        <v>87</v>
      </c>
      <c r="I93" s="60">
        <v>355.16</v>
      </c>
      <c r="J93" s="60">
        <v>2.82E-3</v>
      </c>
      <c r="K93" s="59">
        <v>355.16</v>
      </c>
      <c r="M93" s="58" t="str">
        <f>_xlfn.IFNA(VLOOKUP($C93,'Nov13'!$C$1:$J$160,1,FALSE),"Not Found")</f>
        <v>MRO</v>
      </c>
      <c r="N93" s="58">
        <f>_xlfn.IFNA(VLOOKUP($C93,'Nov13'!$C$1:$J$160,8,FALSE),"Not Found")</f>
        <v>2.82E-3</v>
      </c>
      <c r="O93" s="61">
        <f t="shared" si="2"/>
        <v>0</v>
      </c>
      <c r="P93" s="62">
        <f t="shared" si="3"/>
        <v>0</v>
      </c>
    </row>
    <row r="94" spans="1:16">
      <c r="A94" s="59">
        <v>84</v>
      </c>
      <c r="B94" s="58" t="s">
        <v>83</v>
      </c>
      <c r="C94" s="58" t="s">
        <v>280</v>
      </c>
      <c r="D94" s="58" t="s">
        <v>281</v>
      </c>
      <c r="E94" s="58" t="s">
        <v>86</v>
      </c>
      <c r="F94" s="58" t="s">
        <v>86</v>
      </c>
      <c r="H94" s="58" t="s">
        <v>87</v>
      </c>
      <c r="I94" s="60">
        <v>34.200000000000003</v>
      </c>
      <c r="J94" s="60">
        <v>2.9239999999999999E-2</v>
      </c>
      <c r="K94" s="59">
        <v>34.200000000000003</v>
      </c>
      <c r="M94" s="58" t="str">
        <f>_xlfn.IFNA(VLOOKUP($C94,'Nov13'!$C$1:$J$160,1,FALSE),"Not Found")</f>
        <v>MUR</v>
      </c>
      <c r="N94" s="58">
        <f>_xlfn.IFNA(VLOOKUP($C94,'Nov13'!$C$1:$J$160,8,FALSE),"Not Found")</f>
        <v>2.9090000000000001E-2</v>
      </c>
      <c r="O94" s="61">
        <f t="shared" si="2"/>
        <v>1.4999999999999736E-4</v>
      </c>
      <c r="P94" s="62">
        <f t="shared" si="3"/>
        <v>5.156411137847967E-3</v>
      </c>
    </row>
    <row r="95" spans="1:16">
      <c r="A95" s="59">
        <v>256</v>
      </c>
      <c r="B95" s="58" t="s">
        <v>83</v>
      </c>
      <c r="C95" s="58" t="s">
        <v>282</v>
      </c>
      <c r="D95" s="58" t="s">
        <v>283</v>
      </c>
      <c r="E95" s="58" t="s">
        <v>86</v>
      </c>
      <c r="F95" s="58" t="s">
        <v>86</v>
      </c>
      <c r="H95" s="58" t="s">
        <v>95</v>
      </c>
      <c r="I95" s="60">
        <v>15.46</v>
      </c>
      <c r="J95" s="60">
        <v>6.4680000000000001E-2</v>
      </c>
      <c r="K95" s="59">
        <v>15.46</v>
      </c>
      <c r="M95" s="58" t="str">
        <f>_xlfn.IFNA(VLOOKUP($C95,'Nov13'!$C$1:$J$160,1,FALSE),"Not Found")</f>
        <v>MVR</v>
      </c>
      <c r="N95" s="58">
        <f>_xlfn.IFNA(VLOOKUP($C95,'Nov13'!$C$1:$J$160,8,FALSE),"Not Found")</f>
        <v>6.4680000000000001E-2</v>
      </c>
      <c r="O95" s="61">
        <f t="shared" si="2"/>
        <v>0</v>
      </c>
      <c r="P95" s="62">
        <f t="shared" si="3"/>
        <v>0</v>
      </c>
    </row>
    <row r="96" spans="1:16">
      <c r="A96" s="59">
        <v>10</v>
      </c>
      <c r="B96" s="58" t="s">
        <v>83</v>
      </c>
      <c r="C96" s="58" t="s">
        <v>284</v>
      </c>
      <c r="D96" s="58" t="s">
        <v>285</v>
      </c>
      <c r="E96" s="58" t="s">
        <v>86</v>
      </c>
      <c r="F96" s="58" t="s">
        <v>86</v>
      </c>
      <c r="H96" s="58" t="s">
        <v>87</v>
      </c>
      <c r="I96" s="60">
        <v>723.95</v>
      </c>
      <c r="J96" s="60">
        <v>1.3799999999999999E-3</v>
      </c>
      <c r="K96" s="59">
        <v>723.95</v>
      </c>
      <c r="M96" s="58" t="str">
        <f>_xlfn.IFNA(VLOOKUP($C96,'Nov13'!$C$1:$J$160,1,FALSE),"Not Found")</f>
        <v>MWK</v>
      </c>
      <c r="N96" s="58">
        <f>_xlfn.IFNA(VLOOKUP($C96,'Nov13'!$C$1:$J$160,8,FALSE),"Not Found")</f>
        <v>1.39E-3</v>
      </c>
      <c r="O96" s="61">
        <f t="shared" si="2"/>
        <v>-1.0000000000000026E-5</v>
      </c>
      <c r="P96" s="62">
        <f t="shared" si="3"/>
        <v>-7.1942446043165662E-3</v>
      </c>
    </row>
    <row r="97" spans="1:16">
      <c r="A97" s="59">
        <v>184</v>
      </c>
      <c r="B97" s="58" t="s">
        <v>83</v>
      </c>
      <c r="C97" s="58" t="s">
        <v>286</v>
      </c>
      <c r="D97" s="58" t="s">
        <v>287</v>
      </c>
      <c r="E97" s="58" t="s">
        <v>86</v>
      </c>
      <c r="F97" s="58" t="s">
        <v>86</v>
      </c>
      <c r="H97" s="58" t="s">
        <v>87</v>
      </c>
      <c r="I97" s="60">
        <v>19.14875</v>
      </c>
      <c r="J97" s="60">
        <v>5.2220000000000003E-2</v>
      </c>
      <c r="K97" s="59">
        <v>19.14875</v>
      </c>
      <c r="M97" s="58" t="str">
        <f>_xlfn.IFNA(VLOOKUP($C97,'Nov13'!$C$1:$J$160,1,FALSE),"Not Found")</f>
        <v>MXN</v>
      </c>
      <c r="N97" s="58">
        <f>_xlfn.IFNA(VLOOKUP($C97,'Nov13'!$C$1:$J$160,8,FALSE),"Not Found")</f>
        <v>5.228E-2</v>
      </c>
      <c r="O97" s="61">
        <f t="shared" si="2"/>
        <v>-5.9999999999997555E-5</v>
      </c>
      <c r="P97" s="62">
        <f t="shared" si="3"/>
        <v>-1.1476664116296395E-3</v>
      </c>
    </row>
    <row r="98" spans="1:16">
      <c r="A98" s="59">
        <v>25</v>
      </c>
      <c r="B98" s="58" t="s">
        <v>83</v>
      </c>
      <c r="C98" s="58" t="s">
        <v>288</v>
      </c>
      <c r="D98" s="58" t="s">
        <v>289</v>
      </c>
      <c r="E98" s="58" t="s">
        <v>86</v>
      </c>
      <c r="F98" s="58" t="s">
        <v>86</v>
      </c>
      <c r="H98" s="58" t="s">
        <v>87</v>
      </c>
      <c r="I98" s="60">
        <v>4.194</v>
      </c>
      <c r="J98" s="60">
        <v>0.23844000000000001</v>
      </c>
      <c r="K98" s="59">
        <v>4.194</v>
      </c>
      <c r="M98" s="58" t="str">
        <f>_xlfn.IFNA(VLOOKUP($C98,'Nov13'!$C$1:$J$160,1,FALSE),"Not Found")</f>
        <v>MYR</v>
      </c>
      <c r="N98" s="58">
        <f>_xlfn.IFNA(VLOOKUP($C98,'Nov13'!$C$1:$J$160,8,FALSE),"Not Found")</f>
        <v>0.23857999999999999</v>
      </c>
      <c r="O98" s="61">
        <f t="shared" si="2"/>
        <v>-1.3999999999997348E-4</v>
      </c>
      <c r="P98" s="62">
        <f t="shared" si="3"/>
        <v>-5.8680526448140447E-4</v>
      </c>
    </row>
    <row r="99" spans="1:16">
      <c r="A99" s="59">
        <v>229</v>
      </c>
      <c r="B99" s="58" t="s">
        <v>83</v>
      </c>
      <c r="C99" s="58" t="s">
        <v>290</v>
      </c>
      <c r="D99" s="58" t="s">
        <v>291</v>
      </c>
      <c r="E99" s="58" t="s">
        <v>86</v>
      </c>
      <c r="F99" s="58" t="s">
        <v>86</v>
      </c>
      <c r="H99" s="58" t="s">
        <v>87</v>
      </c>
      <c r="I99" s="60">
        <v>61.25</v>
      </c>
      <c r="J99" s="60">
        <v>1.6330000000000001E-2</v>
      </c>
      <c r="K99" s="59">
        <v>61.25</v>
      </c>
      <c r="M99" s="58" t="str">
        <f>_xlfn.IFNA(VLOOKUP($C99,'Nov13'!$C$1:$J$160,1,FALSE),"Not Found")</f>
        <v>MZN</v>
      </c>
      <c r="N99" s="58">
        <f>_xlfn.IFNA(VLOOKUP($C99,'Nov13'!$C$1:$J$160,8,FALSE),"Not Found")</f>
        <v>1.6330000000000001E-2</v>
      </c>
      <c r="O99" s="61">
        <f t="shared" si="2"/>
        <v>0</v>
      </c>
      <c r="P99" s="62">
        <f t="shared" si="3"/>
        <v>0</v>
      </c>
    </row>
    <row r="100" spans="1:16">
      <c r="A100" s="59">
        <v>224</v>
      </c>
      <c r="B100" s="58" t="s">
        <v>83</v>
      </c>
      <c r="C100" s="58" t="s">
        <v>292</v>
      </c>
      <c r="D100" s="58" t="s">
        <v>293</v>
      </c>
      <c r="E100" s="58" t="s">
        <v>86</v>
      </c>
      <c r="F100" s="58" t="s">
        <v>86</v>
      </c>
      <c r="H100" s="58" t="s">
        <v>87</v>
      </c>
      <c r="I100" s="60">
        <v>14.390499999999999</v>
      </c>
      <c r="J100" s="60">
        <v>6.9489999999999996E-2</v>
      </c>
      <c r="K100" s="59">
        <v>14.390499999999999</v>
      </c>
      <c r="M100" s="58" t="str">
        <f>_xlfn.IFNA(VLOOKUP($C100,'Nov13'!$C$1:$J$160,1,FALSE),"Not Found")</f>
        <v>NAD</v>
      </c>
      <c r="N100" s="58">
        <f>_xlfn.IFNA(VLOOKUP($C100,'Nov13'!$C$1:$J$160,8,FALSE),"Not Found")</f>
        <v>6.8940000000000001E-2</v>
      </c>
      <c r="O100" s="61">
        <f t="shared" si="2"/>
        <v>5.4999999999999494E-4</v>
      </c>
      <c r="P100" s="62">
        <f t="shared" si="3"/>
        <v>7.9779518421815333E-3</v>
      </c>
    </row>
    <row r="101" spans="1:16">
      <c r="A101" s="59">
        <v>125</v>
      </c>
      <c r="B101" s="58" t="s">
        <v>83</v>
      </c>
      <c r="C101" s="58" t="s">
        <v>294</v>
      </c>
      <c r="D101" s="58" t="s">
        <v>295</v>
      </c>
      <c r="E101" s="58" t="s">
        <v>86</v>
      </c>
      <c r="F101" s="58" t="s">
        <v>86</v>
      </c>
      <c r="H101" s="58" t="s">
        <v>87</v>
      </c>
      <c r="I101" s="60">
        <v>306.05</v>
      </c>
      <c r="J101" s="60">
        <v>3.2699999999999999E-3</v>
      </c>
      <c r="K101" s="59">
        <v>306.05</v>
      </c>
      <c r="M101" s="58" t="str">
        <f>_xlfn.IFNA(VLOOKUP($C101,'Nov13'!$C$1:$J$160,1,FALSE),"Not Found")</f>
        <v>NGN</v>
      </c>
      <c r="N101" s="58">
        <f>_xlfn.IFNA(VLOOKUP($C101,'Nov13'!$C$1:$J$160,8,FALSE),"Not Found")</f>
        <v>3.1800000000000001E-3</v>
      </c>
      <c r="O101" s="61">
        <f t="shared" si="2"/>
        <v>8.9999999999999802E-5</v>
      </c>
      <c r="P101" s="62">
        <f t="shared" si="3"/>
        <v>2.8301886792452768E-2</v>
      </c>
    </row>
    <row r="102" spans="1:16">
      <c r="A102" s="59">
        <v>176</v>
      </c>
      <c r="B102" s="58" t="s">
        <v>83</v>
      </c>
      <c r="C102" s="58" t="s">
        <v>296</v>
      </c>
      <c r="D102" s="58" t="s">
        <v>297</v>
      </c>
      <c r="E102" s="58" t="s">
        <v>86</v>
      </c>
      <c r="F102" s="58" t="s">
        <v>86</v>
      </c>
      <c r="H102" s="58" t="s">
        <v>87</v>
      </c>
      <c r="I102" s="60">
        <v>30.598099999999999</v>
      </c>
      <c r="J102" s="60">
        <v>3.2680000000000001E-2</v>
      </c>
      <c r="K102" s="59">
        <v>30.598099999999999</v>
      </c>
      <c r="M102" s="58" t="str">
        <f>_xlfn.IFNA(VLOOKUP($C102,'Nov13'!$C$1:$J$160,1,FALSE),"Not Found")</f>
        <v>NIO</v>
      </c>
      <c r="N102" s="58">
        <f>_xlfn.IFNA(VLOOKUP($C102,'Nov13'!$C$1:$J$160,8,FALSE),"Not Found")</f>
        <v>3.2689999999999997E-2</v>
      </c>
      <c r="O102" s="61">
        <f t="shared" si="2"/>
        <v>-9.9999999999961231E-6</v>
      </c>
      <c r="P102" s="62">
        <f t="shared" si="3"/>
        <v>-3.0590394616078693E-4</v>
      </c>
    </row>
    <row r="103" spans="1:16">
      <c r="A103" s="59">
        <v>32</v>
      </c>
      <c r="B103" s="58" t="s">
        <v>83</v>
      </c>
      <c r="C103" s="58" t="s">
        <v>298</v>
      </c>
      <c r="D103" s="58" t="s">
        <v>299</v>
      </c>
      <c r="E103" s="58" t="s">
        <v>86</v>
      </c>
      <c r="F103" s="58" t="s">
        <v>86</v>
      </c>
      <c r="H103" s="58" t="s">
        <v>87</v>
      </c>
      <c r="I103" s="60">
        <v>8.1783000000000001</v>
      </c>
      <c r="J103" s="60">
        <v>0.12227</v>
      </c>
      <c r="K103" s="59">
        <v>8.1783000000000001</v>
      </c>
      <c r="M103" s="58" t="str">
        <f>_xlfn.IFNA(VLOOKUP($C103,'Nov13'!$C$1:$J$160,1,FALSE),"Not Found")</f>
        <v>NOK</v>
      </c>
      <c r="N103" s="58">
        <f>_xlfn.IFNA(VLOOKUP($C103,'Nov13'!$C$1:$J$160,8,FALSE),"Not Found")</f>
        <v>0.12250999999999999</v>
      </c>
      <c r="O103" s="61">
        <f t="shared" si="2"/>
        <v>-2.3999999999999022E-4</v>
      </c>
      <c r="P103" s="62">
        <f t="shared" si="3"/>
        <v>-1.9590237531629273E-3</v>
      </c>
    </row>
    <row r="104" spans="1:16">
      <c r="A104" s="59">
        <v>36</v>
      </c>
      <c r="B104" s="58" t="s">
        <v>83</v>
      </c>
      <c r="C104" s="58" t="s">
        <v>300</v>
      </c>
      <c r="D104" s="58" t="s">
        <v>301</v>
      </c>
      <c r="E104" s="58" t="s">
        <v>86</v>
      </c>
      <c r="F104" s="58" t="s">
        <v>86</v>
      </c>
      <c r="H104" s="58" t="s">
        <v>87</v>
      </c>
      <c r="I104" s="60">
        <v>104.67</v>
      </c>
      <c r="J104" s="60">
        <v>9.5499999999999995E-3</v>
      </c>
      <c r="K104" s="59">
        <v>104.67</v>
      </c>
      <c r="M104" s="58" t="str">
        <f>_xlfn.IFNA(VLOOKUP($C104,'Nov13'!$C$1:$J$160,1,FALSE),"Not Found")</f>
        <v>NPR</v>
      </c>
      <c r="N104" s="58">
        <f>_xlfn.IFNA(VLOOKUP($C104,'Nov13'!$C$1:$J$160,8,FALSE),"Not Found")</f>
        <v>9.5499999999999995E-3</v>
      </c>
      <c r="O104" s="61">
        <f t="shared" si="2"/>
        <v>0</v>
      </c>
      <c r="P104" s="62">
        <f t="shared" si="3"/>
        <v>0</v>
      </c>
    </row>
    <row r="105" spans="1:16">
      <c r="A105" s="59">
        <v>108</v>
      </c>
      <c r="B105" s="58" t="s">
        <v>83</v>
      </c>
      <c r="C105" s="58" t="s">
        <v>302</v>
      </c>
      <c r="D105" s="58" t="s">
        <v>303</v>
      </c>
      <c r="E105" s="58" t="s">
        <v>104</v>
      </c>
      <c r="F105" s="58" t="s">
        <v>86</v>
      </c>
      <c r="H105" s="58" t="s">
        <v>87</v>
      </c>
      <c r="I105" s="60">
        <v>1.45296</v>
      </c>
      <c r="J105" s="60">
        <v>0.68825000000000003</v>
      </c>
      <c r="K105" s="59">
        <v>0.68825000000000003</v>
      </c>
      <c r="M105" s="58" t="str">
        <f>_xlfn.IFNA(VLOOKUP($C105,'Nov13'!$C$1:$J$160,1,FALSE),"Not Found")</f>
        <v>NZD</v>
      </c>
      <c r="N105" s="58">
        <f>_xlfn.IFNA(VLOOKUP($C105,'Nov13'!$C$1:$J$160,8,FALSE),"Not Found")</f>
        <v>0.69020000000000004</v>
      </c>
      <c r="O105" s="61">
        <f t="shared" si="2"/>
        <v>-1.9500000000000073E-3</v>
      </c>
      <c r="P105" s="62">
        <f t="shared" si="3"/>
        <v>-2.8252680382497932E-3</v>
      </c>
    </row>
    <row r="106" spans="1:16">
      <c r="A106" s="59">
        <v>124</v>
      </c>
      <c r="B106" s="58" t="s">
        <v>83</v>
      </c>
      <c r="C106" s="58" t="s">
        <v>304</v>
      </c>
      <c r="D106" s="58" t="s">
        <v>305</v>
      </c>
      <c r="E106" s="58" t="s">
        <v>86</v>
      </c>
      <c r="F106" s="58" t="s">
        <v>86</v>
      </c>
      <c r="H106" s="58" t="s">
        <v>87</v>
      </c>
      <c r="I106" s="60">
        <v>0.38497999999999999</v>
      </c>
      <c r="J106" s="60">
        <v>2.59754</v>
      </c>
      <c r="K106" s="59">
        <v>0.38497999999999999</v>
      </c>
      <c r="M106" s="58" t="str">
        <f>_xlfn.IFNA(VLOOKUP($C106,'Nov13'!$C$1:$J$160,1,FALSE),"Not Found")</f>
        <v>OMR</v>
      </c>
      <c r="N106" s="58">
        <f>_xlfn.IFNA(VLOOKUP($C106,'Nov13'!$C$1:$J$160,8,FALSE),"Not Found")</f>
        <v>2.5973999999999999</v>
      </c>
      <c r="O106" s="61">
        <f t="shared" si="2"/>
        <v>1.4000000000002899E-4</v>
      </c>
      <c r="P106" s="62">
        <f t="shared" si="3"/>
        <v>5.3900053900065064E-5</v>
      </c>
    </row>
    <row r="107" spans="1:16">
      <c r="A107" s="59">
        <v>30</v>
      </c>
      <c r="B107" s="58" t="s">
        <v>83</v>
      </c>
      <c r="C107" s="58" t="s">
        <v>306</v>
      </c>
      <c r="D107" s="58" t="s">
        <v>307</v>
      </c>
      <c r="E107" s="58" t="s">
        <v>86</v>
      </c>
      <c r="F107" s="58" t="s">
        <v>86</v>
      </c>
      <c r="H107" s="58" t="s">
        <v>87</v>
      </c>
      <c r="I107" s="60">
        <v>1</v>
      </c>
      <c r="J107" s="60">
        <v>1</v>
      </c>
      <c r="K107" s="59">
        <v>1</v>
      </c>
      <c r="M107" s="58" t="str">
        <f>_xlfn.IFNA(VLOOKUP($C107,'Nov13'!$C$1:$J$160,1,FALSE),"Not Found")</f>
        <v>PAB</v>
      </c>
      <c r="N107" s="58">
        <f>_xlfn.IFNA(VLOOKUP($C107,'Nov13'!$C$1:$J$160,8,FALSE),"Not Found")</f>
        <v>1</v>
      </c>
      <c r="O107" s="61">
        <f t="shared" si="2"/>
        <v>0</v>
      </c>
      <c r="P107" s="62">
        <f t="shared" si="3"/>
        <v>0</v>
      </c>
    </row>
    <row r="108" spans="1:16">
      <c r="A108" s="59">
        <v>175</v>
      </c>
      <c r="B108" s="58" t="s">
        <v>83</v>
      </c>
      <c r="C108" s="58" t="s">
        <v>308</v>
      </c>
      <c r="D108" s="58" t="s">
        <v>309</v>
      </c>
      <c r="E108" s="58" t="s">
        <v>86</v>
      </c>
      <c r="F108" s="58" t="s">
        <v>86</v>
      </c>
      <c r="H108" s="58" t="s">
        <v>87</v>
      </c>
      <c r="I108" s="60">
        <v>3.2425000000000002</v>
      </c>
      <c r="J108" s="60">
        <v>0.30840000000000001</v>
      </c>
      <c r="K108" s="59">
        <v>3.2425000000000002</v>
      </c>
      <c r="M108" s="58" t="str">
        <f>_xlfn.IFNA(VLOOKUP($C108,'Nov13'!$C$1:$J$160,1,FALSE),"Not Found")</f>
        <v>PEN</v>
      </c>
      <c r="N108" s="58">
        <f>_xlfn.IFNA(VLOOKUP($C108,'Nov13'!$C$1:$J$160,8,FALSE),"Not Found")</f>
        <v>0.3085</v>
      </c>
      <c r="O108" s="61">
        <f t="shared" si="2"/>
        <v>-9.9999999999988987E-5</v>
      </c>
      <c r="P108" s="62">
        <f t="shared" si="3"/>
        <v>-3.2414910858991568E-4</v>
      </c>
    </row>
    <row r="109" spans="1:16">
      <c r="A109" s="59">
        <v>143</v>
      </c>
      <c r="B109" s="58" t="s">
        <v>83</v>
      </c>
      <c r="C109" s="58" t="s">
        <v>310</v>
      </c>
      <c r="D109" s="58" t="s">
        <v>311</v>
      </c>
      <c r="E109" s="58" t="s">
        <v>104</v>
      </c>
      <c r="F109" s="58" t="s">
        <v>86</v>
      </c>
      <c r="H109" s="58" t="s">
        <v>87</v>
      </c>
      <c r="I109" s="60">
        <v>3.21027</v>
      </c>
      <c r="J109" s="60">
        <v>0.3115</v>
      </c>
      <c r="K109" s="59">
        <v>0.3115</v>
      </c>
      <c r="M109" s="58" t="str">
        <f>_xlfn.IFNA(VLOOKUP($C109,'Nov13'!$C$1:$J$160,1,FALSE),"Not Found")</f>
        <v>PGK</v>
      </c>
      <c r="N109" s="58">
        <f>_xlfn.IFNA(VLOOKUP($C109,'Nov13'!$C$1:$J$160,8,FALSE),"Not Found")</f>
        <v>0.31225000000000003</v>
      </c>
      <c r="O109" s="61">
        <f t="shared" si="2"/>
        <v>-7.5000000000002842E-4</v>
      </c>
      <c r="P109" s="62">
        <f t="shared" si="3"/>
        <v>-2.4019215372298747E-3</v>
      </c>
    </row>
    <row r="110" spans="1:16">
      <c r="A110" s="59">
        <v>15</v>
      </c>
      <c r="B110" s="58" t="s">
        <v>83</v>
      </c>
      <c r="C110" s="58" t="s">
        <v>312</v>
      </c>
      <c r="D110" s="58" t="s">
        <v>313</v>
      </c>
      <c r="E110" s="58" t="s">
        <v>86</v>
      </c>
      <c r="F110" s="58" t="s">
        <v>86</v>
      </c>
      <c r="H110" s="58" t="s">
        <v>87</v>
      </c>
      <c r="I110" s="60">
        <v>51.137500000000003</v>
      </c>
      <c r="J110" s="60">
        <v>1.9560000000000001E-2</v>
      </c>
      <c r="K110" s="59">
        <v>51.137500000000003</v>
      </c>
      <c r="M110" s="58" t="str">
        <f>_xlfn.IFNA(VLOOKUP($C110,'Nov13'!$C$1:$J$160,1,FALSE),"Not Found")</f>
        <v>PHP</v>
      </c>
      <c r="N110" s="58">
        <f>_xlfn.IFNA(VLOOKUP($C110,'Nov13'!$C$1:$J$160,8,FALSE),"Not Found")</f>
        <v>1.9529999999999999E-2</v>
      </c>
      <c r="O110" s="61">
        <f t="shared" si="2"/>
        <v>3.0000000000002247E-5</v>
      </c>
      <c r="P110" s="62">
        <f t="shared" si="3"/>
        <v>1.5360983102919738E-3</v>
      </c>
    </row>
    <row r="111" spans="1:16">
      <c r="A111" s="59">
        <v>69</v>
      </c>
      <c r="B111" s="58" t="s">
        <v>83</v>
      </c>
      <c r="C111" s="58" t="s">
        <v>314</v>
      </c>
      <c r="D111" s="58" t="s">
        <v>315</v>
      </c>
      <c r="E111" s="58" t="s">
        <v>86</v>
      </c>
      <c r="F111" s="58" t="s">
        <v>86</v>
      </c>
      <c r="H111" s="58" t="s">
        <v>87</v>
      </c>
      <c r="I111" s="60">
        <v>105.3</v>
      </c>
      <c r="J111" s="60">
        <v>9.4999999999999998E-3</v>
      </c>
      <c r="K111" s="59">
        <v>105.3</v>
      </c>
      <c r="M111" s="58" t="str">
        <f>_xlfn.IFNA(VLOOKUP($C111,'Nov13'!$C$1:$J$160,1,FALSE),"Not Found")</f>
        <v>PKR</v>
      </c>
      <c r="N111" s="58">
        <f>_xlfn.IFNA(VLOOKUP($C111,'Nov13'!$C$1:$J$160,8,FALSE),"Not Found")</f>
        <v>9.4900000000000002E-3</v>
      </c>
      <c r="O111" s="61">
        <f t="shared" si="2"/>
        <v>9.9999999999995925E-6</v>
      </c>
      <c r="P111" s="62">
        <f t="shared" si="3"/>
        <v>1.053740779768134E-3</v>
      </c>
    </row>
    <row r="112" spans="1:16">
      <c r="A112" s="59">
        <v>192</v>
      </c>
      <c r="B112" s="58" t="s">
        <v>83</v>
      </c>
      <c r="C112" s="58" t="s">
        <v>316</v>
      </c>
      <c r="D112" s="58" t="s">
        <v>317</v>
      </c>
      <c r="E112" s="58" t="s">
        <v>86</v>
      </c>
      <c r="F112" s="58" t="s">
        <v>86</v>
      </c>
      <c r="H112" s="58" t="s">
        <v>87</v>
      </c>
      <c r="I112" s="60">
        <v>3.6126</v>
      </c>
      <c r="J112" s="60">
        <v>0.27681</v>
      </c>
      <c r="K112" s="59">
        <v>3.6126</v>
      </c>
      <c r="M112" s="58" t="str">
        <f>_xlfn.IFNA(VLOOKUP($C112,'Nov13'!$C$1:$J$160,1,FALSE),"Not Found")</f>
        <v>PLN</v>
      </c>
      <c r="N112" s="58">
        <f>_xlfn.IFNA(VLOOKUP($C112,'Nov13'!$C$1:$J$160,8,FALSE),"Not Found")</f>
        <v>0.27485999999999999</v>
      </c>
      <c r="O112" s="61">
        <f t="shared" si="2"/>
        <v>1.9500000000000073E-3</v>
      </c>
      <c r="P112" s="62">
        <f t="shared" si="3"/>
        <v>7.0945208469766693E-3</v>
      </c>
    </row>
    <row r="113" spans="1:16">
      <c r="A113" s="59">
        <v>96</v>
      </c>
      <c r="B113" s="58" t="s">
        <v>83</v>
      </c>
      <c r="C113" s="58" t="s">
        <v>318</v>
      </c>
      <c r="D113" s="58" t="s">
        <v>319</v>
      </c>
      <c r="E113" s="58" t="s">
        <v>86</v>
      </c>
      <c r="F113" s="58" t="s">
        <v>86</v>
      </c>
      <c r="H113" s="58" t="s">
        <v>87</v>
      </c>
      <c r="I113" s="60">
        <v>5648.4849999999997</v>
      </c>
      <c r="J113" s="60">
        <v>1.8000000000000001E-4</v>
      </c>
      <c r="K113" s="59">
        <v>5648.4849999999997</v>
      </c>
      <c r="M113" s="58" t="str">
        <f>_xlfn.IFNA(VLOOKUP($C113,'Nov13'!$C$1:$J$160,1,FALSE),"Not Found")</f>
        <v>PYG</v>
      </c>
      <c r="N113" s="58">
        <f>_xlfn.IFNA(VLOOKUP($C113,'Nov13'!$C$1:$J$160,8,FALSE),"Not Found")</f>
        <v>1.8000000000000001E-4</v>
      </c>
      <c r="O113" s="61">
        <f t="shared" si="2"/>
        <v>0</v>
      </c>
      <c r="P113" s="62">
        <f t="shared" si="3"/>
        <v>0</v>
      </c>
    </row>
    <row r="114" spans="1:16">
      <c r="A114" s="59">
        <v>81</v>
      </c>
      <c r="B114" s="58" t="s">
        <v>83</v>
      </c>
      <c r="C114" s="58" t="s">
        <v>320</v>
      </c>
      <c r="D114" s="58" t="s">
        <v>321</v>
      </c>
      <c r="E114" s="58" t="s">
        <v>86</v>
      </c>
      <c r="F114" s="58" t="s">
        <v>86</v>
      </c>
      <c r="H114" s="58" t="s">
        <v>87</v>
      </c>
      <c r="I114" s="60">
        <v>3.641</v>
      </c>
      <c r="J114" s="60">
        <v>0.27465000000000001</v>
      </c>
      <c r="K114" s="59">
        <v>3.641</v>
      </c>
      <c r="M114" s="58" t="str">
        <f>_xlfn.IFNA(VLOOKUP($C114,'Nov13'!$C$1:$J$160,1,FALSE),"Not Found")</f>
        <v>QAR</v>
      </c>
      <c r="N114" s="58">
        <f>_xlfn.IFNA(VLOOKUP($C114,'Nov13'!$C$1:$J$160,8,FALSE),"Not Found")</f>
        <v>0.25974000000000003</v>
      </c>
      <c r="O114" s="61">
        <f t="shared" si="2"/>
        <v>1.4909999999999979E-2</v>
      </c>
      <c r="P114" s="62">
        <f t="shared" si="3"/>
        <v>5.7403557403557313E-2</v>
      </c>
    </row>
    <row r="115" spans="1:16">
      <c r="A115" s="59">
        <v>223</v>
      </c>
      <c r="B115" s="58" t="s">
        <v>83</v>
      </c>
      <c r="C115" s="58" t="s">
        <v>322</v>
      </c>
      <c r="D115" s="58" t="s">
        <v>323</v>
      </c>
      <c r="E115" s="58" t="s">
        <v>86</v>
      </c>
      <c r="F115" s="58" t="s">
        <v>86</v>
      </c>
      <c r="H115" s="58" t="s">
        <v>87</v>
      </c>
      <c r="I115" s="60">
        <v>3.9456500000000001</v>
      </c>
      <c r="J115" s="60">
        <v>0.25344</v>
      </c>
      <c r="K115" s="59">
        <v>3.9456500000000001</v>
      </c>
      <c r="M115" s="58" t="str">
        <f>_xlfn.IFNA(VLOOKUP($C115,'Nov13'!$C$1:$J$160,1,FALSE),"Not Found")</f>
        <v>RON</v>
      </c>
      <c r="N115" s="58">
        <f>_xlfn.IFNA(VLOOKUP($C115,'Nov13'!$C$1:$J$160,8,FALSE),"Not Found")</f>
        <v>0.25052999999999997</v>
      </c>
      <c r="O115" s="61">
        <f t="shared" si="2"/>
        <v>2.9100000000000237E-3</v>
      </c>
      <c r="P115" s="62">
        <f t="shared" si="3"/>
        <v>1.1615375404143312E-2</v>
      </c>
    </row>
    <row r="116" spans="1:16">
      <c r="A116" s="59">
        <v>232</v>
      </c>
      <c r="B116" s="58" t="s">
        <v>83</v>
      </c>
      <c r="C116" s="58" t="s">
        <v>324</v>
      </c>
      <c r="D116" s="58" t="s">
        <v>325</v>
      </c>
      <c r="E116" s="58" t="s">
        <v>86</v>
      </c>
      <c r="F116" s="58" t="s">
        <v>86</v>
      </c>
      <c r="H116" s="58" t="s">
        <v>326</v>
      </c>
      <c r="I116" s="60">
        <v>100.77</v>
      </c>
      <c r="J116" s="60">
        <v>9.92E-3</v>
      </c>
      <c r="K116" s="59">
        <v>100.77</v>
      </c>
      <c r="M116" s="58" t="str">
        <f>_xlfn.IFNA(VLOOKUP($C116,'Nov13'!$C$1:$J$160,1,FALSE),"Not Found")</f>
        <v>RSD</v>
      </c>
      <c r="N116" s="58">
        <f>_xlfn.IFNA(VLOOKUP($C116,'Nov13'!$C$1:$J$160,8,FALSE),"Not Found")</f>
        <v>9.8300000000000002E-3</v>
      </c>
      <c r="O116" s="61">
        <f t="shared" si="2"/>
        <v>8.9999999999999802E-5</v>
      </c>
      <c r="P116" s="62">
        <f t="shared" si="3"/>
        <v>9.1556459816886874E-3</v>
      </c>
    </row>
    <row r="117" spans="1:16">
      <c r="A117" s="59">
        <v>206</v>
      </c>
      <c r="B117" s="58" t="s">
        <v>83</v>
      </c>
      <c r="C117" s="58" t="s">
        <v>327</v>
      </c>
      <c r="D117" s="58" t="s">
        <v>328</v>
      </c>
      <c r="E117" s="58" t="s">
        <v>86</v>
      </c>
      <c r="F117" s="58" t="s">
        <v>86</v>
      </c>
      <c r="H117" s="58" t="s">
        <v>87</v>
      </c>
      <c r="I117" s="60">
        <v>60.123750000000001</v>
      </c>
      <c r="J117" s="60">
        <v>1.6629999999999999E-2</v>
      </c>
      <c r="K117" s="59">
        <v>60.123750000000001</v>
      </c>
      <c r="M117" s="58" t="str">
        <f>_xlfn.IFNA(VLOOKUP($C117,'Nov13'!$C$1:$J$160,1,FALSE),"Not Found")</f>
        <v>RUB</v>
      </c>
      <c r="N117" s="58">
        <f>_xlfn.IFNA(VLOOKUP($C117,'Nov13'!$C$1:$J$160,8,FALSE),"Not Found")</f>
        <v>1.6820000000000002E-2</v>
      </c>
      <c r="O117" s="61">
        <f t="shared" si="2"/>
        <v>-1.9000000000000267E-4</v>
      </c>
      <c r="P117" s="62">
        <f t="shared" si="3"/>
        <v>-1.1296076099881251E-2</v>
      </c>
    </row>
    <row r="118" spans="1:16">
      <c r="A118" s="59">
        <v>16</v>
      </c>
      <c r="B118" s="58" t="s">
        <v>83</v>
      </c>
      <c r="C118" s="58" t="s">
        <v>329</v>
      </c>
      <c r="D118" s="58" t="s">
        <v>330</v>
      </c>
      <c r="E118" s="58" t="s">
        <v>86</v>
      </c>
      <c r="F118" s="58" t="s">
        <v>86</v>
      </c>
      <c r="H118" s="58" t="s">
        <v>87</v>
      </c>
      <c r="I118" s="60">
        <v>854.60500000000002</v>
      </c>
      <c r="J118" s="60">
        <v>1.17E-3</v>
      </c>
      <c r="K118" s="59">
        <v>854.60500000000002</v>
      </c>
      <c r="M118" s="58" t="str">
        <f>_xlfn.IFNA(VLOOKUP($C118,'Nov13'!$C$1:$J$160,1,FALSE),"Not Found")</f>
        <v>RWF</v>
      </c>
      <c r="N118" s="58">
        <f>_xlfn.IFNA(VLOOKUP($C118,'Nov13'!$C$1:$J$160,8,FALSE),"Not Found")</f>
        <v>1.17E-3</v>
      </c>
      <c r="O118" s="61">
        <f t="shared" si="2"/>
        <v>0</v>
      </c>
      <c r="P118" s="62">
        <f t="shared" si="3"/>
        <v>0</v>
      </c>
    </row>
    <row r="119" spans="1:16">
      <c r="A119" s="59">
        <v>100</v>
      </c>
      <c r="B119" s="58" t="s">
        <v>83</v>
      </c>
      <c r="C119" s="58" t="s">
        <v>331</v>
      </c>
      <c r="D119" s="58" t="s">
        <v>332</v>
      </c>
      <c r="E119" s="58" t="s">
        <v>86</v>
      </c>
      <c r="F119" s="58" t="s">
        <v>86</v>
      </c>
      <c r="H119" s="58" t="s">
        <v>87</v>
      </c>
      <c r="I119" s="60">
        <v>1</v>
      </c>
      <c r="J119" s="60">
        <v>1</v>
      </c>
      <c r="K119" s="59">
        <v>1</v>
      </c>
      <c r="M119" s="58" t="str">
        <f>_xlfn.IFNA(VLOOKUP($C119,'Nov13'!$C$1:$J$160,1,FALSE),"Not Found")</f>
        <v>SAA</v>
      </c>
      <c r="N119" s="58">
        <f>_xlfn.IFNA(VLOOKUP($C119,'Nov13'!$C$1:$J$160,8,FALSE),"Not Found")</f>
        <v>1</v>
      </c>
      <c r="O119" s="61">
        <f t="shared" si="2"/>
        <v>0</v>
      </c>
      <c r="P119" s="62">
        <f t="shared" si="3"/>
        <v>0</v>
      </c>
    </row>
    <row r="120" spans="1:16">
      <c r="A120" s="59">
        <v>97</v>
      </c>
      <c r="B120" s="58" t="s">
        <v>83</v>
      </c>
      <c r="C120" s="58" t="s">
        <v>333</v>
      </c>
      <c r="D120" s="58" t="s">
        <v>334</v>
      </c>
      <c r="E120" s="58" t="s">
        <v>86</v>
      </c>
      <c r="F120" s="58" t="s">
        <v>86</v>
      </c>
      <c r="H120" s="58" t="s">
        <v>87</v>
      </c>
      <c r="I120" s="60">
        <v>3.7502</v>
      </c>
      <c r="J120" s="60">
        <v>0.26665</v>
      </c>
      <c r="K120" s="59">
        <v>3.7502</v>
      </c>
      <c r="M120" s="58" t="str">
        <f>_xlfn.IFNA(VLOOKUP($C120,'Nov13'!$C$1:$J$160,1,FALSE),"Not Found")</f>
        <v>SAR</v>
      </c>
      <c r="N120" s="58">
        <f>_xlfn.IFNA(VLOOKUP($C120,'Nov13'!$C$1:$J$160,8,FALSE),"Not Found")</f>
        <v>0.26665</v>
      </c>
      <c r="O120" s="61">
        <f t="shared" si="2"/>
        <v>0</v>
      </c>
      <c r="P120" s="62">
        <f t="shared" si="3"/>
        <v>0</v>
      </c>
    </row>
    <row r="121" spans="1:16">
      <c r="A121" s="59">
        <v>228</v>
      </c>
      <c r="B121" s="58" t="s">
        <v>83</v>
      </c>
      <c r="C121" s="58" t="s">
        <v>335</v>
      </c>
      <c r="D121" s="58" t="s">
        <v>336</v>
      </c>
      <c r="E121" s="58" t="s">
        <v>104</v>
      </c>
      <c r="F121" s="58" t="s">
        <v>86</v>
      </c>
      <c r="H121" s="58" t="s">
        <v>87</v>
      </c>
      <c r="I121" s="60">
        <v>7.8771199999999997</v>
      </c>
      <c r="J121" s="60">
        <v>0.12695000000000001</v>
      </c>
      <c r="K121" s="59">
        <v>0.12695000000000001</v>
      </c>
      <c r="M121" s="58" t="str">
        <f>_xlfn.IFNA(VLOOKUP($C121,'Nov13'!$C$1:$J$160,1,FALSE),"Not Found")</f>
        <v>SBD</v>
      </c>
      <c r="N121" s="58">
        <f>_xlfn.IFNA(VLOOKUP($C121,'Nov13'!$C$1:$J$160,8,FALSE),"Not Found")</f>
        <v>0.12875</v>
      </c>
      <c r="O121" s="61">
        <f t="shared" si="2"/>
        <v>-1.799999999999996E-3</v>
      </c>
      <c r="P121" s="62">
        <f t="shared" si="3"/>
        <v>-1.3980582524271814E-2</v>
      </c>
    </row>
    <row r="122" spans="1:16">
      <c r="A122" s="59">
        <v>147</v>
      </c>
      <c r="B122" s="58" t="s">
        <v>83</v>
      </c>
      <c r="C122" s="58" t="s">
        <v>337</v>
      </c>
      <c r="D122" s="58" t="s">
        <v>338</v>
      </c>
      <c r="E122" s="58" t="s">
        <v>86</v>
      </c>
      <c r="F122" s="58" t="s">
        <v>86</v>
      </c>
      <c r="H122" s="58" t="s">
        <v>87</v>
      </c>
      <c r="I122" s="60">
        <v>13.404999999999999</v>
      </c>
      <c r="J122" s="60">
        <v>7.46E-2</v>
      </c>
      <c r="K122" s="59">
        <v>13.404999999999999</v>
      </c>
      <c r="M122" s="58" t="str">
        <f>_xlfn.IFNA(VLOOKUP($C122,'Nov13'!$C$1:$J$160,1,FALSE),"Not Found")</f>
        <v>SCR</v>
      </c>
      <c r="N122" s="58">
        <f>_xlfn.IFNA(VLOOKUP($C122,'Nov13'!$C$1:$J$160,8,FALSE),"Not Found")</f>
        <v>7.46E-2</v>
      </c>
      <c r="O122" s="61">
        <f t="shared" si="2"/>
        <v>0</v>
      </c>
      <c r="P122" s="62">
        <f t="shared" si="3"/>
        <v>0</v>
      </c>
    </row>
    <row r="123" spans="1:16">
      <c r="A123" s="59">
        <v>238</v>
      </c>
      <c r="B123" s="58" t="s">
        <v>83</v>
      </c>
      <c r="C123" s="58" t="s">
        <v>339</v>
      </c>
      <c r="D123" s="58" t="s">
        <v>340</v>
      </c>
      <c r="E123" s="58" t="s">
        <v>86</v>
      </c>
      <c r="F123" s="58" t="s">
        <v>86</v>
      </c>
      <c r="H123" s="58" t="s">
        <v>341</v>
      </c>
      <c r="I123" s="60">
        <v>6.6767000000000003</v>
      </c>
      <c r="J123" s="60">
        <v>0.14976999999999999</v>
      </c>
      <c r="K123" s="59">
        <v>6.6767000000000003</v>
      </c>
      <c r="M123" s="58" t="str">
        <f>_xlfn.IFNA(VLOOKUP($C123,'Nov13'!$C$1:$J$160,1,FALSE),"Not Found")</f>
        <v>SDG</v>
      </c>
      <c r="N123" s="58">
        <f>_xlfn.IFNA(VLOOKUP($C123,'Nov13'!$C$1:$J$160,8,FALSE),"Not Found")</f>
        <v>0.14976999999999999</v>
      </c>
      <c r="O123" s="61">
        <f t="shared" si="2"/>
        <v>0</v>
      </c>
      <c r="P123" s="62">
        <f t="shared" si="3"/>
        <v>0</v>
      </c>
    </row>
    <row r="124" spans="1:16">
      <c r="A124" s="59">
        <v>35</v>
      </c>
      <c r="B124" s="58" t="s">
        <v>83</v>
      </c>
      <c r="C124" s="58" t="s">
        <v>342</v>
      </c>
      <c r="D124" s="58" t="s">
        <v>343</v>
      </c>
      <c r="E124" s="58" t="s">
        <v>86</v>
      </c>
      <c r="F124" s="58" t="s">
        <v>86</v>
      </c>
      <c r="H124" s="58" t="s">
        <v>87</v>
      </c>
      <c r="I124" s="60">
        <v>8.391</v>
      </c>
      <c r="J124" s="60">
        <v>0.11917999999999999</v>
      </c>
      <c r="K124" s="59">
        <v>8.391</v>
      </c>
      <c r="M124" s="58" t="str">
        <f>_xlfn.IFNA(VLOOKUP($C124,'Nov13'!$C$1:$J$160,1,FALSE),"Not Found")</f>
        <v>SEK</v>
      </c>
      <c r="N124" s="58">
        <f>_xlfn.IFNA(VLOOKUP($C124,'Nov13'!$C$1:$J$160,8,FALSE),"Not Found")</f>
        <v>0.1193</v>
      </c>
      <c r="O124" s="61">
        <f t="shared" si="2"/>
        <v>-1.2000000000000899E-4</v>
      </c>
      <c r="P124" s="62">
        <f t="shared" si="3"/>
        <v>-1.0058675607712403E-3</v>
      </c>
    </row>
    <row r="125" spans="1:16">
      <c r="A125" s="59">
        <v>99</v>
      </c>
      <c r="B125" s="58" t="s">
        <v>83</v>
      </c>
      <c r="C125" s="58" t="s">
        <v>344</v>
      </c>
      <c r="D125" s="58" t="s">
        <v>345</v>
      </c>
      <c r="E125" s="58" t="s">
        <v>86</v>
      </c>
      <c r="F125" s="58" t="s">
        <v>86</v>
      </c>
      <c r="H125" s="58" t="s">
        <v>87</v>
      </c>
      <c r="I125" s="60">
        <v>1.3592500000000001</v>
      </c>
      <c r="J125" s="60">
        <v>0.73570000000000002</v>
      </c>
      <c r="K125" s="59">
        <v>1.3592500000000001</v>
      </c>
      <c r="M125" s="58" t="str">
        <f>_xlfn.IFNA(VLOOKUP($C125,'Nov13'!$C$1:$J$160,1,FALSE),"Not Found")</f>
        <v>SGD</v>
      </c>
      <c r="N125" s="58">
        <f>_xlfn.IFNA(VLOOKUP($C125,'Nov13'!$C$1:$J$160,8,FALSE),"Not Found")</f>
        <v>0.73438000000000003</v>
      </c>
      <c r="O125" s="61">
        <f t="shared" si="2"/>
        <v>1.3199999999999878E-3</v>
      </c>
      <c r="P125" s="62">
        <f t="shared" si="3"/>
        <v>1.7974345706582256E-3</v>
      </c>
    </row>
    <row r="126" spans="1:16">
      <c r="A126" s="59">
        <v>102</v>
      </c>
      <c r="B126" s="58" t="s">
        <v>83</v>
      </c>
      <c r="C126" s="58" t="s">
        <v>346</v>
      </c>
      <c r="D126" s="58" t="s">
        <v>347</v>
      </c>
      <c r="E126" s="58" t="s">
        <v>86</v>
      </c>
      <c r="F126" s="58" t="s">
        <v>86</v>
      </c>
      <c r="H126" s="58" t="s">
        <v>87</v>
      </c>
      <c r="I126" s="60">
        <v>7665</v>
      </c>
      <c r="J126" s="60">
        <v>1.2999999999999999E-4</v>
      </c>
      <c r="K126" s="59">
        <v>7665</v>
      </c>
      <c r="M126" s="58" t="str">
        <f>_xlfn.IFNA(VLOOKUP($C126,'Nov13'!$C$1:$J$160,1,FALSE),"Not Found")</f>
        <v>SLL</v>
      </c>
      <c r="N126" s="58">
        <f>_xlfn.IFNA(VLOOKUP($C126,'Nov13'!$C$1:$J$160,8,FALSE),"Not Found")</f>
        <v>1.2999999999999999E-4</v>
      </c>
      <c r="O126" s="61">
        <f t="shared" si="2"/>
        <v>0</v>
      </c>
      <c r="P126" s="62">
        <f t="shared" si="3"/>
        <v>0</v>
      </c>
    </row>
    <row r="127" spans="1:16">
      <c r="A127" s="59">
        <v>94</v>
      </c>
      <c r="B127" s="58" t="s">
        <v>83</v>
      </c>
      <c r="C127" s="58" t="s">
        <v>348</v>
      </c>
      <c r="D127" s="58" t="s">
        <v>349</v>
      </c>
      <c r="E127" s="58" t="s">
        <v>86</v>
      </c>
      <c r="F127" s="58" t="s">
        <v>86</v>
      </c>
      <c r="H127" s="58" t="s">
        <v>87</v>
      </c>
      <c r="I127" s="60">
        <v>578.5</v>
      </c>
      <c r="J127" s="60">
        <v>1.73E-3</v>
      </c>
      <c r="K127" s="59">
        <v>578.5</v>
      </c>
      <c r="M127" s="58" t="str">
        <f>_xlfn.IFNA(VLOOKUP($C127,'Nov13'!$C$1:$J$160,1,FALSE),"Not Found")</f>
        <v>SOS</v>
      </c>
      <c r="N127" s="58">
        <f>_xlfn.IFNA(VLOOKUP($C127,'Nov13'!$C$1:$J$160,8,FALSE),"Not Found")</f>
        <v>1.73E-3</v>
      </c>
      <c r="O127" s="61">
        <f t="shared" si="2"/>
        <v>0</v>
      </c>
      <c r="P127" s="62">
        <f t="shared" si="3"/>
        <v>0</v>
      </c>
    </row>
    <row r="128" spans="1:16">
      <c r="A128" s="59">
        <v>221</v>
      </c>
      <c r="B128" s="58" t="s">
        <v>83</v>
      </c>
      <c r="C128" s="58" t="s">
        <v>350</v>
      </c>
      <c r="D128" s="58" t="s">
        <v>351</v>
      </c>
      <c r="E128" s="58" t="s">
        <v>86</v>
      </c>
      <c r="F128" s="58" t="s">
        <v>86</v>
      </c>
      <c r="H128" s="58" t="s">
        <v>87</v>
      </c>
      <c r="I128" s="60">
        <v>7.47</v>
      </c>
      <c r="J128" s="60">
        <v>0.13386999999999999</v>
      </c>
      <c r="K128" s="59">
        <v>7.47</v>
      </c>
      <c r="M128" s="58" t="str">
        <f>_xlfn.IFNA(VLOOKUP($C128,'Nov13'!$C$1:$J$160,1,FALSE),"Not Found")</f>
        <v>SRD</v>
      </c>
      <c r="N128" s="58">
        <f>_xlfn.IFNA(VLOOKUP($C128,'Nov13'!$C$1:$J$160,8,FALSE),"Not Found")</f>
        <v>0.13386999999999999</v>
      </c>
      <c r="O128" s="61">
        <f t="shared" si="2"/>
        <v>0</v>
      </c>
      <c r="P128" s="62">
        <f t="shared" si="3"/>
        <v>0</v>
      </c>
    </row>
    <row r="129" spans="1:16">
      <c r="A129" s="59">
        <v>257</v>
      </c>
      <c r="B129" s="58" t="s">
        <v>83</v>
      </c>
      <c r="C129" s="58" t="s">
        <v>352</v>
      </c>
      <c r="D129" s="58" t="s">
        <v>353</v>
      </c>
      <c r="E129" s="58" t="s">
        <v>86</v>
      </c>
      <c r="F129" s="58" t="s">
        <v>86</v>
      </c>
      <c r="H129" s="58" t="s">
        <v>95</v>
      </c>
      <c r="I129" s="60">
        <v>130.285</v>
      </c>
      <c r="J129" s="60">
        <v>7.6800000000000002E-3</v>
      </c>
      <c r="K129" s="59">
        <v>130.285</v>
      </c>
      <c r="M129" s="58" t="str">
        <f>_xlfn.IFNA(VLOOKUP($C129,'Nov13'!$C$1:$J$160,1,FALSE),"Not Found")</f>
        <v>SSP</v>
      </c>
      <c r="N129" s="58">
        <f>_xlfn.IFNA(VLOOKUP($C129,'Nov13'!$C$1:$J$160,8,FALSE),"Not Found")</f>
        <v>7.6800000000000002E-3</v>
      </c>
      <c r="O129" s="61">
        <f t="shared" si="2"/>
        <v>0</v>
      </c>
      <c r="P129" s="62">
        <f t="shared" si="3"/>
        <v>0</v>
      </c>
    </row>
    <row r="130" spans="1:16">
      <c r="A130" s="59">
        <v>157</v>
      </c>
      <c r="B130" s="58" t="s">
        <v>83</v>
      </c>
      <c r="C130" s="58" t="s">
        <v>354</v>
      </c>
      <c r="D130" s="58" t="s">
        <v>355</v>
      </c>
      <c r="E130" s="58" t="s">
        <v>86</v>
      </c>
      <c r="F130" s="58" t="s">
        <v>86</v>
      </c>
      <c r="H130" s="58" t="s">
        <v>87</v>
      </c>
      <c r="I130" s="60">
        <v>20866</v>
      </c>
      <c r="J130" s="60">
        <v>4.7920000000000002E-5</v>
      </c>
      <c r="K130" s="59">
        <v>20866</v>
      </c>
      <c r="M130" s="58" t="str">
        <f>_xlfn.IFNA(VLOOKUP($C130,'Nov13'!$C$1:$J$160,1,FALSE),"Not Found")</f>
        <v>STD</v>
      </c>
      <c r="N130" s="58">
        <f>_xlfn.IFNA(VLOOKUP($C130,'Nov13'!$C$1:$J$160,8,FALSE),"Not Found")</f>
        <v>4.7519999999999999E-5</v>
      </c>
      <c r="O130" s="61">
        <f t="shared" si="2"/>
        <v>4.0000000000000295E-7</v>
      </c>
      <c r="P130" s="62">
        <f t="shared" si="3"/>
        <v>8.4175084175084798E-3</v>
      </c>
    </row>
    <row r="131" spans="1:16">
      <c r="A131" s="59">
        <v>55</v>
      </c>
      <c r="B131" s="58" t="s">
        <v>83</v>
      </c>
      <c r="C131" s="58" t="s">
        <v>356</v>
      </c>
      <c r="D131" s="58" t="s">
        <v>357</v>
      </c>
      <c r="E131" s="58" t="s">
        <v>86</v>
      </c>
      <c r="F131" s="58" t="s">
        <v>86</v>
      </c>
      <c r="H131" s="58" t="s">
        <v>87</v>
      </c>
      <c r="I131" s="60">
        <v>8.7270000000000003</v>
      </c>
      <c r="J131" s="60">
        <v>0.11459</v>
      </c>
      <c r="K131" s="59">
        <v>8.7270000000000003</v>
      </c>
      <c r="M131" s="58" t="str">
        <f>_xlfn.IFNA(VLOOKUP($C131,'Nov13'!$C$1:$J$160,1,FALSE),"Not Found")</f>
        <v>SVC</v>
      </c>
      <c r="N131" s="58">
        <f>_xlfn.IFNA(VLOOKUP($C131,'Nov13'!$C$1:$J$160,8,FALSE),"Not Found")</f>
        <v>0.11459</v>
      </c>
      <c r="O131" s="61">
        <f t="shared" ref="O131:O160" si="4">J131-N131</f>
        <v>0</v>
      </c>
      <c r="P131" s="62">
        <f t="shared" ref="P131:P160" si="5">O131/N131</f>
        <v>0</v>
      </c>
    </row>
    <row r="132" spans="1:16">
      <c r="A132" s="59">
        <v>90</v>
      </c>
      <c r="B132" s="58" t="s">
        <v>83</v>
      </c>
      <c r="C132" s="58" t="s">
        <v>358</v>
      </c>
      <c r="D132" s="58" t="s">
        <v>359</v>
      </c>
      <c r="E132" s="58" t="s">
        <v>86</v>
      </c>
      <c r="F132" s="58" t="s">
        <v>86</v>
      </c>
      <c r="H132" s="58" t="s">
        <v>87</v>
      </c>
      <c r="I132" s="60">
        <v>515.29999999999995</v>
      </c>
      <c r="J132" s="60">
        <v>1.9400000000000001E-3</v>
      </c>
      <c r="K132" s="59">
        <v>515.29999999999995</v>
      </c>
      <c r="M132" s="58" t="str">
        <f>_xlfn.IFNA(VLOOKUP($C132,'Nov13'!$C$1:$J$160,1,FALSE),"Not Found")</f>
        <v>SYP</v>
      </c>
      <c r="N132" s="58">
        <f>_xlfn.IFNA(VLOOKUP($C132,'Nov13'!$C$1:$J$160,8,FALSE),"Not Found")</f>
        <v>1.9400000000000001E-3</v>
      </c>
      <c r="O132" s="61">
        <f t="shared" si="4"/>
        <v>0</v>
      </c>
      <c r="P132" s="62">
        <f t="shared" si="5"/>
        <v>0</v>
      </c>
    </row>
    <row r="133" spans="1:16">
      <c r="A133" s="59">
        <v>154</v>
      </c>
      <c r="B133" s="58" t="s">
        <v>83</v>
      </c>
      <c r="C133" s="58" t="s">
        <v>360</v>
      </c>
      <c r="D133" s="58" t="s">
        <v>361</v>
      </c>
      <c r="E133" s="58" t="s">
        <v>86</v>
      </c>
      <c r="F133" s="58" t="s">
        <v>86</v>
      </c>
      <c r="H133" s="58" t="s">
        <v>87</v>
      </c>
      <c r="I133" s="60">
        <v>14.390499999999999</v>
      </c>
      <c r="J133" s="60">
        <v>6.9489999999999996E-2</v>
      </c>
      <c r="K133" s="59">
        <v>14.390499999999999</v>
      </c>
      <c r="M133" s="58" t="str">
        <f>_xlfn.IFNA(VLOOKUP($C133,'Nov13'!$C$1:$J$160,1,FALSE),"Not Found")</f>
        <v>SZL</v>
      </c>
      <c r="N133" s="58">
        <f>_xlfn.IFNA(VLOOKUP($C133,'Nov13'!$C$1:$J$160,8,FALSE),"Not Found")</f>
        <v>6.8940000000000001E-2</v>
      </c>
      <c r="O133" s="61">
        <f t="shared" si="4"/>
        <v>5.4999999999999494E-4</v>
      </c>
      <c r="P133" s="62">
        <f t="shared" si="5"/>
        <v>7.9779518421815333E-3</v>
      </c>
    </row>
    <row r="134" spans="1:16">
      <c r="A134" s="59">
        <v>50</v>
      </c>
      <c r="B134" s="58" t="s">
        <v>83</v>
      </c>
      <c r="C134" s="58" t="s">
        <v>362</v>
      </c>
      <c r="D134" s="58" t="s">
        <v>363</v>
      </c>
      <c r="E134" s="58" t="s">
        <v>86</v>
      </c>
      <c r="F134" s="58" t="s">
        <v>86</v>
      </c>
      <c r="H134" s="58" t="s">
        <v>87</v>
      </c>
      <c r="I134" s="60">
        <v>33.08</v>
      </c>
      <c r="J134" s="60">
        <v>3.023E-2</v>
      </c>
      <c r="K134" s="59">
        <v>33.08</v>
      </c>
      <c r="M134" s="58" t="str">
        <f>_xlfn.IFNA(VLOOKUP($C134,'Nov13'!$C$1:$J$160,1,FALSE),"Not Found")</f>
        <v>THB</v>
      </c>
      <c r="N134" s="58">
        <f>_xlfn.IFNA(VLOOKUP($C134,'Nov13'!$C$1:$J$160,8,FALSE),"Not Found")</f>
        <v>3.024E-2</v>
      </c>
      <c r="O134" s="61">
        <f t="shared" si="4"/>
        <v>-9.9999999999995925E-6</v>
      </c>
      <c r="P134" s="62">
        <f t="shared" si="5"/>
        <v>-3.3068783068781723E-4</v>
      </c>
    </row>
    <row r="135" spans="1:16">
      <c r="A135" s="59">
        <v>258</v>
      </c>
      <c r="B135" s="58" t="s">
        <v>83</v>
      </c>
      <c r="C135" s="58" t="s">
        <v>364</v>
      </c>
      <c r="D135" s="58" t="s">
        <v>365</v>
      </c>
      <c r="E135" s="58" t="s">
        <v>86</v>
      </c>
      <c r="F135" s="58" t="s">
        <v>86</v>
      </c>
      <c r="H135" s="58" t="s">
        <v>95</v>
      </c>
      <c r="I135" s="60">
        <v>8.8093000000000004</v>
      </c>
      <c r="J135" s="60">
        <v>0.11352</v>
      </c>
      <c r="K135" s="59">
        <v>8.8093000000000004</v>
      </c>
      <c r="M135" s="58" t="str">
        <f>_xlfn.IFNA(VLOOKUP($C135,'Nov13'!$C$1:$J$160,1,FALSE),"Not Found")</f>
        <v>TJS</v>
      </c>
      <c r="N135" s="58">
        <f>_xlfn.IFNA(VLOOKUP($C135,'Nov13'!$C$1:$J$160,8,FALSE),"Not Found")</f>
        <v>0.11359</v>
      </c>
      <c r="O135" s="61">
        <f t="shared" si="4"/>
        <v>-7.0000000000000617E-5</v>
      </c>
      <c r="P135" s="62">
        <f t="shared" si="5"/>
        <v>-6.1625143058368357E-4</v>
      </c>
    </row>
    <row r="136" spans="1:16">
      <c r="A136" s="59">
        <v>22</v>
      </c>
      <c r="B136" s="58" t="s">
        <v>83</v>
      </c>
      <c r="C136" s="58" t="s">
        <v>366</v>
      </c>
      <c r="D136" s="58" t="s">
        <v>367</v>
      </c>
      <c r="E136" s="58" t="s">
        <v>86</v>
      </c>
      <c r="F136" s="58" t="s">
        <v>86</v>
      </c>
      <c r="H136" s="58" t="s">
        <v>87</v>
      </c>
      <c r="I136" s="60">
        <v>2.48935</v>
      </c>
      <c r="J136" s="60">
        <v>0.40171000000000001</v>
      </c>
      <c r="K136" s="59">
        <v>2.48935</v>
      </c>
      <c r="M136" s="58" t="str">
        <f>_xlfn.IFNA(VLOOKUP($C136,'Nov13'!$C$1:$J$160,1,FALSE),"Not Found")</f>
        <v>TND</v>
      </c>
      <c r="N136" s="58">
        <f>_xlfn.IFNA(VLOOKUP($C136,'Nov13'!$C$1:$J$160,8,FALSE),"Not Found")</f>
        <v>0.39993000000000001</v>
      </c>
      <c r="O136" s="61">
        <f t="shared" si="4"/>
        <v>1.7800000000000038E-3</v>
      </c>
      <c r="P136" s="62">
        <f t="shared" si="5"/>
        <v>4.4507788863051125E-3</v>
      </c>
    </row>
    <row r="137" spans="1:16">
      <c r="A137" s="59">
        <v>247</v>
      </c>
      <c r="B137" s="58" t="s">
        <v>83</v>
      </c>
      <c r="C137" s="58" t="s">
        <v>368</v>
      </c>
      <c r="D137" s="58" t="s">
        <v>369</v>
      </c>
      <c r="E137" s="58" t="s">
        <v>86</v>
      </c>
      <c r="F137" s="58" t="s">
        <v>86</v>
      </c>
      <c r="H137" s="58" t="s">
        <v>275</v>
      </c>
      <c r="I137" s="60">
        <v>0.45490000000000003</v>
      </c>
      <c r="J137" s="60">
        <v>2.1982900000000001</v>
      </c>
      <c r="K137" s="59">
        <v>0.45490000000000003</v>
      </c>
      <c r="M137" s="58" t="str">
        <f>_xlfn.IFNA(VLOOKUP($C137,'Nov13'!$C$1:$J$160,1,FALSE),"Not Found")</f>
        <v>TOP</v>
      </c>
      <c r="N137" s="58">
        <f>_xlfn.IFNA(VLOOKUP($C137,'Nov13'!$C$1:$J$160,8,FALSE),"Not Found")</f>
        <v>2.1953900000000002</v>
      </c>
      <c r="O137" s="61">
        <f t="shared" si="4"/>
        <v>2.8999999999999027E-3</v>
      </c>
      <c r="P137" s="62">
        <f t="shared" si="5"/>
        <v>1.3209498084622332E-3</v>
      </c>
    </row>
    <row r="138" spans="1:16">
      <c r="A138" s="59">
        <v>222</v>
      </c>
      <c r="B138" s="58" t="s">
        <v>83</v>
      </c>
      <c r="C138" s="58" t="s">
        <v>370</v>
      </c>
      <c r="D138" s="58" t="s">
        <v>371</v>
      </c>
      <c r="E138" s="58" t="s">
        <v>86</v>
      </c>
      <c r="F138" s="58" t="s">
        <v>86</v>
      </c>
      <c r="H138" s="58" t="s">
        <v>87</v>
      </c>
      <c r="I138" s="60">
        <v>3.8759999999999999</v>
      </c>
      <c r="J138" s="60">
        <v>0.25800000000000001</v>
      </c>
      <c r="K138" s="59">
        <v>3.8759999999999999</v>
      </c>
      <c r="M138" s="58" t="str">
        <f>_xlfn.IFNA(VLOOKUP($C138,'Nov13'!$C$1:$J$160,1,FALSE),"Not Found")</f>
        <v>TRY</v>
      </c>
      <c r="N138" s="58">
        <f>_xlfn.IFNA(VLOOKUP($C138,'Nov13'!$C$1:$J$160,8,FALSE),"Not Found")</f>
        <v>0.25727</v>
      </c>
      <c r="O138" s="61">
        <f t="shared" si="4"/>
        <v>7.3000000000000842E-4</v>
      </c>
      <c r="P138" s="62">
        <f t="shared" si="5"/>
        <v>2.8374859097446592E-3</v>
      </c>
    </row>
    <row r="139" spans="1:16">
      <c r="A139" s="59">
        <v>13</v>
      </c>
      <c r="B139" s="58" t="s">
        <v>83</v>
      </c>
      <c r="C139" s="58" t="s">
        <v>372</v>
      </c>
      <c r="D139" s="58" t="s">
        <v>373</v>
      </c>
      <c r="E139" s="58" t="s">
        <v>86</v>
      </c>
      <c r="F139" s="58" t="s">
        <v>86</v>
      </c>
      <c r="H139" s="58" t="s">
        <v>87</v>
      </c>
      <c r="I139" s="60">
        <v>6.73</v>
      </c>
      <c r="J139" s="60">
        <v>0.14859</v>
      </c>
      <c r="K139" s="59">
        <v>6.73</v>
      </c>
      <c r="M139" s="58" t="str">
        <f>_xlfn.IFNA(VLOOKUP($C139,'Nov13'!$C$1:$J$160,1,FALSE),"Not Found")</f>
        <v>TTD</v>
      </c>
      <c r="N139" s="58">
        <f>_xlfn.IFNA(VLOOKUP($C139,'Nov13'!$C$1:$J$160,8,FALSE),"Not Found")</f>
        <v>0.14796999999999999</v>
      </c>
      <c r="O139" s="61">
        <f t="shared" si="4"/>
        <v>6.2000000000000943E-4</v>
      </c>
      <c r="P139" s="62">
        <f t="shared" si="5"/>
        <v>4.1900385213219536E-3</v>
      </c>
    </row>
    <row r="140" spans="1:16">
      <c r="A140" s="59">
        <v>74</v>
      </c>
      <c r="B140" s="58" t="s">
        <v>83</v>
      </c>
      <c r="C140" s="58" t="s">
        <v>374</v>
      </c>
      <c r="D140" s="58" t="s">
        <v>375</v>
      </c>
      <c r="E140" s="58" t="s">
        <v>86</v>
      </c>
      <c r="F140" s="58" t="s">
        <v>86</v>
      </c>
      <c r="H140" s="58" t="s">
        <v>87</v>
      </c>
      <c r="I140" s="60">
        <v>30.142499999999998</v>
      </c>
      <c r="J140" s="60">
        <v>3.3180000000000001E-2</v>
      </c>
      <c r="K140" s="59">
        <v>30.142499999999998</v>
      </c>
      <c r="M140" s="58" t="str">
        <f>_xlfn.IFNA(VLOOKUP($C140,'Nov13'!$C$1:$J$160,1,FALSE),"Not Found")</f>
        <v>TWD</v>
      </c>
      <c r="N140" s="58">
        <f>_xlfn.IFNA(VLOOKUP($C140,'Nov13'!$C$1:$J$160,8,FALSE),"Not Found")</f>
        <v>3.313E-2</v>
      </c>
      <c r="O140" s="61">
        <f t="shared" si="4"/>
        <v>5.0000000000001432E-5</v>
      </c>
      <c r="P140" s="62">
        <f t="shared" si="5"/>
        <v>1.5092061575611661E-3</v>
      </c>
    </row>
    <row r="141" spans="1:16">
      <c r="A141" s="59">
        <v>33</v>
      </c>
      <c r="B141" s="58" t="s">
        <v>83</v>
      </c>
      <c r="C141" s="58" t="s">
        <v>376</v>
      </c>
      <c r="D141" s="58" t="s">
        <v>377</v>
      </c>
      <c r="E141" s="58" t="s">
        <v>86</v>
      </c>
      <c r="F141" s="58" t="s">
        <v>86</v>
      </c>
      <c r="H141" s="58" t="s">
        <v>87</v>
      </c>
      <c r="I141" s="60">
        <v>2242</v>
      </c>
      <c r="J141" s="60">
        <v>4.4999999999999999E-4</v>
      </c>
      <c r="K141" s="59">
        <v>2242</v>
      </c>
      <c r="M141" s="58" t="str">
        <f>_xlfn.IFNA(VLOOKUP($C141,'Nov13'!$C$1:$J$160,1,FALSE),"Not Found")</f>
        <v>TZS</v>
      </c>
      <c r="N141" s="58">
        <f>_xlfn.IFNA(VLOOKUP($C141,'Nov13'!$C$1:$J$160,8,FALSE),"Not Found")</f>
        <v>4.4999999999999999E-4</v>
      </c>
      <c r="O141" s="61">
        <f t="shared" si="4"/>
        <v>0</v>
      </c>
      <c r="P141" s="62">
        <f t="shared" si="5"/>
        <v>0</v>
      </c>
    </row>
    <row r="142" spans="1:16">
      <c r="A142" s="59">
        <v>216</v>
      </c>
      <c r="B142" s="58" t="s">
        <v>83</v>
      </c>
      <c r="C142" s="58" t="s">
        <v>378</v>
      </c>
      <c r="D142" s="58" t="s">
        <v>379</v>
      </c>
      <c r="E142" s="58" t="s">
        <v>86</v>
      </c>
      <c r="F142" s="58" t="s">
        <v>86</v>
      </c>
      <c r="H142" s="58" t="s">
        <v>87</v>
      </c>
      <c r="I142" s="60">
        <v>26.515000000000001</v>
      </c>
      <c r="J142" s="60">
        <v>3.771E-2</v>
      </c>
      <c r="K142" s="59">
        <v>26.515000000000001</v>
      </c>
      <c r="M142" s="58" t="str">
        <f>_xlfn.IFNA(VLOOKUP($C142,'Nov13'!$C$1:$J$160,1,FALSE),"Not Found")</f>
        <v>UAH</v>
      </c>
      <c r="N142" s="58">
        <f>_xlfn.IFNA(VLOOKUP($C142,'Nov13'!$C$1:$J$160,8,FALSE),"Not Found")</f>
        <v>3.7740000000000003E-2</v>
      </c>
      <c r="O142" s="61">
        <f t="shared" si="4"/>
        <v>-3.0000000000002247E-5</v>
      </c>
      <c r="P142" s="62">
        <f t="shared" si="5"/>
        <v>-7.9491255961850144E-4</v>
      </c>
    </row>
    <row r="143" spans="1:16">
      <c r="A143" s="59">
        <v>215</v>
      </c>
      <c r="B143" s="58" t="s">
        <v>83</v>
      </c>
      <c r="C143" s="58" t="s">
        <v>380</v>
      </c>
      <c r="D143" s="58" t="s">
        <v>381</v>
      </c>
      <c r="E143" s="58" t="s">
        <v>86</v>
      </c>
      <c r="F143" s="58" t="s">
        <v>86</v>
      </c>
      <c r="H143" s="58" t="s">
        <v>87</v>
      </c>
      <c r="I143" s="60">
        <v>1</v>
      </c>
      <c r="J143" s="60">
        <v>1</v>
      </c>
      <c r="K143" s="59">
        <v>1</v>
      </c>
      <c r="M143" s="58" t="str">
        <f>_xlfn.IFNA(VLOOKUP($C143,'Nov13'!$C$1:$J$160,1,FALSE),"Not Found")</f>
        <v>UDX</v>
      </c>
      <c r="N143" s="58">
        <f>_xlfn.IFNA(VLOOKUP($C143,'Nov13'!$C$1:$J$160,8,FALSE),"Not Found")</f>
        <v>1</v>
      </c>
      <c r="O143" s="61">
        <f t="shared" si="4"/>
        <v>0</v>
      </c>
      <c r="P143" s="62">
        <f t="shared" si="5"/>
        <v>0</v>
      </c>
    </row>
    <row r="144" spans="1:16">
      <c r="A144" s="59">
        <v>168</v>
      </c>
      <c r="B144" s="58" t="s">
        <v>83</v>
      </c>
      <c r="C144" s="58" t="s">
        <v>382</v>
      </c>
      <c r="D144" s="58" t="s">
        <v>383</v>
      </c>
      <c r="E144" s="58" t="s">
        <v>86</v>
      </c>
      <c r="F144" s="58" t="s">
        <v>86</v>
      </c>
      <c r="H144" s="58" t="s">
        <v>87</v>
      </c>
      <c r="I144" s="60">
        <v>3635</v>
      </c>
      <c r="J144" s="60">
        <v>2.7999999999999998E-4</v>
      </c>
      <c r="K144" s="59">
        <v>3635</v>
      </c>
      <c r="M144" s="58" t="str">
        <f>_xlfn.IFNA(VLOOKUP($C144,'Nov13'!$C$1:$J$160,1,FALSE),"Not Found")</f>
        <v>UGX</v>
      </c>
      <c r="N144" s="58">
        <f>_xlfn.IFNA(VLOOKUP($C144,'Nov13'!$C$1:$J$160,8,FALSE),"Not Found")</f>
        <v>2.7E-4</v>
      </c>
      <c r="O144" s="61">
        <f t="shared" si="4"/>
        <v>9.999999999999972E-6</v>
      </c>
      <c r="P144" s="62">
        <f t="shared" si="5"/>
        <v>3.7037037037036931E-2</v>
      </c>
    </row>
    <row r="145" spans="1:16">
      <c r="A145" s="59">
        <v>1</v>
      </c>
      <c r="B145" s="58" t="s">
        <v>83</v>
      </c>
      <c r="C145" s="58" t="s">
        <v>384</v>
      </c>
      <c r="D145" s="58" t="s">
        <v>385</v>
      </c>
      <c r="E145" s="58" t="s">
        <v>104</v>
      </c>
      <c r="F145" s="58" t="s">
        <v>86</v>
      </c>
      <c r="H145" s="58" t="s">
        <v>87</v>
      </c>
      <c r="I145" s="60">
        <v>1</v>
      </c>
      <c r="J145" s="60">
        <v>1</v>
      </c>
      <c r="K145" s="59">
        <v>1</v>
      </c>
      <c r="M145" s="58" t="str">
        <f>_xlfn.IFNA(VLOOKUP($C145,'Nov13'!$C$1:$J$160,1,FALSE),"Not Found")</f>
        <v>USD</v>
      </c>
      <c r="N145" s="58">
        <f>_xlfn.IFNA(VLOOKUP($C145,'Nov13'!$C$1:$J$160,8,FALSE),"Not Found")</f>
        <v>1</v>
      </c>
      <c r="O145" s="61">
        <f t="shared" si="4"/>
        <v>0</v>
      </c>
      <c r="P145" s="62">
        <f t="shared" si="5"/>
        <v>0</v>
      </c>
    </row>
    <row r="146" spans="1:16">
      <c r="A146" s="59">
        <v>185</v>
      </c>
      <c r="B146" s="58" t="s">
        <v>83</v>
      </c>
      <c r="C146" s="58" t="s">
        <v>386</v>
      </c>
      <c r="D146" s="58" t="s">
        <v>387</v>
      </c>
      <c r="E146" s="58" t="s">
        <v>86</v>
      </c>
      <c r="F146" s="58" t="s">
        <v>86</v>
      </c>
      <c r="H146" s="58" t="s">
        <v>87</v>
      </c>
      <c r="I146" s="60">
        <v>29.335000000000001</v>
      </c>
      <c r="J146" s="60">
        <v>3.4090000000000002E-2</v>
      </c>
      <c r="K146" s="59">
        <v>29.335000000000001</v>
      </c>
      <c r="M146" s="58" t="str">
        <f>_xlfn.IFNA(VLOOKUP($C146,'Nov13'!$C$1:$J$160,1,FALSE),"Not Found")</f>
        <v>UYU</v>
      </c>
      <c r="N146" s="58">
        <f>_xlfn.IFNA(VLOOKUP($C146,'Nov13'!$C$1:$J$160,8,FALSE),"Not Found")</f>
        <v>3.4180000000000002E-2</v>
      </c>
      <c r="O146" s="61">
        <f t="shared" si="4"/>
        <v>-8.9999999999999802E-5</v>
      </c>
      <c r="P146" s="62">
        <f t="shared" si="5"/>
        <v>-2.6331187829139787E-3</v>
      </c>
    </row>
    <row r="147" spans="1:16">
      <c r="A147" s="59">
        <v>193</v>
      </c>
      <c r="B147" s="58" t="s">
        <v>83</v>
      </c>
      <c r="C147" s="58" t="s">
        <v>388</v>
      </c>
      <c r="D147" s="58" t="s">
        <v>389</v>
      </c>
      <c r="E147" s="58" t="s">
        <v>86</v>
      </c>
      <c r="F147" s="58" t="s">
        <v>86</v>
      </c>
      <c r="H147" s="58" t="s">
        <v>87</v>
      </c>
      <c r="I147" s="60">
        <v>8064.29</v>
      </c>
      <c r="J147" s="60">
        <v>1.2E-4</v>
      </c>
      <c r="K147" s="59">
        <v>8064.29</v>
      </c>
      <c r="M147" s="58" t="str">
        <f>_xlfn.IFNA(VLOOKUP($C147,'Nov13'!$C$1:$J$160,1,FALSE),"Not Found")</f>
        <v>UZS</v>
      </c>
      <c r="N147" s="58">
        <f>_xlfn.IFNA(VLOOKUP($C147,'Nov13'!$C$1:$J$160,8,FALSE),"Not Found")</f>
        <v>1.2E-4</v>
      </c>
      <c r="O147" s="61">
        <f t="shared" si="4"/>
        <v>0</v>
      </c>
      <c r="P147" s="62">
        <f t="shared" si="5"/>
        <v>0</v>
      </c>
    </row>
    <row r="148" spans="1:16">
      <c r="A148" s="59">
        <v>235</v>
      </c>
      <c r="B148" s="58" t="s">
        <v>83</v>
      </c>
      <c r="C148" s="58" t="s">
        <v>390</v>
      </c>
      <c r="D148" s="58" t="s">
        <v>391</v>
      </c>
      <c r="E148" s="58" t="s">
        <v>86</v>
      </c>
      <c r="F148" s="58" t="s">
        <v>86</v>
      </c>
      <c r="H148" s="58" t="s">
        <v>392</v>
      </c>
      <c r="I148" s="60">
        <v>3336.6374999999998</v>
      </c>
      <c r="J148" s="60">
        <v>2.9999999999999997E-4</v>
      </c>
      <c r="K148" s="59">
        <v>3336.6374999999998</v>
      </c>
      <c r="M148" s="58" t="str">
        <f>_xlfn.IFNA(VLOOKUP($C148,'Nov13'!$C$1:$J$160,1,FALSE),"Not Found")</f>
        <v>VEF</v>
      </c>
      <c r="N148" s="58">
        <f>_xlfn.IFNA(VLOOKUP($C148,'Nov13'!$C$1:$J$160,8,FALSE),"Not Found")</f>
        <v>2.9999999999999997E-4</v>
      </c>
      <c r="O148" s="61">
        <f t="shared" si="4"/>
        <v>0</v>
      </c>
      <c r="P148" s="62">
        <f t="shared" si="5"/>
        <v>0</v>
      </c>
    </row>
    <row r="149" spans="1:16">
      <c r="A149" s="59">
        <v>150</v>
      </c>
      <c r="B149" s="58" t="s">
        <v>83</v>
      </c>
      <c r="C149" s="58" t="s">
        <v>393</v>
      </c>
      <c r="D149" s="58" t="s">
        <v>394</v>
      </c>
      <c r="E149" s="58" t="s">
        <v>86</v>
      </c>
      <c r="F149" s="58" t="s">
        <v>86</v>
      </c>
      <c r="H149" s="58" t="s">
        <v>87</v>
      </c>
      <c r="I149" s="60">
        <v>22714</v>
      </c>
      <c r="J149" s="60">
        <v>4.4029999999999997E-5</v>
      </c>
      <c r="K149" s="59">
        <v>22714</v>
      </c>
      <c r="M149" s="58" t="str">
        <f>_xlfn.IFNA(VLOOKUP($C149,'Nov13'!$C$1:$J$160,1,FALSE),"Not Found")</f>
        <v>VND</v>
      </c>
      <c r="N149" s="58">
        <f>_xlfn.IFNA(VLOOKUP($C149,'Nov13'!$C$1:$J$160,8,FALSE),"Not Found")</f>
        <v>4.4029999999999997E-5</v>
      </c>
      <c r="O149" s="61">
        <f t="shared" si="4"/>
        <v>0</v>
      </c>
      <c r="P149" s="62">
        <f t="shared" si="5"/>
        <v>0</v>
      </c>
    </row>
    <row r="150" spans="1:16">
      <c r="A150" s="59">
        <v>202</v>
      </c>
      <c r="B150" s="58" t="s">
        <v>83</v>
      </c>
      <c r="C150" s="58" t="s">
        <v>395</v>
      </c>
      <c r="D150" s="58" t="s">
        <v>396</v>
      </c>
      <c r="E150" s="58" t="s">
        <v>86</v>
      </c>
      <c r="F150" s="58" t="s">
        <v>86</v>
      </c>
      <c r="H150" s="58" t="s">
        <v>87</v>
      </c>
      <c r="I150" s="60">
        <v>109.11499999999999</v>
      </c>
      <c r="J150" s="60">
        <v>9.1599999999999997E-3</v>
      </c>
      <c r="K150" s="59">
        <v>109.11499999999999</v>
      </c>
      <c r="M150" s="58" t="str">
        <f>_xlfn.IFNA(VLOOKUP($C150,'Nov13'!$C$1:$J$160,1,FALSE),"Not Found")</f>
        <v>VUV</v>
      </c>
      <c r="N150" s="58">
        <f>_xlfn.IFNA(VLOOKUP($C150,'Nov13'!$C$1:$J$160,8,FALSE),"Not Found")</f>
        <v>9.1800000000000007E-3</v>
      </c>
      <c r="O150" s="61">
        <f t="shared" si="4"/>
        <v>-2.000000000000092E-5</v>
      </c>
      <c r="P150" s="62">
        <f t="shared" si="5"/>
        <v>-2.1786492374728668E-3</v>
      </c>
    </row>
    <row r="151" spans="1:16">
      <c r="A151" s="59">
        <v>115</v>
      </c>
      <c r="B151" s="58" t="s">
        <v>83</v>
      </c>
      <c r="C151" s="58" t="s">
        <v>397</v>
      </c>
      <c r="D151" s="58" t="s">
        <v>398</v>
      </c>
      <c r="E151" s="58" t="s">
        <v>104</v>
      </c>
      <c r="F151" s="58" t="s">
        <v>86</v>
      </c>
      <c r="H151" s="58" t="s">
        <v>87</v>
      </c>
      <c r="I151" s="60">
        <v>2.5477699999999999</v>
      </c>
      <c r="J151" s="60">
        <v>0.39250000000000002</v>
      </c>
      <c r="K151" s="59">
        <v>0.39250000000000002</v>
      </c>
      <c r="M151" s="58" t="str">
        <f>_xlfn.IFNA(VLOOKUP($C151,'Nov13'!$C$1:$J$160,1,FALSE),"Not Found")</f>
        <v>WST</v>
      </c>
      <c r="N151" s="58">
        <f>_xlfn.IFNA(VLOOKUP($C151,'Nov13'!$C$1:$J$160,8,FALSE),"Not Found")</f>
        <v>0.39479999999999998</v>
      </c>
      <c r="O151" s="61">
        <f t="shared" si="4"/>
        <v>-2.2999999999999687E-3</v>
      </c>
      <c r="P151" s="62">
        <f t="shared" si="5"/>
        <v>-5.8257345491387258E-3</v>
      </c>
    </row>
    <row r="152" spans="1:16">
      <c r="A152" s="59">
        <v>87</v>
      </c>
      <c r="B152" s="58" t="s">
        <v>83</v>
      </c>
      <c r="C152" s="58" t="s">
        <v>399</v>
      </c>
      <c r="D152" s="58" t="s">
        <v>400</v>
      </c>
      <c r="E152" s="58" t="s">
        <v>86</v>
      </c>
      <c r="F152" s="58" t="s">
        <v>86</v>
      </c>
      <c r="H152" s="58" t="s">
        <v>87</v>
      </c>
      <c r="I152" s="60">
        <v>578.80999999999995</v>
      </c>
      <c r="J152" s="60">
        <v>1.73E-3</v>
      </c>
      <c r="K152" s="59">
        <v>578.80999999999995</v>
      </c>
      <c r="M152" s="58" t="str">
        <f>_xlfn.IFNA(VLOOKUP($C152,'Nov13'!$C$1:$J$160,1,FALSE),"Not Found")</f>
        <v>XAF</v>
      </c>
      <c r="N152" s="58">
        <f>_xlfn.IFNA(VLOOKUP($C152,'Nov13'!$C$1:$J$160,8,FALSE),"Not Found")</f>
        <v>1.6999999999999999E-3</v>
      </c>
      <c r="O152" s="61">
        <f t="shared" si="4"/>
        <v>3.0000000000000079E-5</v>
      </c>
      <c r="P152" s="62">
        <f t="shared" si="5"/>
        <v>1.764705882352946E-2</v>
      </c>
    </row>
    <row r="153" spans="1:16">
      <c r="A153" s="59">
        <v>140</v>
      </c>
      <c r="B153" s="58" t="s">
        <v>83</v>
      </c>
      <c r="C153" s="58" t="s">
        <v>401</v>
      </c>
      <c r="D153" s="58" t="s">
        <v>402</v>
      </c>
      <c r="E153" s="58" t="s">
        <v>86</v>
      </c>
      <c r="F153" s="58" t="s">
        <v>86</v>
      </c>
      <c r="H153" s="58" t="s">
        <v>87</v>
      </c>
      <c r="I153" s="60">
        <v>2.71</v>
      </c>
      <c r="J153" s="60">
        <v>0.36899999999999999</v>
      </c>
      <c r="K153" s="59">
        <v>2.71</v>
      </c>
      <c r="M153" s="58" t="str">
        <f>_xlfn.IFNA(VLOOKUP($C153,'Nov13'!$C$1:$J$160,1,FALSE),"Not Found")</f>
        <v>XCD</v>
      </c>
      <c r="N153" s="58">
        <f>_xlfn.IFNA(VLOOKUP($C153,'Nov13'!$C$1:$J$160,8,FALSE),"Not Found")</f>
        <v>0.36899999999999999</v>
      </c>
      <c r="O153" s="61">
        <f t="shared" si="4"/>
        <v>0</v>
      </c>
      <c r="P153" s="62">
        <f t="shared" si="5"/>
        <v>0</v>
      </c>
    </row>
    <row r="154" spans="1:16">
      <c r="A154" s="59">
        <v>242</v>
      </c>
      <c r="B154" s="58" t="s">
        <v>83</v>
      </c>
      <c r="C154" s="58" t="s">
        <v>403</v>
      </c>
      <c r="D154" s="58" t="s">
        <v>404</v>
      </c>
      <c r="E154" s="58" t="s">
        <v>86</v>
      </c>
      <c r="F154" s="58" t="s">
        <v>86</v>
      </c>
      <c r="H154" s="58" t="s">
        <v>405</v>
      </c>
      <c r="I154" s="60">
        <v>1.4064300000000001</v>
      </c>
      <c r="J154" s="60">
        <v>0.71101999999999999</v>
      </c>
      <c r="K154" s="59">
        <v>1.4064300000000001</v>
      </c>
      <c r="M154" s="58" t="str">
        <f>_xlfn.IFNA(VLOOKUP($C154,'Nov13'!$C$1:$J$160,1,FALSE),"Not Found")</f>
        <v>XDR</v>
      </c>
      <c r="N154" s="58">
        <f>_xlfn.IFNA(VLOOKUP($C154,'Nov13'!$C$1:$J$160,8,FALSE),"Not Found")</f>
        <v>0.71247000000000005</v>
      </c>
      <c r="O154" s="61">
        <f t="shared" si="4"/>
        <v>-1.4500000000000624E-3</v>
      </c>
      <c r="P154" s="62">
        <f t="shared" si="5"/>
        <v>-2.035173410810367E-3</v>
      </c>
    </row>
    <row r="155" spans="1:16">
      <c r="A155" s="59">
        <v>148</v>
      </c>
      <c r="B155" s="58" t="s">
        <v>83</v>
      </c>
      <c r="C155" s="58" t="s">
        <v>406</v>
      </c>
      <c r="D155" s="58" t="s">
        <v>407</v>
      </c>
      <c r="E155" s="58" t="s">
        <v>86</v>
      </c>
      <c r="F155" s="58" t="s">
        <v>86</v>
      </c>
      <c r="H155" s="58" t="s">
        <v>87</v>
      </c>
      <c r="I155" s="60">
        <v>562</v>
      </c>
      <c r="J155" s="60">
        <v>1.7799999999999999E-3</v>
      </c>
      <c r="K155" s="59">
        <v>562</v>
      </c>
      <c r="M155" s="58" t="str">
        <f>_xlfn.IFNA(VLOOKUP($C155,'Nov13'!$C$1:$J$160,1,FALSE),"Not Found")</f>
        <v>XOF</v>
      </c>
      <c r="N155" s="58">
        <f>_xlfn.IFNA(VLOOKUP($C155,'Nov13'!$C$1:$J$160,8,FALSE),"Not Found")</f>
        <v>1.7700000000000001E-3</v>
      </c>
      <c r="O155" s="61">
        <f t="shared" si="4"/>
        <v>9.9999999999998094E-6</v>
      </c>
      <c r="P155" s="62">
        <f t="shared" si="5"/>
        <v>5.6497175141241862E-3</v>
      </c>
    </row>
    <row r="156" spans="1:16">
      <c r="A156" s="59">
        <v>82</v>
      </c>
      <c r="B156" s="58" t="s">
        <v>83</v>
      </c>
      <c r="C156" s="58" t="s">
        <v>408</v>
      </c>
      <c r="D156" s="58" t="s">
        <v>409</v>
      </c>
      <c r="E156" s="58" t="s">
        <v>86</v>
      </c>
      <c r="F156" s="58" t="s">
        <v>86</v>
      </c>
      <c r="H156" s="58" t="s">
        <v>87</v>
      </c>
      <c r="I156" s="60">
        <v>101.66</v>
      </c>
      <c r="J156" s="60">
        <v>9.8399999999999998E-3</v>
      </c>
      <c r="K156" s="59">
        <v>101.66</v>
      </c>
      <c r="M156" s="58" t="str">
        <f>_xlfn.IFNA(VLOOKUP($C156,'Nov13'!$C$1:$J$160,1,FALSE),"Not Found")</f>
        <v>XPF</v>
      </c>
      <c r="N156" s="58">
        <f>_xlfn.IFNA(VLOOKUP($C156,'Nov13'!$C$1:$J$160,8,FALSE),"Not Found")</f>
        <v>9.7800000000000005E-3</v>
      </c>
      <c r="O156" s="61">
        <f t="shared" si="4"/>
        <v>5.999999999999929E-5</v>
      </c>
      <c r="P156" s="62">
        <f t="shared" si="5"/>
        <v>6.1349693251533015E-3</v>
      </c>
    </row>
    <row r="157" spans="1:16">
      <c r="A157" s="59">
        <v>132</v>
      </c>
      <c r="B157" s="58" t="s">
        <v>83</v>
      </c>
      <c r="C157" s="58" t="s">
        <v>410</v>
      </c>
      <c r="D157" s="58" t="s">
        <v>411</v>
      </c>
      <c r="E157" s="58" t="s">
        <v>86</v>
      </c>
      <c r="F157" s="58" t="s">
        <v>86</v>
      </c>
      <c r="H157" s="58" t="s">
        <v>87</v>
      </c>
      <c r="I157" s="60">
        <v>250.1</v>
      </c>
      <c r="J157" s="60">
        <v>4.0000000000000001E-3</v>
      </c>
      <c r="K157" s="59">
        <v>250.1</v>
      </c>
      <c r="M157" s="58" t="str">
        <f>_xlfn.IFNA(VLOOKUP($C157,'Nov13'!$C$1:$J$160,1,FALSE),"Not Found")</f>
        <v>YER</v>
      </c>
      <c r="N157" s="58">
        <f>_xlfn.IFNA(VLOOKUP($C157,'Nov13'!$C$1:$J$160,8,FALSE),"Not Found")</f>
        <v>4.0000000000000001E-3</v>
      </c>
      <c r="O157" s="61">
        <f t="shared" si="4"/>
        <v>0</v>
      </c>
      <c r="P157" s="62">
        <f t="shared" si="5"/>
        <v>0</v>
      </c>
    </row>
    <row r="158" spans="1:16">
      <c r="A158" s="59">
        <v>39</v>
      </c>
      <c r="B158" s="58" t="s">
        <v>83</v>
      </c>
      <c r="C158" s="58" t="s">
        <v>412</v>
      </c>
      <c r="D158" s="58" t="s">
        <v>413</v>
      </c>
      <c r="E158" s="58" t="s">
        <v>86</v>
      </c>
      <c r="F158" s="58" t="s">
        <v>86</v>
      </c>
      <c r="H158" s="58" t="s">
        <v>87</v>
      </c>
      <c r="I158" s="60">
        <v>14.39025</v>
      </c>
      <c r="J158" s="60">
        <v>6.9489999999999996E-2</v>
      </c>
      <c r="K158" s="59">
        <v>14.39025</v>
      </c>
      <c r="M158" s="58" t="str">
        <f>_xlfn.IFNA(VLOOKUP($C158,'Nov13'!$C$1:$J$160,1,FALSE),"Not Found")</f>
        <v>ZAR</v>
      </c>
      <c r="N158" s="58">
        <f>_xlfn.IFNA(VLOOKUP($C158,'Nov13'!$C$1:$J$160,8,FALSE),"Not Found")</f>
        <v>6.8699999999999997E-2</v>
      </c>
      <c r="O158" s="61">
        <f t="shared" si="4"/>
        <v>7.8999999999999904E-4</v>
      </c>
      <c r="P158" s="62">
        <f t="shared" si="5"/>
        <v>1.1499272197962141E-2</v>
      </c>
    </row>
    <row r="159" spans="1:16">
      <c r="A159" s="59">
        <v>244</v>
      </c>
      <c r="B159" s="58" t="s">
        <v>83</v>
      </c>
      <c r="C159" s="58" t="s">
        <v>414</v>
      </c>
      <c r="D159" s="58" t="s">
        <v>415</v>
      </c>
      <c r="E159" s="58" t="s">
        <v>86</v>
      </c>
      <c r="F159" s="58" t="s">
        <v>86</v>
      </c>
      <c r="H159" s="58" t="s">
        <v>416</v>
      </c>
      <c r="I159" s="60">
        <v>10.035</v>
      </c>
      <c r="J159" s="60">
        <v>9.9650000000000002E-2</v>
      </c>
      <c r="K159" s="59">
        <v>10.035</v>
      </c>
      <c r="M159" s="58" t="str">
        <f>_xlfn.IFNA(VLOOKUP($C159,'Nov13'!$C$1:$J$160,1,FALSE),"Not Found")</f>
        <v>ZMW</v>
      </c>
      <c r="N159" s="58">
        <f>_xlfn.IFNA(VLOOKUP($C159,'Nov13'!$C$1:$J$160,8,FALSE),"Not Found")</f>
        <v>0.10076</v>
      </c>
      <c r="O159" s="61">
        <f t="shared" si="4"/>
        <v>-1.1099999999999999E-3</v>
      </c>
      <c r="P159" s="62">
        <f t="shared" si="5"/>
        <v>-1.1016276300119093E-2</v>
      </c>
    </row>
    <row r="160" spans="1:16">
      <c r="A160" s="59">
        <v>243</v>
      </c>
      <c r="B160" s="58" t="s">
        <v>83</v>
      </c>
      <c r="C160" s="58" t="s">
        <v>417</v>
      </c>
      <c r="D160" s="58" t="s">
        <v>418</v>
      </c>
      <c r="E160" s="58" t="s">
        <v>86</v>
      </c>
      <c r="F160" s="58" t="s">
        <v>86</v>
      </c>
      <c r="H160" s="58" t="s">
        <v>419</v>
      </c>
      <c r="I160" s="60">
        <v>7575760000</v>
      </c>
      <c r="J160" s="60">
        <v>1E-10</v>
      </c>
      <c r="K160" s="59">
        <v>7575760000</v>
      </c>
      <c r="M160" s="58" t="str">
        <f>_xlfn.IFNA(VLOOKUP($C160,'Nov13'!$C$1:$J$160,1,FALSE),"Not Found")</f>
        <v>ZWL</v>
      </c>
      <c r="N160" s="58">
        <f>_xlfn.IFNA(VLOOKUP($C160,'Nov13'!$C$1:$J$160,8,FALSE),"Not Found")</f>
        <v>1E-10</v>
      </c>
      <c r="O160" s="61">
        <f t="shared" si="4"/>
        <v>0</v>
      </c>
      <c r="P160" s="62">
        <f t="shared" si="5"/>
        <v>0</v>
      </c>
    </row>
  </sheetData>
  <autoFilter ref="A1:P160"/>
  <printOptions headings="1" gridLines="1"/>
  <pageMargins left="0.25" right="0.25" top="0.75" bottom="0.75" header="0.3" footer="0.3"/>
  <pageSetup scale="55" fitToHeight="0" orientation="portrait" r:id="rId1"/>
  <headerFooter>
    <oddHeader>&amp;C&amp;F &amp;A</oddHeader>
    <oddFooter>&amp;L&amp;BAmerican International Group Confidential&amp;B&amp;C&amp;D&amp;RPage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60"/>
  <sheetViews>
    <sheetView workbookViewId="0">
      <pane ySplit="1" topLeftCell="A2" activePane="bottomLeft" state="frozen"/>
      <selection activeCell="C154" sqref="C154"/>
      <selection pane="bottomLeft" activeCell="A160" sqref="A160"/>
    </sheetView>
  </sheetViews>
  <sheetFormatPr defaultRowHeight="14.4"/>
  <cols>
    <col min="1" max="16384" width="8.88671875" style="58"/>
  </cols>
  <sheetData>
    <row r="1" spans="1:11">
      <c r="A1" s="58" t="s">
        <v>67</v>
      </c>
      <c r="B1" s="58" t="s">
        <v>68</v>
      </c>
      <c r="C1" s="58" t="s">
        <v>69</v>
      </c>
      <c r="D1" s="58" t="s">
        <v>70</v>
      </c>
      <c r="E1" s="58" t="s">
        <v>71</v>
      </c>
      <c r="F1" s="58" t="s">
        <v>72</v>
      </c>
      <c r="G1" s="58" t="s">
        <v>73</v>
      </c>
      <c r="H1" s="58" t="s">
        <v>74</v>
      </c>
      <c r="I1" s="58" t="s">
        <v>75</v>
      </c>
      <c r="J1" s="58" t="s">
        <v>76</v>
      </c>
      <c r="K1" s="58" t="s">
        <v>77</v>
      </c>
    </row>
    <row r="2" spans="1:11">
      <c r="A2" s="59">
        <v>131</v>
      </c>
      <c r="B2" s="58" t="s">
        <v>420</v>
      </c>
      <c r="C2" s="58" t="s">
        <v>84</v>
      </c>
      <c r="D2" s="58" t="s">
        <v>85</v>
      </c>
      <c r="E2" s="58" t="s">
        <v>86</v>
      </c>
      <c r="F2" s="58" t="s">
        <v>86</v>
      </c>
      <c r="H2" s="58" t="s">
        <v>87</v>
      </c>
      <c r="I2" s="60">
        <v>3.6728999999999998</v>
      </c>
      <c r="J2" s="60">
        <v>0.27226</v>
      </c>
      <c r="K2" s="59">
        <v>3.6728999999999998</v>
      </c>
    </row>
    <row r="3" spans="1:11">
      <c r="A3" s="59">
        <v>219</v>
      </c>
      <c r="B3" s="58" t="s">
        <v>420</v>
      </c>
      <c r="C3" s="58" t="s">
        <v>88</v>
      </c>
      <c r="D3" s="58" t="s">
        <v>89</v>
      </c>
      <c r="E3" s="58" t="s">
        <v>86</v>
      </c>
      <c r="F3" s="58" t="s">
        <v>86</v>
      </c>
      <c r="H3" s="58" t="s">
        <v>87</v>
      </c>
      <c r="I3" s="60">
        <v>68.45</v>
      </c>
      <c r="J3" s="60">
        <v>1.461E-2</v>
      </c>
      <c r="K3" s="59">
        <v>68.45</v>
      </c>
    </row>
    <row r="4" spans="1:11">
      <c r="A4" s="59">
        <v>240</v>
      </c>
      <c r="B4" s="58" t="s">
        <v>420</v>
      </c>
      <c r="C4" s="58" t="s">
        <v>90</v>
      </c>
      <c r="D4" s="58" t="s">
        <v>91</v>
      </c>
      <c r="E4" s="58" t="s">
        <v>86</v>
      </c>
      <c r="F4" s="58" t="s">
        <v>86</v>
      </c>
      <c r="H4" s="58" t="s">
        <v>92</v>
      </c>
      <c r="I4" s="60">
        <v>114.44</v>
      </c>
      <c r="J4" s="60">
        <v>8.7399999999999995E-3</v>
      </c>
      <c r="K4" s="59">
        <v>114.44</v>
      </c>
    </row>
    <row r="5" spans="1:11">
      <c r="A5" s="59">
        <v>250</v>
      </c>
      <c r="B5" s="58" t="s">
        <v>420</v>
      </c>
      <c r="C5" s="58" t="s">
        <v>93</v>
      </c>
      <c r="D5" s="58" t="s">
        <v>94</v>
      </c>
      <c r="E5" s="58" t="s">
        <v>86</v>
      </c>
      <c r="F5" s="58" t="s">
        <v>86</v>
      </c>
      <c r="H5" s="58" t="s">
        <v>95</v>
      </c>
      <c r="I5" s="60">
        <v>487.57</v>
      </c>
      <c r="J5" s="60">
        <v>2.0500000000000002E-3</v>
      </c>
      <c r="K5" s="59">
        <v>487.57</v>
      </c>
    </row>
    <row r="6" spans="1:11">
      <c r="A6" s="59">
        <v>58</v>
      </c>
      <c r="B6" s="58" t="s">
        <v>420</v>
      </c>
      <c r="C6" s="58" t="s">
        <v>96</v>
      </c>
      <c r="D6" s="58" t="s">
        <v>97</v>
      </c>
      <c r="E6" s="58" t="s">
        <v>86</v>
      </c>
      <c r="F6" s="58" t="s">
        <v>86</v>
      </c>
      <c r="H6" s="58" t="s">
        <v>87</v>
      </c>
      <c r="I6" s="60">
        <v>1.79</v>
      </c>
      <c r="J6" s="60">
        <v>0.55866000000000005</v>
      </c>
      <c r="K6" s="59">
        <v>1.79</v>
      </c>
    </row>
    <row r="7" spans="1:11">
      <c r="A7" s="59">
        <v>214</v>
      </c>
      <c r="B7" s="58" t="s">
        <v>420</v>
      </c>
      <c r="C7" s="58" t="s">
        <v>98</v>
      </c>
      <c r="D7" s="58" t="s">
        <v>99</v>
      </c>
      <c r="E7" s="58" t="s">
        <v>86</v>
      </c>
      <c r="F7" s="58" t="s">
        <v>86</v>
      </c>
      <c r="H7" s="58" t="s">
        <v>87</v>
      </c>
      <c r="I7" s="60">
        <v>165.77099999999999</v>
      </c>
      <c r="J7" s="60">
        <v>6.0299999999999998E-3</v>
      </c>
      <c r="K7" s="59">
        <v>165.77099999999999</v>
      </c>
    </row>
    <row r="8" spans="1:11">
      <c r="A8" s="59">
        <v>177</v>
      </c>
      <c r="B8" s="58" t="s">
        <v>420</v>
      </c>
      <c r="C8" s="58" t="s">
        <v>100</v>
      </c>
      <c r="D8" s="58" t="s">
        <v>101</v>
      </c>
      <c r="E8" s="58" t="s">
        <v>86</v>
      </c>
      <c r="F8" s="58" t="s">
        <v>86</v>
      </c>
      <c r="H8" s="58" t="s">
        <v>87</v>
      </c>
      <c r="I8" s="60">
        <v>17.537500000000001</v>
      </c>
      <c r="J8" s="60">
        <v>5.7020000000000001E-2</v>
      </c>
      <c r="K8" s="59">
        <v>17.537500000000001</v>
      </c>
    </row>
    <row r="9" spans="1:11">
      <c r="A9" s="59">
        <v>80</v>
      </c>
      <c r="B9" s="58" t="s">
        <v>420</v>
      </c>
      <c r="C9" s="58" t="s">
        <v>102</v>
      </c>
      <c r="D9" s="58" t="s">
        <v>103</v>
      </c>
      <c r="E9" s="58" t="s">
        <v>104</v>
      </c>
      <c r="F9" s="58" t="s">
        <v>86</v>
      </c>
      <c r="H9" s="58" t="s">
        <v>87</v>
      </c>
      <c r="I9" s="60">
        <v>1.3113900000000001</v>
      </c>
      <c r="J9" s="60">
        <v>0.76254999999999995</v>
      </c>
      <c r="K9" s="59">
        <v>0.76254999999999995</v>
      </c>
    </row>
    <row r="10" spans="1:11">
      <c r="A10" s="59">
        <v>231</v>
      </c>
      <c r="B10" s="58" t="s">
        <v>420</v>
      </c>
      <c r="C10" s="58" t="s">
        <v>105</v>
      </c>
      <c r="D10" s="58" t="s">
        <v>106</v>
      </c>
      <c r="E10" s="58" t="s">
        <v>86</v>
      </c>
      <c r="F10" s="58" t="s">
        <v>86</v>
      </c>
      <c r="H10" s="58" t="s">
        <v>87</v>
      </c>
      <c r="I10" s="60">
        <v>1.7849999999999999</v>
      </c>
      <c r="J10" s="60">
        <v>0.56022000000000005</v>
      </c>
      <c r="K10" s="59">
        <v>1.7849999999999999</v>
      </c>
    </row>
    <row r="11" spans="1:11">
      <c r="A11" s="59">
        <v>226</v>
      </c>
      <c r="B11" s="58" t="s">
        <v>420</v>
      </c>
      <c r="C11" s="58" t="s">
        <v>107</v>
      </c>
      <c r="D11" s="58" t="s">
        <v>108</v>
      </c>
      <c r="E11" s="58" t="s">
        <v>86</v>
      </c>
      <c r="F11" s="58" t="s">
        <v>86</v>
      </c>
      <c r="H11" s="58" t="s">
        <v>87</v>
      </c>
      <c r="I11" s="60">
        <v>1.6984999999999999</v>
      </c>
      <c r="J11" s="60">
        <v>0.58875</v>
      </c>
      <c r="K11" s="59">
        <v>1.6984999999999999</v>
      </c>
    </row>
    <row r="12" spans="1:11">
      <c r="A12" s="59">
        <v>239</v>
      </c>
      <c r="B12" s="58" t="s">
        <v>420</v>
      </c>
      <c r="C12" s="58" t="s">
        <v>109</v>
      </c>
      <c r="D12" s="58" t="s">
        <v>110</v>
      </c>
      <c r="E12" s="58" t="s">
        <v>86</v>
      </c>
      <c r="F12" s="58" t="s">
        <v>86</v>
      </c>
      <c r="H12" s="58" t="s">
        <v>111</v>
      </c>
      <c r="I12" s="60">
        <v>1.6909000000000001</v>
      </c>
      <c r="J12" s="60">
        <v>0.59140000000000004</v>
      </c>
      <c r="K12" s="59">
        <v>1.6909000000000001</v>
      </c>
    </row>
    <row r="13" spans="1:11">
      <c r="A13" s="59">
        <v>111</v>
      </c>
      <c r="B13" s="58" t="s">
        <v>420</v>
      </c>
      <c r="C13" s="58" t="s">
        <v>112</v>
      </c>
      <c r="D13" s="58" t="s">
        <v>113</v>
      </c>
      <c r="E13" s="58" t="s">
        <v>86</v>
      </c>
      <c r="F13" s="58" t="s">
        <v>86</v>
      </c>
      <c r="H13" s="58" t="s">
        <v>87</v>
      </c>
      <c r="I13" s="60">
        <v>1.9981</v>
      </c>
      <c r="J13" s="60">
        <v>0.50048000000000004</v>
      </c>
      <c r="K13" s="59">
        <v>1.9981</v>
      </c>
    </row>
    <row r="14" spans="1:11">
      <c r="A14" s="59">
        <v>133</v>
      </c>
      <c r="B14" s="58" t="s">
        <v>420</v>
      </c>
      <c r="C14" s="58" t="s">
        <v>114</v>
      </c>
      <c r="D14" s="58" t="s">
        <v>115</v>
      </c>
      <c r="E14" s="58" t="s">
        <v>86</v>
      </c>
      <c r="F14" s="58" t="s">
        <v>86</v>
      </c>
      <c r="H14" s="58" t="s">
        <v>87</v>
      </c>
      <c r="I14" s="60">
        <v>83.325000000000003</v>
      </c>
      <c r="J14" s="60">
        <v>1.2E-2</v>
      </c>
      <c r="K14" s="59">
        <v>83.325000000000003</v>
      </c>
    </row>
    <row r="15" spans="1:11">
      <c r="A15" s="59">
        <v>212</v>
      </c>
      <c r="B15" s="58" t="s">
        <v>420</v>
      </c>
      <c r="C15" s="58" t="s">
        <v>116</v>
      </c>
      <c r="D15" s="58" t="s">
        <v>117</v>
      </c>
      <c r="E15" s="58" t="s">
        <v>86</v>
      </c>
      <c r="F15" s="58" t="s">
        <v>86</v>
      </c>
      <c r="H15" s="58" t="s">
        <v>87</v>
      </c>
      <c r="I15" s="60">
        <v>1.67805</v>
      </c>
      <c r="J15" s="60">
        <v>0.59592999999999996</v>
      </c>
      <c r="K15" s="59">
        <v>1.67805</v>
      </c>
    </row>
    <row r="16" spans="1:11">
      <c r="A16" s="59">
        <v>114</v>
      </c>
      <c r="B16" s="58" t="s">
        <v>420</v>
      </c>
      <c r="C16" s="58" t="s">
        <v>118</v>
      </c>
      <c r="D16" s="58" t="s">
        <v>119</v>
      </c>
      <c r="E16" s="58" t="s">
        <v>86</v>
      </c>
      <c r="F16" s="58" t="s">
        <v>86</v>
      </c>
      <c r="H16" s="58" t="s">
        <v>87</v>
      </c>
      <c r="I16" s="60">
        <v>0.378</v>
      </c>
      <c r="J16" s="60">
        <v>2.6455000000000002</v>
      </c>
      <c r="K16" s="59">
        <v>0.378</v>
      </c>
    </row>
    <row r="17" spans="1:11">
      <c r="A17" s="59">
        <v>57</v>
      </c>
      <c r="B17" s="58" t="s">
        <v>420</v>
      </c>
      <c r="C17" s="58" t="s">
        <v>120</v>
      </c>
      <c r="D17" s="58" t="s">
        <v>121</v>
      </c>
      <c r="E17" s="58" t="s">
        <v>86</v>
      </c>
      <c r="F17" s="58" t="s">
        <v>86</v>
      </c>
      <c r="H17" s="58" t="s">
        <v>87</v>
      </c>
      <c r="I17" s="60">
        <v>1752.835</v>
      </c>
      <c r="J17" s="60">
        <v>5.6999999999999998E-4</v>
      </c>
      <c r="K17" s="59">
        <v>1752.835</v>
      </c>
    </row>
    <row r="18" spans="1:11">
      <c r="A18" s="59">
        <v>118</v>
      </c>
      <c r="B18" s="58" t="s">
        <v>420</v>
      </c>
      <c r="C18" s="58" t="s">
        <v>122</v>
      </c>
      <c r="D18" s="58" t="s">
        <v>123</v>
      </c>
      <c r="E18" s="58" t="s">
        <v>104</v>
      </c>
      <c r="F18" s="58" t="s">
        <v>86</v>
      </c>
      <c r="H18" s="58" t="s">
        <v>87</v>
      </c>
      <c r="I18" s="60">
        <v>1</v>
      </c>
      <c r="J18" s="60">
        <v>1</v>
      </c>
      <c r="K18" s="59">
        <v>1</v>
      </c>
    </row>
    <row r="19" spans="1:11">
      <c r="A19" s="59">
        <v>91</v>
      </c>
      <c r="B19" s="58" t="s">
        <v>420</v>
      </c>
      <c r="C19" s="58" t="s">
        <v>124</v>
      </c>
      <c r="D19" s="58" t="s">
        <v>125</v>
      </c>
      <c r="E19" s="58" t="s">
        <v>86</v>
      </c>
      <c r="F19" s="58" t="s">
        <v>86</v>
      </c>
      <c r="H19" s="58" t="s">
        <v>87</v>
      </c>
      <c r="I19" s="60">
        <v>1.3616999999999999</v>
      </c>
      <c r="J19" s="60">
        <v>0.73438000000000003</v>
      </c>
      <c r="K19" s="59">
        <v>1.3616999999999999</v>
      </c>
    </row>
    <row r="20" spans="1:11">
      <c r="A20" s="59">
        <v>167</v>
      </c>
      <c r="B20" s="58" t="s">
        <v>420</v>
      </c>
      <c r="C20" s="58" t="s">
        <v>126</v>
      </c>
      <c r="D20" s="58" t="s">
        <v>127</v>
      </c>
      <c r="E20" s="58" t="s">
        <v>86</v>
      </c>
      <c r="F20" s="58" t="s">
        <v>86</v>
      </c>
      <c r="H20" s="58" t="s">
        <v>87</v>
      </c>
      <c r="I20" s="60">
        <v>6.97</v>
      </c>
      <c r="J20" s="60">
        <v>0.14346999999999999</v>
      </c>
      <c r="K20" s="59">
        <v>6.97</v>
      </c>
    </row>
    <row r="21" spans="1:11">
      <c r="A21" s="59">
        <v>190</v>
      </c>
      <c r="B21" s="58" t="s">
        <v>420</v>
      </c>
      <c r="C21" s="58" t="s">
        <v>128</v>
      </c>
      <c r="D21" s="58" t="s">
        <v>129</v>
      </c>
      <c r="E21" s="58" t="s">
        <v>86</v>
      </c>
      <c r="F21" s="58" t="s">
        <v>86</v>
      </c>
      <c r="H21" s="58" t="s">
        <v>87</v>
      </c>
      <c r="I21" s="60">
        <v>3.2934000000000001</v>
      </c>
      <c r="J21" s="60">
        <v>0.30364000000000002</v>
      </c>
      <c r="K21" s="59">
        <v>3.2934000000000001</v>
      </c>
    </row>
    <row r="22" spans="1:11">
      <c r="A22" s="59">
        <v>104</v>
      </c>
      <c r="B22" s="58" t="s">
        <v>420</v>
      </c>
      <c r="C22" s="58" t="s">
        <v>130</v>
      </c>
      <c r="D22" s="58" t="s">
        <v>131</v>
      </c>
      <c r="E22" s="58" t="s">
        <v>104</v>
      </c>
      <c r="F22" s="58" t="s">
        <v>86</v>
      </c>
      <c r="H22" s="58" t="s">
        <v>87</v>
      </c>
      <c r="I22" s="60">
        <v>1</v>
      </c>
      <c r="J22" s="60">
        <v>1</v>
      </c>
      <c r="K22" s="59">
        <v>1</v>
      </c>
    </row>
    <row r="23" spans="1:11">
      <c r="A23" s="59">
        <v>251</v>
      </c>
      <c r="B23" s="58" t="s">
        <v>420</v>
      </c>
      <c r="C23" s="58" t="s">
        <v>132</v>
      </c>
      <c r="D23" s="58" t="s">
        <v>133</v>
      </c>
      <c r="E23" s="58" t="s">
        <v>86</v>
      </c>
      <c r="F23" s="58" t="s">
        <v>86</v>
      </c>
      <c r="H23" s="58" t="s">
        <v>95</v>
      </c>
      <c r="I23" s="60">
        <v>65.427499999999995</v>
      </c>
      <c r="J23" s="60">
        <v>1.528E-2</v>
      </c>
      <c r="K23" s="59">
        <v>65.427499999999995</v>
      </c>
    </row>
    <row r="24" spans="1:11">
      <c r="A24" s="59">
        <v>152</v>
      </c>
      <c r="B24" s="58" t="s">
        <v>420</v>
      </c>
      <c r="C24" s="58" t="s">
        <v>134</v>
      </c>
      <c r="D24" s="58" t="s">
        <v>135</v>
      </c>
      <c r="E24" s="58" t="s">
        <v>104</v>
      </c>
      <c r="F24" s="58" t="s">
        <v>86</v>
      </c>
      <c r="H24" s="58" t="s">
        <v>87</v>
      </c>
      <c r="I24" s="60">
        <v>10.66098</v>
      </c>
      <c r="J24" s="60">
        <v>9.3799999999999994E-2</v>
      </c>
      <c r="K24" s="59">
        <v>9.3799999999999994E-2</v>
      </c>
    </row>
    <row r="25" spans="1:11">
      <c r="A25" s="59">
        <v>248</v>
      </c>
      <c r="B25" s="58" t="s">
        <v>420</v>
      </c>
      <c r="C25" s="58" t="s">
        <v>136</v>
      </c>
      <c r="D25" s="58" t="s">
        <v>137</v>
      </c>
      <c r="E25" s="58" t="s">
        <v>86</v>
      </c>
      <c r="F25" s="58" t="s">
        <v>86</v>
      </c>
      <c r="H25" s="58" t="s">
        <v>138</v>
      </c>
      <c r="I25" s="60">
        <v>1.9935</v>
      </c>
      <c r="J25" s="60">
        <v>0.50163000000000002</v>
      </c>
      <c r="K25" s="59">
        <v>1.9935</v>
      </c>
    </row>
    <row r="26" spans="1:11">
      <c r="A26" s="59">
        <v>21</v>
      </c>
      <c r="B26" s="58" t="s">
        <v>420</v>
      </c>
      <c r="C26" s="58" t="s">
        <v>139</v>
      </c>
      <c r="D26" s="58" t="s">
        <v>140</v>
      </c>
      <c r="E26" s="58" t="s">
        <v>86</v>
      </c>
      <c r="F26" s="58" t="s">
        <v>86</v>
      </c>
      <c r="H26" s="58" t="s">
        <v>87</v>
      </c>
      <c r="I26" s="60">
        <v>2</v>
      </c>
      <c r="J26" s="60">
        <v>0.5</v>
      </c>
      <c r="K26" s="59">
        <v>2</v>
      </c>
    </row>
    <row r="27" spans="1:11">
      <c r="A27" s="59">
        <v>11</v>
      </c>
      <c r="B27" s="58" t="s">
        <v>420</v>
      </c>
      <c r="C27" s="58" t="s">
        <v>141</v>
      </c>
      <c r="D27" s="58" t="s">
        <v>142</v>
      </c>
      <c r="E27" s="58" t="s">
        <v>86</v>
      </c>
      <c r="F27" s="58" t="s">
        <v>86</v>
      </c>
      <c r="H27" s="58" t="s">
        <v>87</v>
      </c>
      <c r="I27" s="60">
        <v>1.2683</v>
      </c>
      <c r="J27" s="60">
        <v>0.78846000000000005</v>
      </c>
      <c r="K27" s="59">
        <v>1.2683</v>
      </c>
    </row>
    <row r="28" spans="1:11">
      <c r="A28" s="59">
        <v>213</v>
      </c>
      <c r="B28" s="58" t="s">
        <v>420</v>
      </c>
      <c r="C28" s="58" t="s">
        <v>143</v>
      </c>
      <c r="D28" s="58" t="s">
        <v>144</v>
      </c>
      <c r="E28" s="58" t="s">
        <v>86</v>
      </c>
      <c r="F28" s="58" t="s">
        <v>86</v>
      </c>
      <c r="H28" s="58" t="s">
        <v>87</v>
      </c>
      <c r="I28" s="60">
        <v>1562.5</v>
      </c>
      <c r="J28" s="60">
        <v>6.4000000000000005E-4</v>
      </c>
      <c r="K28" s="59">
        <v>1562.5</v>
      </c>
    </row>
    <row r="29" spans="1:11">
      <c r="A29" s="59">
        <v>24</v>
      </c>
      <c r="B29" s="58" t="s">
        <v>420</v>
      </c>
      <c r="C29" s="58" t="s">
        <v>145</v>
      </c>
      <c r="D29" s="58" t="s">
        <v>146</v>
      </c>
      <c r="E29" s="58" t="s">
        <v>86</v>
      </c>
      <c r="F29" s="58" t="s">
        <v>86</v>
      </c>
      <c r="H29" s="58" t="s">
        <v>87</v>
      </c>
      <c r="I29" s="60">
        <v>0.99609999999999999</v>
      </c>
      <c r="J29" s="60">
        <v>1.0039199999999999</v>
      </c>
      <c r="K29" s="59">
        <v>0.99609999999999999</v>
      </c>
    </row>
    <row r="30" spans="1:11">
      <c r="A30" s="59">
        <v>163</v>
      </c>
      <c r="B30" s="58" t="s">
        <v>420</v>
      </c>
      <c r="C30" s="58" t="s">
        <v>147</v>
      </c>
      <c r="D30" s="58" t="s">
        <v>148</v>
      </c>
      <c r="E30" s="58" t="s">
        <v>104</v>
      </c>
      <c r="F30" s="58" t="s">
        <v>86</v>
      </c>
      <c r="H30" s="58" t="s">
        <v>87</v>
      </c>
      <c r="I30" s="60">
        <v>2.367E-2</v>
      </c>
      <c r="J30" s="60">
        <v>42.247570000000003</v>
      </c>
      <c r="K30" s="59">
        <v>42.247571000000001</v>
      </c>
    </row>
    <row r="31" spans="1:11">
      <c r="A31" s="59">
        <v>145</v>
      </c>
      <c r="B31" s="58" t="s">
        <v>420</v>
      </c>
      <c r="C31" s="58" t="s">
        <v>149</v>
      </c>
      <c r="D31" s="58" t="s">
        <v>150</v>
      </c>
      <c r="E31" s="58" t="s">
        <v>86</v>
      </c>
      <c r="F31" s="58" t="s">
        <v>86</v>
      </c>
      <c r="H31" s="58" t="s">
        <v>87</v>
      </c>
      <c r="I31" s="60">
        <v>630.35</v>
      </c>
      <c r="J31" s="60">
        <v>1.5900000000000001E-3</v>
      </c>
      <c r="K31" s="59">
        <v>630.35</v>
      </c>
    </row>
    <row r="32" spans="1:11">
      <c r="A32" s="59">
        <v>241</v>
      </c>
      <c r="B32" s="58" t="s">
        <v>420</v>
      </c>
      <c r="C32" s="58" t="s">
        <v>151</v>
      </c>
      <c r="D32" s="58" t="s">
        <v>152</v>
      </c>
      <c r="E32" s="58" t="s">
        <v>86</v>
      </c>
      <c r="F32" s="58" t="s">
        <v>86</v>
      </c>
      <c r="H32" s="58" t="s">
        <v>153</v>
      </c>
      <c r="I32" s="60">
        <v>6.6578499999999998</v>
      </c>
      <c r="J32" s="60">
        <v>0.1502</v>
      </c>
      <c r="K32" s="59">
        <v>6.6578499999999998</v>
      </c>
    </row>
    <row r="33" spans="1:11">
      <c r="A33" s="59">
        <v>86</v>
      </c>
      <c r="B33" s="58" t="s">
        <v>420</v>
      </c>
      <c r="C33" s="58" t="s">
        <v>154</v>
      </c>
      <c r="D33" s="58" t="s">
        <v>155</v>
      </c>
      <c r="E33" s="58" t="s">
        <v>86</v>
      </c>
      <c r="F33" s="58" t="s">
        <v>86</v>
      </c>
      <c r="H33" s="58" t="s">
        <v>87</v>
      </c>
      <c r="I33" s="60">
        <v>6.6346999999999996</v>
      </c>
      <c r="J33" s="60">
        <v>0.15071999999999999</v>
      </c>
      <c r="K33" s="59">
        <v>6.6346999999999996</v>
      </c>
    </row>
    <row r="34" spans="1:11">
      <c r="A34" s="59">
        <v>4</v>
      </c>
      <c r="B34" s="58" t="s">
        <v>420</v>
      </c>
      <c r="C34" s="58" t="s">
        <v>156</v>
      </c>
      <c r="D34" s="58" t="s">
        <v>157</v>
      </c>
      <c r="E34" s="58" t="s">
        <v>86</v>
      </c>
      <c r="F34" s="58" t="s">
        <v>86</v>
      </c>
      <c r="H34" s="58" t="s">
        <v>87</v>
      </c>
      <c r="I34" s="60">
        <v>3013.5</v>
      </c>
      <c r="J34" s="60">
        <v>3.3E-4</v>
      </c>
      <c r="K34" s="59">
        <v>3013.5</v>
      </c>
    </row>
    <row r="35" spans="1:11">
      <c r="A35" s="59">
        <v>43</v>
      </c>
      <c r="B35" s="58" t="s">
        <v>420</v>
      </c>
      <c r="C35" s="58" t="s">
        <v>158</v>
      </c>
      <c r="D35" s="58" t="s">
        <v>159</v>
      </c>
      <c r="E35" s="58" t="s">
        <v>86</v>
      </c>
      <c r="F35" s="58" t="s">
        <v>86</v>
      </c>
      <c r="H35" s="58" t="s">
        <v>87</v>
      </c>
      <c r="I35" s="60">
        <v>569.38499999999999</v>
      </c>
      <c r="J35" s="60">
        <v>1.7600000000000001E-3</v>
      </c>
      <c r="K35" s="59">
        <v>569.38499999999999</v>
      </c>
    </row>
    <row r="36" spans="1:11">
      <c r="A36" s="59">
        <v>2</v>
      </c>
      <c r="B36" s="58" t="s">
        <v>420</v>
      </c>
      <c r="C36" s="58" t="s">
        <v>160</v>
      </c>
      <c r="D36" s="58" t="s">
        <v>161</v>
      </c>
      <c r="E36" s="58" t="s">
        <v>86</v>
      </c>
      <c r="F36" s="58" t="s">
        <v>86</v>
      </c>
      <c r="H36" s="58" t="s">
        <v>87</v>
      </c>
      <c r="I36" s="60">
        <v>24</v>
      </c>
      <c r="J36" s="60">
        <v>4.1669999999999999E-2</v>
      </c>
      <c r="K36" s="59">
        <v>24</v>
      </c>
    </row>
    <row r="37" spans="1:11">
      <c r="A37" s="59">
        <v>252</v>
      </c>
      <c r="B37" s="58" t="s">
        <v>420</v>
      </c>
      <c r="C37" s="58" t="s">
        <v>162</v>
      </c>
      <c r="D37" s="58" t="s">
        <v>163</v>
      </c>
      <c r="E37" s="58" t="s">
        <v>86</v>
      </c>
      <c r="F37" s="58" t="s">
        <v>86</v>
      </c>
      <c r="H37" s="58" t="s">
        <v>95</v>
      </c>
      <c r="I37" s="60">
        <v>95.49</v>
      </c>
      <c r="J37" s="60">
        <v>1.047E-2</v>
      </c>
      <c r="K37" s="59">
        <v>95.49</v>
      </c>
    </row>
    <row r="38" spans="1:11">
      <c r="A38" s="59">
        <v>0</v>
      </c>
      <c r="B38" s="58" t="s">
        <v>420</v>
      </c>
      <c r="C38" s="58" t="s">
        <v>162</v>
      </c>
      <c r="D38" s="58" t="s">
        <v>164</v>
      </c>
      <c r="E38" s="58" t="s">
        <v>86</v>
      </c>
      <c r="F38" s="58" t="s">
        <v>104</v>
      </c>
      <c r="H38" s="58" t="s">
        <v>95</v>
      </c>
      <c r="I38" s="60">
        <v>95.49</v>
      </c>
      <c r="J38" s="60">
        <v>1.047E-2</v>
      </c>
      <c r="K38" s="59">
        <v>95.49</v>
      </c>
    </row>
    <row r="39" spans="1:11">
      <c r="A39" s="59">
        <v>137</v>
      </c>
      <c r="B39" s="58" t="s">
        <v>420</v>
      </c>
      <c r="C39" s="58" t="s">
        <v>165</v>
      </c>
      <c r="D39" s="58" t="s">
        <v>166</v>
      </c>
      <c r="E39" s="58" t="s">
        <v>86</v>
      </c>
      <c r="F39" s="58" t="s">
        <v>86</v>
      </c>
      <c r="H39" s="58" t="s">
        <v>87</v>
      </c>
      <c r="I39" s="60">
        <v>21.911999999999999</v>
      </c>
      <c r="J39" s="60">
        <v>4.564E-2</v>
      </c>
      <c r="K39" s="59">
        <v>21.911999999999999</v>
      </c>
    </row>
    <row r="40" spans="1:11">
      <c r="A40" s="59">
        <v>88</v>
      </c>
      <c r="B40" s="58" t="s">
        <v>420</v>
      </c>
      <c r="C40" s="58" t="s">
        <v>167</v>
      </c>
      <c r="D40" s="58" t="s">
        <v>168</v>
      </c>
      <c r="E40" s="58" t="s">
        <v>86</v>
      </c>
      <c r="F40" s="58" t="s">
        <v>86</v>
      </c>
      <c r="H40" s="58" t="s">
        <v>87</v>
      </c>
      <c r="I40" s="60">
        <v>176.83</v>
      </c>
      <c r="J40" s="60">
        <v>5.6600000000000001E-3</v>
      </c>
      <c r="K40" s="59">
        <v>176.83</v>
      </c>
    </row>
    <row r="41" spans="1:11">
      <c r="A41" s="59">
        <v>67</v>
      </c>
      <c r="B41" s="58" t="s">
        <v>420</v>
      </c>
      <c r="C41" s="58" t="s">
        <v>169</v>
      </c>
      <c r="D41" s="58" t="s">
        <v>170</v>
      </c>
      <c r="E41" s="58" t="s">
        <v>86</v>
      </c>
      <c r="F41" s="58" t="s">
        <v>86</v>
      </c>
      <c r="H41" s="58" t="s">
        <v>87</v>
      </c>
      <c r="I41" s="60">
        <v>6.3765000000000001</v>
      </c>
      <c r="J41" s="60">
        <v>0.15683</v>
      </c>
      <c r="K41" s="59">
        <v>6.3765000000000001</v>
      </c>
    </row>
    <row r="42" spans="1:11">
      <c r="A42" s="59">
        <v>20</v>
      </c>
      <c r="B42" s="58" t="s">
        <v>420</v>
      </c>
      <c r="C42" s="58" t="s">
        <v>171</v>
      </c>
      <c r="D42" s="58" t="s">
        <v>172</v>
      </c>
      <c r="E42" s="58" t="s">
        <v>86</v>
      </c>
      <c r="F42" s="58" t="s">
        <v>86</v>
      </c>
      <c r="H42" s="58" t="s">
        <v>87</v>
      </c>
      <c r="I42" s="60">
        <v>48.024999999999999</v>
      </c>
      <c r="J42" s="60">
        <v>2.0820000000000002E-2</v>
      </c>
      <c r="K42" s="59">
        <v>48.024999999999999</v>
      </c>
    </row>
    <row r="43" spans="1:11">
      <c r="A43" s="59">
        <v>73</v>
      </c>
      <c r="B43" s="58" t="s">
        <v>420</v>
      </c>
      <c r="C43" s="58" t="s">
        <v>173</v>
      </c>
      <c r="D43" s="58" t="s">
        <v>174</v>
      </c>
      <c r="E43" s="58" t="s">
        <v>86</v>
      </c>
      <c r="F43" s="58" t="s">
        <v>86</v>
      </c>
      <c r="H43" s="58" t="s">
        <v>87</v>
      </c>
      <c r="I43" s="60">
        <v>115.062</v>
      </c>
      <c r="J43" s="60">
        <v>8.6899999999999998E-3</v>
      </c>
      <c r="K43" s="59">
        <v>115.062</v>
      </c>
    </row>
    <row r="44" spans="1:11">
      <c r="A44" s="59">
        <v>52</v>
      </c>
      <c r="B44" s="58" t="s">
        <v>420</v>
      </c>
      <c r="C44" s="58" t="s">
        <v>175</v>
      </c>
      <c r="D44" s="58" t="s">
        <v>176</v>
      </c>
      <c r="E44" s="58" t="s">
        <v>86</v>
      </c>
      <c r="F44" s="58" t="s">
        <v>86</v>
      </c>
      <c r="H44" s="58" t="s">
        <v>87</v>
      </c>
      <c r="I44" s="60">
        <v>25000</v>
      </c>
      <c r="J44" s="60">
        <v>4.0000000000000003E-5</v>
      </c>
      <c r="K44" s="59">
        <v>25000</v>
      </c>
    </row>
    <row r="45" spans="1:11">
      <c r="A45" s="59">
        <v>54</v>
      </c>
      <c r="B45" s="58" t="s">
        <v>420</v>
      </c>
      <c r="C45" s="58" t="s">
        <v>177</v>
      </c>
      <c r="D45" s="58" t="s">
        <v>178</v>
      </c>
      <c r="E45" s="58" t="s">
        <v>86</v>
      </c>
      <c r="F45" s="58" t="s">
        <v>86</v>
      </c>
      <c r="H45" s="58" t="s">
        <v>87</v>
      </c>
      <c r="I45" s="60">
        <v>17.64</v>
      </c>
      <c r="J45" s="60">
        <v>5.6689999999999997E-2</v>
      </c>
      <c r="K45" s="59">
        <v>17.64</v>
      </c>
    </row>
    <row r="46" spans="1:11">
      <c r="A46" s="59">
        <v>254</v>
      </c>
      <c r="B46" s="58" t="s">
        <v>420</v>
      </c>
      <c r="C46" s="58" t="s">
        <v>179</v>
      </c>
      <c r="D46" s="58" t="s">
        <v>180</v>
      </c>
      <c r="E46" s="58" t="s">
        <v>86</v>
      </c>
      <c r="F46" s="58" t="s">
        <v>86</v>
      </c>
      <c r="H46" s="58" t="s">
        <v>95</v>
      </c>
      <c r="I46" s="60">
        <v>15.074999999999999</v>
      </c>
      <c r="J46" s="60">
        <v>6.633E-2</v>
      </c>
      <c r="K46" s="59">
        <v>15.074999999999999</v>
      </c>
    </row>
    <row r="47" spans="1:11">
      <c r="A47" s="59">
        <v>46</v>
      </c>
      <c r="B47" s="58" t="s">
        <v>420</v>
      </c>
      <c r="C47" s="58" t="s">
        <v>181</v>
      </c>
      <c r="D47" s="58" t="s">
        <v>182</v>
      </c>
      <c r="E47" s="58" t="s">
        <v>86</v>
      </c>
      <c r="F47" s="58" t="s">
        <v>86</v>
      </c>
      <c r="H47" s="58" t="s">
        <v>87</v>
      </c>
      <c r="I47" s="60">
        <v>27.3413</v>
      </c>
      <c r="J47" s="60">
        <v>3.6569999999999998E-2</v>
      </c>
      <c r="K47" s="59">
        <v>27.3413</v>
      </c>
    </row>
    <row r="48" spans="1:11">
      <c r="A48" s="59">
        <v>207</v>
      </c>
      <c r="B48" s="58" t="s">
        <v>420</v>
      </c>
      <c r="C48" s="58" t="s">
        <v>183</v>
      </c>
      <c r="D48" s="58" t="s">
        <v>184</v>
      </c>
      <c r="E48" s="58" t="s">
        <v>104</v>
      </c>
      <c r="F48" s="58" t="s">
        <v>86</v>
      </c>
      <c r="H48" s="58" t="s">
        <v>87</v>
      </c>
      <c r="I48" s="60">
        <v>0.85707999999999995</v>
      </c>
      <c r="J48" s="60">
        <v>1.16675</v>
      </c>
      <c r="K48" s="59">
        <v>1.16675</v>
      </c>
    </row>
    <row r="49" spans="1:11">
      <c r="A49" s="59">
        <v>151</v>
      </c>
      <c r="B49" s="58" t="s">
        <v>420</v>
      </c>
      <c r="C49" s="58" t="s">
        <v>185</v>
      </c>
      <c r="D49" s="58" t="s">
        <v>186</v>
      </c>
      <c r="E49" s="58" t="s">
        <v>104</v>
      </c>
      <c r="F49" s="58" t="s">
        <v>86</v>
      </c>
      <c r="H49" s="58" t="s">
        <v>87</v>
      </c>
      <c r="I49" s="60">
        <v>2.0603699999999998</v>
      </c>
      <c r="J49" s="60">
        <v>0.48535</v>
      </c>
      <c r="K49" s="59">
        <v>0.48535</v>
      </c>
    </row>
    <row r="50" spans="1:11">
      <c r="A50" s="59">
        <v>3</v>
      </c>
      <c r="B50" s="58" t="s">
        <v>420</v>
      </c>
      <c r="C50" s="58" t="s">
        <v>187</v>
      </c>
      <c r="D50" s="58" t="s">
        <v>188</v>
      </c>
      <c r="E50" s="58" t="s">
        <v>104</v>
      </c>
      <c r="F50" s="58" t="s">
        <v>86</v>
      </c>
      <c r="H50" s="58" t="s">
        <v>87</v>
      </c>
      <c r="I50" s="60">
        <v>0.76231000000000004</v>
      </c>
      <c r="J50" s="60">
        <v>1.3118000000000001</v>
      </c>
      <c r="K50" s="59">
        <v>1.3118000000000001</v>
      </c>
    </row>
    <row r="51" spans="1:11">
      <c r="A51" s="59">
        <v>225</v>
      </c>
      <c r="B51" s="58" t="s">
        <v>420</v>
      </c>
      <c r="C51" s="58" t="s">
        <v>189</v>
      </c>
      <c r="D51" s="58" t="s">
        <v>190</v>
      </c>
      <c r="E51" s="58" t="s">
        <v>86</v>
      </c>
      <c r="F51" s="58" t="s">
        <v>86</v>
      </c>
      <c r="H51" s="58" t="s">
        <v>87</v>
      </c>
      <c r="I51" s="60">
        <v>2.66</v>
      </c>
      <c r="J51" s="60">
        <v>0.37594</v>
      </c>
      <c r="K51" s="59">
        <v>2.66</v>
      </c>
    </row>
    <row r="52" spans="1:11">
      <c r="A52" s="59">
        <v>233</v>
      </c>
      <c r="B52" s="58" t="s">
        <v>420</v>
      </c>
      <c r="C52" s="58" t="s">
        <v>191</v>
      </c>
      <c r="D52" s="58" t="s">
        <v>192</v>
      </c>
      <c r="E52" s="58" t="s">
        <v>86</v>
      </c>
      <c r="F52" s="58" t="s">
        <v>86</v>
      </c>
      <c r="H52" s="58" t="s">
        <v>193</v>
      </c>
      <c r="I52" s="60">
        <v>4.4537500000000003</v>
      </c>
      <c r="J52" s="60">
        <v>0.22453000000000001</v>
      </c>
      <c r="K52" s="59">
        <v>4.4537500000000003</v>
      </c>
    </row>
    <row r="53" spans="1:11">
      <c r="A53" s="59">
        <v>123</v>
      </c>
      <c r="B53" s="58" t="s">
        <v>420</v>
      </c>
      <c r="C53" s="58" t="s">
        <v>194</v>
      </c>
      <c r="D53" s="58" t="s">
        <v>195</v>
      </c>
      <c r="E53" s="58" t="s">
        <v>104</v>
      </c>
      <c r="F53" s="58" t="s">
        <v>86</v>
      </c>
      <c r="H53" s="58" t="s">
        <v>87</v>
      </c>
      <c r="I53" s="60">
        <v>0.76231000000000004</v>
      </c>
      <c r="J53" s="60">
        <v>1.3118000000000001</v>
      </c>
      <c r="K53" s="59">
        <v>1.3118000000000001</v>
      </c>
    </row>
    <row r="54" spans="1:11">
      <c r="A54" s="59">
        <v>66</v>
      </c>
      <c r="B54" s="58" t="s">
        <v>420</v>
      </c>
      <c r="C54" s="58" t="s">
        <v>196</v>
      </c>
      <c r="D54" s="58" t="s">
        <v>197</v>
      </c>
      <c r="E54" s="58" t="s">
        <v>86</v>
      </c>
      <c r="F54" s="58" t="s">
        <v>86</v>
      </c>
      <c r="H54" s="58" t="s">
        <v>87</v>
      </c>
      <c r="I54" s="60">
        <v>47.85</v>
      </c>
      <c r="J54" s="60">
        <v>2.0899999999999998E-2</v>
      </c>
      <c r="K54" s="59">
        <v>47.85</v>
      </c>
    </row>
    <row r="55" spans="1:11">
      <c r="A55" s="59">
        <v>65</v>
      </c>
      <c r="B55" s="58" t="s">
        <v>420</v>
      </c>
      <c r="C55" s="58" t="s">
        <v>198</v>
      </c>
      <c r="D55" s="58" t="s">
        <v>199</v>
      </c>
      <c r="E55" s="58" t="s">
        <v>86</v>
      </c>
      <c r="F55" s="58" t="s">
        <v>86</v>
      </c>
      <c r="H55" s="58" t="s">
        <v>87</v>
      </c>
      <c r="I55" s="60">
        <v>9025</v>
      </c>
      <c r="J55" s="60">
        <v>1.1E-4</v>
      </c>
      <c r="K55" s="59">
        <v>9025</v>
      </c>
    </row>
    <row r="56" spans="1:11">
      <c r="A56" s="59">
        <v>56</v>
      </c>
      <c r="B56" s="58" t="s">
        <v>420</v>
      </c>
      <c r="C56" s="58" t="s">
        <v>200</v>
      </c>
      <c r="D56" s="58" t="s">
        <v>201</v>
      </c>
      <c r="E56" s="58" t="s">
        <v>86</v>
      </c>
      <c r="F56" s="58" t="s">
        <v>86</v>
      </c>
      <c r="H56" s="58" t="s">
        <v>87</v>
      </c>
      <c r="I56" s="60">
        <v>7.34</v>
      </c>
      <c r="J56" s="60">
        <v>0.13624</v>
      </c>
      <c r="K56" s="59">
        <v>7.34</v>
      </c>
    </row>
    <row r="57" spans="1:11">
      <c r="A57" s="59">
        <v>106</v>
      </c>
      <c r="B57" s="58" t="s">
        <v>420</v>
      </c>
      <c r="C57" s="58" t="s">
        <v>202</v>
      </c>
      <c r="D57" s="58" t="s">
        <v>203</v>
      </c>
      <c r="E57" s="58" t="s">
        <v>86</v>
      </c>
      <c r="F57" s="58" t="s">
        <v>86</v>
      </c>
      <c r="H57" s="58" t="s">
        <v>87</v>
      </c>
      <c r="I57" s="60">
        <v>206.21</v>
      </c>
      <c r="J57" s="60">
        <v>4.8500000000000001E-3</v>
      </c>
      <c r="K57" s="59">
        <v>206.21</v>
      </c>
    </row>
    <row r="58" spans="1:11">
      <c r="A58" s="59">
        <v>48</v>
      </c>
      <c r="B58" s="58" t="s">
        <v>420</v>
      </c>
      <c r="C58" s="58" t="s">
        <v>204</v>
      </c>
      <c r="D58" s="58" t="s">
        <v>205</v>
      </c>
      <c r="E58" s="58" t="s">
        <v>86</v>
      </c>
      <c r="F58" s="58" t="s">
        <v>86</v>
      </c>
      <c r="H58" s="58" t="s">
        <v>87</v>
      </c>
      <c r="I58" s="60">
        <v>7.80185</v>
      </c>
      <c r="J58" s="60">
        <v>0.12817000000000001</v>
      </c>
      <c r="K58" s="59">
        <v>7.80185</v>
      </c>
    </row>
    <row r="59" spans="1:11">
      <c r="A59" s="59">
        <v>64</v>
      </c>
      <c r="B59" s="58" t="s">
        <v>420</v>
      </c>
      <c r="C59" s="58" t="s">
        <v>206</v>
      </c>
      <c r="D59" s="58" t="s">
        <v>207</v>
      </c>
      <c r="E59" s="58" t="s">
        <v>86</v>
      </c>
      <c r="F59" s="58" t="s">
        <v>86</v>
      </c>
      <c r="H59" s="58" t="s">
        <v>87</v>
      </c>
      <c r="I59" s="60">
        <v>23.501799999999999</v>
      </c>
      <c r="J59" s="60">
        <v>4.2549999999999998E-2</v>
      </c>
      <c r="K59" s="59">
        <v>23.501799999999999</v>
      </c>
    </row>
    <row r="60" spans="1:11">
      <c r="A60" s="59">
        <v>204</v>
      </c>
      <c r="B60" s="58" t="s">
        <v>420</v>
      </c>
      <c r="C60" s="58" t="s">
        <v>208</v>
      </c>
      <c r="D60" s="58" t="s">
        <v>209</v>
      </c>
      <c r="E60" s="58" t="s">
        <v>86</v>
      </c>
      <c r="F60" s="58" t="s">
        <v>86</v>
      </c>
      <c r="H60" s="58" t="s">
        <v>87</v>
      </c>
      <c r="I60" s="60">
        <v>6.4775</v>
      </c>
      <c r="J60" s="60">
        <v>0.15437999999999999</v>
      </c>
      <c r="K60" s="59">
        <v>6.4775</v>
      </c>
    </row>
    <row r="61" spans="1:11">
      <c r="A61" s="59">
        <v>51</v>
      </c>
      <c r="B61" s="58" t="s">
        <v>420</v>
      </c>
      <c r="C61" s="58" t="s">
        <v>210</v>
      </c>
      <c r="D61" s="58" t="s">
        <v>211</v>
      </c>
      <c r="E61" s="58" t="s">
        <v>86</v>
      </c>
      <c r="F61" s="58" t="s">
        <v>86</v>
      </c>
      <c r="H61" s="58" t="s">
        <v>87</v>
      </c>
      <c r="I61" s="60">
        <v>61.967100000000002</v>
      </c>
      <c r="J61" s="60">
        <v>1.6140000000000002E-2</v>
      </c>
      <c r="K61" s="59">
        <v>61.967100000000002</v>
      </c>
    </row>
    <row r="62" spans="1:11">
      <c r="A62" s="59">
        <v>134</v>
      </c>
      <c r="B62" s="58" t="s">
        <v>420</v>
      </c>
      <c r="C62" s="58" t="s">
        <v>212</v>
      </c>
      <c r="D62" s="58" t="s">
        <v>213</v>
      </c>
      <c r="E62" s="58" t="s">
        <v>86</v>
      </c>
      <c r="F62" s="58" t="s">
        <v>86</v>
      </c>
      <c r="H62" s="58" t="s">
        <v>87</v>
      </c>
      <c r="I62" s="60">
        <v>267.51499999999999</v>
      </c>
      <c r="J62" s="60">
        <v>3.7399999999999998E-3</v>
      </c>
      <c r="K62" s="59">
        <v>267.51499999999999</v>
      </c>
    </row>
    <row r="63" spans="1:11">
      <c r="A63" s="59">
        <v>101</v>
      </c>
      <c r="B63" s="58" t="s">
        <v>420</v>
      </c>
      <c r="C63" s="58" t="s">
        <v>214</v>
      </c>
      <c r="D63" s="58" t="s">
        <v>215</v>
      </c>
      <c r="E63" s="58" t="s">
        <v>86</v>
      </c>
      <c r="F63" s="58" t="s">
        <v>86</v>
      </c>
      <c r="H63" s="58" t="s">
        <v>87</v>
      </c>
      <c r="I63" s="60">
        <v>13551.5</v>
      </c>
      <c r="J63" s="60">
        <v>7.3789999999999997E-5</v>
      </c>
      <c r="K63" s="59">
        <v>13551.5</v>
      </c>
    </row>
    <row r="64" spans="1:11">
      <c r="A64" s="59">
        <v>165</v>
      </c>
      <c r="B64" s="58" t="s">
        <v>420</v>
      </c>
      <c r="C64" s="58" t="s">
        <v>216</v>
      </c>
      <c r="D64" s="58" t="s">
        <v>217</v>
      </c>
      <c r="E64" s="58" t="s">
        <v>86</v>
      </c>
      <c r="F64" s="58" t="s">
        <v>86</v>
      </c>
      <c r="H64" s="58" t="s">
        <v>87</v>
      </c>
      <c r="I64" s="60">
        <v>3.5476999999999999</v>
      </c>
      <c r="J64" s="60">
        <v>0.28187000000000001</v>
      </c>
      <c r="K64" s="59">
        <v>3.5476999999999999</v>
      </c>
    </row>
    <row r="65" spans="1:11">
      <c r="A65" s="59">
        <v>26</v>
      </c>
      <c r="B65" s="58" t="s">
        <v>420</v>
      </c>
      <c r="C65" s="58" t="s">
        <v>218</v>
      </c>
      <c r="D65" s="58" t="s">
        <v>219</v>
      </c>
      <c r="E65" s="58" t="s">
        <v>86</v>
      </c>
      <c r="F65" s="58" t="s">
        <v>86</v>
      </c>
      <c r="H65" s="58" t="s">
        <v>87</v>
      </c>
      <c r="I65" s="60">
        <v>65.484999999999999</v>
      </c>
      <c r="J65" s="60">
        <v>1.5270000000000001E-2</v>
      </c>
      <c r="K65" s="59">
        <v>65.484999999999999</v>
      </c>
    </row>
    <row r="66" spans="1:11">
      <c r="A66" s="59">
        <v>31</v>
      </c>
      <c r="B66" s="58" t="s">
        <v>420</v>
      </c>
      <c r="C66" s="58" t="s">
        <v>220</v>
      </c>
      <c r="D66" s="58" t="s">
        <v>221</v>
      </c>
      <c r="E66" s="58" t="s">
        <v>86</v>
      </c>
      <c r="F66" s="58" t="s">
        <v>86</v>
      </c>
      <c r="H66" s="58" t="s">
        <v>87</v>
      </c>
      <c r="I66" s="60">
        <v>1168</v>
      </c>
      <c r="J66" s="60">
        <v>8.5999999999999998E-4</v>
      </c>
      <c r="K66" s="59">
        <v>1168</v>
      </c>
    </row>
    <row r="67" spans="1:11">
      <c r="A67" s="59">
        <v>41</v>
      </c>
      <c r="B67" s="58" t="s">
        <v>420</v>
      </c>
      <c r="C67" s="58" t="s">
        <v>222</v>
      </c>
      <c r="D67" s="58" t="s">
        <v>223</v>
      </c>
      <c r="E67" s="58" t="s">
        <v>86</v>
      </c>
      <c r="F67" s="58" t="s">
        <v>86</v>
      </c>
      <c r="H67" s="58" t="s">
        <v>87</v>
      </c>
      <c r="I67" s="60">
        <v>31636</v>
      </c>
      <c r="J67" s="60">
        <v>3.1609999999999997E-5</v>
      </c>
      <c r="K67" s="59">
        <v>31636</v>
      </c>
    </row>
    <row r="68" spans="1:11">
      <c r="A68" s="59">
        <v>156</v>
      </c>
      <c r="B68" s="58" t="s">
        <v>420</v>
      </c>
      <c r="C68" s="58" t="s">
        <v>224</v>
      </c>
      <c r="D68" s="58" t="s">
        <v>225</v>
      </c>
      <c r="E68" s="58" t="s">
        <v>86</v>
      </c>
      <c r="F68" s="58" t="s">
        <v>86</v>
      </c>
      <c r="H68" s="58" t="s">
        <v>87</v>
      </c>
      <c r="I68" s="60">
        <v>103.745</v>
      </c>
      <c r="J68" s="60">
        <v>9.6399999999999993E-3</v>
      </c>
      <c r="K68" s="59">
        <v>103.745</v>
      </c>
    </row>
    <row r="69" spans="1:11">
      <c r="A69" s="59">
        <v>116</v>
      </c>
      <c r="B69" s="58" t="s">
        <v>420</v>
      </c>
      <c r="C69" s="58" t="s">
        <v>226</v>
      </c>
      <c r="D69" s="58" t="s">
        <v>227</v>
      </c>
      <c r="E69" s="58" t="s">
        <v>86</v>
      </c>
      <c r="F69" s="58" t="s">
        <v>86</v>
      </c>
      <c r="H69" s="58" t="s">
        <v>87</v>
      </c>
      <c r="I69" s="60">
        <v>126.67</v>
      </c>
      <c r="J69" s="60">
        <v>7.8899999999999994E-3</v>
      </c>
      <c r="K69" s="59">
        <v>126.67</v>
      </c>
    </row>
    <row r="70" spans="1:11">
      <c r="A70" s="59">
        <v>92</v>
      </c>
      <c r="B70" s="58" t="s">
        <v>420</v>
      </c>
      <c r="C70" s="58" t="s">
        <v>228</v>
      </c>
      <c r="D70" s="58" t="s">
        <v>229</v>
      </c>
      <c r="E70" s="58" t="s">
        <v>86</v>
      </c>
      <c r="F70" s="58" t="s">
        <v>86</v>
      </c>
      <c r="H70" s="58" t="s">
        <v>87</v>
      </c>
      <c r="I70" s="60">
        <v>0.70899999999999996</v>
      </c>
      <c r="J70" s="60">
        <v>1.4104399999999999</v>
      </c>
      <c r="K70" s="59">
        <v>0.70899999999999996</v>
      </c>
    </row>
    <row r="71" spans="1:11">
      <c r="A71" s="59">
        <v>77</v>
      </c>
      <c r="B71" s="58" t="s">
        <v>420</v>
      </c>
      <c r="C71" s="58" t="s">
        <v>230</v>
      </c>
      <c r="D71" s="58" t="s">
        <v>231</v>
      </c>
      <c r="E71" s="58" t="s">
        <v>86</v>
      </c>
      <c r="F71" s="58" t="s">
        <v>86</v>
      </c>
      <c r="H71" s="58" t="s">
        <v>87</v>
      </c>
      <c r="I71" s="60">
        <v>113.58</v>
      </c>
      <c r="J71" s="60">
        <v>8.8000000000000005E-3</v>
      </c>
      <c r="K71" s="59">
        <v>113.58</v>
      </c>
    </row>
    <row r="72" spans="1:11">
      <c r="A72" s="59">
        <v>122</v>
      </c>
      <c r="B72" s="58" t="s">
        <v>420</v>
      </c>
      <c r="C72" s="58" t="s">
        <v>232</v>
      </c>
      <c r="D72" s="58" t="s">
        <v>233</v>
      </c>
      <c r="E72" s="58" t="s">
        <v>86</v>
      </c>
      <c r="F72" s="58" t="s">
        <v>86</v>
      </c>
      <c r="H72" s="58" t="s">
        <v>87</v>
      </c>
      <c r="I72" s="60">
        <v>103.7</v>
      </c>
      <c r="J72" s="60">
        <v>9.6399999999999993E-3</v>
      </c>
      <c r="K72" s="59">
        <v>103.7</v>
      </c>
    </row>
    <row r="73" spans="1:11">
      <c r="A73" s="59">
        <v>249</v>
      </c>
      <c r="B73" s="58" t="s">
        <v>420</v>
      </c>
      <c r="C73" s="58" t="s">
        <v>234</v>
      </c>
      <c r="D73" s="58" t="s">
        <v>235</v>
      </c>
      <c r="E73" s="58" t="s">
        <v>86</v>
      </c>
      <c r="F73" s="58" t="s">
        <v>86</v>
      </c>
      <c r="H73" s="58" t="s">
        <v>236</v>
      </c>
      <c r="I73" s="60">
        <v>69.73</v>
      </c>
      <c r="J73" s="60">
        <v>1.434E-2</v>
      </c>
      <c r="K73" s="59">
        <v>69.73</v>
      </c>
    </row>
    <row r="74" spans="1:11">
      <c r="A74" s="59">
        <v>95</v>
      </c>
      <c r="B74" s="58" t="s">
        <v>420</v>
      </c>
      <c r="C74" s="58" t="s">
        <v>237</v>
      </c>
      <c r="D74" s="58" t="s">
        <v>238</v>
      </c>
      <c r="E74" s="58" t="s">
        <v>86</v>
      </c>
      <c r="F74" s="58" t="s">
        <v>86</v>
      </c>
      <c r="H74" s="58" t="s">
        <v>87</v>
      </c>
      <c r="I74" s="60">
        <v>4050.5</v>
      </c>
      <c r="J74" s="60">
        <v>2.5000000000000001E-4</v>
      </c>
      <c r="K74" s="59">
        <v>4050.5</v>
      </c>
    </row>
    <row r="75" spans="1:11">
      <c r="A75" s="59">
        <v>253</v>
      </c>
      <c r="B75" s="58" t="s">
        <v>420</v>
      </c>
      <c r="C75" s="58" t="s">
        <v>239</v>
      </c>
      <c r="D75" s="58" t="s">
        <v>240</v>
      </c>
      <c r="E75" s="58" t="s">
        <v>86</v>
      </c>
      <c r="F75" s="58" t="s">
        <v>86</v>
      </c>
      <c r="H75" s="58" t="s">
        <v>95</v>
      </c>
      <c r="I75" s="60">
        <v>423.92</v>
      </c>
      <c r="J75" s="60">
        <v>2.3600000000000001E-3</v>
      </c>
      <c r="K75" s="59">
        <v>423.92</v>
      </c>
    </row>
    <row r="76" spans="1:11">
      <c r="A76" s="59">
        <v>42</v>
      </c>
      <c r="B76" s="58" t="s">
        <v>420</v>
      </c>
      <c r="C76" s="58" t="s">
        <v>241</v>
      </c>
      <c r="D76" s="58" t="s">
        <v>242</v>
      </c>
      <c r="E76" s="58" t="s">
        <v>86</v>
      </c>
      <c r="F76" s="58" t="s">
        <v>86</v>
      </c>
      <c r="H76" s="58" t="s">
        <v>87</v>
      </c>
      <c r="I76" s="60">
        <v>1120.5999999999999</v>
      </c>
      <c r="J76" s="60">
        <v>8.8999999999999995E-4</v>
      </c>
      <c r="K76" s="59">
        <v>1120.5999999999999</v>
      </c>
    </row>
    <row r="77" spans="1:11">
      <c r="A77" s="59">
        <v>37</v>
      </c>
      <c r="B77" s="58" t="s">
        <v>420</v>
      </c>
      <c r="C77" s="58" t="s">
        <v>243</v>
      </c>
      <c r="D77" s="58" t="s">
        <v>244</v>
      </c>
      <c r="E77" s="58" t="s">
        <v>86</v>
      </c>
      <c r="F77" s="58" t="s">
        <v>86</v>
      </c>
      <c r="H77" s="58" t="s">
        <v>87</v>
      </c>
      <c r="I77" s="60">
        <v>0.30235000000000001</v>
      </c>
      <c r="J77" s="60">
        <v>3.3074300000000001</v>
      </c>
      <c r="K77" s="59">
        <v>0.30235000000000001</v>
      </c>
    </row>
    <row r="78" spans="1:11">
      <c r="A78" s="59">
        <v>141</v>
      </c>
      <c r="B78" s="58" t="s">
        <v>420</v>
      </c>
      <c r="C78" s="58" t="s">
        <v>245</v>
      </c>
      <c r="D78" s="58" t="s">
        <v>246</v>
      </c>
      <c r="E78" s="58" t="s">
        <v>86</v>
      </c>
      <c r="F78" s="58" t="s">
        <v>86</v>
      </c>
      <c r="H78" s="58" t="s">
        <v>87</v>
      </c>
      <c r="I78" s="60">
        <v>0.82</v>
      </c>
      <c r="J78" s="60">
        <v>1.2195100000000001</v>
      </c>
      <c r="K78" s="59">
        <v>0.82</v>
      </c>
    </row>
    <row r="79" spans="1:11">
      <c r="A79" s="59">
        <v>209</v>
      </c>
      <c r="B79" s="58" t="s">
        <v>420</v>
      </c>
      <c r="C79" s="58" t="s">
        <v>247</v>
      </c>
      <c r="D79" s="58" t="s">
        <v>248</v>
      </c>
      <c r="E79" s="58" t="s">
        <v>86</v>
      </c>
      <c r="F79" s="58" t="s">
        <v>86</v>
      </c>
      <c r="H79" s="58" t="s">
        <v>87</v>
      </c>
      <c r="I79" s="60">
        <v>333.1</v>
      </c>
      <c r="J79" s="60">
        <v>3.0000000000000001E-3</v>
      </c>
      <c r="K79" s="59">
        <v>333.1</v>
      </c>
    </row>
    <row r="80" spans="1:11">
      <c r="A80" s="59">
        <v>149</v>
      </c>
      <c r="B80" s="58" t="s">
        <v>420</v>
      </c>
      <c r="C80" s="58" t="s">
        <v>249</v>
      </c>
      <c r="D80" s="58" t="s">
        <v>250</v>
      </c>
      <c r="E80" s="58" t="s">
        <v>86</v>
      </c>
      <c r="F80" s="58" t="s">
        <v>86</v>
      </c>
      <c r="H80" s="58" t="s">
        <v>87</v>
      </c>
      <c r="I80" s="60">
        <v>8326</v>
      </c>
      <c r="J80" s="60">
        <v>1.2E-4</v>
      </c>
      <c r="K80" s="59">
        <v>8326</v>
      </c>
    </row>
    <row r="81" spans="1:11">
      <c r="A81" s="59">
        <v>89</v>
      </c>
      <c r="B81" s="58" t="s">
        <v>420</v>
      </c>
      <c r="C81" s="58" t="s">
        <v>251</v>
      </c>
      <c r="D81" s="58" t="s">
        <v>252</v>
      </c>
      <c r="E81" s="58" t="s">
        <v>86</v>
      </c>
      <c r="F81" s="58" t="s">
        <v>86</v>
      </c>
      <c r="H81" s="58" t="s">
        <v>87</v>
      </c>
      <c r="I81" s="60">
        <v>1516</v>
      </c>
      <c r="J81" s="60">
        <v>6.6E-4</v>
      </c>
      <c r="K81" s="59">
        <v>1516</v>
      </c>
    </row>
    <row r="82" spans="1:11">
      <c r="A82" s="59">
        <v>76</v>
      </c>
      <c r="B82" s="58" t="s">
        <v>420</v>
      </c>
      <c r="C82" s="58" t="s">
        <v>253</v>
      </c>
      <c r="D82" s="58" t="s">
        <v>254</v>
      </c>
      <c r="E82" s="58" t="s">
        <v>86</v>
      </c>
      <c r="F82" s="58" t="s">
        <v>86</v>
      </c>
      <c r="H82" s="58" t="s">
        <v>87</v>
      </c>
      <c r="I82" s="60">
        <v>153.65</v>
      </c>
      <c r="J82" s="60">
        <v>6.5100000000000002E-3</v>
      </c>
      <c r="K82" s="59">
        <v>153.65</v>
      </c>
    </row>
    <row r="83" spans="1:11">
      <c r="A83" s="59">
        <v>255</v>
      </c>
      <c r="B83" s="58" t="s">
        <v>420</v>
      </c>
      <c r="C83" s="58" t="s">
        <v>255</v>
      </c>
      <c r="D83" s="58" t="s">
        <v>256</v>
      </c>
      <c r="E83" s="58" t="s">
        <v>86</v>
      </c>
      <c r="F83" s="58" t="s">
        <v>86</v>
      </c>
      <c r="H83" s="58" t="s">
        <v>95</v>
      </c>
      <c r="I83" s="60">
        <v>125.34</v>
      </c>
      <c r="J83" s="60">
        <v>7.9799999999999992E-3</v>
      </c>
      <c r="K83" s="59">
        <v>125.34</v>
      </c>
    </row>
    <row r="84" spans="1:11">
      <c r="A84" s="59">
        <v>158</v>
      </c>
      <c r="B84" s="58" t="s">
        <v>420</v>
      </c>
      <c r="C84" s="58" t="s">
        <v>257</v>
      </c>
      <c r="D84" s="58" t="s">
        <v>258</v>
      </c>
      <c r="E84" s="58" t="s">
        <v>86</v>
      </c>
      <c r="F84" s="58" t="s">
        <v>86</v>
      </c>
      <c r="H84" s="58" t="s">
        <v>87</v>
      </c>
      <c r="I84" s="60">
        <v>14.504949999999999</v>
      </c>
      <c r="J84" s="60">
        <v>6.8940000000000001E-2</v>
      </c>
      <c r="K84" s="59">
        <v>14.504949999999999</v>
      </c>
    </row>
    <row r="85" spans="1:11">
      <c r="A85" s="59">
        <v>72</v>
      </c>
      <c r="B85" s="58" t="s">
        <v>420</v>
      </c>
      <c r="C85" s="58" t="s">
        <v>259</v>
      </c>
      <c r="D85" s="58" t="s">
        <v>260</v>
      </c>
      <c r="E85" s="58" t="s">
        <v>86</v>
      </c>
      <c r="F85" s="58" t="s">
        <v>86</v>
      </c>
      <c r="H85" s="58" t="s">
        <v>87</v>
      </c>
      <c r="I85" s="60">
        <v>1.3680000000000001</v>
      </c>
      <c r="J85" s="60">
        <v>0.73099000000000003</v>
      </c>
      <c r="K85" s="59">
        <v>1.3680000000000001</v>
      </c>
    </row>
    <row r="86" spans="1:11">
      <c r="A86" s="59">
        <v>44</v>
      </c>
      <c r="B86" s="58" t="s">
        <v>420</v>
      </c>
      <c r="C86" s="58" t="s">
        <v>261</v>
      </c>
      <c r="D86" s="58" t="s">
        <v>262</v>
      </c>
      <c r="E86" s="58" t="s">
        <v>86</v>
      </c>
      <c r="F86" s="58" t="s">
        <v>86</v>
      </c>
      <c r="H86" s="58" t="s">
        <v>87</v>
      </c>
      <c r="I86" s="60">
        <v>9.4908000000000001</v>
      </c>
      <c r="J86" s="60">
        <v>0.10537000000000001</v>
      </c>
      <c r="K86" s="59">
        <v>9.4908000000000001</v>
      </c>
    </row>
    <row r="87" spans="1:11">
      <c r="A87" s="59">
        <v>234</v>
      </c>
      <c r="B87" s="58" t="s">
        <v>420</v>
      </c>
      <c r="C87" s="58" t="s">
        <v>263</v>
      </c>
      <c r="D87" s="58" t="s">
        <v>264</v>
      </c>
      <c r="E87" s="58" t="s">
        <v>86</v>
      </c>
      <c r="F87" s="58" t="s">
        <v>86</v>
      </c>
      <c r="H87" s="58" t="s">
        <v>265</v>
      </c>
      <c r="I87" s="60">
        <v>17.667000000000002</v>
      </c>
      <c r="J87" s="60">
        <v>5.6599999999999998E-2</v>
      </c>
      <c r="K87" s="59">
        <v>17.667000000000002</v>
      </c>
    </row>
    <row r="88" spans="1:11">
      <c r="A88" s="59">
        <v>227</v>
      </c>
      <c r="B88" s="58" t="s">
        <v>420</v>
      </c>
      <c r="C88" s="58" t="s">
        <v>266</v>
      </c>
      <c r="D88" s="58" t="s">
        <v>267</v>
      </c>
      <c r="E88" s="58" t="s">
        <v>86</v>
      </c>
      <c r="F88" s="58" t="s">
        <v>86</v>
      </c>
      <c r="H88" s="58" t="s">
        <v>87</v>
      </c>
      <c r="I88" s="60">
        <v>3185</v>
      </c>
      <c r="J88" s="60">
        <v>3.1E-4</v>
      </c>
      <c r="K88" s="59">
        <v>3185</v>
      </c>
    </row>
    <row r="89" spans="1:11">
      <c r="A89" s="59">
        <v>245</v>
      </c>
      <c r="B89" s="58" t="s">
        <v>420</v>
      </c>
      <c r="C89" s="58" t="s">
        <v>268</v>
      </c>
      <c r="D89" s="58" t="s">
        <v>269</v>
      </c>
      <c r="E89" s="58" t="s">
        <v>86</v>
      </c>
      <c r="F89" s="58" t="s">
        <v>86</v>
      </c>
      <c r="H89" s="58" t="s">
        <v>270</v>
      </c>
      <c r="I89" s="60">
        <v>52.82</v>
      </c>
      <c r="J89" s="60">
        <v>1.8929999999999999E-2</v>
      </c>
      <c r="K89" s="59">
        <v>52.82</v>
      </c>
    </row>
    <row r="90" spans="1:11">
      <c r="A90" s="59">
        <v>75</v>
      </c>
      <c r="B90" s="58" t="s">
        <v>420</v>
      </c>
      <c r="C90" s="58" t="s">
        <v>271</v>
      </c>
      <c r="D90" s="58" t="s">
        <v>272</v>
      </c>
      <c r="E90" s="58" t="s">
        <v>86</v>
      </c>
      <c r="F90" s="58" t="s">
        <v>86</v>
      </c>
      <c r="H90" s="58" t="s">
        <v>87</v>
      </c>
      <c r="I90" s="60">
        <v>1364</v>
      </c>
      <c r="J90" s="60">
        <v>7.2999999999999996E-4</v>
      </c>
      <c r="K90" s="59">
        <v>1364</v>
      </c>
    </row>
    <row r="91" spans="1:11">
      <c r="A91" s="59">
        <v>246</v>
      </c>
      <c r="B91" s="58" t="s">
        <v>420</v>
      </c>
      <c r="C91" s="58" t="s">
        <v>273</v>
      </c>
      <c r="D91" s="58" t="s">
        <v>274</v>
      </c>
      <c r="E91" s="58" t="s">
        <v>86</v>
      </c>
      <c r="F91" s="58" t="s">
        <v>86</v>
      </c>
      <c r="H91" s="58" t="s">
        <v>275</v>
      </c>
      <c r="I91" s="60">
        <v>2479</v>
      </c>
      <c r="J91" s="60">
        <v>4.0000000000000002E-4</v>
      </c>
      <c r="K91" s="59">
        <v>2479</v>
      </c>
    </row>
    <row r="92" spans="1:11">
      <c r="A92" s="59">
        <v>49</v>
      </c>
      <c r="B92" s="58" t="s">
        <v>420</v>
      </c>
      <c r="C92" s="58" t="s">
        <v>276</v>
      </c>
      <c r="D92" s="58" t="s">
        <v>277</v>
      </c>
      <c r="E92" s="58" t="s">
        <v>86</v>
      </c>
      <c r="F92" s="58" t="s">
        <v>86</v>
      </c>
      <c r="H92" s="58" t="s">
        <v>87</v>
      </c>
      <c r="I92" s="60">
        <v>8.0440000000000005</v>
      </c>
      <c r="J92" s="60">
        <v>0.12432</v>
      </c>
      <c r="K92" s="59">
        <v>8.0440000000000005</v>
      </c>
    </row>
    <row r="93" spans="1:11">
      <c r="A93" s="59">
        <v>139</v>
      </c>
      <c r="B93" s="58" t="s">
        <v>420</v>
      </c>
      <c r="C93" s="58" t="s">
        <v>278</v>
      </c>
      <c r="D93" s="58" t="s">
        <v>279</v>
      </c>
      <c r="E93" s="58" t="s">
        <v>86</v>
      </c>
      <c r="F93" s="58" t="s">
        <v>86</v>
      </c>
      <c r="H93" s="58" t="s">
        <v>87</v>
      </c>
      <c r="I93" s="60">
        <v>355.16</v>
      </c>
      <c r="J93" s="60">
        <v>2.82E-3</v>
      </c>
      <c r="K93" s="59">
        <v>355.16</v>
      </c>
    </row>
    <row r="94" spans="1:11">
      <c r="A94" s="59">
        <v>84</v>
      </c>
      <c r="B94" s="58" t="s">
        <v>420</v>
      </c>
      <c r="C94" s="58" t="s">
        <v>280</v>
      </c>
      <c r="D94" s="58" t="s">
        <v>281</v>
      </c>
      <c r="E94" s="58" t="s">
        <v>86</v>
      </c>
      <c r="F94" s="58" t="s">
        <v>86</v>
      </c>
      <c r="H94" s="58" t="s">
        <v>87</v>
      </c>
      <c r="I94" s="60">
        <v>34.380000000000003</v>
      </c>
      <c r="J94" s="60">
        <v>2.9090000000000001E-2</v>
      </c>
      <c r="K94" s="59">
        <v>34.380000000000003</v>
      </c>
    </row>
    <row r="95" spans="1:11">
      <c r="A95" s="59">
        <v>256</v>
      </c>
      <c r="B95" s="58" t="s">
        <v>420</v>
      </c>
      <c r="C95" s="58" t="s">
        <v>282</v>
      </c>
      <c r="D95" s="58" t="s">
        <v>283</v>
      </c>
      <c r="E95" s="58" t="s">
        <v>86</v>
      </c>
      <c r="F95" s="58" t="s">
        <v>86</v>
      </c>
      <c r="H95" s="58" t="s">
        <v>95</v>
      </c>
      <c r="I95" s="60">
        <v>15.46</v>
      </c>
      <c r="J95" s="60">
        <v>6.4680000000000001E-2</v>
      </c>
      <c r="K95" s="59">
        <v>15.46</v>
      </c>
    </row>
    <row r="96" spans="1:11">
      <c r="A96" s="59">
        <v>10</v>
      </c>
      <c r="B96" s="58" t="s">
        <v>420</v>
      </c>
      <c r="C96" s="58" t="s">
        <v>284</v>
      </c>
      <c r="D96" s="58" t="s">
        <v>285</v>
      </c>
      <c r="E96" s="58" t="s">
        <v>86</v>
      </c>
      <c r="F96" s="58" t="s">
        <v>86</v>
      </c>
      <c r="H96" s="58" t="s">
        <v>87</v>
      </c>
      <c r="I96" s="60">
        <v>720</v>
      </c>
      <c r="J96" s="60">
        <v>1.39E-3</v>
      </c>
      <c r="K96" s="59">
        <v>720</v>
      </c>
    </row>
    <row r="97" spans="1:11">
      <c r="A97" s="59">
        <v>184</v>
      </c>
      <c r="B97" s="58" t="s">
        <v>420</v>
      </c>
      <c r="C97" s="58" t="s">
        <v>286</v>
      </c>
      <c r="D97" s="58" t="s">
        <v>287</v>
      </c>
      <c r="E97" s="58" t="s">
        <v>86</v>
      </c>
      <c r="F97" s="58" t="s">
        <v>86</v>
      </c>
      <c r="H97" s="58" t="s">
        <v>87</v>
      </c>
      <c r="I97" s="60">
        <v>19.1295</v>
      </c>
      <c r="J97" s="60">
        <v>5.228E-2</v>
      </c>
      <c r="K97" s="59">
        <v>19.1295</v>
      </c>
    </row>
    <row r="98" spans="1:11">
      <c r="A98" s="59">
        <v>25</v>
      </c>
      <c r="B98" s="58" t="s">
        <v>420</v>
      </c>
      <c r="C98" s="58" t="s">
        <v>288</v>
      </c>
      <c r="D98" s="58" t="s">
        <v>289</v>
      </c>
      <c r="E98" s="58" t="s">
        <v>86</v>
      </c>
      <c r="F98" s="58" t="s">
        <v>86</v>
      </c>
      <c r="H98" s="58" t="s">
        <v>87</v>
      </c>
      <c r="I98" s="60">
        <v>4.1914999999999996</v>
      </c>
      <c r="J98" s="60">
        <v>0.23857999999999999</v>
      </c>
      <c r="K98" s="59">
        <v>4.1914999999999996</v>
      </c>
    </row>
    <row r="99" spans="1:11">
      <c r="A99" s="59">
        <v>229</v>
      </c>
      <c r="B99" s="58" t="s">
        <v>420</v>
      </c>
      <c r="C99" s="58" t="s">
        <v>290</v>
      </c>
      <c r="D99" s="58" t="s">
        <v>291</v>
      </c>
      <c r="E99" s="58" t="s">
        <v>86</v>
      </c>
      <c r="F99" s="58" t="s">
        <v>86</v>
      </c>
      <c r="H99" s="58" t="s">
        <v>87</v>
      </c>
      <c r="I99" s="60">
        <v>61.25</v>
      </c>
      <c r="J99" s="60">
        <v>1.6330000000000001E-2</v>
      </c>
      <c r="K99" s="59">
        <v>61.25</v>
      </c>
    </row>
    <row r="100" spans="1:11">
      <c r="A100" s="59">
        <v>224</v>
      </c>
      <c r="B100" s="58" t="s">
        <v>420</v>
      </c>
      <c r="C100" s="58" t="s">
        <v>292</v>
      </c>
      <c r="D100" s="58" t="s">
        <v>293</v>
      </c>
      <c r="E100" s="58" t="s">
        <v>86</v>
      </c>
      <c r="F100" s="58" t="s">
        <v>86</v>
      </c>
      <c r="H100" s="58" t="s">
        <v>87</v>
      </c>
      <c r="I100" s="60">
        <v>14.504949999999999</v>
      </c>
      <c r="J100" s="60">
        <v>6.8940000000000001E-2</v>
      </c>
      <c r="K100" s="59">
        <v>14.504949999999999</v>
      </c>
    </row>
    <row r="101" spans="1:11">
      <c r="A101" s="59">
        <v>125</v>
      </c>
      <c r="B101" s="58" t="s">
        <v>420</v>
      </c>
      <c r="C101" s="58" t="s">
        <v>294</v>
      </c>
      <c r="D101" s="58" t="s">
        <v>295</v>
      </c>
      <c r="E101" s="58" t="s">
        <v>86</v>
      </c>
      <c r="F101" s="58" t="s">
        <v>86</v>
      </c>
      <c r="H101" s="58" t="s">
        <v>87</v>
      </c>
      <c r="I101" s="60">
        <v>314.75</v>
      </c>
      <c r="J101" s="60">
        <v>3.1800000000000001E-3</v>
      </c>
      <c r="K101" s="59">
        <v>314.75</v>
      </c>
    </row>
    <row r="102" spans="1:11">
      <c r="A102" s="59">
        <v>176</v>
      </c>
      <c r="B102" s="58" t="s">
        <v>420</v>
      </c>
      <c r="C102" s="58" t="s">
        <v>296</v>
      </c>
      <c r="D102" s="58" t="s">
        <v>297</v>
      </c>
      <c r="E102" s="58" t="s">
        <v>86</v>
      </c>
      <c r="F102" s="58" t="s">
        <v>86</v>
      </c>
      <c r="H102" s="58" t="s">
        <v>87</v>
      </c>
      <c r="I102" s="60">
        <v>30.594000000000001</v>
      </c>
      <c r="J102" s="60">
        <v>3.2689999999999997E-2</v>
      </c>
      <c r="K102" s="59">
        <v>30.594000000000001</v>
      </c>
    </row>
    <row r="103" spans="1:11">
      <c r="A103" s="59">
        <v>32</v>
      </c>
      <c r="B103" s="58" t="s">
        <v>420</v>
      </c>
      <c r="C103" s="58" t="s">
        <v>298</v>
      </c>
      <c r="D103" s="58" t="s">
        <v>299</v>
      </c>
      <c r="E103" s="58" t="s">
        <v>86</v>
      </c>
      <c r="F103" s="58" t="s">
        <v>86</v>
      </c>
      <c r="H103" s="58" t="s">
        <v>87</v>
      </c>
      <c r="I103" s="60">
        <v>8.1627500000000008</v>
      </c>
      <c r="J103" s="60">
        <v>0.12250999999999999</v>
      </c>
      <c r="K103" s="59">
        <v>8.1627500000000008</v>
      </c>
    </row>
    <row r="104" spans="1:11">
      <c r="A104" s="59">
        <v>36</v>
      </c>
      <c r="B104" s="58" t="s">
        <v>420</v>
      </c>
      <c r="C104" s="58" t="s">
        <v>300</v>
      </c>
      <c r="D104" s="58" t="s">
        <v>301</v>
      </c>
      <c r="E104" s="58" t="s">
        <v>86</v>
      </c>
      <c r="F104" s="58" t="s">
        <v>86</v>
      </c>
      <c r="H104" s="58" t="s">
        <v>87</v>
      </c>
      <c r="I104" s="60">
        <v>104.68</v>
      </c>
      <c r="J104" s="60">
        <v>9.5499999999999995E-3</v>
      </c>
      <c r="K104" s="59">
        <v>104.68</v>
      </c>
    </row>
    <row r="105" spans="1:11">
      <c r="A105" s="59">
        <v>108</v>
      </c>
      <c r="B105" s="58" t="s">
        <v>420</v>
      </c>
      <c r="C105" s="58" t="s">
        <v>302</v>
      </c>
      <c r="D105" s="58" t="s">
        <v>303</v>
      </c>
      <c r="E105" s="58" t="s">
        <v>104</v>
      </c>
      <c r="F105" s="58" t="s">
        <v>86</v>
      </c>
      <c r="H105" s="58" t="s">
        <v>87</v>
      </c>
      <c r="I105" s="60">
        <v>1.44886</v>
      </c>
      <c r="J105" s="60">
        <v>0.69020000000000004</v>
      </c>
      <c r="K105" s="59">
        <v>0.69020000000000004</v>
      </c>
    </row>
    <row r="106" spans="1:11">
      <c r="A106" s="59">
        <v>124</v>
      </c>
      <c r="B106" s="58" t="s">
        <v>420</v>
      </c>
      <c r="C106" s="58" t="s">
        <v>304</v>
      </c>
      <c r="D106" s="58" t="s">
        <v>305</v>
      </c>
      <c r="E106" s="58" t="s">
        <v>86</v>
      </c>
      <c r="F106" s="58" t="s">
        <v>86</v>
      </c>
      <c r="H106" s="58" t="s">
        <v>87</v>
      </c>
      <c r="I106" s="60">
        <v>0.38500000000000001</v>
      </c>
      <c r="J106" s="60">
        <v>2.5973999999999999</v>
      </c>
      <c r="K106" s="59">
        <v>0.38500000000000001</v>
      </c>
    </row>
    <row r="107" spans="1:11">
      <c r="A107" s="59">
        <v>30</v>
      </c>
      <c r="B107" s="58" t="s">
        <v>420</v>
      </c>
      <c r="C107" s="58" t="s">
        <v>306</v>
      </c>
      <c r="D107" s="58" t="s">
        <v>307</v>
      </c>
      <c r="E107" s="58" t="s">
        <v>86</v>
      </c>
      <c r="F107" s="58" t="s">
        <v>86</v>
      </c>
      <c r="H107" s="58" t="s">
        <v>87</v>
      </c>
      <c r="I107" s="60">
        <v>1</v>
      </c>
      <c r="J107" s="60">
        <v>1</v>
      </c>
      <c r="K107" s="59">
        <v>1</v>
      </c>
    </row>
    <row r="108" spans="1:11">
      <c r="A108" s="59">
        <v>175</v>
      </c>
      <c r="B108" s="58" t="s">
        <v>420</v>
      </c>
      <c r="C108" s="58" t="s">
        <v>308</v>
      </c>
      <c r="D108" s="58" t="s">
        <v>309</v>
      </c>
      <c r="E108" s="58" t="s">
        <v>86</v>
      </c>
      <c r="F108" s="58" t="s">
        <v>86</v>
      </c>
      <c r="H108" s="58" t="s">
        <v>87</v>
      </c>
      <c r="I108" s="60">
        <v>3.2414999999999998</v>
      </c>
      <c r="J108" s="60">
        <v>0.3085</v>
      </c>
      <c r="K108" s="59">
        <v>3.2414999999999998</v>
      </c>
    </row>
    <row r="109" spans="1:11">
      <c r="A109" s="59">
        <v>143</v>
      </c>
      <c r="B109" s="58" t="s">
        <v>420</v>
      </c>
      <c r="C109" s="58" t="s">
        <v>310</v>
      </c>
      <c r="D109" s="58" t="s">
        <v>311</v>
      </c>
      <c r="E109" s="58" t="s">
        <v>104</v>
      </c>
      <c r="F109" s="58" t="s">
        <v>86</v>
      </c>
      <c r="H109" s="58" t="s">
        <v>87</v>
      </c>
      <c r="I109" s="60">
        <v>3.2025600000000001</v>
      </c>
      <c r="J109" s="60">
        <v>0.31225000000000003</v>
      </c>
      <c r="K109" s="59">
        <v>0.31225000000000003</v>
      </c>
    </row>
    <row r="110" spans="1:11">
      <c r="A110" s="59">
        <v>15</v>
      </c>
      <c r="B110" s="58" t="s">
        <v>420</v>
      </c>
      <c r="C110" s="58" t="s">
        <v>312</v>
      </c>
      <c r="D110" s="58" t="s">
        <v>313</v>
      </c>
      <c r="E110" s="58" t="s">
        <v>86</v>
      </c>
      <c r="F110" s="58" t="s">
        <v>86</v>
      </c>
      <c r="H110" s="58" t="s">
        <v>87</v>
      </c>
      <c r="I110" s="60">
        <v>51.192</v>
      </c>
      <c r="J110" s="60">
        <v>1.9529999999999999E-2</v>
      </c>
      <c r="K110" s="59">
        <v>51.192</v>
      </c>
    </row>
    <row r="111" spans="1:11">
      <c r="A111" s="59">
        <v>69</v>
      </c>
      <c r="B111" s="58" t="s">
        <v>420</v>
      </c>
      <c r="C111" s="58" t="s">
        <v>314</v>
      </c>
      <c r="D111" s="58" t="s">
        <v>315</v>
      </c>
      <c r="E111" s="58" t="s">
        <v>86</v>
      </c>
      <c r="F111" s="58" t="s">
        <v>86</v>
      </c>
      <c r="H111" s="58" t="s">
        <v>87</v>
      </c>
      <c r="I111" s="60">
        <v>105.35</v>
      </c>
      <c r="J111" s="60">
        <v>9.4900000000000002E-3</v>
      </c>
      <c r="K111" s="59">
        <v>105.35</v>
      </c>
    </row>
    <row r="112" spans="1:11">
      <c r="A112" s="59">
        <v>192</v>
      </c>
      <c r="B112" s="58" t="s">
        <v>420</v>
      </c>
      <c r="C112" s="58" t="s">
        <v>316</v>
      </c>
      <c r="D112" s="58" t="s">
        <v>317</v>
      </c>
      <c r="E112" s="58" t="s">
        <v>86</v>
      </c>
      <c r="F112" s="58" t="s">
        <v>86</v>
      </c>
      <c r="H112" s="58" t="s">
        <v>87</v>
      </c>
      <c r="I112" s="60">
        <v>3.6381999999999999</v>
      </c>
      <c r="J112" s="60">
        <v>0.27485999999999999</v>
      </c>
      <c r="K112" s="59">
        <v>3.6381999999999999</v>
      </c>
    </row>
    <row r="113" spans="1:11">
      <c r="A113" s="59">
        <v>96</v>
      </c>
      <c r="B113" s="58" t="s">
        <v>420</v>
      </c>
      <c r="C113" s="58" t="s">
        <v>318</v>
      </c>
      <c r="D113" s="58" t="s">
        <v>319</v>
      </c>
      <c r="E113" s="58" t="s">
        <v>86</v>
      </c>
      <c r="F113" s="58" t="s">
        <v>86</v>
      </c>
      <c r="H113" s="58" t="s">
        <v>87</v>
      </c>
      <c r="I113" s="60">
        <v>5654.63</v>
      </c>
      <c r="J113" s="60">
        <v>1.8000000000000001E-4</v>
      </c>
      <c r="K113" s="59">
        <v>5654.63</v>
      </c>
    </row>
    <row r="114" spans="1:11">
      <c r="A114" s="59">
        <v>81</v>
      </c>
      <c r="B114" s="58" t="s">
        <v>420</v>
      </c>
      <c r="C114" s="58" t="s">
        <v>320</v>
      </c>
      <c r="D114" s="58" t="s">
        <v>321</v>
      </c>
      <c r="E114" s="58" t="s">
        <v>86</v>
      </c>
      <c r="F114" s="58" t="s">
        <v>86</v>
      </c>
      <c r="H114" s="58" t="s">
        <v>87</v>
      </c>
      <c r="I114" s="60">
        <v>3.85</v>
      </c>
      <c r="J114" s="60">
        <v>0.25974000000000003</v>
      </c>
      <c r="K114" s="59">
        <v>3.85</v>
      </c>
    </row>
    <row r="115" spans="1:11">
      <c r="A115" s="59">
        <v>223</v>
      </c>
      <c r="B115" s="58" t="s">
        <v>420</v>
      </c>
      <c r="C115" s="58" t="s">
        <v>322</v>
      </c>
      <c r="D115" s="58" t="s">
        <v>323</v>
      </c>
      <c r="E115" s="58" t="s">
        <v>86</v>
      </c>
      <c r="F115" s="58" t="s">
        <v>86</v>
      </c>
      <c r="H115" s="58" t="s">
        <v>87</v>
      </c>
      <c r="I115" s="60">
        <v>3.9914999999999998</v>
      </c>
      <c r="J115" s="60">
        <v>0.25052999999999997</v>
      </c>
      <c r="K115" s="59">
        <v>3.9914999999999998</v>
      </c>
    </row>
    <row r="116" spans="1:11">
      <c r="A116" s="59">
        <v>232</v>
      </c>
      <c r="B116" s="58" t="s">
        <v>420</v>
      </c>
      <c r="C116" s="58" t="s">
        <v>324</v>
      </c>
      <c r="D116" s="58" t="s">
        <v>325</v>
      </c>
      <c r="E116" s="58" t="s">
        <v>86</v>
      </c>
      <c r="F116" s="58" t="s">
        <v>86</v>
      </c>
      <c r="H116" s="58" t="s">
        <v>326</v>
      </c>
      <c r="I116" s="60">
        <v>101.685</v>
      </c>
      <c r="J116" s="60">
        <v>9.8300000000000002E-3</v>
      </c>
      <c r="K116" s="59">
        <v>101.685</v>
      </c>
    </row>
    <row r="117" spans="1:11">
      <c r="A117" s="59">
        <v>206</v>
      </c>
      <c r="B117" s="58" t="s">
        <v>420</v>
      </c>
      <c r="C117" s="58" t="s">
        <v>327</v>
      </c>
      <c r="D117" s="58" t="s">
        <v>328</v>
      </c>
      <c r="E117" s="58" t="s">
        <v>86</v>
      </c>
      <c r="F117" s="58" t="s">
        <v>86</v>
      </c>
      <c r="H117" s="58" t="s">
        <v>87</v>
      </c>
      <c r="I117" s="60">
        <v>59.438099999999999</v>
      </c>
      <c r="J117" s="60">
        <v>1.6820000000000002E-2</v>
      </c>
      <c r="K117" s="59">
        <v>59.438099999999999</v>
      </c>
    </row>
    <row r="118" spans="1:11">
      <c r="A118" s="59">
        <v>16</v>
      </c>
      <c r="B118" s="58" t="s">
        <v>420</v>
      </c>
      <c r="C118" s="58" t="s">
        <v>329</v>
      </c>
      <c r="D118" s="58" t="s">
        <v>330</v>
      </c>
      <c r="E118" s="58" t="s">
        <v>86</v>
      </c>
      <c r="F118" s="58" t="s">
        <v>86</v>
      </c>
      <c r="H118" s="58" t="s">
        <v>87</v>
      </c>
      <c r="I118" s="60">
        <v>854.55</v>
      </c>
      <c r="J118" s="60">
        <v>1.17E-3</v>
      </c>
      <c r="K118" s="59">
        <v>854.55</v>
      </c>
    </row>
    <row r="119" spans="1:11">
      <c r="A119" s="59">
        <v>100</v>
      </c>
      <c r="B119" s="58" t="s">
        <v>420</v>
      </c>
      <c r="C119" s="58" t="s">
        <v>331</v>
      </c>
      <c r="D119" s="58" t="s">
        <v>332</v>
      </c>
      <c r="E119" s="58" t="s">
        <v>86</v>
      </c>
      <c r="F119" s="58" t="s">
        <v>86</v>
      </c>
      <c r="H119" s="58" t="s">
        <v>87</v>
      </c>
      <c r="I119" s="60">
        <v>1</v>
      </c>
      <c r="J119" s="60">
        <v>1</v>
      </c>
      <c r="K119" s="59">
        <v>1</v>
      </c>
    </row>
    <row r="120" spans="1:11">
      <c r="A120" s="59">
        <v>97</v>
      </c>
      <c r="B120" s="58" t="s">
        <v>420</v>
      </c>
      <c r="C120" s="58" t="s">
        <v>333</v>
      </c>
      <c r="D120" s="58" t="s">
        <v>334</v>
      </c>
      <c r="E120" s="58" t="s">
        <v>86</v>
      </c>
      <c r="F120" s="58" t="s">
        <v>86</v>
      </c>
      <c r="H120" s="58" t="s">
        <v>87</v>
      </c>
      <c r="I120" s="60">
        <v>3.7502</v>
      </c>
      <c r="J120" s="60">
        <v>0.26665</v>
      </c>
      <c r="K120" s="59">
        <v>3.7502</v>
      </c>
    </row>
    <row r="121" spans="1:11">
      <c r="A121" s="59">
        <v>228</v>
      </c>
      <c r="B121" s="58" t="s">
        <v>420</v>
      </c>
      <c r="C121" s="58" t="s">
        <v>335</v>
      </c>
      <c r="D121" s="58" t="s">
        <v>336</v>
      </c>
      <c r="E121" s="58" t="s">
        <v>104</v>
      </c>
      <c r="F121" s="58" t="s">
        <v>86</v>
      </c>
      <c r="H121" s="58" t="s">
        <v>87</v>
      </c>
      <c r="I121" s="60">
        <v>7.7669899999999998</v>
      </c>
      <c r="J121" s="60">
        <v>0.12875</v>
      </c>
      <c r="K121" s="59">
        <v>0.12875</v>
      </c>
    </row>
    <row r="122" spans="1:11">
      <c r="A122" s="59">
        <v>147</v>
      </c>
      <c r="B122" s="58" t="s">
        <v>420</v>
      </c>
      <c r="C122" s="58" t="s">
        <v>337</v>
      </c>
      <c r="D122" s="58" t="s">
        <v>338</v>
      </c>
      <c r="E122" s="58" t="s">
        <v>86</v>
      </c>
      <c r="F122" s="58" t="s">
        <v>86</v>
      </c>
      <c r="H122" s="58" t="s">
        <v>87</v>
      </c>
      <c r="I122" s="60">
        <v>13.404999999999999</v>
      </c>
      <c r="J122" s="60">
        <v>7.46E-2</v>
      </c>
      <c r="K122" s="59">
        <v>13.404999999999999</v>
      </c>
    </row>
    <row r="123" spans="1:11">
      <c r="A123" s="59">
        <v>238</v>
      </c>
      <c r="B123" s="58" t="s">
        <v>420</v>
      </c>
      <c r="C123" s="58" t="s">
        <v>339</v>
      </c>
      <c r="D123" s="58" t="s">
        <v>340</v>
      </c>
      <c r="E123" s="58" t="s">
        <v>86</v>
      </c>
      <c r="F123" s="58" t="s">
        <v>86</v>
      </c>
      <c r="H123" s="58" t="s">
        <v>341</v>
      </c>
      <c r="I123" s="60">
        <v>6.6767000000000003</v>
      </c>
      <c r="J123" s="60">
        <v>0.14976999999999999</v>
      </c>
      <c r="K123" s="59">
        <v>6.6767000000000003</v>
      </c>
    </row>
    <row r="124" spans="1:11">
      <c r="A124" s="59">
        <v>35</v>
      </c>
      <c r="B124" s="58" t="s">
        <v>420</v>
      </c>
      <c r="C124" s="58" t="s">
        <v>342</v>
      </c>
      <c r="D124" s="58" t="s">
        <v>343</v>
      </c>
      <c r="E124" s="58" t="s">
        <v>86</v>
      </c>
      <c r="F124" s="58" t="s">
        <v>86</v>
      </c>
      <c r="H124" s="58" t="s">
        <v>87</v>
      </c>
      <c r="I124" s="60">
        <v>8.3820999999999994</v>
      </c>
      <c r="J124" s="60">
        <v>0.1193</v>
      </c>
      <c r="K124" s="59">
        <v>8.3820999999999994</v>
      </c>
    </row>
    <row r="125" spans="1:11">
      <c r="A125" s="59">
        <v>99</v>
      </c>
      <c r="B125" s="58" t="s">
        <v>420</v>
      </c>
      <c r="C125" s="58" t="s">
        <v>344</v>
      </c>
      <c r="D125" s="58" t="s">
        <v>345</v>
      </c>
      <c r="E125" s="58" t="s">
        <v>86</v>
      </c>
      <c r="F125" s="58" t="s">
        <v>86</v>
      </c>
      <c r="H125" s="58" t="s">
        <v>87</v>
      </c>
      <c r="I125" s="60">
        <v>1.3616999999999999</v>
      </c>
      <c r="J125" s="60">
        <v>0.73438000000000003</v>
      </c>
      <c r="K125" s="59">
        <v>1.3616999999999999</v>
      </c>
    </row>
    <row r="126" spans="1:11">
      <c r="A126" s="59">
        <v>102</v>
      </c>
      <c r="B126" s="58" t="s">
        <v>420</v>
      </c>
      <c r="C126" s="58" t="s">
        <v>346</v>
      </c>
      <c r="D126" s="58" t="s">
        <v>347</v>
      </c>
      <c r="E126" s="58" t="s">
        <v>86</v>
      </c>
      <c r="F126" s="58" t="s">
        <v>86</v>
      </c>
      <c r="H126" s="58" t="s">
        <v>87</v>
      </c>
      <c r="I126" s="60">
        <v>7665</v>
      </c>
      <c r="J126" s="60">
        <v>1.2999999999999999E-4</v>
      </c>
      <c r="K126" s="59">
        <v>7665</v>
      </c>
    </row>
    <row r="127" spans="1:11">
      <c r="A127" s="59">
        <v>94</v>
      </c>
      <c r="B127" s="58" t="s">
        <v>420</v>
      </c>
      <c r="C127" s="58" t="s">
        <v>348</v>
      </c>
      <c r="D127" s="58" t="s">
        <v>349</v>
      </c>
      <c r="E127" s="58" t="s">
        <v>86</v>
      </c>
      <c r="F127" s="58" t="s">
        <v>86</v>
      </c>
      <c r="H127" s="58" t="s">
        <v>87</v>
      </c>
      <c r="I127" s="60">
        <v>578.5</v>
      </c>
      <c r="J127" s="60">
        <v>1.73E-3</v>
      </c>
      <c r="K127" s="59">
        <v>578.5</v>
      </c>
    </row>
    <row r="128" spans="1:11">
      <c r="A128" s="59">
        <v>221</v>
      </c>
      <c r="B128" s="58" t="s">
        <v>420</v>
      </c>
      <c r="C128" s="58" t="s">
        <v>350</v>
      </c>
      <c r="D128" s="58" t="s">
        <v>351</v>
      </c>
      <c r="E128" s="58" t="s">
        <v>86</v>
      </c>
      <c r="F128" s="58" t="s">
        <v>86</v>
      </c>
      <c r="H128" s="58" t="s">
        <v>87</v>
      </c>
      <c r="I128" s="60">
        <v>7.47</v>
      </c>
      <c r="J128" s="60">
        <v>0.13386999999999999</v>
      </c>
      <c r="K128" s="59">
        <v>7.47</v>
      </c>
    </row>
    <row r="129" spans="1:11">
      <c r="A129" s="59">
        <v>257</v>
      </c>
      <c r="B129" s="58" t="s">
        <v>420</v>
      </c>
      <c r="C129" s="58" t="s">
        <v>352</v>
      </c>
      <c r="D129" s="58" t="s">
        <v>353</v>
      </c>
      <c r="E129" s="58" t="s">
        <v>86</v>
      </c>
      <c r="F129" s="58" t="s">
        <v>86</v>
      </c>
      <c r="H129" s="58" t="s">
        <v>95</v>
      </c>
      <c r="I129" s="60">
        <v>130.26</v>
      </c>
      <c r="J129" s="60">
        <v>7.6800000000000002E-3</v>
      </c>
      <c r="K129" s="59">
        <v>130.26</v>
      </c>
    </row>
    <row r="130" spans="1:11">
      <c r="A130" s="59">
        <v>157</v>
      </c>
      <c r="B130" s="58" t="s">
        <v>420</v>
      </c>
      <c r="C130" s="58" t="s">
        <v>354</v>
      </c>
      <c r="D130" s="58" t="s">
        <v>355</v>
      </c>
      <c r="E130" s="58" t="s">
        <v>86</v>
      </c>
      <c r="F130" s="58" t="s">
        <v>86</v>
      </c>
      <c r="H130" s="58" t="s">
        <v>87</v>
      </c>
      <c r="I130" s="60">
        <v>21044</v>
      </c>
      <c r="J130" s="60">
        <v>4.7519999999999999E-5</v>
      </c>
      <c r="K130" s="59">
        <v>21044</v>
      </c>
    </row>
    <row r="131" spans="1:11">
      <c r="A131" s="59">
        <v>55</v>
      </c>
      <c r="B131" s="58" t="s">
        <v>420</v>
      </c>
      <c r="C131" s="58" t="s">
        <v>356</v>
      </c>
      <c r="D131" s="58" t="s">
        <v>357</v>
      </c>
      <c r="E131" s="58" t="s">
        <v>86</v>
      </c>
      <c r="F131" s="58" t="s">
        <v>86</v>
      </c>
      <c r="H131" s="58" t="s">
        <v>87</v>
      </c>
      <c r="I131" s="60">
        <v>8.7270000000000003</v>
      </c>
      <c r="J131" s="60">
        <v>0.11459</v>
      </c>
      <c r="K131" s="59">
        <v>8.7270000000000003</v>
      </c>
    </row>
    <row r="132" spans="1:11">
      <c r="A132" s="59">
        <v>90</v>
      </c>
      <c r="B132" s="58" t="s">
        <v>420</v>
      </c>
      <c r="C132" s="58" t="s">
        <v>358</v>
      </c>
      <c r="D132" s="58" t="s">
        <v>359</v>
      </c>
      <c r="E132" s="58" t="s">
        <v>86</v>
      </c>
      <c r="F132" s="58" t="s">
        <v>86</v>
      </c>
      <c r="H132" s="58" t="s">
        <v>87</v>
      </c>
      <c r="I132" s="60">
        <v>515.29999999999995</v>
      </c>
      <c r="J132" s="60">
        <v>1.9400000000000001E-3</v>
      </c>
      <c r="K132" s="59">
        <v>515.29999999999995</v>
      </c>
    </row>
    <row r="133" spans="1:11">
      <c r="A133" s="59">
        <v>154</v>
      </c>
      <c r="B133" s="58" t="s">
        <v>420</v>
      </c>
      <c r="C133" s="58" t="s">
        <v>360</v>
      </c>
      <c r="D133" s="58" t="s">
        <v>361</v>
      </c>
      <c r="E133" s="58" t="s">
        <v>86</v>
      </c>
      <c r="F133" s="58" t="s">
        <v>86</v>
      </c>
      <c r="H133" s="58" t="s">
        <v>87</v>
      </c>
      <c r="I133" s="60">
        <v>14.504949999999999</v>
      </c>
      <c r="J133" s="60">
        <v>6.8940000000000001E-2</v>
      </c>
      <c r="K133" s="59">
        <v>14.504949999999999</v>
      </c>
    </row>
    <row r="134" spans="1:11">
      <c r="A134" s="59">
        <v>50</v>
      </c>
      <c r="B134" s="58" t="s">
        <v>420</v>
      </c>
      <c r="C134" s="58" t="s">
        <v>362</v>
      </c>
      <c r="D134" s="58" t="s">
        <v>363</v>
      </c>
      <c r="E134" s="58" t="s">
        <v>86</v>
      </c>
      <c r="F134" s="58" t="s">
        <v>86</v>
      </c>
      <c r="H134" s="58" t="s">
        <v>87</v>
      </c>
      <c r="I134" s="60">
        <v>33.07</v>
      </c>
      <c r="J134" s="60">
        <v>3.024E-2</v>
      </c>
      <c r="K134" s="59">
        <v>33.07</v>
      </c>
    </row>
    <row r="135" spans="1:11">
      <c r="A135" s="59">
        <v>258</v>
      </c>
      <c r="B135" s="58" t="s">
        <v>420</v>
      </c>
      <c r="C135" s="58" t="s">
        <v>364</v>
      </c>
      <c r="D135" s="58" t="s">
        <v>365</v>
      </c>
      <c r="E135" s="58" t="s">
        <v>86</v>
      </c>
      <c r="F135" s="58" t="s">
        <v>86</v>
      </c>
      <c r="H135" s="58" t="s">
        <v>95</v>
      </c>
      <c r="I135" s="60">
        <v>8.8038000000000007</v>
      </c>
      <c r="J135" s="60">
        <v>0.11359</v>
      </c>
      <c r="K135" s="59">
        <v>8.8038000000000007</v>
      </c>
    </row>
    <row r="136" spans="1:11">
      <c r="A136" s="59">
        <v>22</v>
      </c>
      <c r="B136" s="58" t="s">
        <v>420</v>
      </c>
      <c r="C136" s="58" t="s">
        <v>366</v>
      </c>
      <c r="D136" s="58" t="s">
        <v>367</v>
      </c>
      <c r="E136" s="58" t="s">
        <v>86</v>
      </c>
      <c r="F136" s="58" t="s">
        <v>86</v>
      </c>
      <c r="H136" s="58" t="s">
        <v>87</v>
      </c>
      <c r="I136" s="60">
        <v>2.5004499999999998</v>
      </c>
      <c r="J136" s="60">
        <v>0.39993000000000001</v>
      </c>
      <c r="K136" s="59">
        <v>2.5004499999999998</v>
      </c>
    </row>
    <row r="137" spans="1:11">
      <c r="A137" s="59">
        <v>247</v>
      </c>
      <c r="B137" s="58" t="s">
        <v>420</v>
      </c>
      <c r="C137" s="58" t="s">
        <v>368</v>
      </c>
      <c r="D137" s="58" t="s">
        <v>369</v>
      </c>
      <c r="E137" s="58" t="s">
        <v>86</v>
      </c>
      <c r="F137" s="58" t="s">
        <v>86</v>
      </c>
      <c r="H137" s="58" t="s">
        <v>275</v>
      </c>
      <c r="I137" s="60">
        <v>0.45550000000000002</v>
      </c>
      <c r="J137" s="60">
        <v>2.1953900000000002</v>
      </c>
      <c r="K137" s="59">
        <v>0.45550000000000002</v>
      </c>
    </row>
    <row r="138" spans="1:11">
      <c r="A138" s="59">
        <v>222</v>
      </c>
      <c r="B138" s="58" t="s">
        <v>420</v>
      </c>
      <c r="C138" s="58" t="s">
        <v>370</v>
      </c>
      <c r="D138" s="58" t="s">
        <v>371</v>
      </c>
      <c r="E138" s="58" t="s">
        <v>86</v>
      </c>
      <c r="F138" s="58" t="s">
        <v>86</v>
      </c>
      <c r="H138" s="58" t="s">
        <v>87</v>
      </c>
      <c r="I138" s="60">
        <v>3.887</v>
      </c>
      <c r="J138" s="60">
        <v>0.25727</v>
      </c>
      <c r="K138" s="59">
        <v>3.887</v>
      </c>
    </row>
    <row r="139" spans="1:11">
      <c r="A139" s="59">
        <v>13</v>
      </c>
      <c r="B139" s="58" t="s">
        <v>420</v>
      </c>
      <c r="C139" s="58" t="s">
        <v>372</v>
      </c>
      <c r="D139" s="58" t="s">
        <v>373</v>
      </c>
      <c r="E139" s="58" t="s">
        <v>86</v>
      </c>
      <c r="F139" s="58" t="s">
        <v>86</v>
      </c>
      <c r="H139" s="58" t="s">
        <v>87</v>
      </c>
      <c r="I139" s="60">
        <v>6.7582000000000004</v>
      </c>
      <c r="J139" s="60">
        <v>0.14796999999999999</v>
      </c>
      <c r="K139" s="59">
        <v>6.7582000000000004</v>
      </c>
    </row>
    <row r="140" spans="1:11">
      <c r="A140" s="59">
        <v>74</v>
      </c>
      <c r="B140" s="58" t="s">
        <v>420</v>
      </c>
      <c r="C140" s="58" t="s">
        <v>374</v>
      </c>
      <c r="D140" s="58" t="s">
        <v>375</v>
      </c>
      <c r="E140" s="58" t="s">
        <v>86</v>
      </c>
      <c r="F140" s="58" t="s">
        <v>86</v>
      </c>
      <c r="H140" s="58" t="s">
        <v>87</v>
      </c>
      <c r="I140" s="60">
        <v>30.183</v>
      </c>
      <c r="J140" s="60">
        <v>3.313E-2</v>
      </c>
      <c r="K140" s="59">
        <v>30.183</v>
      </c>
    </row>
    <row r="141" spans="1:11">
      <c r="A141" s="59">
        <v>33</v>
      </c>
      <c r="B141" s="58" t="s">
        <v>420</v>
      </c>
      <c r="C141" s="58" t="s">
        <v>376</v>
      </c>
      <c r="D141" s="58" t="s">
        <v>377</v>
      </c>
      <c r="E141" s="58" t="s">
        <v>86</v>
      </c>
      <c r="F141" s="58" t="s">
        <v>86</v>
      </c>
      <c r="H141" s="58" t="s">
        <v>87</v>
      </c>
      <c r="I141" s="60">
        <v>2244</v>
      </c>
      <c r="J141" s="60">
        <v>4.4999999999999999E-4</v>
      </c>
      <c r="K141" s="59">
        <v>2244</v>
      </c>
    </row>
    <row r="142" spans="1:11">
      <c r="A142" s="59">
        <v>216</v>
      </c>
      <c r="B142" s="58" t="s">
        <v>420</v>
      </c>
      <c r="C142" s="58" t="s">
        <v>378</v>
      </c>
      <c r="D142" s="58" t="s">
        <v>379</v>
      </c>
      <c r="E142" s="58" t="s">
        <v>86</v>
      </c>
      <c r="F142" s="58" t="s">
        <v>86</v>
      </c>
      <c r="H142" s="58" t="s">
        <v>87</v>
      </c>
      <c r="I142" s="60">
        <v>26.5</v>
      </c>
      <c r="J142" s="60">
        <v>3.7740000000000003E-2</v>
      </c>
      <c r="K142" s="59">
        <v>26.5</v>
      </c>
    </row>
    <row r="143" spans="1:11">
      <c r="A143" s="59">
        <v>215</v>
      </c>
      <c r="B143" s="58" t="s">
        <v>420</v>
      </c>
      <c r="C143" s="58" t="s">
        <v>380</v>
      </c>
      <c r="D143" s="58" t="s">
        <v>381</v>
      </c>
      <c r="E143" s="58" t="s">
        <v>86</v>
      </c>
      <c r="F143" s="58" t="s">
        <v>86</v>
      </c>
      <c r="H143" s="58" t="s">
        <v>87</v>
      </c>
      <c r="I143" s="60">
        <v>1</v>
      </c>
      <c r="J143" s="60">
        <v>1</v>
      </c>
      <c r="K143" s="59">
        <v>1</v>
      </c>
    </row>
    <row r="144" spans="1:11">
      <c r="A144" s="59">
        <v>168</v>
      </c>
      <c r="B144" s="58" t="s">
        <v>420</v>
      </c>
      <c r="C144" s="58" t="s">
        <v>382</v>
      </c>
      <c r="D144" s="58" t="s">
        <v>383</v>
      </c>
      <c r="E144" s="58" t="s">
        <v>86</v>
      </c>
      <c r="F144" s="58" t="s">
        <v>86</v>
      </c>
      <c r="H144" s="58" t="s">
        <v>87</v>
      </c>
      <c r="I144" s="60">
        <v>3640</v>
      </c>
      <c r="J144" s="60">
        <v>2.7E-4</v>
      </c>
      <c r="K144" s="59">
        <v>3640</v>
      </c>
    </row>
    <row r="145" spans="1:11">
      <c r="A145" s="59">
        <v>1</v>
      </c>
      <c r="B145" s="58" t="s">
        <v>420</v>
      </c>
      <c r="C145" s="58" t="s">
        <v>384</v>
      </c>
      <c r="D145" s="58" t="s">
        <v>385</v>
      </c>
      <c r="E145" s="58" t="s">
        <v>104</v>
      </c>
      <c r="F145" s="58" t="s">
        <v>86</v>
      </c>
      <c r="H145" s="58" t="s">
        <v>87</v>
      </c>
      <c r="I145" s="60">
        <v>1</v>
      </c>
      <c r="J145" s="60">
        <v>1</v>
      </c>
      <c r="K145" s="59">
        <v>1</v>
      </c>
    </row>
    <row r="146" spans="1:11">
      <c r="A146" s="59">
        <v>185</v>
      </c>
      <c r="B146" s="58" t="s">
        <v>420</v>
      </c>
      <c r="C146" s="58" t="s">
        <v>386</v>
      </c>
      <c r="D146" s="58" t="s">
        <v>387</v>
      </c>
      <c r="E146" s="58" t="s">
        <v>86</v>
      </c>
      <c r="F146" s="58" t="s">
        <v>86</v>
      </c>
      <c r="H146" s="58" t="s">
        <v>87</v>
      </c>
      <c r="I146" s="60">
        <v>29.254999999999999</v>
      </c>
      <c r="J146" s="60">
        <v>3.4180000000000002E-2</v>
      </c>
      <c r="K146" s="59">
        <v>29.254999999999999</v>
      </c>
    </row>
    <row r="147" spans="1:11">
      <c r="A147" s="59">
        <v>193</v>
      </c>
      <c r="B147" s="58" t="s">
        <v>420</v>
      </c>
      <c r="C147" s="58" t="s">
        <v>388</v>
      </c>
      <c r="D147" s="58" t="s">
        <v>389</v>
      </c>
      <c r="E147" s="58" t="s">
        <v>86</v>
      </c>
      <c r="F147" s="58" t="s">
        <v>86</v>
      </c>
      <c r="H147" s="58" t="s">
        <v>87</v>
      </c>
      <c r="I147" s="60">
        <v>8064.29</v>
      </c>
      <c r="J147" s="60">
        <v>1.2E-4</v>
      </c>
      <c r="K147" s="59">
        <v>8064.29</v>
      </c>
    </row>
    <row r="148" spans="1:11">
      <c r="A148" s="59">
        <v>235</v>
      </c>
      <c r="B148" s="58" t="s">
        <v>420</v>
      </c>
      <c r="C148" s="58" t="s">
        <v>390</v>
      </c>
      <c r="D148" s="58" t="s">
        <v>391</v>
      </c>
      <c r="E148" s="58" t="s">
        <v>86</v>
      </c>
      <c r="F148" s="58" t="s">
        <v>86</v>
      </c>
      <c r="H148" s="58" t="s">
        <v>392</v>
      </c>
      <c r="I148" s="60">
        <v>3336.6374999999998</v>
      </c>
      <c r="J148" s="60">
        <v>2.9999999999999997E-4</v>
      </c>
      <c r="K148" s="59">
        <v>3336.6374999999998</v>
      </c>
    </row>
    <row r="149" spans="1:11">
      <c r="A149" s="59">
        <v>150</v>
      </c>
      <c r="B149" s="58" t="s">
        <v>420</v>
      </c>
      <c r="C149" s="58" t="s">
        <v>393</v>
      </c>
      <c r="D149" s="58" t="s">
        <v>394</v>
      </c>
      <c r="E149" s="58" t="s">
        <v>86</v>
      </c>
      <c r="F149" s="58" t="s">
        <v>86</v>
      </c>
      <c r="H149" s="58" t="s">
        <v>87</v>
      </c>
      <c r="I149" s="60">
        <v>22711.125</v>
      </c>
      <c r="J149" s="60">
        <v>4.4029999999999997E-5</v>
      </c>
      <c r="K149" s="59">
        <v>22711.125</v>
      </c>
    </row>
    <row r="150" spans="1:11">
      <c r="A150" s="59">
        <v>202</v>
      </c>
      <c r="B150" s="58" t="s">
        <v>420</v>
      </c>
      <c r="C150" s="58" t="s">
        <v>395</v>
      </c>
      <c r="D150" s="58" t="s">
        <v>396</v>
      </c>
      <c r="E150" s="58" t="s">
        <v>86</v>
      </c>
      <c r="F150" s="58" t="s">
        <v>86</v>
      </c>
      <c r="H150" s="58" t="s">
        <v>87</v>
      </c>
      <c r="I150" s="60">
        <v>108.88500000000001</v>
      </c>
      <c r="J150" s="60">
        <v>9.1800000000000007E-3</v>
      </c>
      <c r="K150" s="59">
        <v>108.88500000000001</v>
      </c>
    </row>
    <row r="151" spans="1:11">
      <c r="A151" s="59">
        <v>115</v>
      </c>
      <c r="B151" s="58" t="s">
        <v>420</v>
      </c>
      <c r="C151" s="58" t="s">
        <v>397</v>
      </c>
      <c r="D151" s="58" t="s">
        <v>398</v>
      </c>
      <c r="E151" s="58" t="s">
        <v>104</v>
      </c>
      <c r="F151" s="58" t="s">
        <v>86</v>
      </c>
      <c r="H151" s="58" t="s">
        <v>87</v>
      </c>
      <c r="I151" s="60">
        <v>2.5329299999999999</v>
      </c>
      <c r="J151" s="60">
        <v>0.39479999999999998</v>
      </c>
      <c r="K151" s="59">
        <v>0.39479999999999998</v>
      </c>
    </row>
    <row r="152" spans="1:11">
      <c r="A152" s="59">
        <v>87</v>
      </c>
      <c r="B152" s="58" t="s">
        <v>420</v>
      </c>
      <c r="C152" s="58" t="s">
        <v>399</v>
      </c>
      <c r="D152" s="58" t="s">
        <v>400</v>
      </c>
      <c r="E152" s="58" t="s">
        <v>86</v>
      </c>
      <c r="F152" s="58" t="s">
        <v>86</v>
      </c>
      <c r="H152" s="58" t="s">
        <v>87</v>
      </c>
      <c r="I152" s="60">
        <v>589.62</v>
      </c>
      <c r="J152" s="60">
        <v>1.6999999999999999E-3</v>
      </c>
      <c r="K152" s="59">
        <v>589.62</v>
      </c>
    </row>
    <row r="153" spans="1:11">
      <c r="A153" s="59">
        <v>140</v>
      </c>
      <c r="B153" s="58" t="s">
        <v>420</v>
      </c>
      <c r="C153" s="58" t="s">
        <v>401</v>
      </c>
      <c r="D153" s="58" t="s">
        <v>402</v>
      </c>
      <c r="E153" s="58" t="s">
        <v>86</v>
      </c>
      <c r="F153" s="58" t="s">
        <v>86</v>
      </c>
      <c r="H153" s="58" t="s">
        <v>87</v>
      </c>
      <c r="I153" s="60">
        <v>2.71</v>
      </c>
      <c r="J153" s="60">
        <v>0.36899999999999999</v>
      </c>
      <c r="K153" s="59">
        <v>2.71</v>
      </c>
    </row>
    <row r="154" spans="1:11">
      <c r="A154" s="59">
        <v>242</v>
      </c>
      <c r="B154" s="58" t="s">
        <v>420</v>
      </c>
      <c r="C154" s="58" t="s">
        <v>403</v>
      </c>
      <c r="D154" s="58" t="s">
        <v>404</v>
      </c>
      <c r="E154" s="58" t="s">
        <v>86</v>
      </c>
      <c r="F154" s="58" t="s">
        <v>86</v>
      </c>
      <c r="H154" s="58" t="s">
        <v>405</v>
      </c>
      <c r="I154" s="60">
        <v>1.40357</v>
      </c>
      <c r="J154" s="60">
        <v>0.71247000000000005</v>
      </c>
      <c r="K154" s="59">
        <v>1.40357</v>
      </c>
    </row>
    <row r="155" spans="1:11">
      <c r="A155" s="59">
        <v>148</v>
      </c>
      <c r="B155" s="58" t="s">
        <v>420</v>
      </c>
      <c r="C155" s="58" t="s">
        <v>406</v>
      </c>
      <c r="D155" s="58" t="s">
        <v>407</v>
      </c>
      <c r="E155" s="58" t="s">
        <v>86</v>
      </c>
      <c r="F155" s="58" t="s">
        <v>86</v>
      </c>
      <c r="H155" s="58" t="s">
        <v>87</v>
      </c>
      <c r="I155" s="60">
        <v>566.54499999999996</v>
      </c>
      <c r="J155" s="60">
        <v>1.7700000000000001E-3</v>
      </c>
      <c r="K155" s="59">
        <v>566.54499999999996</v>
      </c>
    </row>
    <row r="156" spans="1:11">
      <c r="A156" s="59">
        <v>82</v>
      </c>
      <c r="B156" s="58" t="s">
        <v>420</v>
      </c>
      <c r="C156" s="58" t="s">
        <v>408</v>
      </c>
      <c r="D156" s="58" t="s">
        <v>409</v>
      </c>
      <c r="E156" s="58" t="s">
        <v>86</v>
      </c>
      <c r="F156" s="58" t="s">
        <v>86</v>
      </c>
      <c r="H156" s="58" t="s">
        <v>87</v>
      </c>
      <c r="I156" s="60">
        <v>102.25</v>
      </c>
      <c r="J156" s="60">
        <v>9.7800000000000005E-3</v>
      </c>
      <c r="K156" s="59">
        <v>102.25</v>
      </c>
    </row>
    <row r="157" spans="1:11">
      <c r="A157" s="59">
        <v>132</v>
      </c>
      <c r="B157" s="58" t="s">
        <v>420</v>
      </c>
      <c r="C157" s="58" t="s">
        <v>410</v>
      </c>
      <c r="D157" s="58" t="s">
        <v>411</v>
      </c>
      <c r="E157" s="58" t="s">
        <v>86</v>
      </c>
      <c r="F157" s="58" t="s">
        <v>86</v>
      </c>
      <c r="H157" s="58" t="s">
        <v>87</v>
      </c>
      <c r="I157" s="60">
        <v>250.1</v>
      </c>
      <c r="J157" s="60">
        <v>4.0000000000000001E-3</v>
      </c>
      <c r="K157" s="59">
        <v>250.1</v>
      </c>
    </row>
    <row r="158" spans="1:11">
      <c r="A158" s="59">
        <v>39</v>
      </c>
      <c r="B158" s="58" t="s">
        <v>420</v>
      </c>
      <c r="C158" s="58" t="s">
        <v>412</v>
      </c>
      <c r="D158" s="58" t="s">
        <v>413</v>
      </c>
      <c r="E158" s="58" t="s">
        <v>86</v>
      </c>
      <c r="F158" s="58" t="s">
        <v>86</v>
      </c>
      <c r="H158" s="58" t="s">
        <v>87</v>
      </c>
      <c r="I158" s="60">
        <v>14.557</v>
      </c>
      <c r="J158" s="60">
        <v>6.8699999999999997E-2</v>
      </c>
      <c r="K158" s="59">
        <v>14.557</v>
      </c>
    </row>
    <row r="159" spans="1:11">
      <c r="A159" s="59">
        <v>244</v>
      </c>
      <c r="B159" s="58" t="s">
        <v>420</v>
      </c>
      <c r="C159" s="58" t="s">
        <v>414</v>
      </c>
      <c r="D159" s="58" t="s">
        <v>415</v>
      </c>
      <c r="E159" s="58" t="s">
        <v>86</v>
      </c>
      <c r="F159" s="58" t="s">
        <v>86</v>
      </c>
      <c r="H159" s="58" t="s">
        <v>416</v>
      </c>
      <c r="I159" s="60">
        <v>9.9250000000000007</v>
      </c>
      <c r="J159" s="60">
        <v>0.10076</v>
      </c>
      <c r="K159" s="59">
        <v>9.9250000000000007</v>
      </c>
    </row>
    <row r="160" spans="1:11">
      <c r="A160" s="59">
        <v>243</v>
      </c>
      <c r="B160" s="58" t="s">
        <v>420</v>
      </c>
      <c r="C160" s="58" t="s">
        <v>417</v>
      </c>
      <c r="D160" s="58" t="s">
        <v>418</v>
      </c>
      <c r="E160" s="58" t="s">
        <v>86</v>
      </c>
      <c r="F160" s="58" t="s">
        <v>86</v>
      </c>
      <c r="H160" s="58" t="s">
        <v>419</v>
      </c>
      <c r="I160" s="60">
        <v>7575760000</v>
      </c>
      <c r="J160" s="60">
        <v>1E-10</v>
      </c>
      <c r="K160" s="59">
        <v>7575760000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D8E200C55E4AE44BEC9290162775755" ma:contentTypeVersion="0" ma:contentTypeDescription="Create a new document." ma:contentTypeScope="" ma:versionID="78ef254f99051bc84e933fb82722ecd7">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DE63CC10-04CE-4849-8E8E-62665EEFFAFD}">
  <ds:schemaRefs>
    <ds:schemaRef ds:uri="http://schemas.microsoft.com/sharepoint/v3/contenttype/forms"/>
  </ds:schemaRefs>
</ds:datastoreItem>
</file>

<file path=customXml/itemProps2.xml><?xml version="1.0" encoding="utf-8"?>
<ds:datastoreItem xmlns:ds="http://schemas.openxmlformats.org/officeDocument/2006/customXml" ds:itemID="{709A348D-5A0F-4BDE-9FAD-86DE32BF1716}">
  <ds:schemaRefs>
    <ds:schemaRef ds:uri="http://schemas.microsoft.com/office/2006/documentManagement/types"/>
    <ds:schemaRef ds:uri="http://purl.org/dc/elements/1.1/"/>
    <ds:schemaRef ds:uri="http://schemas.openxmlformats.org/package/2006/metadata/core-properties"/>
    <ds:schemaRef ds:uri="http://www.w3.org/XML/1998/namespace"/>
    <ds:schemaRef ds:uri="http://schemas.microsoft.com/office/2006/metadata/properties"/>
    <ds:schemaRef ds:uri="http://purl.org/dc/terms/"/>
    <ds:schemaRef ds:uri="http://purl.org/dc/dcmitype/"/>
    <ds:schemaRef ds:uri="http://schemas.microsoft.com/office/infopath/2007/PartnerControls"/>
  </ds:schemaRefs>
</ds:datastoreItem>
</file>

<file path=customXml/itemProps3.xml><?xml version="1.0" encoding="utf-8"?>
<ds:datastoreItem xmlns:ds="http://schemas.openxmlformats.org/officeDocument/2006/customXml" ds:itemID="{39E28D70-E4EF-44CB-9D48-50F14F5A89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CA-1404676 Key Report</vt:lpstr>
      <vt:lpstr>Nov14</vt:lpstr>
      <vt:lpstr>Nov13</vt:lpstr>
      <vt:lpstr>'CA-1404676 Key Report'!Print_Area</vt:lpstr>
      <vt:lpstr>'Nov14'!Print_Area</vt:lpstr>
      <vt:lpstr>'Nov14'!Print_Titles</vt:lpstr>
    </vt:vector>
  </TitlesOfParts>
  <Company>American International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Test_Plan_Template_08.14.12</dc:title>
  <dc:creator>American International Group</dc:creator>
  <cp:lastModifiedBy>American International Group</cp:lastModifiedBy>
  <cp:lastPrinted>2017-11-28T19:01:31Z</cp:lastPrinted>
  <dcterms:created xsi:type="dcterms:W3CDTF">2009-03-23T20:19:03Z</dcterms:created>
  <dcterms:modified xsi:type="dcterms:W3CDTF">2018-01-10T02:23:20Z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0x0101009D8E200C55E4AE44BEC9290162775755</vt:lpwstr>
  </property>
  <property fmtid="{D5CDD505-2E9C-101B-9397-08002B2CF9AE}" pid="3" name="AIG Company">
    <vt:lpwstr>AIG INC.</vt:lpwstr>
  </property>
  <property fmtid="{D5CDD505-2E9C-101B-9397-08002B2CF9AE}" pid="4" name="AIG Region">
    <vt:lpwstr>New York (Branch 000)</vt:lpwstr>
  </property>
  <property fmtid="{D5CDD505-2E9C-101B-9397-08002B2CF9AE}" pid="5" name="AIG Department">
    <vt:lpwstr>COMP FIN INFO SY</vt:lpwstr>
  </property>
  <property fmtid="{D5CDD505-2E9C-101B-9397-08002B2CF9AE}" pid="6" name="AIG Business Unit">
    <vt:lpwstr>CORPORATE</vt:lpwstr>
  </property>
  <property fmtid="{D5CDD505-2E9C-101B-9397-08002B2CF9AE}" pid="7" name="AIG Category Item">
    <vt:lpwstr>Form</vt:lpwstr>
  </property>
  <property fmtid="{D5CDD505-2E9C-101B-9397-08002B2CF9AE}" pid="8" name="AIG Data Classification">
    <vt:lpwstr>public - unclassified</vt:lpwstr>
  </property>
  <property fmtid="{D5CDD505-2E9C-101B-9397-08002B2CF9AE}" pid="9" name="AIG Language">
    <vt:lpwstr>English</vt:lpwstr>
  </property>
  <property fmtid="{D5CDD505-2E9C-101B-9397-08002B2CF9AE}" pid="10" name="AIG_x0020_MMSRegion">
    <vt:lpwstr>10;#New York (Branch 000)|a0768884-a3f8-4c51-8a45-edf11cf165b9</vt:lpwstr>
  </property>
  <property fmtid="{D5CDD505-2E9C-101B-9397-08002B2CF9AE}" pid="11" name="AIG_x0020_MMSBusUnit">
    <vt:lpwstr>1;#CORPORATE|5597c642-e2b2-425e-8630-b91a13cf5307</vt:lpwstr>
  </property>
  <property fmtid="{D5CDD505-2E9C-101B-9397-08002B2CF9AE}" pid="12" name="AIG_x0020_MMSDataClass">
    <vt:lpwstr>9;#public - unclassified|fcf3c877-aafe-47e5-900a-0de6f1842e0a</vt:lpwstr>
  </property>
  <property fmtid="{D5CDD505-2E9C-101B-9397-08002B2CF9AE}" pid="13" name="AIG_x0020_MMSCompany">
    <vt:lpwstr>2;#Finance|30266670-a629-47b5-808d-ac2fe5400578</vt:lpwstr>
  </property>
  <property fmtid="{D5CDD505-2E9C-101B-9397-08002B2CF9AE}" pid="14" name="AIG_x0020_MMSDepartment">
    <vt:lpwstr>4;#COMPTROLLERS|76667ce6-10e4-4a33-8cf6-ae230f6f0517</vt:lpwstr>
  </property>
  <property fmtid="{D5CDD505-2E9C-101B-9397-08002B2CF9AE}" pid="15" name="AIG MMSDataClass">
    <vt:lpwstr>9</vt:lpwstr>
  </property>
  <property fmtid="{D5CDD505-2E9C-101B-9397-08002B2CF9AE}" pid="16" name="AIG MMSDepartment">
    <vt:lpwstr>4</vt:lpwstr>
  </property>
  <property fmtid="{D5CDD505-2E9C-101B-9397-08002B2CF9AE}" pid="17" name="AIG MMSBusUnit">
    <vt:lpwstr>1</vt:lpwstr>
  </property>
  <property fmtid="{D5CDD505-2E9C-101B-9397-08002B2CF9AE}" pid="18" name="AIG MMSRegion">
    <vt:lpwstr>10</vt:lpwstr>
  </property>
  <property fmtid="{D5CDD505-2E9C-101B-9397-08002B2CF9AE}" pid="19" name="AIG MMSCompany">
    <vt:lpwstr>2</vt:lpwstr>
  </property>
  <property fmtid="{D5CDD505-2E9C-101B-9397-08002B2CF9AE}" pid="20" name="AIG Site Owner">
    <vt:lpwstr/>
  </property>
  <property fmtid="{D5CDD505-2E9C-101B-9397-08002B2CF9AE}" pid="21" name="Order">
    <vt:r8>382700</vt:r8>
  </property>
  <property fmtid="{D5CDD505-2E9C-101B-9397-08002B2CF9AE}" pid="22" name="xd_ProgID">
    <vt:lpwstr/>
  </property>
  <property fmtid="{D5CDD505-2E9C-101B-9397-08002B2CF9AE}" pid="23" name="AIG Expiration Date">
    <vt:filetime>2015-08-28T04:00:00Z</vt:filetime>
  </property>
  <property fmtid="{D5CDD505-2E9C-101B-9397-08002B2CF9AE}" pid="24" name="AIG Author">
    <vt:lpwstr/>
  </property>
  <property fmtid="{D5CDD505-2E9C-101B-9397-08002B2CF9AE}" pid="25" name="TemplateUrl">
    <vt:lpwstr/>
  </property>
  <property fmtid="{D5CDD505-2E9C-101B-9397-08002B2CF9AE}" pid="26" name="AIG Keywords">
    <vt:lpwstr>Test_Plan_Template_08.14.12</vt:lpwstr>
  </property>
  <property fmtid="{D5CDD505-2E9C-101B-9397-08002B2CF9AE}" pid="27" name="Document Category">
    <vt:lpwstr>3</vt:lpwstr>
  </property>
</Properties>
</file>